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42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52511"/>
</workbook>
</file>

<file path=xl/calcChain.xml><?xml version="1.0" encoding="utf-8"?>
<calcChain xmlns="http://schemas.openxmlformats.org/spreadsheetml/2006/main">
  <c r="B251" i="13" l="1"/>
  <c r="A251" i="13"/>
  <c r="E198" i="13"/>
  <c r="C198" i="13" s="1"/>
  <c r="D198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E192" i="13"/>
  <c r="D192" i="13"/>
  <c r="C192" i="13"/>
  <c r="E191" i="13"/>
  <c r="D191" i="13"/>
  <c r="C191" i="13"/>
  <c r="C193" i="13" s="1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D186" i="13" s="1"/>
  <c r="C186" i="13" s="1"/>
  <c r="E186" i="13"/>
  <c r="E185" i="13"/>
  <c r="D185" i="13"/>
  <c r="C185" i="13" s="1"/>
  <c r="E184" i="13"/>
  <c r="D184" i="13"/>
  <c r="C184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E177" i="13"/>
  <c r="C177" i="13" s="1"/>
  <c r="D177" i="13"/>
  <c r="E176" i="13"/>
  <c r="D176" i="13"/>
  <c r="C176" i="13" s="1"/>
  <c r="E175" i="13"/>
  <c r="E178" i="13" s="1"/>
  <c r="D175" i="13"/>
  <c r="D178" i="13" s="1"/>
  <c r="C175" i="13"/>
  <c r="E170" i="13"/>
  <c r="D170" i="13"/>
  <c r="C170" i="13"/>
  <c r="E169" i="13"/>
  <c r="C169" i="13" s="1"/>
  <c r="D169" i="13"/>
  <c r="E168" i="13"/>
  <c r="D168" i="13"/>
  <c r="C168" i="13" s="1"/>
  <c r="E167" i="13"/>
  <c r="D167" i="13"/>
  <c r="C167" i="13"/>
  <c r="E166" i="13"/>
  <c r="D166" i="13"/>
  <c r="C166" i="13"/>
  <c r="E165" i="13"/>
  <c r="C165" i="13" s="1"/>
  <c r="D165" i="13"/>
  <c r="E160" i="13"/>
  <c r="D160" i="13"/>
  <c r="C160" i="13" s="1"/>
  <c r="E159" i="13"/>
  <c r="D159" i="13"/>
  <c r="C159" i="13"/>
  <c r="E158" i="13"/>
  <c r="D158" i="13"/>
  <c r="C158" i="13"/>
  <c r="E157" i="13"/>
  <c r="C157" i="13" s="1"/>
  <c r="D157" i="13"/>
  <c r="E156" i="13"/>
  <c r="D156" i="13"/>
  <c r="C156" i="13" s="1"/>
  <c r="E155" i="13"/>
  <c r="D155" i="13"/>
  <c r="C155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49" i="13"/>
  <c r="D149" i="13"/>
  <c r="C149" i="13"/>
  <c r="E148" i="13"/>
  <c r="D148" i="13"/>
  <c r="C148" i="13"/>
  <c r="E147" i="13"/>
  <c r="C147" i="13" s="1"/>
  <c r="D147" i="13"/>
  <c r="E146" i="13"/>
  <c r="D146" i="13"/>
  <c r="C146" i="13" s="1"/>
  <c r="E145" i="13"/>
  <c r="D145" i="13"/>
  <c r="C145" i="13"/>
  <c r="E144" i="13"/>
  <c r="D144" i="13"/>
  <c r="C144" i="13"/>
  <c r="E143" i="13"/>
  <c r="C143" i="13" s="1"/>
  <c r="D143" i="13"/>
  <c r="E142" i="13"/>
  <c r="E150" i="13" s="1"/>
  <c r="D142" i="13"/>
  <c r="C142" i="13" s="1"/>
  <c r="E141" i="13"/>
  <c r="D141" i="13"/>
  <c r="C141" i="13"/>
  <c r="E140" i="13"/>
  <c r="D140" i="13"/>
  <c r="C140" i="13"/>
  <c r="AA139" i="13"/>
  <c r="Z139" i="13"/>
  <c r="Y139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8" i="13"/>
  <c r="D138" i="13"/>
  <c r="C138" i="13"/>
  <c r="E137" i="13"/>
  <c r="C137" i="13" s="1"/>
  <c r="D137" i="13"/>
  <c r="E136" i="13"/>
  <c r="D136" i="13"/>
  <c r="C136" i="13" s="1"/>
  <c r="E135" i="13"/>
  <c r="D135" i="13"/>
  <c r="C135" i="13"/>
  <c r="E134" i="13"/>
  <c r="D134" i="13"/>
  <c r="C134" i="13"/>
  <c r="E133" i="13"/>
  <c r="C133" i="13" s="1"/>
  <c r="D133" i="13"/>
  <c r="E132" i="13"/>
  <c r="D132" i="13"/>
  <c r="C132" i="13" s="1"/>
  <c r="E131" i="13"/>
  <c r="D131" i="13"/>
  <c r="C131" i="13"/>
  <c r="E130" i="13"/>
  <c r="D130" i="13"/>
  <c r="C130" i="13"/>
  <c r="E129" i="13"/>
  <c r="C129" i="13" s="1"/>
  <c r="D129" i="13"/>
  <c r="E128" i="13"/>
  <c r="D128" i="13"/>
  <c r="C128" i="13" s="1"/>
  <c r="E127" i="13"/>
  <c r="D127" i="13"/>
  <c r="C127" i="13"/>
  <c r="E126" i="13"/>
  <c r="D126" i="13"/>
  <c r="C126" i="13"/>
  <c r="E125" i="13"/>
  <c r="C125" i="13" s="1"/>
  <c r="D125" i="13"/>
  <c r="E124" i="13"/>
  <c r="D124" i="13"/>
  <c r="C124" i="13" s="1"/>
  <c r="E123" i="13"/>
  <c r="D123" i="13"/>
  <c r="C123" i="13"/>
  <c r="E122" i="13"/>
  <c r="D122" i="13"/>
  <c r="C122" i="13"/>
  <c r="E121" i="13"/>
  <c r="C121" i="13" s="1"/>
  <c r="D121" i="13"/>
  <c r="E120" i="13"/>
  <c r="D120" i="13"/>
  <c r="C120" i="13" s="1"/>
  <c r="E119" i="13"/>
  <c r="D119" i="13"/>
  <c r="C119" i="13"/>
  <c r="E118" i="13"/>
  <c r="D118" i="13"/>
  <c r="C118" i="13"/>
  <c r="E117" i="13"/>
  <c r="C117" i="13" s="1"/>
  <c r="D117" i="13"/>
  <c r="E116" i="13"/>
  <c r="D116" i="13"/>
  <c r="C116" i="13" s="1"/>
  <c r="E115" i="13"/>
  <c r="D115" i="13"/>
  <c r="C115" i="13"/>
  <c r="E114" i="13"/>
  <c r="D114" i="13"/>
  <c r="C114" i="13"/>
  <c r="E113" i="13"/>
  <c r="C113" i="13" s="1"/>
  <c r="D113" i="13"/>
  <c r="E112" i="13"/>
  <c r="D112" i="13"/>
  <c r="C112" i="13" s="1"/>
  <c r="E111" i="13"/>
  <c r="D111" i="13"/>
  <c r="D139" i="13" s="1"/>
  <c r="C111" i="13"/>
  <c r="E110" i="13"/>
  <c r="D110" i="13"/>
  <c r="C110" i="13"/>
  <c r="E109" i="13"/>
  <c r="E139" i="13" s="1"/>
  <c r="D109" i="13"/>
  <c r="E104" i="13"/>
  <c r="D104" i="13"/>
  <c r="C104" i="13" s="1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9" i="13"/>
  <c r="D99" i="13"/>
  <c r="C99" i="13"/>
  <c r="E98" i="13"/>
  <c r="D98" i="13"/>
  <c r="C98" i="13"/>
  <c r="E97" i="13"/>
  <c r="C97" i="13" s="1"/>
  <c r="D97" i="13"/>
  <c r="E96" i="13"/>
  <c r="D96" i="13"/>
  <c r="C96" i="13" s="1"/>
  <c r="E90" i="13"/>
  <c r="D90" i="13"/>
  <c r="C90" i="13"/>
  <c r="E89" i="13"/>
  <c r="D89" i="13"/>
  <c r="C89" i="13"/>
  <c r="E88" i="13"/>
  <c r="C88" i="13" s="1"/>
  <c r="D88" i="13"/>
  <c r="E87" i="13"/>
  <c r="D87" i="13"/>
  <c r="C87" i="13" s="1"/>
  <c r="E86" i="13"/>
  <c r="E85" i="13" s="1"/>
  <c r="D86" i="13"/>
  <c r="D85" i="13" s="1"/>
  <c r="C86" i="13"/>
  <c r="I85" i="13"/>
  <c r="H85" i="13"/>
  <c r="G85" i="13"/>
  <c r="F85" i="13"/>
  <c r="CC75" i="13"/>
  <c r="C68" i="13"/>
  <c r="E63" i="13"/>
  <c r="D63" i="13"/>
  <c r="C63" i="13"/>
  <c r="E62" i="13"/>
  <c r="D62" i="13"/>
  <c r="C62" i="13"/>
  <c r="E61" i="13"/>
  <c r="C61" i="13" s="1"/>
  <c r="D61" i="13"/>
  <c r="E60" i="13"/>
  <c r="D60" i="13"/>
  <c r="C60" i="13" s="1"/>
  <c r="E59" i="13"/>
  <c r="D59" i="13"/>
  <c r="C59" i="13"/>
  <c r="E54" i="13"/>
  <c r="D54" i="13"/>
  <c r="C54" i="13"/>
  <c r="E53" i="13"/>
  <c r="C53" i="13" s="1"/>
  <c r="D53" i="13"/>
  <c r="E52" i="13"/>
  <c r="D52" i="13"/>
  <c r="C52" i="13" s="1"/>
  <c r="I51" i="13"/>
  <c r="H51" i="13"/>
  <c r="G51" i="13"/>
  <c r="E51" i="13" s="1"/>
  <c r="C51" i="13" s="1"/>
  <c r="F51" i="13"/>
  <c r="D51" i="13"/>
  <c r="E46" i="13"/>
  <c r="D46" i="13"/>
  <c r="C46" i="13" s="1"/>
  <c r="CA46" i="13" s="1"/>
  <c r="R46" i="13" s="1"/>
  <c r="E45" i="13"/>
  <c r="C45" i="13" s="1"/>
  <c r="CA45" i="13" s="1"/>
  <c r="R45" i="13" s="1"/>
  <c r="D45" i="13"/>
  <c r="E44" i="13"/>
  <c r="D44" i="13"/>
  <c r="C44" i="13"/>
  <c r="CA44" i="13" s="1"/>
  <c r="R44" i="13" s="1"/>
  <c r="E43" i="13"/>
  <c r="D43" i="13"/>
  <c r="C43" i="13"/>
  <c r="CA43" i="13" s="1"/>
  <c r="R43" i="13" s="1"/>
  <c r="E38" i="13"/>
  <c r="D38" i="13"/>
  <c r="C38" i="13"/>
  <c r="E37" i="13"/>
  <c r="C37" i="13" s="1"/>
  <c r="D37" i="13"/>
  <c r="E36" i="13"/>
  <c r="D36" i="13"/>
  <c r="C36" i="13" s="1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D31" i="13"/>
  <c r="C31" i="13"/>
  <c r="E30" i="13"/>
  <c r="D30" i="13"/>
  <c r="C30" i="13"/>
  <c r="E29" i="13"/>
  <c r="C29" i="13" s="1"/>
  <c r="D29" i="13"/>
  <c r="E28" i="13"/>
  <c r="D28" i="13"/>
  <c r="C28" i="13" s="1"/>
  <c r="E27" i="13"/>
  <c r="D27" i="13"/>
  <c r="C27" i="13"/>
  <c r="E26" i="13"/>
  <c r="D26" i="13"/>
  <c r="C26" i="13"/>
  <c r="E25" i="13"/>
  <c r="C25" i="13" s="1"/>
  <c r="D25" i="13"/>
  <c r="E24" i="13"/>
  <c r="D24" i="13"/>
  <c r="C24" i="13" s="1"/>
  <c r="E23" i="13"/>
  <c r="D23" i="13"/>
  <c r="C23" i="13"/>
  <c r="E22" i="13"/>
  <c r="D22" i="13"/>
  <c r="C22" i="13"/>
  <c r="E21" i="13"/>
  <c r="C21" i="13" s="1"/>
  <c r="D21" i="13"/>
  <c r="E20" i="13"/>
  <c r="D20" i="13"/>
  <c r="C20" i="13" s="1"/>
  <c r="E14" i="13"/>
  <c r="D14" i="13"/>
  <c r="C14" i="13"/>
  <c r="E13" i="13"/>
  <c r="D13" i="13"/>
  <c r="C13" i="13"/>
  <c r="E12" i="13"/>
  <c r="C12" i="13" s="1"/>
  <c r="D12" i="13"/>
  <c r="A5" i="13"/>
  <c r="A4" i="13"/>
  <c r="A3" i="13"/>
  <c r="A2" i="13"/>
  <c r="C85" i="13" l="1"/>
  <c r="C150" i="13"/>
  <c r="C178" i="13"/>
  <c r="D150" i="13"/>
  <c r="C109" i="13"/>
  <c r="C139" i="13" s="1"/>
  <c r="Q177" i="1"/>
  <c r="P177" i="1"/>
  <c r="O177" i="1"/>
  <c r="N177" i="1"/>
  <c r="M177" i="1"/>
  <c r="L177" i="1"/>
  <c r="K177" i="1"/>
  <c r="J177" i="1"/>
  <c r="I177" i="1"/>
  <c r="H177" i="1"/>
  <c r="G177" i="1"/>
  <c r="F177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B251" i="4" l="1"/>
  <c r="A251" i="4"/>
  <c r="E198" i="4"/>
  <c r="D198" i="4"/>
  <c r="C198" i="4" s="1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2" i="4"/>
  <c r="D192" i="4"/>
  <c r="E191" i="4"/>
  <c r="D191" i="4"/>
  <c r="D193" i="4" s="1"/>
  <c r="C191" i="4"/>
  <c r="Q186" i="4"/>
  <c r="P186" i="4"/>
  <c r="O186" i="4"/>
  <c r="N186" i="4"/>
  <c r="M186" i="4"/>
  <c r="L186" i="4"/>
  <c r="K186" i="4"/>
  <c r="J186" i="4"/>
  <c r="I186" i="4"/>
  <c r="H186" i="4"/>
  <c r="G186" i="4"/>
  <c r="E186" i="4" s="1"/>
  <c r="F186" i="4"/>
  <c r="D186" i="4" s="1"/>
  <c r="C186" i="4" s="1"/>
  <c r="E185" i="4"/>
  <c r="D185" i="4"/>
  <c r="E184" i="4"/>
  <c r="D184" i="4"/>
  <c r="C184" i="4" s="1"/>
  <c r="Q178" i="4"/>
  <c r="P178" i="4"/>
  <c r="O178" i="4"/>
  <c r="N178" i="4"/>
  <c r="M178" i="4"/>
  <c r="L178" i="4"/>
  <c r="K178" i="4"/>
  <c r="J178" i="4"/>
  <c r="I178" i="4"/>
  <c r="H178" i="4"/>
  <c r="G178" i="4"/>
  <c r="F178" i="4"/>
  <c r="E177" i="4"/>
  <c r="D177" i="4"/>
  <c r="E176" i="4"/>
  <c r="D176" i="4"/>
  <c r="C176" i="4" s="1"/>
  <c r="E175" i="4"/>
  <c r="D175" i="4"/>
  <c r="E170" i="4"/>
  <c r="D170" i="4"/>
  <c r="E169" i="4"/>
  <c r="D169" i="4"/>
  <c r="C169" i="4" s="1"/>
  <c r="E168" i="4"/>
  <c r="D168" i="4"/>
  <c r="E167" i="4"/>
  <c r="D167" i="4"/>
  <c r="C167" i="4" s="1"/>
  <c r="E166" i="4"/>
  <c r="D166" i="4"/>
  <c r="C166" i="4"/>
  <c r="E165" i="4"/>
  <c r="D165" i="4"/>
  <c r="E160" i="4"/>
  <c r="D160" i="4"/>
  <c r="C160" i="4"/>
  <c r="E159" i="4"/>
  <c r="D159" i="4"/>
  <c r="E158" i="4"/>
  <c r="D158" i="4"/>
  <c r="C158" i="4" s="1"/>
  <c r="E157" i="4"/>
  <c r="D157" i="4"/>
  <c r="C157" i="4" s="1"/>
  <c r="E156" i="4"/>
  <c r="D156" i="4"/>
  <c r="C156" i="4" s="1"/>
  <c r="E155" i="4"/>
  <c r="D155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49" i="4"/>
  <c r="D149" i="4"/>
  <c r="E148" i="4"/>
  <c r="D148" i="4"/>
  <c r="C148" i="4"/>
  <c r="E147" i="4"/>
  <c r="D147" i="4"/>
  <c r="E146" i="4"/>
  <c r="D146" i="4"/>
  <c r="C146" i="4" s="1"/>
  <c r="E145" i="4"/>
  <c r="D145" i="4"/>
  <c r="E144" i="4"/>
  <c r="D144" i="4"/>
  <c r="E143" i="4"/>
  <c r="D143" i="4"/>
  <c r="C143" i="4" s="1"/>
  <c r="E142" i="4"/>
  <c r="D142" i="4"/>
  <c r="E141" i="4"/>
  <c r="D141" i="4"/>
  <c r="C141" i="4" s="1"/>
  <c r="E140" i="4"/>
  <c r="D140" i="4"/>
  <c r="C140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8" i="4"/>
  <c r="D138" i="4"/>
  <c r="C138" i="4"/>
  <c r="E137" i="4"/>
  <c r="D137" i="4"/>
  <c r="E136" i="4"/>
  <c r="D136" i="4"/>
  <c r="C136" i="4" s="1"/>
  <c r="E135" i="4"/>
  <c r="D135" i="4"/>
  <c r="C135" i="4" s="1"/>
  <c r="E134" i="4"/>
  <c r="D134" i="4"/>
  <c r="C134" i="4" s="1"/>
  <c r="E133" i="4"/>
  <c r="D133" i="4"/>
  <c r="E132" i="4"/>
  <c r="D132" i="4"/>
  <c r="C132" i="4"/>
  <c r="E131" i="4"/>
  <c r="D131" i="4"/>
  <c r="E130" i="4"/>
  <c r="D130" i="4"/>
  <c r="C130" i="4" s="1"/>
  <c r="E129" i="4"/>
  <c r="D129" i="4"/>
  <c r="E128" i="4"/>
  <c r="D128" i="4"/>
  <c r="E127" i="4"/>
  <c r="D127" i="4"/>
  <c r="C127" i="4" s="1"/>
  <c r="E126" i="4"/>
  <c r="D126" i="4"/>
  <c r="E125" i="4"/>
  <c r="D125" i="4"/>
  <c r="C125" i="4" s="1"/>
  <c r="E124" i="4"/>
  <c r="D124" i="4"/>
  <c r="C124" i="4"/>
  <c r="E123" i="4"/>
  <c r="D123" i="4"/>
  <c r="E122" i="4"/>
  <c r="D122" i="4"/>
  <c r="C122" i="4"/>
  <c r="E121" i="4"/>
  <c r="D121" i="4"/>
  <c r="E120" i="4"/>
  <c r="D120" i="4"/>
  <c r="C120" i="4" s="1"/>
  <c r="E119" i="4"/>
  <c r="D119" i="4"/>
  <c r="C119" i="4" s="1"/>
  <c r="E118" i="4"/>
  <c r="D118" i="4"/>
  <c r="C118" i="4" s="1"/>
  <c r="E117" i="4"/>
  <c r="D117" i="4"/>
  <c r="E116" i="4"/>
  <c r="D116" i="4"/>
  <c r="C116" i="4"/>
  <c r="E115" i="4"/>
  <c r="D115" i="4"/>
  <c r="E114" i="4"/>
  <c r="D114" i="4"/>
  <c r="C114" i="4" s="1"/>
  <c r="E113" i="4"/>
  <c r="D113" i="4"/>
  <c r="E112" i="4"/>
  <c r="D112" i="4"/>
  <c r="E111" i="4"/>
  <c r="D111" i="4"/>
  <c r="C111" i="4" s="1"/>
  <c r="E110" i="4"/>
  <c r="D110" i="4"/>
  <c r="E109" i="4"/>
  <c r="D109" i="4"/>
  <c r="C109" i="4" s="1"/>
  <c r="E104" i="4"/>
  <c r="D104" i="4"/>
  <c r="C104" i="4"/>
  <c r="E103" i="4"/>
  <c r="D103" i="4"/>
  <c r="E102" i="4"/>
  <c r="D102" i="4"/>
  <c r="C102" i="4"/>
  <c r="E101" i="4"/>
  <c r="D101" i="4"/>
  <c r="E100" i="4"/>
  <c r="D100" i="4"/>
  <c r="C100" i="4" s="1"/>
  <c r="E99" i="4"/>
  <c r="D99" i="4"/>
  <c r="C99" i="4" s="1"/>
  <c r="E98" i="4"/>
  <c r="D98" i="4"/>
  <c r="C98" i="4" s="1"/>
  <c r="E97" i="4"/>
  <c r="D97" i="4"/>
  <c r="E96" i="4"/>
  <c r="D96" i="4"/>
  <c r="C96" i="4"/>
  <c r="E90" i="4"/>
  <c r="D90" i="4"/>
  <c r="E89" i="4"/>
  <c r="D89" i="4"/>
  <c r="C89" i="4" s="1"/>
  <c r="E88" i="4"/>
  <c r="D88" i="4"/>
  <c r="E87" i="4"/>
  <c r="D87" i="4"/>
  <c r="E86" i="4"/>
  <c r="D86" i="4"/>
  <c r="C86" i="4" s="1"/>
  <c r="I85" i="4"/>
  <c r="H85" i="4"/>
  <c r="G85" i="4"/>
  <c r="F85" i="4"/>
  <c r="E85" i="4"/>
  <c r="CC75" i="4"/>
  <c r="C68" i="4"/>
  <c r="E63" i="4"/>
  <c r="D63" i="4"/>
  <c r="C63" i="4" s="1"/>
  <c r="E62" i="4"/>
  <c r="D62" i="4"/>
  <c r="C62" i="4"/>
  <c r="E61" i="4"/>
  <c r="D61" i="4"/>
  <c r="E60" i="4"/>
  <c r="D60" i="4"/>
  <c r="C60" i="4"/>
  <c r="E59" i="4"/>
  <c r="D59" i="4"/>
  <c r="E54" i="4"/>
  <c r="D54" i="4"/>
  <c r="C54" i="4" s="1"/>
  <c r="E53" i="4"/>
  <c r="D53" i="4"/>
  <c r="C53" i="4" s="1"/>
  <c r="E52" i="4"/>
  <c r="D52" i="4"/>
  <c r="C52" i="4" s="1"/>
  <c r="I51" i="4"/>
  <c r="H51" i="4"/>
  <c r="G51" i="4"/>
  <c r="F51" i="4"/>
  <c r="E51" i="4"/>
  <c r="D51" i="4"/>
  <c r="E46" i="4"/>
  <c r="D46" i="4"/>
  <c r="C46" i="4"/>
  <c r="CA46" i="4" s="1"/>
  <c r="R46" i="4" s="1"/>
  <c r="E45" i="4"/>
  <c r="D45" i="4"/>
  <c r="E44" i="4"/>
  <c r="D44" i="4"/>
  <c r="C44" i="4" s="1"/>
  <c r="CA44" i="4" s="1"/>
  <c r="R44" i="4" s="1"/>
  <c r="E43" i="4"/>
  <c r="D43" i="4"/>
  <c r="E38" i="4"/>
  <c r="D38" i="4"/>
  <c r="E37" i="4"/>
  <c r="D37" i="4"/>
  <c r="C37" i="4" s="1"/>
  <c r="E36" i="4"/>
  <c r="D36" i="4"/>
  <c r="E35" i="4"/>
  <c r="D35" i="4"/>
  <c r="C35" i="4" s="1"/>
  <c r="E34" i="4"/>
  <c r="D34" i="4"/>
  <c r="C34" i="4"/>
  <c r="E33" i="4"/>
  <c r="D33" i="4"/>
  <c r="E32" i="4"/>
  <c r="D32" i="4"/>
  <c r="C32" i="4"/>
  <c r="E31" i="4"/>
  <c r="D31" i="4"/>
  <c r="E30" i="4"/>
  <c r="D30" i="4"/>
  <c r="C30" i="4" s="1"/>
  <c r="E29" i="4"/>
  <c r="D29" i="4"/>
  <c r="C29" i="4" s="1"/>
  <c r="E28" i="4"/>
  <c r="D28" i="4"/>
  <c r="C28" i="4" s="1"/>
  <c r="E27" i="4"/>
  <c r="D27" i="4"/>
  <c r="E26" i="4"/>
  <c r="D26" i="4"/>
  <c r="C26" i="4"/>
  <c r="E25" i="4"/>
  <c r="D25" i="4"/>
  <c r="E24" i="4"/>
  <c r="D24" i="4"/>
  <c r="C24" i="4" s="1"/>
  <c r="E23" i="4"/>
  <c r="D23" i="4"/>
  <c r="E22" i="4"/>
  <c r="D22" i="4"/>
  <c r="E21" i="4"/>
  <c r="D21" i="4"/>
  <c r="C21" i="4" s="1"/>
  <c r="E20" i="4"/>
  <c r="D20" i="4"/>
  <c r="E14" i="4"/>
  <c r="D14" i="4"/>
  <c r="C14" i="4" s="1"/>
  <c r="E13" i="4"/>
  <c r="D13" i="4"/>
  <c r="C13" i="4"/>
  <c r="E12" i="4"/>
  <c r="D12" i="4"/>
  <c r="A5" i="4"/>
  <c r="A4" i="4"/>
  <c r="A3" i="4"/>
  <c r="A2" i="4"/>
  <c r="B251" i="3"/>
  <c r="A251" i="3"/>
  <c r="E198" i="3"/>
  <c r="D198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2" i="3"/>
  <c r="D192" i="3"/>
  <c r="C192" i="3" s="1"/>
  <c r="E191" i="3"/>
  <c r="D191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 s="1"/>
  <c r="E185" i="3"/>
  <c r="D185" i="3"/>
  <c r="C185" i="3"/>
  <c r="E184" i="3"/>
  <c r="D184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7" i="3"/>
  <c r="D177" i="3"/>
  <c r="C177" i="3" s="1"/>
  <c r="E176" i="3"/>
  <c r="D176" i="3"/>
  <c r="E175" i="3"/>
  <c r="D175" i="3"/>
  <c r="D178" i="3" s="1"/>
  <c r="E170" i="3"/>
  <c r="D170" i="3"/>
  <c r="C170" i="3"/>
  <c r="E169" i="3"/>
  <c r="D169" i="3"/>
  <c r="E168" i="3"/>
  <c r="D168" i="3"/>
  <c r="C168" i="3" s="1"/>
  <c r="E167" i="3"/>
  <c r="D167" i="3"/>
  <c r="C167" i="3" s="1"/>
  <c r="E166" i="3"/>
  <c r="D166" i="3"/>
  <c r="E165" i="3"/>
  <c r="D165" i="3"/>
  <c r="C165" i="3" s="1"/>
  <c r="E160" i="3"/>
  <c r="C160" i="3" s="1"/>
  <c r="D160" i="3"/>
  <c r="E159" i="3"/>
  <c r="D159" i="3"/>
  <c r="C159" i="3" s="1"/>
  <c r="E158" i="3"/>
  <c r="D158" i="3"/>
  <c r="C158" i="3"/>
  <c r="E157" i="3"/>
  <c r="D157" i="3"/>
  <c r="E156" i="3"/>
  <c r="D156" i="3"/>
  <c r="C156" i="3"/>
  <c r="E155" i="3"/>
  <c r="D155" i="3"/>
  <c r="C155" i="3" s="1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49" i="3"/>
  <c r="D149" i="3"/>
  <c r="C149" i="3" s="1"/>
  <c r="E148" i="3"/>
  <c r="D148" i="3"/>
  <c r="C148" i="3" s="1"/>
  <c r="E147" i="3"/>
  <c r="D147" i="3"/>
  <c r="C147" i="3" s="1"/>
  <c r="E146" i="3"/>
  <c r="C146" i="3" s="1"/>
  <c r="D146" i="3"/>
  <c r="E145" i="3"/>
  <c r="D145" i="3"/>
  <c r="E144" i="3"/>
  <c r="D144" i="3"/>
  <c r="C144" i="3"/>
  <c r="E143" i="3"/>
  <c r="D143" i="3"/>
  <c r="E142" i="3"/>
  <c r="D142" i="3"/>
  <c r="C142" i="3" s="1"/>
  <c r="E141" i="3"/>
  <c r="D141" i="3"/>
  <c r="C141" i="3" s="1"/>
  <c r="E140" i="3"/>
  <c r="D140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8" i="3"/>
  <c r="C138" i="3" s="1"/>
  <c r="D138" i="3"/>
  <c r="E137" i="3"/>
  <c r="D137" i="3"/>
  <c r="C137" i="3" s="1"/>
  <c r="E136" i="3"/>
  <c r="D136" i="3"/>
  <c r="C136" i="3"/>
  <c r="E135" i="3"/>
  <c r="D135" i="3"/>
  <c r="E134" i="3"/>
  <c r="D134" i="3"/>
  <c r="C134" i="3"/>
  <c r="E133" i="3"/>
  <c r="D133" i="3"/>
  <c r="C133" i="3" s="1"/>
  <c r="E132" i="3"/>
  <c r="D132" i="3"/>
  <c r="C132" i="3" s="1"/>
  <c r="E131" i="3"/>
  <c r="D131" i="3"/>
  <c r="C131" i="3" s="1"/>
  <c r="E130" i="3"/>
  <c r="C130" i="3" s="1"/>
  <c r="D130" i="3"/>
  <c r="E129" i="3"/>
  <c r="D129" i="3"/>
  <c r="E128" i="3"/>
  <c r="D128" i="3"/>
  <c r="C128" i="3"/>
  <c r="E127" i="3"/>
  <c r="D127" i="3"/>
  <c r="E126" i="3"/>
  <c r="D126" i="3"/>
  <c r="C126" i="3" s="1"/>
  <c r="E125" i="3"/>
  <c r="D125" i="3"/>
  <c r="C125" i="3" s="1"/>
  <c r="E124" i="3"/>
  <c r="D124" i="3"/>
  <c r="E123" i="3"/>
  <c r="D123" i="3"/>
  <c r="C123" i="3" s="1"/>
  <c r="E122" i="3"/>
  <c r="C122" i="3" s="1"/>
  <c r="D122" i="3"/>
  <c r="E121" i="3"/>
  <c r="D121" i="3"/>
  <c r="C121" i="3" s="1"/>
  <c r="E120" i="3"/>
  <c r="D120" i="3"/>
  <c r="C120" i="3"/>
  <c r="E119" i="3"/>
  <c r="D119" i="3"/>
  <c r="E118" i="3"/>
  <c r="D118" i="3"/>
  <c r="C118" i="3"/>
  <c r="E117" i="3"/>
  <c r="D117" i="3"/>
  <c r="C117" i="3" s="1"/>
  <c r="E116" i="3"/>
  <c r="D116" i="3"/>
  <c r="C116" i="3" s="1"/>
  <c r="E115" i="3"/>
  <c r="D115" i="3"/>
  <c r="C115" i="3" s="1"/>
  <c r="E114" i="3"/>
  <c r="C114" i="3" s="1"/>
  <c r="D114" i="3"/>
  <c r="E113" i="3"/>
  <c r="D113" i="3"/>
  <c r="E112" i="3"/>
  <c r="D112" i="3"/>
  <c r="C112" i="3"/>
  <c r="E111" i="3"/>
  <c r="D111" i="3"/>
  <c r="E110" i="3"/>
  <c r="D110" i="3"/>
  <c r="C110" i="3" s="1"/>
  <c r="E109" i="3"/>
  <c r="D109" i="3"/>
  <c r="C109" i="3" s="1"/>
  <c r="E104" i="3"/>
  <c r="D104" i="3"/>
  <c r="E103" i="3"/>
  <c r="D103" i="3"/>
  <c r="C103" i="3" s="1"/>
  <c r="E102" i="3"/>
  <c r="C102" i="3" s="1"/>
  <c r="D102" i="3"/>
  <c r="E101" i="3"/>
  <c r="D101" i="3"/>
  <c r="C101" i="3" s="1"/>
  <c r="E100" i="3"/>
  <c r="D100" i="3"/>
  <c r="C100" i="3"/>
  <c r="E99" i="3"/>
  <c r="D99" i="3"/>
  <c r="E98" i="3"/>
  <c r="D98" i="3"/>
  <c r="C98" i="3"/>
  <c r="E97" i="3"/>
  <c r="D97" i="3"/>
  <c r="C97" i="3" s="1"/>
  <c r="E96" i="3"/>
  <c r="D96" i="3"/>
  <c r="C96" i="3" s="1"/>
  <c r="E90" i="3"/>
  <c r="D90" i="3"/>
  <c r="C90" i="3" s="1"/>
  <c r="E89" i="3"/>
  <c r="C89" i="3" s="1"/>
  <c r="D89" i="3"/>
  <c r="E88" i="3"/>
  <c r="D88" i="3"/>
  <c r="E87" i="3"/>
  <c r="D87" i="3"/>
  <c r="C87" i="3"/>
  <c r="E86" i="3"/>
  <c r="D86" i="3"/>
  <c r="I85" i="3"/>
  <c r="H85" i="3"/>
  <c r="G85" i="3"/>
  <c r="F85" i="3"/>
  <c r="CC75" i="3"/>
  <c r="C68" i="3"/>
  <c r="E63" i="3"/>
  <c r="D63" i="3"/>
  <c r="C63" i="3" s="1"/>
  <c r="E62" i="3"/>
  <c r="D62" i="3"/>
  <c r="E61" i="3"/>
  <c r="D61" i="3"/>
  <c r="C61" i="3" s="1"/>
  <c r="E60" i="3"/>
  <c r="C60" i="3" s="1"/>
  <c r="D60" i="3"/>
  <c r="E59" i="3"/>
  <c r="D59" i="3"/>
  <c r="C59" i="3" s="1"/>
  <c r="E54" i="3"/>
  <c r="D54" i="3"/>
  <c r="C54" i="3"/>
  <c r="E53" i="3"/>
  <c r="D53" i="3"/>
  <c r="E52" i="3"/>
  <c r="D52" i="3"/>
  <c r="C52" i="3"/>
  <c r="I51" i="3"/>
  <c r="H51" i="3"/>
  <c r="G51" i="3"/>
  <c r="E51" i="3" s="1"/>
  <c r="F51" i="3"/>
  <c r="D51" i="3" s="1"/>
  <c r="C51" i="3" s="1"/>
  <c r="E46" i="3"/>
  <c r="D46" i="3"/>
  <c r="E45" i="3"/>
  <c r="D45" i="3"/>
  <c r="C45" i="3" s="1"/>
  <c r="CA45" i="3" s="1"/>
  <c r="R45" i="3" s="1"/>
  <c r="E44" i="3"/>
  <c r="C44" i="3" s="1"/>
  <c r="CA44" i="3" s="1"/>
  <c r="R44" i="3" s="1"/>
  <c r="D44" i="3"/>
  <c r="E43" i="3"/>
  <c r="D43" i="3"/>
  <c r="C43" i="3" s="1"/>
  <c r="CA43" i="3" s="1"/>
  <c r="R43" i="3" s="1"/>
  <c r="E38" i="3"/>
  <c r="D38" i="3"/>
  <c r="C38" i="3"/>
  <c r="E37" i="3"/>
  <c r="D37" i="3"/>
  <c r="E36" i="3"/>
  <c r="D36" i="3"/>
  <c r="C36" i="3"/>
  <c r="E35" i="3"/>
  <c r="D35" i="3"/>
  <c r="C35" i="3" s="1"/>
  <c r="E34" i="3"/>
  <c r="D34" i="3"/>
  <c r="C34" i="3" s="1"/>
  <c r="E33" i="3"/>
  <c r="D33" i="3"/>
  <c r="C33" i="3" s="1"/>
  <c r="E32" i="3"/>
  <c r="C32" i="3" s="1"/>
  <c r="D32" i="3"/>
  <c r="E31" i="3"/>
  <c r="D31" i="3"/>
  <c r="E30" i="3"/>
  <c r="D30" i="3"/>
  <c r="C30" i="3"/>
  <c r="E29" i="3"/>
  <c r="D29" i="3"/>
  <c r="E28" i="3"/>
  <c r="D28" i="3"/>
  <c r="C28" i="3" s="1"/>
  <c r="E27" i="3"/>
  <c r="D27" i="3"/>
  <c r="C27" i="3" s="1"/>
  <c r="E26" i="3"/>
  <c r="D26" i="3"/>
  <c r="E25" i="3"/>
  <c r="D25" i="3"/>
  <c r="C25" i="3" s="1"/>
  <c r="E24" i="3"/>
  <c r="C24" i="3" s="1"/>
  <c r="D24" i="3"/>
  <c r="E23" i="3"/>
  <c r="D23" i="3"/>
  <c r="C23" i="3" s="1"/>
  <c r="E22" i="3"/>
  <c r="D22" i="3"/>
  <c r="C22" i="3"/>
  <c r="E21" i="3"/>
  <c r="D21" i="3"/>
  <c r="E20" i="3"/>
  <c r="D20" i="3"/>
  <c r="C20" i="3"/>
  <c r="E14" i="3"/>
  <c r="D14" i="3"/>
  <c r="C14" i="3" s="1"/>
  <c r="E13" i="3"/>
  <c r="D13" i="3"/>
  <c r="C13" i="3" s="1"/>
  <c r="E12" i="3"/>
  <c r="D12" i="3"/>
  <c r="C12" i="3" s="1"/>
  <c r="A5" i="3"/>
  <c r="A4" i="3"/>
  <c r="A3" i="3"/>
  <c r="A2" i="3"/>
  <c r="B251" i="2"/>
  <c r="A251" i="2"/>
  <c r="E198" i="2"/>
  <c r="D198" i="2"/>
  <c r="C198" i="2" s="1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2" i="2"/>
  <c r="D192" i="2"/>
  <c r="E191" i="2"/>
  <c r="D191" i="2"/>
  <c r="D193" i="2" s="1"/>
  <c r="C191" i="2"/>
  <c r="Q186" i="2"/>
  <c r="P186" i="2"/>
  <c r="O186" i="2"/>
  <c r="N186" i="2"/>
  <c r="M186" i="2"/>
  <c r="L186" i="2"/>
  <c r="K186" i="2"/>
  <c r="J186" i="2"/>
  <c r="I186" i="2"/>
  <c r="H186" i="2"/>
  <c r="G186" i="2"/>
  <c r="E186" i="2" s="1"/>
  <c r="F186" i="2"/>
  <c r="D186" i="2" s="1"/>
  <c r="C186" i="2" s="1"/>
  <c r="E185" i="2"/>
  <c r="D185" i="2"/>
  <c r="C185" i="2" s="1"/>
  <c r="E184" i="2"/>
  <c r="D184" i="2"/>
  <c r="C184" i="2" s="1"/>
  <c r="Q178" i="2"/>
  <c r="P178" i="2"/>
  <c r="O178" i="2"/>
  <c r="N178" i="2"/>
  <c r="M178" i="2"/>
  <c r="L178" i="2"/>
  <c r="K178" i="2"/>
  <c r="J178" i="2"/>
  <c r="I178" i="2"/>
  <c r="H178" i="2"/>
  <c r="G178" i="2"/>
  <c r="F178" i="2"/>
  <c r="E177" i="2"/>
  <c r="D177" i="2"/>
  <c r="E176" i="2"/>
  <c r="D176" i="2"/>
  <c r="C176" i="2"/>
  <c r="E175" i="2"/>
  <c r="D175" i="2"/>
  <c r="E170" i="2"/>
  <c r="D170" i="2"/>
  <c r="C170" i="2" s="1"/>
  <c r="E169" i="2"/>
  <c r="D169" i="2"/>
  <c r="C169" i="2" s="1"/>
  <c r="E168" i="2"/>
  <c r="C168" i="2" s="1"/>
  <c r="D168" i="2"/>
  <c r="E167" i="2"/>
  <c r="D167" i="2"/>
  <c r="E166" i="2"/>
  <c r="D166" i="2"/>
  <c r="C166" i="2"/>
  <c r="E165" i="2"/>
  <c r="D165" i="2"/>
  <c r="E160" i="2"/>
  <c r="D160" i="2"/>
  <c r="C160" i="2" s="1"/>
  <c r="E159" i="2"/>
  <c r="D159" i="2"/>
  <c r="C159" i="2" s="1"/>
  <c r="E158" i="2"/>
  <c r="D158" i="2"/>
  <c r="E157" i="2"/>
  <c r="D157" i="2"/>
  <c r="C157" i="2" s="1"/>
  <c r="E156" i="2"/>
  <c r="C156" i="2" s="1"/>
  <c r="D156" i="2"/>
  <c r="E155" i="2"/>
  <c r="D155" i="2"/>
  <c r="C155" i="2" s="1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49" i="2"/>
  <c r="D149" i="2"/>
  <c r="C149" i="2" s="1"/>
  <c r="E148" i="2"/>
  <c r="D148" i="2"/>
  <c r="C148" i="2"/>
  <c r="E147" i="2"/>
  <c r="D147" i="2"/>
  <c r="E146" i="2"/>
  <c r="D146" i="2"/>
  <c r="C146" i="2"/>
  <c r="E145" i="2"/>
  <c r="D145" i="2"/>
  <c r="C145" i="2" s="1"/>
  <c r="E144" i="2"/>
  <c r="D144" i="2"/>
  <c r="C144" i="2" s="1"/>
  <c r="E143" i="2"/>
  <c r="D143" i="2"/>
  <c r="C143" i="2" s="1"/>
  <c r="E142" i="2"/>
  <c r="C142" i="2" s="1"/>
  <c r="D142" i="2"/>
  <c r="E141" i="2"/>
  <c r="D141" i="2"/>
  <c r="E140" i="2"/>
  <c r="D140" i="2"/>
  <c r="D150" i="2" s="1"/>
  <c r="C140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8" i="2"/>
  <c r="D138" i="2"/>
  <c r="C138" i="2" s="1"/>
  <c r="E137" i="2"/>
  <c r="D137" i="2"/>
  <c r="C137" i="2" s="1"/>
  <c r="E136" i="2"/>
  <c r="D136" i="2"/>
  <c r="E135" i="2"/>
  <c r="D135" i="2"/>
  <c r="C135" i="2" s="1"/>
  <c r="E134" i="2"/>
  <c r="C134" i="2" s="1"/>
  <c r="D134" i="2"/>
  <c r="E133" i="2"/>
  <c r="D133" i="2"/>
  <c r="C133" i="2" s="1"/>
  <c r="E132" i="2"/>
  <c r="D132" i="2"/>
  <c r="C132" i="2"/>
  <c r="E131" i="2"/>
  <c r="D131" i="2"/>
  <c r="E130" i="2"/>
  <c r="D130" i="2"/>
  <c r="C130" i="2"/>
  <c r="E129" i="2"/>
  <c r="D129" i="2"/>
  <c r="C129" i="2" s="1"/>
  <c r="E128" i="2"/>
  <c r="D128" i="2"/>
  <c r="C128" i="2" s="1"/>
  <c r="E127" i="2"/>
  <c r="D127" i="2"/>
  <c r="C127" i="2" s="1"/>
  <c r="E126" i="2"/>
  <c r="C126" i="2" s="1"/>
  <c r="D126" i="2"/>
  <c r="E125" i="2"/>
  <c r="D125" i="2"/>
  <c r="C125" i="2" s="1"/>
  <c r="E124" i="2"/>
  <c r="D124" i="2"/>
  <c r="C124" i="2"/>
  <c r="E123" i="2"/>
  <c r="D123" i="2"/>
  <c r="E122" i="2"/>
  <c r="D122" i="2"/>
  <c r="C122" i="2"/>
  <c r="E121" i="2"/>
  <c r="D121" i="2"/>
  <c r="C121" i="2" s="1"/>
  <c r="E120" i="2"/>
  <c r="D120" i="2"/>
  <c r="C120" i="2" s="1"/>
  <c r="E119" i="2"/>
  <c r="D119" i="2"/>
  <c r="E118" i="2"/>
  <c r="D118" i="2"/>
  <c r="C118" i="2"/>
  <c r="E117" i="2"/>
  <c r="D117" i="2"/>
  <c r="C117" i="2" s="1"/>
  <c r="E116" i="2"/>
  <c r="D116" i="2"/>
  <c r="C116" i="2" s="1"/>
  <c r="E115" i="2"/>
  <c r="D115" i="2"/>
  <c r="E114" i="2"/>
  <c r="C114" i="2" s="1"/>
  <c r="D114" i="2"/>
  <c r="E113" i="2"/>
  <c r="D113" i="2"/>
  <c r="C113" i="2" s="1"/>
  <c r="E112" i="2"/>
  <c r="D112" i="2"/>
  <c r="C112" i="2" s="1"/>
  <c r="E111" i="2"/>
  <c r="D111" i="2"/>
  <c r="C111" i="2" s="1"/>
  <c r="E110" i="2"/>
  <c r="D110" i="2"/>
  <c r="C110" i="2"/>
  <c r="E109" i="2"/>
  <c r="E139" i="2" s="1"/>
  <c r="D109" i="2"/>
  <c r="E104" i="2"/>
  <c r="D104" i="2"/>
  <c r="C104" i="2"/>
  <c r="E103" i="2"/>
  <c r="D103" i="2"/>
  <c r="E102" i="2"/>
  <c r="D102" i="2"/>
  <c r="C102" i="2" s="1"/>
  <c r="E101" i="2"/>
  <c r="D101" i="2"/>
  <c r="C101" i="2" s="1"/>
  <c r="E100" i="2"/>
  <c r="D100" i="2"/>
  <c r="E99" i="2"/>
  <c r="D99" i="2"/>
  <c r="C99" i="2" s="1"/>
  <c r="E98" i="2"/>
  <c r="C98" i="2" s="1"/>
  <c r="D98" i="2"/>
  <c r="E97" i="2"/>
  <c r="D97" i="2"/>
  <c r="C97" i="2" s="1"/>
  <c r="E96" i="2"/>
  <c r="D96" i="2"/>
  <c r="C96" i="2"/>
  <c r="E90" i="2"/>
  <c r="E85" i="2" s="1"/>
  <c r="D90" i="2"/>
  <c r="E89" i="2"/>
  <c r="D89" i="2"/>
  <c r="C89" i="2"/>
  <c r="E88" i="2"/>
  <c r="D88" i="2"/>
  <c r="C88" i="2" s="1"/>
  <c r="E87" i="2"/>
  <c r="D87" i="2"/>
  <c r="C87" i="2" s="1"/>
  <c r="E86" i="2"/>
  <c r="D86" i="2"/>
  <c r="C86" i="2" s="1"/>
  <c r="I85" i="2"/>
  <c r="H85" i="2"/>
  <c r="G85" i="2"/>
  <c r="F85" i="2"/>
  <c r="CC75" i="2"/>
  <c r="C68" i="2"/>
  <c r="E63" i="2"/>
  <c r="D63" i="2"/>
  <c r="C63" i="2" s="1"/>
  <c r="E62" i="2"/>
  <c r="D62" i="2"/>
  <c r="C62" i="2"/>
  <c r="E61" i="2"/>
  <c r="D61" i="2"/>
  <c r="E60" i="2"/>
  <c r="D60" i="2"/>
  <c r="C60" i="2"/>
  <c r="E59" i="2"/>
  <c r="D59" i="2"/>
  <c r="C59" i="2" s="1"/>
  <c r="E54" i="2"/>
  <c r="D54" i="2"/>
  <c r="C54" i="2" s="1"/>
  <c r="E53" i="2"/>
  <c r="D53" i="2"/>
  <c r="E52" i="2"/>
  <c r="D52" i="2"/>
  <c r="C52" i="2"/>
  <c r="I51" i="2"/>
  <c r="H51" i="2"/>
  <c r="G51" i="2"/>
  <c r="F51" i="2"/>
  <c r="D51" i="2" s="1"/>
  <c r="C51" i="2" s="1"/>
  <c r="E51" i="2"/>
  <c r="E46" i="2"/>
  <c r="D46" i="2"/>
  <c r="C46" i="2" s="1"/>
  <c r="CA46" i="2" s="1"/>
  <c r="R46" i="2" s="1"/>
  <c r="E45" i="2"/>
  <c r="D45" i="2"/>
  <c r="E44" i="2"/>
  <c r="C44" i="2" s="1"/>
  <c r="CA44" i="2" s="1"/>
  <c r="R44" i="2" s="1"/>
  <c r="D44" i="2"/>
  <c r="E43" i="2"/>
  <c r="D43" i="2"/>
  <c r="C43" i="2" s="1"/>
  <c r="CA43" i="2" s="1"/>
  <c r="R43" i="2" s="1"/>
  <c r="E38" i="2"/>
  <c r="D38" i="2"/>
  <c r="C38" i="2"/>
  <c r="E37" i="2"/>
  <c r="D37" i="2"/>
  <c r="E36" i="2"/>
  <c r="D36" i="2"/>
  <c r="C36" i="2"/>
  <c r="E35" i="2"/>
  <c r="D35" i="2"/>
  <c r="C35" i="2" s="1"/>
  <c r="E34" i="2"/>
  <c r="D34" i="2"/>
  <c r="C34" i="2" s="1"/>
  <c r="E33" i="2"/>
  <c r="D33" i="2"/>
  <c r="C33" i="2" s="1"/>
  <c r="E32" i="2"/>
  <c r="C32" i="2" s="1"/>
  <c r="D32" i="2"/>
  <c r="E31" i="2"/>
  <c r="D31" i="2"/>
  <c r="C31" i="2" s="1"/>
  <c r="E30" i="2"/>
  <c r="D30" i="2"/>
  <c r="C30" i="2"/>
  <c r="E29" i="2"/>
  <c r="D29" i="2"/>
  <c r="E28" i="2"/>
  <c r="D28" i="2"/>
  <c r="C28" i="2"/>
  <c r="E27" i="2"/>
  <c r="D27" i="2"/>
  <c r="C27" i="2" s="1"/>
  <c r="E26" i="2"/>
  <c r="D26" i="2"/>
  <c r="C26" i="2" s="1"/>
  <c r="E25" i="2"/>
  <c r="D25" i="2"/>
  <c r="C25" i="2" s="1"/>
  <c r="E24" i="2"/>
  <c r="C24" i="2" s="1"/>
  <c r="D24" i="2"/>
  <c r="E23" i="2"/>
  <c r="D23" i="2"/>
  <c r="C23" i="2" s="1"/>
  <c r="E22" i="2"/>
  <c r="D22" i="2"/>
  <c r="C22" i="2"/>
  <c r="E21" i="2"/>
  <c r="D21" i="2"/>
  <c r="E20" i="2"/>
  <c r="D20" i="2"/>
  <c r="C20" i="2"/>
  <c r="E14" i="2"/>
  <c r="D14" i="2"/>
  <c r="C14" i="2" s="1"/>
  <c r="E13" i="2"/>
  <c r="D13" i="2"/>
  <c r="C13" i="2" s="1"/>
  <c r="E12" i="2"/>
  <c r="D12" i="2"/>
  <c r="C12" i="2" s="1"/>
  <c r="A5" i="2"/>
  <c r="A4" i="2"/>
  <c r="A3" i="2"/>
  <c r="A2" i="2"/>
  <c r="E193" i="3" l="1"/>
  <c r="C191" i="3"/>
  <c r="C85" i="2"/>
  <c r="E85" i="3"/>
  <c r="C88" i="3"/>
  <c r="C104" i="3"/>
  <c r="C113" i="3"/>
  <c r="C124" i="3"/>
  <c r="C129" i="3"/>
  <c r="D150" i="3"/>
  <c r="C140" i="3"/>
  <c r="C150" i="3" s="1"/>
  <c r="C145" i="3"/>
  <c r="C166" i="3"/>
  <c r="C20" i="4"/>
  <c r="C22" i="4"/>
  <c r="C27" i="4"/>
  <c r="C36" i="4"/>
  <c r="C38" i="4"/>
  <c r="C51" i="4"/>
  <c r="E139" i="4"/>
  <c r="C185" i="4"/>
  <c r="E178" i="3"/>
  <c r="C176" i="3"/>
  <c r="C21" i="2"/>
  <c r="C29" i="2"/>
  <c r="C37" i="2"/>
  <c r="C53" i="2"/>
  <c r="C100" i="2"/>
  <c r="C109" i="2"/>
  <c r="C119" i="2"/>
  <c r="C136" i="2"/>
  <c r="C141" i="2"/>
  <c r="C158" i="2"/>
  <c r="C167" i="2"/>
  <c r="C26" i="3"/>
  <c r="C31" i="3"/>
  <c r="C46" i="3"/>
  <c r="CA46" i="3" s="1"/>
  <c r="R46" i="3" s="1"/>
  <c r="C62" i="3"/>
  <c r="E150" i="3"/>
  <c r="C87" i="4"/>
  <c r="C97" i="4"/>
  <c r="C110" i="4"/>
  <c r="C112" i="4"/>
  <c r="C117" i="4"/>
  <c r="C126" i="4"/>
  <c r="C128" i="4"/>
  <c r="C133" i="4"/>
  <c r="C142" i="4"/>
  <c r="C144" i="4"/>
  <c r="C149" i="4"/>
  <c r="C155" i="4"/>
  <c r="C168" i="4"/>
  <c r="C170" i="4"/>
  <c r="D178" i="2"/>
  <c r="E178" i="2"/>
  <c r="E193" i="2"/>
  <c r="C23" i="4"/>
  <c r="C31" i="4"/>
  <c r="C43" i="4"/>
  <c r="CA43" i="4" s="1"/>
  <c r="R43" i="4" s="1"/>
  <c r="C59" i="4"/>
  <c r="C88" i="4"/>
  <c r="C101" i="4"/>
  <c r="C113" i="4"/>
  <c r="C121" i="4"/>
  <c r="C129" i="4"/>
  <c r="C137" i="4"/>
  <c r="D150" i="4"/>
  <c r="C145" i="4"/>
  <c r="C159" i="4"/>
  <c r="D178" i="4"/>
  <c r="E178" i="4"/>
  <c r="E193" i="4"/>
  <c r="C45" i="2"/>
  <c r="CA45" i="2" s="1"/>
  <c r="R45" i="2" s="1"/>
  <c r="C61" i="2"/>
  <c r="C90" i="2"/>
  <c r="C103" i="2"/>
  <c r="C115" i="2"/>
  <c r="C123" i="2"/>
  <c r="C131" i="2"/>
  <c r="E150" i="2"/>
  <c r="C147" i="2"/>
  <c r="C150" i="2" s="1"/>
  <c r="C165" i="2"/>
  <c r="C177" i="2"/>
  <c r="C192" i="2"/>
  <c r="C21" i="3"/>
  <c r="C29" i="3"/>
  <c r="C37" i="3"/>
  <c r="C53" i="3"/>
  <c r="C86" i="3"/>
  <c r="C85" i="3" s="1"/>
  <c r="C99" i="3"/>
  <c r="E139" i="3"/>
  <c r="C111" i="3"/>
  <c r="C119" i="3"/>
  <c r="C127" i="3"/>
  <c r="C135" i="3"/>
  <c r="C143" i="3"/>
  <c r="C157" i="3"/>
  <c r="C169" i="3"/>
  <c r="C184" i="3"/>
  <c r="D193" i="3"/>
  <c r="C198" i="3"/>
  <c r="C12" i="4"/>
  <c r="C25" i="4"/>
  <c r="C33" i="4"/>
  <c r="C45" i="4"/>
  <c r="CA45" i="4" s="1"/>
  <c r="R45" i="4" s="1"/>
  <c r="C61" i="4"/>
  <c r="C90" i="4"/>
  <c r="C103" i="4"/>
  <c r="C115" i="4"/>
  <c r="C123" i="4"/>
  <c r="C131" i="4"/>
  <c r="E150" i="4"/>
  <c r="C147" i="4"/>
  <c r="C165" i="4"/>
  <c r="C177" i="4"/>
  <c r="C192" i="4"/>
  <c r="C193" i="4" s="1"/>
  <c r="C139" i="4"/>
  <c r="D139" i="4"/>
  <c r="D85" i="4"/>
  <c r="C175" i="4"/>
  <c r="C178" i="4" s="1"/>
  <c r="C193" i="3"/>
  <c r="D139" i="3"/>
  <c r="D85" i="3"/>
  <c r="C175" i="3"/>
  <c r="C178" i="3" s="1"/>
  <c r="C193" i="2"/>
  <c r="D139" i="2"/>
  <c r="D85" i="2"/>
  <c r="C175" i="2"/>
  <c r="C178" i="2" s="1"/>
  <c r="B251" i="5"/>
  <c r="A251" i="5"/>
  <c r="E198" i="5"/>
  <c r="D198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2" i="5"/>
  <c r="D192" i="5"/>
  <c r="C192" i="5" s="1"/>
  <c r="E191" i="5"/>
  <c r="D191" i="5"/>
  <c r="C191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D186" i="5" s="1"/>
  <c r="C186" i="5" s="1"/>
  <c r="E186" i="5"/>
  <c r="E185" i="5"/>
  <c r="D185" i="5"/>
  <c r="C185" i="5"/>
  <c r="E184" i="5"/>
  <c r="D184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7" i="5"/>
  <c r="D177" i="5"/>
  <c r="C177" i="5" s="1"/>
  <c r="E176" i="5"/>
  <c r="D176" i="5"/>
  <c r="C176" i="5"/>
  <c r="E175" i="5"/>
  <c r="D175" i="5"/>
  <c r="E170" i="5"/>
  <c r="D170" i="5"/>
  <c r="C170" i="5"/>
  <c r="E169" i="5"/>
  <c r="D169" i="5"/>
  <c r="E168" i="5"/>
  <c r="D168" i="5"/>
  <c r="C168" i="5" s="1"/>
  <c r="E167" i="5"/>
  <c r="D167" i="5"/>
  <c r="C167" i="5" s="1"/>
  <c r="E166" i="5"/>
  <c r="D166" i="5"/>
  <c r="C166" i="5" s="1"/>
  <c r="E165" i="5"/>
  <c r="D165" i="5"/>
  <c r="C165" i="5" s="1"/>
  <c r="E160" i="5"/>
  <c r="D160" i="5"/>
  <c r="C160" i="5"/>
  <c r="E159" i="5"/>
  <c r="D159" i="5"/>
  <c r="E158" i="5"/>
  <c r="D158" i="5"/>
  <c r="C158" i="5"/>
  <c r="E157" i="5"/>
  <c r="D157" i="5"/>
  <c r="E156" i="5"/>
  <c r="D156" i="5"/>
  <c r="C156" i="5" s="1"/>
  <c r="E155" i="5"/>
  <c r="D155" i="5"/>
  <c r="C155" i="5" s="1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49" i="5"/>
  <c r="D149" i="5"/>
  <c r="C149" i="5" s="1"/>
  <c r="E148" i="5"/>
  <c r="D148" i="5"/>
  <c r="C148" i="5" s="1"/>
  <c r="E147" i="5"/>
  <c r="D147" i="5"/>
  <c r="C147" i="5" s="1"/>
  <c r="E146" i="5"/>
  <c r="D146" i="5"/>
  <c r="C146" i="5"/>
  <c r="E145" i="5"/>
  <c r="D145" i="5"/>
  <c r="E144" i="5"/>
  <c r="D144" i="5"/>
  <c r="C144" i="5"/>
  <c r="E143" i="5"/>
  <c r="D143" i="5"/>
  <c r="E142" i="5"/>
  <c r="D142" i="5"/>
  <c r="C142" i="5" s="1"/>
  <c r="E141" i="5"/>
  <c r="D141" i="5"/>
  <c r="C141" i="5" s="1"/>
  <c r="E140" i="5"/>
  <c r="D140" i="5"/>
  <c r="C140" i="5" s="1"/>
  <c r="AA139" i="5"/>
  <c r="Z139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8" i="5"/>
  <c r="D138" i="5"/>
  <c r="C138" i="5"/>
  <c r="E137" i="5"/>
  <c r="D137" i="5"/>
  <c r="E136" i="5"/>
  <c r="D136" i="5"/>
  <c r="C136" i="5"/>
  <c r="E135" i="5"/>
  <c r="D135" i="5"/>
  <c r="E134" i="5"/>
  <c r="D134" i="5"/>
  <c r="C134" i="5" s="1"/>
  <c r="E133" i="5"/>
  <c r="D133" i="5"/>
  <c r="C133" i="5" s="1"/>
  <c r="E132" i="5"/>
  <c r="D132" i="5"/>
  <c r="C132" i="5" s="1"/>
  <c r="E131" i="5"/>
  <c r="D131" i="5"/>
  <c r="C131" i="5" s="1"/>
  <c r="E130" i="5"/>
  <c r="D130" i="5"/>
  <c r="C130" i="5"/>
  <c r="E129" i="5"/>
  <c r="D129" i="5"/>
  <c r="E128" i="5"/>
  <c r="D128" i="5"/>
  <c r="C128" i="5"/>
  <c r="E127" i="5"/>
  <c r="D127" i="5"/>
  <c r="E126" i="5"/>
  <c r="D126" i="5"/>
  <c r="C126" i="5" s="1"/>
  <c r="E125" i="5"/>
  <c r="D125" i="5"/>
  <c r="C125" i="5" s="1"/>
  <c r="E124" i="5"/>
  <c r="D124" i="5"/>
  <c r="C124" i="5" s="1"/>
  <c r="E123" i="5"/>
  <c r="D123" i="5"/>
  <c r="C123" i="5" s="1"/>
  <c r="E122" i="5"/>
  <c r="D122" i="5"/>
  <c r="C122" i="5"/>
  <c r="E121" i="5"/>
  <c r="D121" i="5"/>
  <c r="E120" i="5"/>
  <c r="D120" i="5"/>
  <c r="C120" i="5"/>
  <c r="E119" i="5"/>
  <c r="D119" i="5"/>
  <c r="E118" i="5"/>
  <c r="D118" i="5"/>
  <c r="C118" i="5" s="1"/>
  <c r="E117" i="5"/>
  <c r="D117" i="5"/>
  <c r="C117" i="5" s="1"/>
  <c r="E116" i="5"/>
  <c r="D116" i="5"/>
  <c r="C116" i="5" s="1"/>
  <c r="E115" i="5"/>
  <c r="D115" i="5"/>
  <c r="C115" i="5" s="1"/>
  <c r="E114" i="5"/>
  <c r="D114" i="5"/>
  <c r="C114" i="5"/>
  <c r="E113" i="5"/>
  <c r="D113" i="5"/>
  <c r="E112" i="5"/>
  <c r="D112" i="5"/>
  <c r="C112" i="5"/>
  <c r="E111" i="5"/>
  <c r="D111" i="5"/>
  <c r="E110" i="5"/>
  <c r="D110" i="5"/>
  <c r="C110" i="5" s="1"/>
  <c r="E109" i="5"/>
  <c r="D109" i="5"/>
  <c r="C109" i="5" s="1"/>
  <c r="E104" i="5"/>
  <c r="D104" i="5"/>
  <c r="C104" i="5" s="1"/>
  <c r="E103" i="5"/>
  <c r="D103" i="5"/>
  <c r="C103" i="5" s="1"/>
  <c r="E102" i="5"/>
  <c r="D102" i="5"/>
  <c r="C102" i="5"/>
  <c r="E101" i="5"/>
  <c r="D101" i="5"/>
  <c r="E100" i="5"/>
  <c r="D100" i="5"/>
  <c r="C100" i="5"/>
  <c r="E99" i="5"/>
  <c r="D99" i="5"/>
  <c r="E98" i="5"/>
  <c r="D98" i="5"/>
  <c r="C98" i="5" s="1"/>
  <c r="E97" i="5"/>
  <c r="D97" i="5"/>
  <c r="C97" i="5" s="1"/>
  <c r="E96" i="5"/>
  <c r="D96" i="5"/>
  <c r="C96" i="5" s="1"/>
  <c r="E90" i="5"/>
  <c r="D90" i="5"/>
  <c r="C90" i="5" s="1"/>
  <c r="E89" i="5"/>
  <c r="D89" i="5"/>
  <c r="C89" i="5"/>
  <c r="E88" i="5"/>
  <c r="E85" i="5" s="1"/>
  <c r="D88" i="5"/>
  <c r="E87" i="5"/>
  <c r="D87" i="5"/>
  <c r="C87" i="5"/>
  <c r="E86" i="5"/>
  <c r="D86" i="5"/>
  <c r="I85" i="5"/>
  <c r="H85" i="5"/>
  <c r="G85" i="5"/>
  <c r="F85" i="5"/>
  <c r="CC75" i="5"/>
  <c r="C68" i="5"/>
  <c r="E63" i="5"/>
  <c r="D63" i="5"/>
  <c r="C63" i="5" s="1"/>
  <c r="E62" i="5"/>
  <c r="D62" i="5"/>
  <c r="C62" i="5" s="1"/>
  <c r="E61" i="5"/>
  <c r="D61" i="5"/>
  <c r="C61" i="5" s="1"/>
  <c r="E60" i="5"/>
  <c r="D60" i="5"/>
  <c r="C60" i="5"/>
  <c r="E59" i="5"/>
  <c r="D59" i="5"/>
  <c r="E54" i="5"/>
  <c r="D54" i="5"/>
  <c r="C54" i="5"/>
  <c r="E53" i="5"/>
  <c r="D53" i="5"/>
  <c r="E52" i="5"/>
  <c r="D52" i="5"/>
  <c r="C52" i="5" s="1"/>
  <c r="I51" i="5"/>
  <c r="H51" i="5"/>
  <c r="G51" i="5"/>
  <c r="E51" i="5" s="1"/>
  <c r="F51" i="5"/>
  <c r="D51" i="5"/>
  <c r="E46" i="5"/>
  <c r="D46" i="5"/>
  <c r="E45" i="5"/>
  <c r="D45" i="5"/>
  <c r="C45" i="5" s="1"/>
  <c r="CA45" i="5" s="1"/>
  <c r="R45" i="5" s="1"/>
  <c r="E44" i="5"/>
  <c r="D44" i="5"/>
  <c r="C44" i="5"/>
  <c r="CA44" i="5" s="1"/>
  <c r="R44" i="5" s="1"/>
  <c r="E43" i="5"/>
  <c r="D43" i="5"/>
  <c r="E38" i="5"/>
  <c r="D38" i="5"/>
  <c r="C38" i="5"/>
  <c r="E37" i="5"/>
  <c r="D37" i="5"/>
  <c r="E36" i="5"/>
  <c r="D36" i="5"/>
  <c r="C36" i="5" s="1"/>
  <c r="E35" i="5"/>
  <c r="D35" i="5"/>
  <c r="C35" i="5" s="1"/>
  <c r="E34" i="5"/>
  <c r="D34" i="5"/>
  <c r="E33" i="5"/>
  <c r="D33" i="5"/>
  <c r="C33" i="5" s="1"/>
  <c r="E32" i="5"/>
  <c r="C32" i="5" s="1"/>
  <c r="D32" i="5"/>
  <c r="E31" i="5"/>
  <c r="D31" i="5"/>
  <c r="E30" i="5"/>
  <c r="D30" i="5"/>
  <c r="C30" i="5"/>
  <c r="E29" i="5"/>
  <c r="D29" i="5"/>
  <c r="E28" i="5"/>
  <c r="D28" i="5"/>
  <c r="C28" i="5" s="1"/>
  <c r="E27" i="5"/>
  <c r="D27" i="5"/>
  <c r="C27" i="5" s="1"/>
  <c r="E26" i="5"/>
  <c r="D26" i="5"/>
  <c r="E25" i="5"/>
  <c r="D25" i="5"/>
  <c r="C25" i="5" s="1"/>
  <c r="E24" i="5"/>
  <c r="C24" i="5" s="1"/>
  <c r="D24" i="5"/>
  <c r="E23" i="5"/>
  <c r="D23" i="5"/>
  <c r="E22" i="5"/>
  <c r="D22" i="5"/>
  <c r="C22" i="5"/>
  <c r="E21" i="5"/>
  <c r="D21" i="5"/>
  <c r="E20" i="5"/>
  <c r="D20" i="5"/>
  <c r="C20" i="5" s="1"/>
  <c r="E14" i="5"/>
  <c r="D14" i="5"/>
  <c r="C14" i="5" s="1"/>
  <c r="E13" i="5"/>
  <c r="D13" i="5"/>
  <c r="E12" i="5"/>
  <c r="D12" i="5"/>
  <c r="C12" i="5" s="1"/>
  <c r="A5" i="5"/>
  <c r="A4" i="5"/>
  <c r="A3" i="5"/>
  <c r="A2" i="5"/>
  <c r="B251" i="6"/>
  <c r="A251" i="6"/>
  <c r="E198" i="6"/>
  <c r="D198" i="6"/>
  <c r="C198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2" i="6"/>
  <c r="D192" i="6"/>
  <c r="C192" i="6"/>
  <c r="E191" i="6"/>
  <c r="E193" i="6" s="1"/>
  <c r="D191" i="6"/>
  <c r="Q186" i="6"/>
  <c r="P186" i="6"/>
  <c r="O186" i="6"/>
  <c r="N186" i="6"/>
  <c r="M186" i="6"/>
  <c r="L186" i="6"/>
  <c r="K186" i="6"/>
  <c r="J186" i="6"/>
  <c r="I186" i="6"/>
  <c r="H186" i="6"/>
  <c r="G186" i="6"/>
  <c r="E186" i="6" s="1"/>
  <c r="F186" i="6"/>
  <c r="D186" i="6"/>
  <c r="C186" i="6" s="1"/>
  <c r="E185" i="6"/>
  <c r="D185" i="6"/>
  <c r="C185" i="6" s="1"/>
  <c r="E184" i="6"/>
  <c r="D184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7" i="6"/>
  <c r="D177" i="6"/>
  <c r="E176" i="6"/>
  <c r="D176" i="6"/>
  <c r="E175" i="6"/>
  <c r="D175" i="6"/>
  <c r="E170" i="6"/>
  <c r="D170" i="6"/>
  <c r="E169" i="6"/>
  <c r="D169" i="6"/>
  <c r="C169" i="6"/>
  <c r="E168" i="6"/>
  <c r="D168" i="6"/>
  <c r="E167" i="6"/>
  <c r="D167" i="6"/>
  <c r="C167" i="6" s="1"/>
  <c r="E166" i="6"/>
  <c r="D166" i="6"/>
  <c r="C166" i="6" s="1"/>
  <c r="E165" i="6"/>
  <c r="D165" i="6"/>
  <c r="E160" i="6"/>
  <c r="D160" i="6"/>
  <c r="C160" i="6" s="1"/>
  <c r="E159" i="6"/>
  <c r="C159" i="6" s="1"/>
  <c r="D159" i="6"/>
  <c r="E158" i="6"/>
  <c r="D158" i="6"/>
  <c r="E157" i="6"/>
  <c r="D157" i="6"/>
  <c r="C157" i="6"/>
  <c r="E156" i="6"/>
  <c r="C156" i="6" s="1"/>
  <c r="D156" i="6"/>
  <c r="E155" i="6"/>
  <c r="D155" i="6"/>
  <c r="C155" i="6" s="1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49" i="6"/>
  <c r="D149" i="6"/>
  <c r="C149" i="6" s="1"/>
  <c r="E148" i="6"/>
  <c r="D148" i="6"/>
  <c r="C148" i="6"/>
  <c r="E147" i="6"/>
  <c r="D147" i="6"/>
  <c r="E146" i="6"/>
  <c r="D146" i="6"/>
  <c r="C146" i="6"/>
  <c r="E145" i="6"/>
  <c r="D145" i="6"/>
  <c r="C145" i="6" s="1"/>
  <c r="E144" i="6"/>
  <c r="D144" i="6"/>
  <c r="C144" i="6" s="1"/>
  <c r="E143" i="6"/>
  <c r="D143" i="6"/>
  <c r="C143" i="6" s="1"/>
  <c r="E142" i="6"/>
  <c r="C142" i="6" s="1"/>
  <c r="D142" i="6"/>
  <c r="E141" i="6"/>
  <c r="D141" i="6"/>
  <c r="C141" i="6" s="1"/>
  <c r="E140" i="6"/>
  <c r="D140" i="6"/>
  <c r="C140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8" i="6"/>
  <c r="D138" i="6"/>
  <c r="C138" i="6"/>
  <c r="E137" i="6"/>
  <c r="D137" i="6"/>
  <c r="C137" i="6" s="1"/>
  <c r="E136" i="6"/>
  <c r="D136" i="6"/>
  <c r="C136" i="6" s="1"/>
  <c r="E135" i="6"/>
  <c r="D135" i="6"/>
  <c r="C135" i="6" s="1"/>
  <c r="E134" i="6"/>
  <c r="C134" i="6" s="1"/>
  <c r="D134" i="6"/>
  <c r="E133" i="6"/>
  <c r="D133" i="6"/>
  <c r="C133" i="6" s="1"/>
  <c r="E132" i="6"/>
  <c r="D132" i="6"/>
  <c r="C132" i="6"/>
  <c r="E131" i="6"/>
  <c r="D131" i="6"/>
  <c r="E130" i="6"/>
  <c r="D130" i="6"/>
  <c r="C130" i="6"/>
  <c r="E129" i="6"/>
  <c r="D129" i="6"/>
  <c r="C129" i="6" s="1"/>
  <c r="E128" i="6"/>
  <c r="D128" i="6"/>
  <c r="C128" i="6" s="1"/>
  <c r="E127" i="6"/>
  <c r="D127" i="6"/>
  <c r="C127" i="6" s="1"/>
  <c r="E126" i="6"/>
  <c r="C126" i="6" s="1"/>
  <c r="D126" i="6"/>
  <c r="E125" i="6"/>
  <c r="D125" i="6"/>
  <c r="C125" i="6" s="1"/>
  <c r="E124" i="6"/>
  <c r="D124" i="6"/>
  <c r="C124" i="6"/>
  <c r="E123" i="6"/>
  <c r="D123" i="6"/>
  <c r="E122" i="6"/>
  <c r="D122" i="6"/>
  <c r="C122" i="6"/>
  <c r="E121" i="6"/>
  <c r="D121" i="6"/>
  <c r="C121" i="6" s="1"/>
  <c r="E120" i="6"/>
  <c r="D120" i="6"/>
  <c r="C120" i="6" s="1"/>
  <c r="E119" i="6"/>
  <c r="D119" i="6"/>
  <c r="C119" i="6" s="1"/>
  <c r="E118" i="6"/>
  <c r="C118" i="6" s="1"/>
  <c r="D118" i="6"/>
  <c r="E117" i="6"/>
  <c r="D117" i="6"/>
  <c r="C117" i="6" s="1"/>
  <c r="E116" i="6"/>
  <c r="D116" i="6"/>
  <c r="C116" i="6"/>
  <c r="E115" i="6"/>
  <c r="D115" i="6"/>
  <c r="E114" i="6"/>
  <c r="D114" i="6"/>
  <c r="C114" i="6"/>
  <c r="E113" i="6"/>
  <c r="D113" i="6"/>
  <c r="C113" i="6" s="1"/>
  <c r="E112" i="6"/>
  <c r="D112" i="6"/>
  <c r="C112" i="6" s="1"/>
  <c r="E111" i="6"/>
  <c r="D111" i="6"/>
  <c r="C111" i="6" s="1"/>
  <c r="E110" i="6"/>
  <c r="C110" i="6" s="1"/>
  <c r="D110" i="6"/>
  <c r="E109" i="6"/>
  <c r="D109" i="6"/>
  <c r="C109" i="6" s="1"/>
  <c r="E104" i="6"/>
  <c r="D104" i="6"/>
  <c r="C104" i="6"/>
  <c r="E103" i="6"/>
  <c r="D103" i="6"/>
  <c r="E102" i="6"/>
  <c r="D102" i="6"/>
  <c r="C102" i="6"/>
  <c r="E101" i="6"/>
  <c r="D101" i="6"/>
  <c r="C101" i="6" s="1"/>
  <c r="E100" i="6"/>
  <c r="D100" i="6"/>
  <c r="C100" i="6" s="1"/>
  <c r="E99" i="6"/>
  <c r="D99" i="6"/>
  <c r="C99" i="6" s="1"/>
  <c r="E98" i="6"/>
  <c r="C98" i="6" s="1"/>
  <c r="D98" i="6"/>
  <c r="E97" i="6"/>
  <c r="D97" i="6"/>
  <c r="C97" i="6" s="1"/>
  <c r="E96" i="6"/>
  <c r="D96" i="6"/>
  <c r="C96" i="6"/>
  <c r="E90" i="6"/>
  <c r="E85" i="6" s="1"/>
  <c r="D90" i="6"/>
  <c r="E89" i="6"/>
  <c r="D89" i="6"/>
  <c r="C89" i="6"/>
  <c r="E88" i="6"/>
  <c r="D88" i="6"/>
  <c r="C88" i="6" s="1"/>
  <c r="E87" i="6"/>
  <c r="D87" i="6"/>
  <c r="C87" i="6" s="1"/>
  <c r="E86" i="6"/>
  <c r="D86" i="6"/>
  <c r="C86" i="6" s="1"/>
  <c r="I85" i="6"/>
  <c r="H85" i="6"/>
  <c r="G85" i="6"/>
  <c r="F85" i="6"/>
  <c r="CC75" i="6"/>
  <c r="C68" i="6"/>
  <c r="E63" i="6"/>
  <c r="D63" i="6"/>
  <c r="E62" i="6"/>
  <c r="D62" i="6"/>
  <c r="C62" i="6"/>
  <c r="E61" i="6"/>
  <c r="D61" i="6"/>
  <c r="E60" i="6"/>
  <c r="D60" i="6"/>
  <c r="C60" i="6" s="1"/>
  <c r="E59" i="6"/>
  <c r="D59" i="6"/>
  <c r="C59" i="6" s="1"/>
  <c r="E54" i="6"/>
  <c r="D54" i="6"/>
  <c r="E53" i="6"/>
  <c r="D53" i="6"/>
  <c r="C53" i="6" s="1"/>
  <c r="E52" i="6"/>
  <c r="C52" i="6" s="1"/>
  <c r="D52" i="6"/>
  <c r="I51" i="6"/>
  <c r="H51" i="6"/>
  <c r="G51" i="6"/>
  <c r="F51" i="6"/>
  <c r="E51" i="6"/>
  <c r="D51" i="6"/>
  <c r="E46" i="6"/>
  <c r="D46" i="6"/>
  <c r="C46" i="6"/>
  <c r="CA46" i="6" s="1"/>
  <c r="R46" i="6" s="1"/>
  <c r="E45" i="6"/>
  <c r="D45" i="6"/>
  <c r="E44" i="6"/>
  <c r="D44" i="6"/>
  <c r="C44" i="6" s="1"/>
  <c r="CA44" i="6" s="1"/>
  <c r="R44" i="6" s="1"/>
  <c r="E43" i="6"/>
  <c r="D43" i="6"/>
  <c r="C43" i="6" s="1"/>
  <c r="CA43" i="6" s="1"/>
  <c r="R43" i="6" s="1"/>
  <c r="E38" i="6"/>
  <c r="D38" i="6"/>
  <c r="E37" i="6"/>
  <c r="D37" i="6"/>
  <c r="C37" i="6" s="1"/>
  <c r="E36" i="6"/>
  <c r="C36" i="6" s="1"/>
  <c r="D36" i="6"/>
  <c r="E35" i="6"/>
  <c r="D35" i="6"/>
  <c r="E34" i="6"/>
  <c r="D34" i="6"/>
  <c r="C34" i="6"/>
  <c r="E33" i="6"/>
  <c r="D33" i="6"/>
  <c r="E32" i="6"/>
  <c r="D32" i="6"/>
  <c r="C32" i="6" s="1"/>
  <c r="E31" i="6"/>
  <c r="D31" i="6"/>
  <c r="C31" i="6" s="1"/>
  <c r="E30" i="6"/>
  <c r="D30" i="6"/>
  <c r="E29" i="6"/>
  <c r="D29" i="6"/>
  <c r="C29" i="6" s="1"/>
  <c r="E28" i="6"/>
  <c r="C28" i="6" s="1"/>
  <c r="D28" i="6"/>
  <c r="E27" i="6"/>
  <c r="D27" i="6"/>
  <c r="E26" i="6"/>
  <c r="D26" i="6"/>
  <c r="C26" i="6"/>
  <c r="E25" i="6"/>
  <c r="D25" i="6"/>
  <c r="E24" i="6"/>
  <c r="D24" i="6"/>
  <c r="C24" i="6" s="1"/>
  <c r="E23" i="6"/>
  <c r="D23" i="6"/>
  <c r="C23" i="6" s="1"/>
  <c r="E22" i="6"/>
  <c r="D22" i="6"/>
  <c r="E21" i="6"/>
  <c r="D21" i="6"/>
  <c r="C21" i="6" s="1"/>
  <c r="E20" i="6"/>
  <c r="C20" i="6" s="1"/>
  <c r="D20" i="6"/>
  <c r="E14" i="6"/>
  <c r="D14" i="6"/>
  <c r="E13" i="6"/>
  <c r="D13" i="6"/>
  <c r="C13" i="6"/>
  <c r="E12" i="6"/>
  <c r="D12" i="6"/>
  <c r="A5" i="6"/>
  <c r="A4" i="6"/>
  <c r="A3" i="6"/>
  <c r="A2" i="6"/>
  <c r="B251" i="7"/>
  <c r="A251" i="7"/>
  <c r="E198" i="7"/>
  <c r="C198" i="7" s="1"/>
  <c r="D198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2" i="7"/>
  <c r="D192" i="7"/>
  <c r="C192" i="7" s="1"/>
  <c r="E191" i="7"/>
  <c r="D191" i="7"/>
  <c r="C191" i="7" s="1"/>
  <c r="C193" i="7" s="1"/>
  <c r="Q186" i="7"/>
  <c r="P186" i="7"/>
  <c r="O186" i="7"/>
  <c r="N186" i="7"/>
  <c r="M186" i="7"/>
  <c r="L186" i="7"/>
  <c r="K186" i="7"/>
  <c r="J186" i="7"/>
  <c r="I186" i="7"/>
  <c r="H186" i="7"/>
  <c r="G186" i="7"/>
  <c r="F186" i="7"/>
  <c r="D186" i="7" s="1"/>
  <c r="C186" i="7" s="1"/>
  <c r="E186" i="7"/>
  <c r="E185" i="7"/>
  <c r="D185" i="7"/>
  <c r="E184" i="7"/>
  <c r="D184" i="7"/>
  <c r="C184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7" i="7"/>
  <c r="C177" i="7" s="1"/>
  <c r="D177" i="7"/>
  <c r="E176" i="7"/>
  <c r="D176" i="7"/>
  <c r="C176" i="7" s="1"/>
  <c r="E175" i="7"/>
  <c r="D175" i="7"/>
  <c r="C175" i="7"/>
  <c r="E170" i="7"/>
  <c r="D170" i="7"/>
  <c r="E169" i="7"/>
  <c r="D169" i="7"/>
  <c r="C169" i="7"/>
  <c r="E168" i="7"/>
  <c r="D168" i="7"/>
  <c r="C168" i="7" s="1"/>
  <c r="E167" i="7"/>
  <c r="D167" i="7"/>
  <c r="C167" i="7" s="1"/>
  <c r="E166" i="7"/>
  <c r="D166" i="7"/>
  <c r="C166" i="7" s="1"/>
  <c r="E165" i="7"/>
  <c r="C165" i="7" s="1"/>
  <c r="D165" i="7"/>
  <c r="E160" i="7"/>
  <c r="D160" i="7"/>
  <c r="C160" i="7" s="1"/>
  <c r="E159" i="7"/>
  <c r="D159" i="7"/>
  <c r="C159" i="7"/>
  <c r="E158" i="7"/>
  <c r="D158" i="7"/>
  <c r="E157" i="7"/>
  <c r="D157" i="7"/>
  <c r="C157" i="7"/>
  <c r="E156" i="7"/>
  <c r="D156" i="7"/>
  <c r="C156" i="7" s="1"/>
  <c r="E155" i="7"/>
  <c r="D155" i="7"/>
  <c r="C155" i="7" s="1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49" i="7"/>
  <c r="C149" i="7" s="1"/>
  <c r="D149" i="7"/>
  <c r="E148" i="7"/>
  <c r="D148" i="7"/>
  <c r="E147" i="7"/>
  <c r="D147" i="7"/>
  <c r="C147" i="7"/>
  <c r="E146" i="7"/>
  <c r="D146" i="7"/>
  <c r="E145" i="7"/>
  <c r="D145" i="7"/>
  <c r="C145" i="7" s="1"/>
  <c r="E144" i="7"/>
  <c r="D144" i="7"/>
  <c r="C144" i="7" s="1"/>
  <c r="E143" i="7"/>
  <c r="D143" i="7"/>
  <c r="E142" i="7"/>
  <c r="D142" i="7"/>
  <c r="E141" i="7"/>
  <c r="C141" i="7" s="1"/>
  <c r="D141" i="7"/>
  <c r="E140" i="7"/>
  <c r="D140" i="7"/>
  <c r="C140" i="7" s="1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8" i="7"/>
  <c r="D138" i="7"/>
  <c r="C138" i="7" s="1"/>
  <c r="E137" i="7"/>
  <c r="D137" i="7"/>
  <c r="C137" i="7" s="1"/>
  <c r="E136" i="7"/>
  <c r="D136" i="7"/>
  <c r="E135" i="7"/>
  <c r="C135" i="7" s="1"/>
  <c r="D135" i="7"/>
  <c r="E134" i="7"/>
  <c r="D134" i="7"/>
  <c r="C134" i="7" s="1"/>
  <c r="E133" i="7"/>
  <c r="D133" i="7"/>
  <c r="C133" i="7" s="1"/>
  <c r="E132" i="7"/>
  <c r="D132" i="7"/>
  <c r="C132" i="7" s="1"/>
  <c r="E131" i="7"/>
  <c r="D131" i="7"/>
  <c r="C131" i="7"/>
  <c r="E130" i="7"/>
  <c r="D130" i="7"/>
  <c r="E129" i="7"/>
  <c r="D129" i="7"/>
  <c r="C129" i="7"/>
  <c r="E128" i="7"/>
  <c r="D128" i="7"/>
  <c r="E127" i="7"/>
  <c r="D127" i="7"/>
  <c r="C127" i="7" s="1"/>
  <c r="E126" i="7"/>
  <c r="D126" i="7"/>
  <c r="C126" i="7" s="1"/>
  <c r="E125" i="7"/>
  <c r="D125" i="7"/>
  <c r="E124" i="7"/>
  <c r="D124" i="7"/>
  <c r="E123" i="7"/>
  <c r="C123" i="7" s="1"/>
  <c r="D123" i="7"/>
  <c r="E122" i="7"/>
  <c r="D122" i="7"/>
  <c r="C122" i="7" s="1"/>
  <c r="E121" i="7"/>
  <c r="D121" i="7"/>
  <c r="C121" i="7" s="1"/>
  <c r="E120" i="7"/>
  <c r="D120" i="7"/>
  <c r="E119" i="7"/>
  <c r="C119" i="7" s="1"/>
  <c r="D119" i="7"/>
  <c r="E118" i="7"/>
  <c r="D118" i="7"/>
  <c r="C118" i="7" s="1"/>
  <c r="E117" i="7"/>
  <c r="D117" i="7"/>
  <c r="C117" i="7" s="1"/>
  <c r="E116" i="7"/>
  <c r="D116" i="7"/>
  <c r="C116" i="7" s="1"/>
  <c r="E115" i="7"/>
  <c r="C115" i="7" s="1"/>
  <c r="D115" i="7"/>
  <c r="E114" i="7"/>
  <c r="D114" i="7"/>
  <c r="E113" i="7"/>
  <c r="D113" i="7"/>
  <c r="C113" i="7"/>
  <c r="E112" i="7"/>
  <c r="D112" i="7"/>
  <c r="E111" i="7"/>
  <c r="D111" i="7"/>
  <c r="C111" i="7" s="1"/>
  <c r="E110" i="7"/>
  <c r="D110" i="7"/>
  <c r="C110" i="7" s="1"/>
  <c r="E109" i="7"/>
  <c r="D109" i="7"/>
  <c r="E104" i="7"/>
  <c r="D104" i="7"/>
  <c r="E103" i="7"/>
  <c r="D103" i="7"/>
  <c r="C103" i="7"/>
  <c r="E102" i="7"/>
  <c r="D102" i="7"/>
  <c r="C102" i="7" s="1"/>
  <c r="E101" i="7"/>
  <c r="D101" i="7"/>
  <c r="C101" i="7" s="1"/>
  <c r="E100" i="7"/>
  <c r="D100" i="7"/>
  <c r="E99" i="7"/>
  <c r="C99" i="7" s="1"/>
  <c r="D99" i="7"/>
  <c r="E98" i="7"/>
  <c r="D98" i="7"/>
  <c r="C98" i="7" s="1"/>
  <c r="E97" i="7"/>
  <c r="D97" i="7"/>
  <c r="C97" i="7" s="1"/>
  <c r="E96" i="7"/>
  <c r="D96" i="7"/>
  <c r="C96" i="7" s="1"/>
  <c r="E90" i="7"/>
  <c r="D90" i="7"/>
  <c r="C90" i="7"/>
  <c r="E89" i="7"/>
  <c r="D89" i="7"/>
  <c r="E88" i="7"/>
  <c r="D88" i="7"/>
  <c r="C88" i="7"/>
  <c r="E87" i="7"/>
  <c r="D87" i="7"/>
  <c r="E86" i="7"/>
  <c r="D86" i="7"/>
  <c r="I85" i="7"/>
  <c r="H85" i="7"/>
  <c r="G85" i="7"/>
  <c r="F85" i="7"/>
  <c r="CC75" i="7"/>
  <c r="C68" i="7"/>
  <c r="E63" i="7"/>
  <c r="D63" i="7"/>
  <c r="C63" i="7"/>
  <c r="E62" i="7"/>
  <c r="D62" i="7"/>
  <c r="C62" i="7" s="1"/>
  <c r="E61" i="7"/>
  <c r="D61" i="7"/>
  <c r="C61" i="7" s="1"/>
  <c r="E60" i="7"/>
  <c r="D60" i="7"/>
  <c r="E59" i="7"/>
  <c r="C59" i="7" s="1"/>
  <c r="D59" i="7"/>
  <c r="E54" i="7"/>
  <c r="D54" i="7"/>
  <c r="C54" i="7" s="1"/>
  <c r="E53" i="7"/>
  <c r="D53" i="7"/>
  <c r="C53" i="7" s="1"/>
  <c r="E52" i="7"/>
  <c r="D52" i="7"/>
  <c r="C52" i="7" s="1"/>
  <c r="I51" i="7"/>
  <c r="H51" i="7"/>
  <c r="G51" i="7"/>
  <c r="F51" i="7"/>
  <c r="D51" i="7" s="1"/>
  <c r="C51" i="7" s="1"/>
  <c r="E51" i="7"/>
  <c r="E46" i="7"/>
  <c r="D46" i="7"/>
  <c r="C46" i="7" s="1"/>
  <c r="CA46" i="7" s="1"/>
  <c r="R46" i="7" s="1"/>
  <c r="E45" i="7"/>
  <c r="D45" i="7"/>
  <c r="C45" i="7" s="1"/>
  <c r="CA45" i="7" s="1"/>
  <c r="R45" i="7" s="1"/>
  <c r="E44" i="7"/>
  <c r="D44" i="7"/>
  <c r="E43" i="7"/>
  <c r="C43" i="7" s="1"/>
  <c r="CA43" i="7" s="1"/>
  <c r="R43" i="7" s="1"/>
  <c r="D43" i="7"/>
  <c r="E38" i="7"/>
  <c r="D38" i="7"/>
  <c r="C38" i="7" s="1"/>
  <c r="E37" i="7"/>
  <c r="D37" i="7"/>
  <c r="C37" i="7" s="1"/>
  <c r="E36" i="7"/>
  <c r="D36" i="7"/>
  <c r="C36" i="7" s="1"/>
  <c r="E35" i="7"/>
  <c r="D35" i="7"/>
  <c r="C35" i="7"/>
  <c r="E34" i="7"/>
  <c r="D34" i="7"/>
  <c r="E33" i="7"/>
  <c r="D33" i="7"/>
  <c r="C33" i="7"/>
  <c r="E32" i="7"/>
  <c r="D32" i="7"/>
  <c r="E31" i="7"/>
  <c r="D31" i="7"/>
  <c r="C31" i="7" s="1"/>
  <c r="E30" i="7"/>
  <c r="D30" i="7"/>
  <c r="C30" i="7" s="1"/>
  <c r="E29" i="7"/>
  <c r="D29" i="7"/>
  <c r="E28" i="7"/>
  <c r="D28" i="7"/>
  <c r="E27" i="7"/>
  <c r="C27" i="7" s="1"/>
  <c r="D27" i="7"/>
  <c r="E26" i="7"/>
  <c r="D26" i="7"/>
  <c r="C26" i="7" s="1"/>
  <c r="E25" i="7"/>
  <c r="D25" i="7"/>
  <c r="C25" i="7" s="1"/>
  <c r="E24" i="7"/>
  <c r="D24" i="7"/>
  <c r="E23" i="7"/>
  <c r="C23" i="7" s="1"/>
  <c r="D23" i="7"/>
  <c r="E22" i="7"/>
  <c r="D22" i="7"/>
  <c r="C22" i="7" s="1"/>
  <c r="E21" i="7"/>
  <c r="D21" i="7"/>
  <c r="C21" i="7" s="1"/>
  <c r="E20" i="7"/>
  <c r="D20" i="7"/>
  <c r="C20" i="7" s="1"/>
  <c r="E14" i="7"/>
  <c r="C14" i="7" s="1"/>
  <c r="D14" i="7"/>
  <c r="E13" i="7"/>
  <c r="D13" i="7"/>
  <c r="E12" i="7"/>
  <c r="D12" i="7"/>
  <c r="C12" i="7"/>
  <c r="A5" i="7"/>
  <c r="A4" i="7"/>
  <c r="A3" i="7"/>
  <c r="A2" i="7"/>
  <c r="B251" i="8"/>
  <c r="A251" i="8"/>
  <c r="E198" i="8"/>
  <c r="D198" i="8"/>
  <c r="C198" i="8" s="1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2" i="8"/>
  <c r="D192" i="8"/>
  <c r="E191" i="8"/>
  <c r="D191" i="8"/>
  <c r="Q186" i="8"/>
  <c r="P186" i="8"/>
  <c r="O186" i="8"/>
  <c r="N186" i="8"/>
  <c r="M186" i="8"/>
  <c r="L186" i="8"/>
  <c r="K186" i="8"/>
  <c r="J186" i="8"/>
  <c r="I186" i="8"/>
  <c r="H186" i="8"/>
  <c r="G186" i="8"/>
  <c r="E186" i="8" s="1"/>
  <c r="F186" i="8"/>
  <c r="D186" i="8"/>
  <c r="C186" i="8" s="1"/>
  <c r="E185" i="8"/>
  <c r="D185" i="8"/>
  <c r="C185" i="8" s="1"/>
  <c r="E184" i="8"/>
  <c r="D184" i="8"/>
  <c r="C184" i="8" s="1"/>
  <c r="Q178" i="8"/>
  <c r="P178" i="8"/>
  <c r="O178" i="8"/>
  <c r="N178" i="8"/>
  <c r="M178" i="8"/>
  <c r="L178" i="8"/>
  <c r="K178" i="8"/>
  <c r="J178" i="8"/>
  <c r="I178" i="8"/>
  <c r="H178" i="8"/>
  <c r="G178" i="8"/>
  <c r="F178" i="8"/>
  <c r="E177" i="8"/>
  <c r="D177" i="8"/>
  <c r="E176" i="8"/>
  <c r="D176" i="8"/>
  <c r="E175" i="8"/>
  <c r="D175" i="8"/>
  <c r="E170" i="8"/>
  <c r="D170" i="8"/>
  <c r="E169" i="8"/>
  <c r="D169" i="8"/>
  <c r="E168" i="8"/>
  <c r="C168" i="8" s="1"/>
  <c r="D168" i="8"/>
  <c r="E167" i="8"/>
  <c r="D167" i="8"/>
  <c r="C167" i="8" s="1"/>
  <c r="E166" i="8"/>
  <c r="D166" i="8"/>
  <c r="C166" i="8" s="1"/>
  <c r="E165" i="8"/>
  <c r="D165" i="8"/>
  <c r="E160" i="8"/>
  <c r="C160" i="8" s="1"/>
  <c r="D160" i="8"/>
  <c r="E159" i="8"/>
  <c r="D159" i="8"/>
  <c r="C159" i="8" s="1"/>
  <c r="E158" i="8"/>
  <c r="D158" i="8"/>
  <c r="C158" i="8" s="1"/>
  <c r="E157" i="8"/>
  <c r="D157" i="8"/>
  <c r="C157" i="8" s="1"/>
  <c r="E156" i="8"/>
  <c r="C156" i="8" s="1"/>
  <c r="D156" i="8"/>
  <c r="E155" i="8"/>
  <c r="D155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49" i="8"/>
  <c r="D149" i="8"/>
  <c r="E148" i="8"/>
  <c r="D148" i="8"/>
  <c r="C148" i="8"/>
  <c r="E147" i="8"/>
  <c r="D147" i="8"/>
  <c r="E146" i="8"/>
  <c r="D146" i="8"/>
  <c r="C146" i="8" s="1"/>
  <c r="E145" i="8"/>
  <c r="D145" i="8"/>
  <c r="C145" i="8" s="1"/>
  <c r="E144" i="8"/>
  <c r="D144" i="8"/>
  <c r="E143" i="8"/>
  <c r="D143" i="8"/>
  <c r="E142" i="8"/>
  <c r="D142" i="8"/>
  <c r="C142" i="8"/>
  <c r="E141" i="8"/>
  <c r="D141" i="8"/>
  <c r="C141" i="8" s="1"/>
  <c r="E140" i="8"/>
  <c r="D140" i="8"/>
  <c r="AA139" i="8"/>
  <c r="Z139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8" i="8"/>
  <c r="C138" i="8" s="1"/>
  <c r="D138" i="8"/>
  <c r="E137" i="8"/>
  <c r="D137" i="8"/>
  <c r="C137" i="8" s="1"/>
  <c r="E136" i="8"/>
  <c r="D136" i="8"/>
  <c r="C136" i="8" s="1"/>
  <c r="E135" i="8"/>
  <c r="D135" i="8"/>
  <c r="C135" i="8" s="1"/>
  <c r="E134" i="8"/>
  <c r="D134" i="8"/>
  <c r="C134" i="8"/>
  <c r="E133" i="8"/>
  <c r="D133" i="8"/>
  <c r="E132" i="8"/>
  <c r="D132" i="8"/>
  <c r="C132" i="8"/>
  <c r="E131" i="8"/>
  <c r="D131" i="8"/>
  <c r="E130" i="8"/>
  <c r="D130" i="8"/>
  <c r="C130" i="8" s="1"/>
  <c r="E129" i="8"/>
  <c r="D129" i="8"/>
  <c r="C129" i="8" s="1"/>
  <c r="E128" i="8"/>
  <c r="D128" i="8"/>
  <c r="E127" i="8"/>
  <c r="D127" i="8"/>
  <c r="E126" i="8"/>
  <c r="D126" i="8"/>
  <c r="C126" i="8"/>
  <c r="E125" i="8"/>
  <c r="D125" i="8"/>
  <c r="C125" i="8" s="1"/>
  <c r="E124" i="8"/>
  <c r="D124" i="8"/>
  <c r="C124" i="8" s="1"/>
  <c r="E123" i="8"/>
  <c r="D123" i="8"/>
  <c r="E122" i="8"/>
  <c r="C122" i="8" s="1"/>
  <c r="D122" i="8"/>
  <c r="E121" i="8"/>
  <c r="D121" i="8"/>
  <c r="C121" i="8" s="1"/>
  <c r="E120" i="8"/>
  <c r="D120" i="8"/>
  <c r="C120" i="8" s="1"/>
  <c r="E119" i="8"/>
  <c r="D119" i="8"/>
  <c r="C119" i="8" s="1"/>
  <c r="E118" i="8"/>
  <c r="C118" i="8" s="1"/>
  <c r="D118" i="8"/>
  <c r="E117" i="8"/>
  <c r="D117" i="8"/>
  <c r="E116" i="8"/>
  <c r="D116" i="8"/>
  <c r="C116" i="8"/>
  <c r="E115" i="8"/>
  <c r="D115" i="8"/>
  <c r="E114" i="8"/>
  <c r="D114" i="8"/>
  <c r="C114" i="8"/>
  <c r="E113" i="8"/>
  <c r="D113" i="8"/>
  <c r="C113" i="8" s="1"/>
  <c r="E112" i="8"/>
  <c r="D112" i="8"/>
  <c r="C112" i="8" s="1"/>
  <c r="E111" i="8"/>
  <c r="D111" i="8"/>
  <c r="E110" i="8"/>
  <c r="D110" i="8"/>
  <c r="C110" i="8"/>
  <c r="E109" i="8"/>
  <c r="D109" i="8"/>
  <c r="E104" i="8"/>
  <c r="D104" i="8"/>
  <c r="C104" i="8" s="1"/>
  <c r="E103" i="8"/>
  <c r="D103" i="8"/>
  <c r="E102" i="8"/>
  <c r="C102" i="8" s="1"/>
  <c r="D102" i="8"/>
  <c r="E101" i="8"/>
  <c r="D101" i="8"/>
  <c r="C101" i="8" s="1"/>
  <c r="E100" i="8"/>
  <c r="D100" i="8"/>
  <c r="C100" i="8" s="1"/>
  <c r="E99" i="8"/>
  <c r="D99" i="8"/>
  <c r="C99" i="8" s="1"/>
  <c r="E98" i="8"/>
  <c r="D98" i="8"/>
  <c r="C98" i="8"/>
  <c r="E97" i="8"/>
  <c r="D97" i="8"/>
  <c r="E96" i="8"/>
  <c r="D96" i="8"/>
  <c r="C96" i="8"/>
  <c r="E90" i="8"/>
  <c r="D90" i="8"/>
  <c r="E89" i="8"/>
  <c r="D89" i="8"/>
  <c r="C89" i="8" s="1"/>
  <c r="E88" i="8"/>
  <c r="D88" i="8"/>
  <c r="C88" i="8" s="1"/>
  <c r="E87" i="8"/>
  <c r="D87" i="8"/>
  <c r="E86" i="8"/>
  <c r="E85" i="8" s="1"/>
  <c r="D86" i="8"/>
  <c r="I85" i="8"/>
  <c r="H85" i="8"/>
  <c r="G85" i="8"/>
  <c r="F85" i="8"/>
  <c r="CC75" i="8"/>
  <c r="C68" i="8"/>
  <c r="E63" i="8"/>
  <c r="D63" i="8"/>
  <c r="C63" i="8" s="1"/>
  <c r="E62" i="8"/>
  <c r="D62" i="8"/>
  <c r="C62" i="8" s="1"/>
  <c r="E61" i="8"/>
  <c r="C61" i="8" s="1"/>
  <c r="D61" i="8"/>
  <c r="E60" i="8"/>
  <c r="D60" i="8"/>
  <c r="C60" i="8" s="1"/>
  <c r="E59" i="8"/>
  <c r="D59" i="8"/>
  <c r="C59" i="8"/>
  <c r="E54" i="8"/>
  <c r="D54" i="8"/>
  <c r="E53" i="8"/>
  <c r="D53" i="8"/>
  <c r="C53" i="8"/>
  <c r="E52" i="8"/>
  <c r="D52" i="8"/>
  <c r="C52" i="8" s="1"/>
  <c r="I51" i="8"/>
  <c r="H51" i="8"/>
  <c r="G51" i="8"/>
  <c r="F51" i="8"/>
  <c r="E51" i="8"/>
  <c r="D51" i="8"/>
  <c r="C51" i="8" s="1"/>
  <c r="E46" i="8"/>
  <c r="D46" i="8"/>
  <c r="E45" i="8"/>
  <c r="C45" i="8" s="1"/>
  <c r="CA45" i="8" s="1"/>
  <c r="R45" i="8" s="1"/>
  <c r="D45" i="8"/>
  <c r="E44" i="8"/>
  <c r="D44" i="8"/>
  <c r="C44" i="8" s="1"/>
  <c r="CA44" i="8" s="1"/>
  <c r="R44" i="8" s="1"/>
  <c r="E43" i="8"/>
  <c r="D43" i="8"/>
  <c r="C43" i="8" s="1"/>
  <c r="CA43" i="8" s="1"/>
  <c r="R43" i="8" s="1"/>
  <c r="E38" i="8"/>
  <c r="D38" i="8"/>
  <c r="E37" i="8"/>
  <c r="C37" i="8" s="1"/>
  <c r="D37" i="8"/>
  <c r="E36" i="8"/>
  <c r="D36" i="8"/>
  <c r="C36" i="8" s="1"/>
  <c r="E35" i="8"/>
  <c r="D35" i="8"/>
  <c r="C35" i="8" s="1"/>
  <c r="E34" i="8"/>
  <c r="D34" i="8"/>
  <c r="C34" i="8" s="1"/>
  <c r="E33" i="8"/>
  <c r="D33" i="8"/>
  <c r="C33" i="8"/>
  <c r="E32" i="8"/>
  <c r="D32" i="8"/>
  <c r="E31" i="8"/>
  <c r="D31" i="8"/>
  <c r="C31" i="8"/>
  <c r="E30" i="8"/>
  <c r="D30" i="8"/>
  <c r="E29" i="8"/>
  <c r="D29" i="8"/>
  <c r="C29" i="8" s="1"/>
  <c r="E28" i="8"/>
  <c r="D28" i="8"/>
  <c r="C28" i="8" s="1"/>
  <c r="E27" i="8"/>
  <c r="D27" i="8"/>
  <c r="E26" i="8"/>
  <c r="D26" i="8"/>
  <c r="C26" i="8" s="1"/>
  <c r="E25" i="8"/>
  <c r="C25" i="8" s="1"/>
  <c r="D25" i="8"/>
  <c r="E24" i="8"/>
  <c r="D24" i="8"/>
  <c r="C24" i="8" s="1"/>
  <c r="E23" i="8"/>
  <c r="D23" i="8"/>
  <c r="C23" i="8"/>
  <c r="E22" i="8"/>
  <c r="D22" i="8"/>
  <c r="E21" i="8"/>
  <c r="D21" i="8"/>
  <c r="C21" i="8"/>
  <c r="E20" i="8"/>
  <c r="D20" i="8"/>
  <c r="C20" i="8" s="1"/>
  <c r="E14" i="8"/>
  <c r="D14" i="8"/>
  <c r="C14" i="8" s="1"/>
  <c r="E13" i="8"/>
  <c r="D13" i="8"/>
  <c r="C13" i="8" s="1"/>
  <c r="E12" i="8"/>
  <c r="C12" i="8" s="1"/>
  <c r="D12" i="8"/>
  <c r="A5" i="8"/>
  <c r="A4" i="8"/>
  <c r="A3" i="8"/>
  <c r="A2" i="8"/>
  <c r="B251" i="9"/>
  <c r="A251" i="9"/>
  <c r="E198" i="9"/>
  <c r="D198" i="9"/>
  <c r="C198" i="9" s="1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2" i="9"/>
  <c r="D192" i="9"/>
  <c r="E191" i="9"/>
  <c r="D191" i="9"/>
  <c r="C191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D186" i="9" s="1"/>
  <c r="C186" i="9" s="1"/>
  <c r="E186" i="9"/>
  <c r="E185" i="9"/>
  <c r="D185" i="9"/>
  <c r="C185" i="9"/>
  <c r="E184" i="9"/>
  <c r="D184" i="9"/>
  <c r="C184" i="9" s="1"/>
  <c r="Q178" i="9"/>
  <c r="P178" i="9"/>
  <c r="O178" i="9"/>
  <c r="N178" i="9"/>
  <c r="M178" i="9"/>
  <c r="L178" i="9"/>
  <c r="K178" i="9"/>
  <c r="J178" i="9"/>
  <c r="I178" i="9"/>
  <c r="H178" i="9"/>
  <c r="G178" i="9"/>
  <c r="F178" i="9"/>
  <c r="E177" i="9"/>
  <c r="D177" i="9"/>
  <c r="C177" i="9" s="1"/>
  <c r="E176" i="9"/>
  <c r="D176" i="9"/>
  <c r="E175" i="9"/>
  <c r="D175" i="9"/>
  <c r="E170" i="9"/>
  <c r="D170" i="9"/>
  <c r="C170" i="9"/>
  <c r="E169" i="9"/>
  <c r="D169" i="9"/>
  <c r="C169" i="9" s="1"/>
  <c r="E168" i="9"/>
  <c r="D168" i="9"/>
  <c r="C168" i="9" s="1"/>
  <c r="E167" i="9"/>
  <c r="D167" i="9"/>
  <c r="E166" i="9"/>
  <c r="D166" i="9"/>
  <c r="C166" i="9"/>
  <c r="E165" i="9"/>
  <c r="D165" i="9"/>
  <c r="E160" i="9"/>
  <c r="D160" i="9"/>
  <c r="C160" i="9" s="1"/>
  <c r="E159" i="9"/>
  <c r="D159" i="9"/>
  <c r="E158" i="9"/>
  <c r="D158" i="9"/>
  <c r="E157" i="9"/>
  <c r="D157" i="9"/>
  <c r="C157" i="9" s="1"/>
  <c r="E156" i="9"/>
  <c r="D156" i="9"/>
  <c r="E155" i="9"/>
  <c r="D155" i="9"/>
  <c r="C155" i="9" s="1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49" i="9"/>
  <c r="D149" i="9"/>
  <c r="C149" i="9" s="1"/>
  <c r="E148" i="9"/>
  <c r="C148" i="9" s="1"/>
  <c r="D148" i="9"/>
  <c r="E147" i="9"/>
  <c r="D147" i="9"/>
  <c r="C147" i="9" s="1"/>
  <c r="E146" i="9"/>
  <c r="D146" i="9"/>
  <c r="C146" i="9"/>
  <c r="E145" i="9"/>
  <c r="D145" i="9"/>
  <c r="E144" i="9"/>
  <c r="D144" i="9"/>
  <c r="C144" i="9"/>
  <c r="E143" i="9"/>
  <c r="D143" i="9"/>
  <c r="C143" i="9" s="1"/>
  <c r="E142" i="9"/>
  <c r="D142" i="9"/>
  <c r="C142" i="9" s="1"/>
  <c r="E141" i="9"/>
  <c r="D141" i="9"/>
  <c r="C141" i="9" s="1"/>
  <c r="E140" i="9"/>
  <c r="D140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8" i="9"/>
  <c r="D138" i="9"/>
  <c r="C138" i="9"/>
  <c r="E137" i="9"/>
  <c r="D137" i="9"/>
  <c r="E136" i="9"/>
  <c r="D136" i="9"/>
  <c r="C136" i="9" s="1"/>
  <c r="E135" i="9"/>
  <c r="D135" i="9"/>
  <c r="C135" i="9" s="1"/>
  <c r="E134" i="9"/>
  <c r="D134" i="9"/>
  <c r="E133" i="9"/>
  <c r="D133" i="9"/>
  <c r="E132" i="9"/>
  <c r="D132" i="9"/>
  <c r="C132" i="9"/>
  <c r="E131" i="9"/>
  <c r="D131" i="9"/>
  <c r="C131" i="9" s="1"/>
  <c r="E130" i="9"/>
  <c r="D130" i="9"/>
  <c r="C130" i="9" s="1"/>
  <c r="E129" i="9"/>
  <c r="D129" i="9"/>
  <c r="E128" i="9"/>
  <c r="D128" i="9"/>
  <c r="C128" i="9"/>
  <c r="E127" i="9"/>
  <c r="D127" i="9"/>
  <c r="C127" i="9" s="1"/>
  <c r="E126" i="9"/>
  <c r="D126" i="9"/>
  <c r="C126" i="9" s="1"/>
  <c r="E125" i="9"/>
  <c r="D125" i="9"/>
  <c r="E124" i="9"/>
  <c r="D124" i="9"/>
  <c r="C124" i="9"/>
  <c r="E123" i="9"/>
  <c r="D123" i="9"/>
  <c r="E122" i="9"/>
  <c r="D122" i="9"/>
  <c r="C122" i="9" s="1"/>
  <c r="E121" i="9"/>
  <c r="D121" i="9"/>
  <c r="E120" i="9"/>
  <c r="D120" i="9"/>
  <c r="E119" i="9"/>
  <c r="D119" i="9"/>
  <c r="C119" i="9" s="1"/>
  <c r="E118" i="9"/>
  <c r="D118" i="9"/>
  <c r="E117" i="9"/>
  <c r="D117" i="9"/>
  <c r="C117" i="9" s="1"/>
  <c r="E116" i="9"/>
  <c r="D116" i="9"/>
  <c r="C116" i="9"/>
  <c r="E115" i="9"/>
  <c r="D115" i="9"/>
  <c r="E114" i="9"/>
  <c r="D114" i="9"/>
  <c r="C114" i="9"/>
  <c r="E113" i="9"/>
  <c r="D113" i="9"/>
  <c r="E112" i="9"/>
  <c r="D112" i="9"/>
  <c r="C112" i="9" s="1"/>
  <c r="E111" i="9"/>
  <c r="D111" i="9"/>
  <c r="C111" i="9" s="1"/>
  <c r="E110" i="9"/>
  <c r="D110" i="9"/>
  <c r="E109" i="9"/>
  <c r="D109" i="9"/>
  <c r="C109" i="9" s="1"/>
  <c r="E104" i="9"/>
  <c r="C104" i="9" s="1"/>
  <c r="D104" i="9"/>
  <c r="E103" i="9"/>
  <c r="D103" i="9"/>
  <c r="C103" i="9" s="1"/>
  <c r="E102" i="9"/>
  <c r="D102" i="9"/>
  <c r="C102" i="9"/>
  <c r="E101" i="9"/>
  <c r="D101" i="9"/>
  <c r="E100" i="9"/>
  <c r="D100" i="9"/>
  <c r="C100" i="9"/>
  <c r="E99" i="9"/>
  <c r="D99" i="9"/>
  <c r="C99" i="9" s="1"/>
  <c r="E98" i="9"/>
  <c r="D98" i="9"/>
  <c r="C98" i="9" s="1"/>
  <c r="E97" i="9"/>
  <c r="D97" i="9"/>
  <c r="E96" i="9"/>
  <c r="D96" i="9"/>
  <c r="C96" i="9"/>
  <c r="E90" i="9"/>
  <c r="D90" i="9"/>
  <c r="C90" i="9" s="1"/>
  <c r="E89" i="9"/>
  <c r="D89" i="9"/>
  <c r="C89" i="9" s="1"/>
  <c r="E88" i="9"/>
  <c r="D88" i="9"/>
  <c r="E87" i="9"/>
  <c r="E85" i="9" s="1"/>
  <c r="D87" i="9"/>
  <c r="E86" i="9"/>
  <c r="D86" i="9"/>
  <c r="C86" i="9" s="1"/>
  <c r="I85" i="9"/>
  <c r="H85" i="9"/>
  <c r="G85" i="9"/>
  <c r="F85" i="9"/>
  <c r="CC75" i="9"/>
  <c r="C68" i="9"/>
  <c r="E63" i="9"/>
  <c r="D63" i="9"/>
  <c r="E62" i="9"/>
  <c r="C62" i="9" s="1"/>
  <c r="D62" i="9"/>
  <c r="E61" i="9"/>
  <c r="D61" i="9"/>
  <c r="C61" i="9" s="1"/>
  <c r="E60" i="9"/>
  <c r="D60" i="9"/>
  <c r="C60" i="9" s="1"/>
  <c r="E59" i="9"/>
  <c r="D59" i="9"/>
  <c r="E54" i="9"/>
  <c r="D54" i="9"/>
  <c r="C54" i="9"/>
  <c r="E53" i="9"/>
  <c r="D53" i="9"/>
  <c r="C53" i="9" s="1"/>
  <c r="E52" i="9"/>
  <c r="D52" i="9"/>
  <c r="C52" i="9" s="1"/>
  <c r="I51" i="9"/>
  <c r="H51" i="9"/>
  <c r="G51" i="9"/>
  <c r="F51" i="9"/>
  <c r="E51" i="9"/>
  <c r="D51" i="9"/>
  <c r="E46" i="9"/>
  <c r="D46" i="9"/>
  <c r="C46" i="9"/>
  <c r="CA46" i="9" s="1"/>
  <c r="R46" i="9" s="1"/>
  <c r="E45" i="9"/>
  <c r="D45" i="9"/>
  <c r="E44" i="9"/>
  <c r="D44" i="9"/>
  <c r="C44" i="9" s="1"/>
  <c r="CA44" i="9" s="1"/>
  <c r="R44" i="9" s="1"/>
  <c r="E43" i="9"/>
  <c r="D43" i="9"/>
  <c r="E38" i="9"/>
  <c r="D38" i="9"/>
  <c r="E37" i="9"/>
  <c r="D37" i="9"/>
  <c r="C37" i="9" s="1"/>
  <c r="E36" i="9"/>
  <c r="D36" i="9"/>
  <c r="E35" i="9"/>
  <c r="D35" i="9"/>
  <c r="C35" i="9" s="1"/>
  <c r="E34" i="9"/>
  <c r="C34" i="9" s="1"/>
  <c r="D34" i="9"/>
  <c r="E33" i="9"/>
  <c r="D33" i="9"/>
  <c r="C33" i="9" s="1"/>
  <c r="E32" i="9"/>
  <c r="D32" i="9"/>
  <c r="C32" i="9"/>
  <c r="E31" i="9"/>
  <c r="D31" i="9"/>
  <c r="E30" i="9"/>
  <c r="D30" i="9"/>
  <c r="C30" i="9"/>
  <c r="E29" i="9"/>
  <c r="D29" i="9"/>
  <c r="C29" i="9" s="1"/>
  <c r="E28" i="9"/>
  <c r="D28" i="9"/>
  <c r="C28" i="9" s="1"/>
  <c r="E27" i="9"/>
  <c r="D27" i="9"/>
  <c r="C27" i="9" s="1"/>
  <c r="E26" i="9"/>
  <c r="C26" i="9" s="1"/>
  <c r="D26" i="9"/>
  <c r="E25" i="9"/>
  <c r="D25" i="9"/>
  <c r="C25" i="9" s="1"/>
  <c r="E24" i="9"/>
  <c r="D24" i="9"/>
  <c r="C24" i="9"/>
  <c r="E23" i="9"/>
  <c r="D23" i="9"/>
  <c r="E22" i="9"/>
  <c r="D22" i="9"/>
  <c r="C22" i="9"/>
  <c r="E21" i="9"/>
  <c r="D21" i="9"/>
  <c r="C21" i="9" s="1"/>
  <c r="E20" i="9"/>
  <c r="D20" i="9"/>
  <c r="C20" i="9" s="1"/>
  <c r="E14" i="9"/>
  <c r="D14" i="9"/>
  <c r="E13" i="9"/>
  <c r="D13" i="9"/>
  <c r="C13" i="9"/>
  <c r="E12" i="9"/>
  <c r="D12" i="9"/>
  <c r="C12" i="9" s="1"/>
  <c r="A5" i="9"/>
  <c r="A4" i="9"/>
  <c r="A3" i="9"/>
  <c r="A2" i="9"/>
  <c r="B251" i="10"/>
  <c r="A251" i="10"/>
  <c r="E198" i="10"/>
  <c r="D198" i="10"/>
  <c r="C198" i="10" s="1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2" i="10"/>
  <c r="D192" i="10"/>
  <c r="C192" i="10" s="1"/>
  <c r="E191" i="10"/>
  <c r="D191" i="10"/>
  <c r="C191" i="10" s="1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D186" i="10" s="1"/>
  <c r="C186" i="10" s="1"/>
  <c r="E186" i="10"/>
  <c r="E185" i="10"/>
  <c r="D185" i="10"/>
  <c r="C185" i="10" s="1"/>
  <c r="E184" i="10"/>
  <c r="D184" i="10"/>
  <c r="C184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7" i="10"/>
  <c r="D177" i="10"/>
  <c r="E176" i="10"/>
  <c r="D176" i="10"/>
  <c r="C176" i="10" s="1"/>
  <c r="E175" i="10"/>
  <c r="D175" i="10"/>
  <c r="E170" i="10"/>
  <c r="D170" i="10"/>
  <c r="C170" i="10" s="1"/>
  <c r="E169" i="10"/>
  <c r="D169" i="10"/>
  <c r="C169" i="10"/>
  <c r="E168" i="10"/>
  <c r="D168" i="10"/>
  <c r="E167" i="10"/>
  <c r="D167" i="10"/>
  <c r="C167" i="10"/>
  <c r="E166" i="10"/>
  <c r="D166" i="10"/>
  <c r="C166" i="10" s="1"/>
  <c r="E165" i="10"/>
  <c r="D165" i="10"/>
  <c r="C165" i="10" s="1"/>
  <c r="E160" i="10"/>
  <c r="D160" i="10"/>
  <c r="E159" i="10"/>
  <c r="D159" i="10"/>
  <c r="C159" i="10"/>
  <c r="E158" i="10"/>
  <c r="D158" i="10"/>
  <c r="C158" i="10" s="1"/>
  <c r="E157" i="10"/>
  <c r="D157" i="10"/>
  <c r="C157" i="10" s="1"/>
  <c r="E156" i="10"/>
  <c r="D156" i="10"/>
  <c r="E155" i="10"/>
  <c r="C155" i="10" s="1"/>
  <c r="D155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49" i="10"/>
  <c r="D149" i="10"/>
  <c r="C149" i="10" s="1"/>
  <c r="E148" i="10"/>
  <c r="D148" i="10"/>
  <c r="C148" i="10" s="1"/>
  <c r="E147" i="10"/>
  <c r="D147" i="10"/>
  <c r="C147" i="10"/>
  <c r="E146" i="10"/>
  <c r="D146" i="10"/>
  <c r="E145" i="10"/>
  <c r="D145" i="10"/>
  <c r="C145" i="10"/>
  <c r="E144" i="10"/>
  <c r="D144" i="10"/>
  <c r="E143" i="10"/>
  <c r="D143" i="10"/>
  <c r="C143" i="10"/>
  <c r="E142" i="10"/>
  <c r="D142" i="10"/>
  <c r="C142" i="10" s="1"/>
  <c r="E141" i="10"/>
  <c r="D141" i="10"/>
  <c r="C141" i="10" s="1"/>
  <c r="E140" i="10"/>
  <c r="D140" i="10"/>
  <c r="C140" i="10" s="1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8" i="10"/>
  <c r="D138" i="10"/>
  <c r="C138" i="10" s="1"/>
  <c r="E137" i="10"/>
  <c r="C137" i="10" s="1"/>
  <c r="D137" i="10"/>
  <c r="E136" i="10"/>
  <c r="D136" i="10"/>
  <c r="C136" i="10" s="1"/>
  <c r="E135" i="10"/>
  <c r="D135" i="10"/>
  <c r="C135" i="10"/>
  <c r="E134" i="10"/>
  <c r="D134" i="10"/>
  <c r="E133" i="10"/>
  <c r="D133" i="10"/>
  <c r="C133" i="10"/>
  <c r="E132" i="10"/>
  <c r="D132" i="10"/>
  <c r="C132" i="10" s="1"/>
  <c r="E131" i="10"/>
  <c r="D131" i="10"/>
  <c r="C131" i="10" s="1"/>
  <c r="E130" i="10"/>
  <c r="D130" i="10"/>
  <c r="E129" i="10"/>
  <c r="D129" i="10"/>
  <c r="C129" i="10"/>
  <c r="E128" i="10"/>
  <c r="D128" i="10"/>
  <c r="C128" i="10" s="1"/>
  <c r="E127" i="10"/>
  <c r="D127" i="10"/>
  <c r="C127" i="10" s="1"/>
  <c r="E126" i="10"/>
  <c r="D126" i="10"/>
  <c r="E125" i="10"/>
  <c r="C125" i="10" s="1"/>
  <c r="D125" i="10"/>
  <c r="E124" i="10"/>
  <c r="D124" i="10"/>
  <c r="C124" i="10" s="1"/>
  <c r="E123" i="10"/>
  <c r="D123" i="10"/>
  <c r="C123" i="10" s="1"/>
  <c r="E122" i="10"/>
  <c r="D122" i="10"/>
  <c r="C122" i="10" s="1"/>
  <c r="E121" i="10"/>
  <c r="D121" i="10"/>
  <c r="C121" i="10"/>
  <c r="E120" i="10"/>
  <c r="D120" i="10"/>
  <c r="E119" i="10"/>
  <c r="D119" i="10"/>
  <c r="C119" i="10"/>
  <c r="E118" i="10"/>
  <c r="D118" i="10"/>
  <c r="E117" i="10"/>
  <c r="D117" i="10"/>
  <c r="C117" i="10" s="1"/>
  <c r="E116" i="10"/>
  <c r="D116" i="10"/>
  <c r="C116" i="10" s="1"/>
  <c r="E115" i="10"/>
  <c r="D115" i="10"/>
  <c r="E114" i="10"/>
  <c r="D114" i="10"/>
  <c r="C114" i="10" s="1"/>
  <c r="E113" i="10"/>
  <c r="C113" i="10" s="1"/>
  <c r="D113" i="10"/>
  <c r="E112" i="10"/>
  <c r="D112" i="10"/>
  <c r="C112" i="10" s="1"/>
  <c r="E111" i="10"/>
  <c r="D111" i="10"/>
  <c r="C111" i="10"/>
  <c r="E110" i="10"/>
  <c r="D110" i="10"/>
  <c r="E109" i="10"/>
  <c r="D109" i="10"/>
  <c r="C109" i="10"/>
  <c r="E104" i="10"/>
  <c r="D104" i="10"/>
  <c r="C104" i="10" s="1"/>
  <c r="E103" i="10"/>
  <c r="D103" i="10"/>
  <c r="C103" i="10" s="1"/>
  <c r="E102" i="10"/>
  <c r="D102" i="10"/>
  <c r="C102" i="10" s="1"/>
  <c r="E101" i="10"/>
  <c r="C101" i="10" s="1"/>
  <c r="D101" i="10"/>
  <c r="E100" i="10"/>
  <c r="D100" i="10"/>
  <c r="C100" i="10" s="1"/>
  <c r="E99" i="10"/>
  <c r="D99" i="10"/>
  <c r="C99" i="10"/>
  <c r="E98" i="10"/>
  <c r="D98" i="10"/>
  <c r="E97" i="10"/>
  <c r="D97" i="10"/>
  <c r="C97" i="10"/>
  <c r="E96" i="10"/>
  <c r="D96" i="10"/>
  <c r="C96" i="10" s="1"/>
  <c r="E90" i="10"/>
  <c r="D90" i="10"/>
  <c r="C90" i="10" s="1"/>
  <c r="E89" i="10"/>
  <c r="D89" i="10"/>
  <c r="E88" i="10"/>
  <c r="D88" i="10"/>
  <c r="C88" i="10"/>
  <c r="E87" i="10"/>
  <c r="D87" i="10"/>
  <c r="E86" i="10"/>
  <c r="D86" i="10"/>
  <c r="I85" i="10"/>
  <c r="H85" i="10"/>
  <c r="G85" i="10"/>
  <c r="F85" i="10"/>
  <c r="CC75" i="10"/>
  <c r="C68" i="10"/>
  <c r="E63" i="10"/>
  <c r="D63" i="10"/>
  <c r="C63" i="10"/>
  <c r="E62" i="10"/>
  <c r="D62" i="10"/>
  <c r="E61" i="10"/>
  <c r="D61" i="10"/>
  <c r="C61" i="10"/>
  <c r="E60" i="10"/>
  <c r="D60" i="10"/>
  <c r="C60" i="10" s="1"/>
  <c r="E59" i="10"/>
  <c r="D59" i="10"/>
  <c r="C59" i="10" s="1"/>
  <c r="E54" i="10"/>
  <c r="D54" i="10"/>
  <c r="C54" i="10" s="1"/>
  <c r="E53" i="10"/>
  <c r="C53" i="10" s="1"/>
  <c r="D53" i="10"/>
  <c r="E52" i="10"/>
  <c r="D52" i="10"/>
  <c r="C52" i="10" s="1"/>
  <c r="I51" i="10"/>
  <c r="H51" i="10"/>
  <c r="G51" i="10"/>
  <c r="E51" i="10" s="1"/>
  <c r="F51" i="10"/>
  <c r="D51" i="10" s="1"/>
  <c r="C51" i="10" s="1"/>
  <c r="E46" i="10"/>
  <c r="D46" i="10"/>
  <c r="E45" i="10"/>
  <c r="D45" i="10"/>
  <c r="C45" i="10"/>
  <c r="CA45" i="10" s="1"/>
  <c r="R45" i="10" s="1"/>
  <c r="E44" i="10"/>
  <c r="D44" i="10"/>
  <c r="C44" i="10" s="1"/>
  <c r="CA44" i="10" s="1"/>
  <c r="R44" i="10" s="1"/>
  <c r="E43" i="10"/>
  <c r="D43" i="10"/>
  <c r="C43" i="10" s="1"/>
  <c r="CA43" i="10" s="1"/>
  <c r="R43" i="10" s="1"/>
  <c r="E38" i="10"/>
  <c r="D38" i="10"/>
  <c r="C38" i="10" s="1"/>
  <c r="E37" i="10"/>
  <c r="C37" i="10" s="1"/>
  <c r="D37" i="10"/>
  <c r="E36" i="10"/>
  <c r="D36" i="10"/>
  <c r="C36" i="10" s="1"/>
  <c r="E35" i="10"/>
  <c r="D35" i="10"/>
  <c r="C35" i="10"/>
  <c r="E34" i="10"/>
  <c r="D34" i="10"/>
  <c r="E33" i="10"/>
  <c r="D33" i="10"/>
  <c r="C33" i="10"/>
  <c r="E32" i="10"/>
  <c r="D32" i="10"/>
  <c r="C32" i="10" s="1"/>
  <c r="E31" i="10"/>
  <c r="D31" i="10"/>
  <c r="C31" i="10" s="1"/>
  <c r="E30" i="10"/>
  <c r="D30" i="10"/>
  <c r="C30" i="10" s="1"/>
  <c r="E29" i="10"/>
  <c r="C29" i="10" s="1"/>
  <c r="D29" i="10"/>
  <c r="E28" i="10"/>
  <c r="D28" i="10"/>
  <c r="C28" i="10" s="1"/>
  <c r="E27" i="10"/>
  <c r="D27" i="10"/>
  <c r="C27" i="10"/>
  <c r="E26" i="10"/>
  <c r="D26" i="10"/>
  <c r="E25" i="10"/>
  <c r="D25" i="10"/>
  <c r="C25" i="10"/>
  <c r="E24" i="10"/>
  <c r="D24" i="10"/>
  <c r="C24" i="10" s="1"/>
  <c r="E23" i="10"/>
  <c r="D23" i="10"/>
  <c r="C23" i="10" s="1"/>
  <c r="E22" i="10"/>
  <c r="D22" i="10"/>
  <c r="C22" i="10" s="1"/>
  <c r="E21" i="10"/>
  <c r="C21" i="10" s="1"/>
  <c r="D21" i="10"/>
  <c r="E20" i="10"/>
  <c r="D20" i="10"/>
  <c r="C20" i="10" s="1"/>
  <c r="E14" i="10"/>
  <c r="D14" i="10"/>
  <c r="C14" i="10"/>
  <c r="E13" i="10"/>
  <c r="D13" i="10"/>
  <c r="E12" i="10"/>
  <c r="D12" i="10"/>
  <c r="C12" i="10"/>
  <c r="A5" i="10"/>
  <c r="A4" i="10"/>
  <c r="A3" i="10"/>
  <c r="A2" i="10"/>
  <c r="B251" i="11"/>
  <c r="A251" i="11"/>
  <c r="E198" i="11"/>
  <c r="D198" i="11"/>
  <c r="C198" i="11" s="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2" i="11"/>
  <c r="D192" i="11"/>
  <c r="C192" i="11" s="1"/>
  <c r="E191" i="11"/>
  <c r="D191" i="11"/>
  <c r="Q186" i="11"/>
  <c r="P186" i="11"/>
  <c r="O186" i="11"/>
  <c r="N186" i="11"/>
  <c r="M186" i="11"/>
  <c r="L186" i="11"/>
  <c r="K186" i="11"/>
  <c r="J186" i="11"/>
  <c r="I186" i="11"/>
  <c r="H186" i="11"/>
  <c r="G186" i="11"/>
  <c r="E186" i="11" s="1"/>
  <c r="F186" i="11"/>
  <c r="D186" i="11" s="1"/>
  <c r="C186" i="11" s="1"/>
  <c r="E185" i="11"/>
  <c r="C185" i="11" s="1"/>
  <c r="D185" i="11"/>
  <c r="E184" i="11"/>
  <c r="D184" i="11"/>
  <c r="C184" i="11" s="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7" i="11"/>
  <c r="D177" i="11"/>
  <c r="E176" i="11"/>
  <c r="D176" i="11"/>
  <c r="E175" i="11"/>
  <c r="D175" i="11"/>
  <c r="E170" i="11"/>
  <c r="C170" i="11" s="1"/>
  <c r="D170" i="11"/>
  <c r="E169" i="11"/>
  <c r="D169" i="11"/>
  <c r="C169" i="11" s="1"/>
  <c r="E168" i="11"/>
  <c r="D168" i="11"/>
  <c r="C168" i="11"/>
  <c r="E167" i="11"/>
  <c r="D167" i="11"/>
  <c r="E166" i="11"/>
  <c r="D166" i="11"/>
  <c r="C166" i="11"/>
  <c r="E165" i="11"/>
  <c r="D165" i="11"/>
  <c r="C165" i="11" s="1"/>
  <c r="E160" i="11"/>
  <c r="D160" i="11"/>
  <c r="C160" i="11" s="1"/>
  <c r="E159" i="11"/>
  <c r="D159" i="11"/>
  <c r="C159" i="11" s="1"/>
  <c r="E158" i="11"/>
  <c r="C158" i="11" s="1"/>
  <c r="D158" i="11"/>
  <c r="E157" i="11"/>
  <c r="D157" i="11"/>
  <c r="C157" i="11" s="1"/>
  <c r="E156" i="11"/>
  <c r="D156" i="11"/>
  <c r="C156" i="11"/>
  <c r="E155" i="11"/>
  <c r="D155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49" i="11"/>
  <c r="D149" i="11"/>
  <c r="E148" i="11"/>
  <c r="D148" i="11"/>
  <c r="C148" i="11"/>
  <c r="E147" i="11"/>
  <c r="D147" i="11"/>
  <c r="C147" i="11" s="1"/>
  <c r="E146" i="11"/>
  <c r="D146" i="11"/>
  <c r="C146" i="11" s="1"/>
  <c r="E145" i="11"/>
  <c r="D145" i="11"/>
  <c r="C145" i="11" s="1"/>
  <c r="E144" i="11"/>
  <c r="C144" i="11" s="1"/>
  <c r="D144" i="11"/>
  <c r="E143" i="11"/>
  <c r="D143" i="11"/>
  <c r="C143" i="11" s="1"/>
  <c r="E142" i="11"/>
  <c r="D142" i="11"/>
  <c r="C142" i="11"/>
  <c r="E141" i="11"/>
  <c r="D141" i="11"/>
  <c r="E140" i="11"/>
  <c r="D140" i="11"/>
  <c r="C140" i="11"/>
  <c r="AA139" i="11"/>
  <c r="Z139" i="11"/>
  <c r="Y139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8" i="11"/>
  <c r="D138" i="11"/>
  <c r="C138" i="11" s="1"/>
  <c r="E137" i="11"/>
  <c r="D137" i="11"/>
  <c r="C137" i="11" s="1"/>
  <c r="E136" i="11"/>
  <c r="C136" i="11" s="1"/>
  <c r="D136" i="11"/>
  <c r="E135" i="11"/>
  <c r="D135" i="11"/>
  <c r="C135" i="11" s="1"/>
  <c r="E134" i="11"/>
  <c r="D134" i="11"/>
  <c r="C134" i="11"/>
  <c r="E133" i="11"/>
  <c r="D133" i="11"/>
  <c r="E132" i="11"/>
  <c r="D132" i="11"/>
  <c r="C132" i="11"/>
  <c r="E131" i="11"/>
  <c r="D131" i="11"/>
  <c r="C131" i="11" s="1"/>
  <c r="E130" i="11"/>
  <c r="D130" i="11"/>
  <c r="C130" i="11" s="1"/>
  <c r="E129" i="11"/>
  <c r="D129" i="11"/>
  <c r="C129" i="11" s="1"/>
  <c r="E128" i="11"/>
  <c r="C128" i="11" s="1"/>
  <c r="D128" i="11"/>
  <c r="E127" i="11"/>
  <c r="D127" i="11"/>
  <c r="C127" i="11" s="1"/>
  <c r="E126" i="11"/>
  <c r="D126" i="11"/>
  <c r="C126" i="11"/>
  <c r="E125" i="11"/>
  <c r="D125" i="11"/>
  <c r="E124" i="11"/>
  <c r="D124" i="11"/>
  <c r="C124" i="11"/>
  <c r="E123" i="11"/>
  <c r="D123" i="11"/>
  <c r="C123" i="11" s="1"/>
  <c r="E122" i="11"/>
  <c r="D122" i="11"/>
  <c r="C122" i="11" s="1"/>
  <c r="E121" i="11"/>
  <c r="D121" i="11"/>
  <c r="C121" i="11" s="1"/>
  <c r="E120" i="11"/>
  <c r="C120" i="11" s="1"/>
  <c r="D120" i="11"/>
  <c r="E119" i="11"/>
  <c r="D119" i="11"/>
  <c r="C119" i="11" s="1"/>
  <c r="E118" i="11"/>
  <c r="D118" i="11"/>
  <c r="C118" i="11"/>
  <c r="E117" i="11"/>
  <c r="D117" i="11"/>
  <c r="E116" i="11"/>
  <c r="D116" i="11"/>
  <c r="C116" i="11"/>
  <c r="E115" i="11"/>
  <c r="D115" i="11"/>
  <c r="C115" i="11" s="1"/>
  <c r="E114" i="11"/>
  <c r="D114" i="11"/>
  <c r="C114" i="11" s="1"/>
  <c r="E113" i="11"/>
  <c r="D113" i="11"/>
  <c r="C113" i="11" s="1"/>
  <c r="E112" i="11"/>
  <c r="C112" i="11" s="1"/>
  <c r="D112" i="11"/>
  <c r="E111" i="11"/>
  <c r="D111" i="11"/>
  <c r="C111" i="11" s="1"/>
  <c r="E110" i="11"/>
  <c r="D110" i="11"/>
  <c r="C110" i="11"/>
  <c r="E109" i="11"/>
  <c r="D109" i="11"/>
  <c r="E104" i="11"/>
  <c r="D104" i="11"/>
  <c r="C104" i="11"/>
  <c r="E103" i="11"/>
  <c r="D103" i="11"/>
  <c r="C103" i="11" s="1"/>
  <c r="E102" i="11"/>
  <c r="D102" i="11"/>
  <c r="C102" i="11" s="1"/>
  <c r="E101" i="11"/>
  <c r="D101" i="11"/>
  <c r="C101" i="11" s="1"/>
  <c r="E100" i="11"/>
  <c r="C100" i="11" s="1"/>
  <c r="D100" i="11"/>
  <c r="E99" i="11"/>
  <c r="D99" i="11"/>
  <c r="C99" i="11" s="1"/>
  <c r="E98" i="11"/>
  <c r="D98" i="11"/>
  <c r="C98" i="11"/>
  <c r="E97" i="11"/>
  <c r="D97" i="11"/>
  <c r="E96" i="11"/>
  <c r="D96" i="11"/>
  <c r="C96" i="11"/>
  <c r="E90" i="11"/>
  <c r="D90" i="11"/>
  <c r="C90" i="11" s="1"/>
  <c r="E89" i="11"/>
  <c r="D89" i="11"/>
  <c r="C89" i="11" s="1"/>
  <c r="E88" i="11"/>
  <c r="D88" i="11"/>
  <c r="C88" i="11" s="1"/>
  <c r="E87" i="11"/>
  <c r="C87" i="11" s="1"/>
  <c r="D87" i="11"/>
  <c r="E86" i="11"/>
  <c r="E85" i="11" s="1"/>
  <c r="D86" i="11"/>
  <c r="C86" i="11" s="1"/>
  <c r="I85" i="11"/>
  <c r="H85" i="11"/>
  <c r="G85" i="11"/>
  <c r="F85" i="11"/>
  <c r="CC75" i="11"/>
  <c r="C68" i="11"/>
  <c r="E63" i="11"/>
  <c r="D63" i="11"/>
  <c r="E62" i="11"/>
  <c r="D62" i="11"/>
  <c r="C62" i="11"/>
  <c r="E61" i="11"/>
  <c r="D61" i="11"/>
  <c r="C61" i="11" s="1"/>
  <c r="E60" i="11"/>
  <c r="D60" i="11"/>
  <c r="C60" i="11" s="1"/>
  <c r="E59" i="11"/>
  <c r="D59" i="11"/>
  <c r="C59" i="11" s="1"/>
  <c r="E54" i="11"/>
  <c r="C54" i="11" s="1"/>
  <c r="D54" i="11"/>
  <c r="E53" i="11"/>
  <c r="D53" i="11"/>
  <c r="C53" i="11" s="1"/>
  <c r="E52" i="11"/>
  <c r="D52" i="11"/>
  <c r="C52" i="11"/>
  <c r="I51" i="11"/>
  <c r="H51" i="11"/>
  <c r="G51" i="11"/>
  <c r="F51" i="11"/>
  <c r="D51" i="11" s="1"/>
  <c r="C51" i="11" s="1"/>
  <c r="E51" i="11"/>
  <c r="E46" i="11"/>
  <c r="D46" i="11"/>
  <c r="C46" i="11"/>
  <c r="CA46" i="11" s="1"/>
  <c r="R46" i="11" s="1"/>
  <c r="E45" i="11"/>
  <c r="D45" i="11"/>
  <c r="C45" i="11" s="1"/>
  <c r="CA45" i="11" s="1"/>
  <c r="R45" i="11" s="1"/>
  <c r="E44" i="11"/>
  <c r="D44" i="11"/>
  <c r="C44" i="11" s="1"/>
  <c r="CA44" i="11" s="1"/>
  <c r="R44" i="11" s="1"/>
  <c r="E43" i="11"/>
  <c r="D43" i="11"/>
  <c r="C43" i="11" s="1"/>
  <c r="CA43" i="11" s="1"/>
  <c r="R43" i="11" s="1"/>
  <c r="E38" i="11"/>
  <c r="C38" i="11" s="1"/>
  <c r="D38" i="11"/>
  <c r="E37" i="11"/>
  <c r="D37" i="11"/>
  <c r="C37" i="11" s="1"/>
  <c r="E36" i="11"/>
  <c r="D36" i="11"/>
  <c r="C36" i="11"/>
  <c r="E35" i="11"/>
  <c r="D35" i="11"/>
  <c r="E34" i="11"/>
  <c r="D34" i="11"/>
  <c r="C34" i="11"/>
  <c r="E33" i="11"/>
  <c r="D33" i="11"/>
  <c r="C33" i="11" s="1"/>
  <c r="E32" i="11"/>
  <c r="D32" i="11"/>
  <c r="C32" i="11" s="1"/>
  <c r="E31" i="11"/>
  <c r="D31" i="11"/>
  <c r="C31" i="11" s="1"/>
  <c r="E30" i="11"/>
  <c r="C30" i="11" s="1"/>
  <c r="D30" i="11"/>
  <c r="E29" i="11"/>
  <c r="D29" i="11"/>
  <c r="C29" i="11" s="1"/>
  <c r="E28" i="11"/>
  <c r="D28" i="11"/>
  <c r="C28" i="11"/>
  <c r="E27" i="11"/>
  <c r="D27" i="11"/>
  <c r="E26" i="11"/>
  <c r="D26" i="11"/>
  <c r="C26" i="11"/>
  <c r="E25" i="11"/>
  <c r="D25" i="11"/>
  <c r="C25" i="11" s="1"/>
  <c r="E24" i="11"/>
  <c r="D24" i="11"/>
  <c r="C24" i="11" s="1"/>
  <c r="E23" i="11"/>
  <c r="D23" i="11"/>
  <c r="C23" i="11" s="1"/>
  <c r="E22" i="11"/>
  <c r="C22" i="11" s="1"/>
  <c r="D22" i="11"/>
  <c r="E21" i="11"/>
  <c r="D21" i="11"/>
  <c r="C21" i="11" s="1"/>
  <c r="E20" i="11"/>
  <c r="D20" i="11"/>
  <c r="C20" i="11"/>
  <c r="E14" i="11"/>
  <c r="D14" i="11"/>
  <c r="E13" i="11"/>
  <c r="D13" i="11"/>
  <c r="C13" i="11"/>
  <c r="E12" i="11"/>
  <c r="D12" i="11"/>
  <c r="C12" i="11" s="1"/>
  <c r="A5" i="11"/>
  <c r="A4" i="11"/>
  <c r="A3" i="11"/>
  <c r="A2" i="11"/>
  <c r="B251" i="12"/>
  <c r="A251" i="12"/>
  <c r="E198" i="12"/>
  <c r="D198" i="12"/>
  <c r="C198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2" i="12"/>
  <c r="C192" i="12" s="1"/>
  <c r="D192" i="12"/>
  <c r="E191" i="12"/>
  <c r="D191" i="12"/>
  <c r="Q186" i="12"/>
  <c r="P186" i="12"/>
  <c r="O186" i="12"/>
  <c r="N186" i="12"/>
  <c r="M186" i="12"/>
  <c r="L186" i="12"/>
  <c r="K186" i="12"/>
  <c r="J186" i="12"/>
  <c r="I186" i="12"/>
  <c r="H186" i="12"/>
  <c r="G186" i="12"/>
  <c r="E186" i="12" s="1"/>
  <c r="F186" i="12"/>
  <c r="D186" i="12" s="1"/>
  <c r="C186" i="12"/>
  <c r="E185" i="12"/>
  <c r="D185" i="12"/>
  <c r="E184" i="12"/>
  <c r="D184" i="12"/>
  <c r="C184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7" i="12"/>
  <c r="D177" i="12"/>
  <c r="C177" i="12" s="1"/>
  <c r="E176" i="12"/>
  <c r="D176" i="12"/>
  <c r="E175" i="12"/>
  <c r="D175" i="12"/>
  <c r="C175" i="12" s="1"/>
  <c r="E170" i="12"/>
  <c r="D170" i="12"/>
  <c r="C170" i="12" s="1"/>
  <c r="E169" i="12"/>
  <c r="D169" i="12"/>
  <c r="C169" i="12" s="1"/>
  <c r="E168" i="12"/>
  <c r="D168" i="12"/>
  <c r="C168" i="12" s="1"/>
  <c r="E167" i="12"/>
  <c r="C167" i="12" s="1"/>
  <c r="D167" i="12"/>
  <c r="E166" i="12"/>
  <c r="D166" i="12"/>
  <c r="E165" i="12"/>
  <c r="D165" i="12"/>
  <c r="C165" i="12"/>
  <c r="E160" i="12"/>
  <c r="D160" i="12"/>
  <c r="E159" i="12"/>
  <c r="D159" i="12"/>
  <c r="C159" i="12" s="1"/>
  <c r="E158" i="12"/>
  <c r="D158" i="12"/>
  <c r="C158" i="12" s="1"/>
  <c r="E157" i="12"/>
  <c r="D157" i="12"/>
  <c r="E156" i="12"/>
  <c r="D156" i="12"/>
  <c r="C156" i="12" s="1"/>
  <c r="E155" i="12"/>
  <c r="C155" i="12" s="1"/>
  <c r="D155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49" i="12"/>
  <c r="D149" i="12"/>
  <c r="C149" i="12"/>
  <c r="E148" i="12"/>
  <c r="D148" i="12"/>
  <c r="E147" i="12"/>
  <c r="D147" i="12"/>
  <c r="C147" i="12"/>
  <c r="E146" i="12"/>
  <c r="D146" i="12"/>
  <c r="C146" i="12" s="1"/>
  <c r="E145" i="12"/>
  <c r="D145" i="12"/>
  <c r="C145" i="12" s="1"/>
  <c r="E144" i="12"/>
  <c r="D144" i="12"/>
  <c r="C144" i="12" s="1"/>
  <c r="E143" i="12"/>
  <c r="C143" i="12" s="1"/>
  <c r="D143" i="12"/>
  <c r="E142" i="12"/>
  <c r="D142" i="12"/>
  <c r="E141" i="12"/>
  <c r="D141" i="12"/>
  <c r="C141" i="12"/>
  <c r="E140" i="12"/>
  <c r="D140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8" i="12"/>
  <c r="D138" i="12"/>
  <c r="E137" i="12"/>
  <c r="D137" i="12"/>
  <c r="C137" i="12" s="1"/>
  <c r="E136" i="12"/>
  <c r="D136" i="12"/>
  <c r="C136" i="12" s="1"/>
  <c r="E135" i="12"/>
  <c r="D135" i="12"/>
  <c r="C135" i="12"/>
  <c r="E134" i="12"/>
  <c r="D134" i="12"/>
  <c r="E133" i="12"/>
  <c r="D133" i="12"/>
  <c r="C133" i="12"/>
  <c r="E132" i="12"/>
  <c r="D132" i="12"/>
  <c r="E131" i="12"/>
  <c r="D131" i="12"/>
  <c r="C131" i="12" s="1"/>
  <c r="E130" i="12"/>
  <c r="D130" i="12"/>
  <c r="C130" i="12" s="1"/>
  <c r="E129" i="12"/>
  <c r="D129" i="12"/>
  <c r="C129" i="12" s="1"/>
  <c r="E128" i="12"/>
  <c r="D128" i="12"/>
  <c r="C128" i="12" s="1"/>
  <c r="E127" i="12"/>
  <c r="D127" i="12"/>
  <c r="C127" i="12"/>
  <c r="E126" i="12"/>
  <c r="D126" i="12"/>
  <c r="E125" i="12"/>
  <c r="D125" i="12"/>
  <c r="C125" i="12"/>
  <c r="E124" i="12"/>
  <c r="D124" i="12"/>
  <c r="E123" i="12"/>
  <c r="D123" i="12"/>
  <c r="C123" i="12" s="1"/>
  <c r="E122" i="12"/>
  <c r="D122" i="12"/>
  <c r="C122" i="12" s="1"/>
  <c r="E121" i="12"/>
  <c r="D121" i="12"/>
  <c r="C121" i="12" s="1"/>
  <c r="E120" i="12"/>
  <c r="D120" i="12"/>
  <c r="C120" i="12" s="1"/>
  <c r="E119" i="12"/>
  <c r="D119" i="12"/>
  <c r="C119" i="12"/>
  <c r="E118" i="12"/>
  <c r="D118" i="12"/>
  <c r="E117" i="12"/>
  <c r="D117" i="12"/>
  <c r="C117" i="12"/>
  <c r="E116" i="12"/>
  <c r="D116" i="12"/>
  <c r="E115" i="12"/>
  <c r="D115" i="12"/>
  <c r="C115" i="12" s="1"/>
  <c r="E114" i="12"/>
  <c r="D114" i="12"/>
  <c r="C114" i="12" s="1"/>
  <c r="E113" i="12"/>
  <c r="D113" i="12"/>
  <c r="C113" i="12" s="1"/>
  <c r="E112" i="12"/>
  <c r="D112" i="12"/>
  <c r="C112" i="12" s="1"/>
  <c r="E111" i="12"/>
  <c r="D111" i="12"/>
  <c r="C111" i="12"/>
  <c r="E110" i="12"/>
  <c r="D110" i="12"/>
  <c r="E109" i="12"/>
  <c r="D109" i="12"/>
  <c r="C109" i="12"/>
  <c r="E104" i="12"/>
  <c r="D104" i="12"/>
  <c r="E103" i="12"/>
  <c r="D103" i="12"/>
  <c r="C103" i="12" s="1"/>
  <c r="E102" i="12"/>
  <c r="D102" i="12"/>
  <c r="C102" i="12" s="1"/>
  <c r="E101" i="12"/>
  <c r="D101" i="12"/>
  <c r="C101" i="12" s="1"/>
  <c r="E100" i="12"/>
  <c r="D100" i="12"/>
  <c r="C100" i="12" s="1"/>
  <c r="E99" i="12"/>
  <c r="D99" i="12"/>
  <c r="C99" i="12"/>
  <c r="E98" i="12"/>
  <c r="D98" i="12"/>
  <c r="E97" i="12"/>
  <c r="D97" i="12"/>
  <c r="C97" i="12"/>
  <c r="E96" i="12"/>
  <c r="D96" i="12"/>
  <c r="E90" i="12"/>
  <c r="D90" i="12"/>
  <c r="C90" i="12" s="1"/>
  <c r="E89" i="12"/>
  <c r="D89" i="12"/>
  <c r="C89" i="12" s="1"/>
  <c r="E88" i="12"/>
  <c r="D88" i="12"/>
  <c r="C88" i="12" s="1"/>
  <c r="E87" i="12"/>
  <c r="D87" i="12"/>
  <c r="C87" i="12" s="1"/>
  <c r="E86" i="12"/>
  <c r="D86" i="12"/>
  <c r="C86" i="12"/>
  <c r="I85" i="12"/>
  <c r="H85" i="12"/>
  <c r="G85" i="12"/>
  <c r="F85" i="12"/>
  <c r="D85" i="12"/>
  <c r="CC75" i="12"/>
  <c r="C68" i="12"/>
  <c r="E63" i="12"/>
  <c r="D63" i="12"/>
  <c r="C63" i="12" s="1"/>
  <c r="E62" i="12"/>
  <c r="D62" i="12"/>
  <c r="C62" i="12" s="1"/>
  <c r="E61" i="12"/>
  <c r="D61" i="12"/>
  <c r="C61" i="12" s="1"/>
  <c r="E60" i="12"/>
  <c r="D60" i="12"/>
  <c r="C60" i="12" s="1"/>
  <c r="E59" i="12"/>
  <c r="D59" i="12"/>
  <c r="C59" i="12"/>
  <c r="E54" i="12"/>
  <c r="D54" i="12"/>
  <c r="E53" i="12"/>
  <c r="D53" i="12"/>
  <c r="C53" i="12"/>
  <c r="E52" i="12"/>
  <c r="D52" i="12"/>
  <c r="I51" i="12"/>
  <c r="H51" i="12"/>
  <c r="D51" i="12" s="1"/>
  <c r="C51" i="12" s="1"/>
  <c r="G51" i="12"/>
  <c r="F51" i="12"/>
  <c r="E51" i="12"/>
  <c r="E46" i="12"/>
  <c r="D46" i="12"/>
  <c r="C46" i="12" s="1"/>
  <c r="CA46" i="12" s="1"/>
  <c r="R46" i="12" s="1"/>
  <c r="E45" i="12"/>
  <c r="D45" i="12"/>
  <c r="C45" i="12" s="1"/>
  <c r="CA45" i="12" s="1"/>
  <c r="R45" i="12" s="1"/>
  <c r="E44" i="12"/>
  <c r="D44" i="12"/>
  <c r="C44" i="12" s="1"/>
  <c r="CA44" i="12" s="1"/>
  <c r="R44" i="12" s="1"/>
  <c r="E43" i="12"/>
  <c r="D43" i="12"/>
  <c r="C43" i="12"/>
  <c r="CA43" i="12" s="1"/>
  <c r="R43" i="12" s="1"/>
  <c r="E38" i="12"/>
  <c r="D38" i="12"/>
  <c r="E37" i="12"/>
  <c r="D37" i="12"/>
  <c r="C37" i="12"/>
  <c r="E36" i="12"/>
  <c r="D36" i="12"/>
  <c r="E35" i="12"/>
  <c r="D35" i="12"/>
  <c r="C35" i="12" s="1"/>
  <c r="E34" i="12"/>
  <c r="D34" i="12"/>
  <c r="C34" i="12" s="1"/>
  <c r="E33" i="12"/>
  <c r="D33" i="12"/>
  <c r="C33" i="12" s="1"/>
  <c r="E32" i="12"/>
  <c r="D32" i="12"/>
  <c r="C32" i="12" s="1"/>
  <c r="E31" i="12"/>
  <c r="D31" i="12"/>
  <c r="C31" i="12"/>
  <c r="E30" i="12"/>
  <c r="D30" i="12"/>
  <c r="E29" i="12"/>
  <c r="D29" i="12"/>
  <c r="C29" i="12"/>
  <c r="E28" i="12"/>
  <c r="D28" i="12"/>
  <c r="E27" i="12"/>
  <c r="D27" i="12"/>
  <c r="C27" i="12" s="1"/>
  <c r="E26" i="12"/>
  <c r="D26" i="12"/>
  <c r="C26" i="12" s="1"/>
  <c r="E25" i="12"/>
  <c r="D25" i="12"/>
  <c r="C25" i="12" s="1"/>
  <c r="E24" i="12"/>
  <c r="D24" i="12"/>
  <c r="C24" i="12" s="1"/>
  <c r="E23" i="12"/>
  <c r="D23" i="12"/>
  <c r="C23" i="12"/>
  <c r="E22" i="12"/>
  <c r="D22" i="12"/>
  <c r="E21" i="12"/>
  <c r="D21" i="12"/>
  <c r="C21" i="12"/>
  <c r="E20" i="12"/>
  <c r="D20" i="12"/>
  <c r="E14" i="12"/>
  <c r="D14" i="12"/>
  <c r="C14" i="12" s="1"/>
  <c r="E13" i="12"/>
  <c r="D13" i="12"/>
  <c r="C13" i="12" s="1"/>
  <c r="E12" i="12"/>
  <c r="D12" i="12"/>
  <c r="C12" i="12" s="1"/>
  <c r="A5" i="12"/>
  <c r="A4" i="12"/>
  <c r="A3" i="12"/>
  <c r="A2" i="12"/>
  <c r="B251" i="1"/>
  <c r="A251" i="1"/>
  <c r="E198" i="1"/>
  <c r="D198" i="1"/>
  <c r="C198" i="1" s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2" i="1"/>
  <c r="D192" i="1"/>
  <c r="E191" i="1"/>
  <c r="D191" i="1"/>
  <c r="C191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 s="1"/>
  <c r="C186" i="1" s="1"/>
  <c r="E186" i="1"/>
  <c r="E185" i="1"/>
  <c r="D185" i="1"/>
  <c r="C185" i="1" s="1"/>
  <c r="E184" i="1"/>
  <c r="D184" i="1"/>
  <c r="C184" i="1" s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7" i="1"/>
  <c r="D177" i="1"/>
  <c r="E176" i="1"/>
  <c r="D176" i="1"/>
  <c r="C176" i="1" s="1"/>
  <c r="E175" i="1"/>
  <c r="D175" i="1"/>
  <c r="E170" i="1"/>
  <c r="D170" i="1"/>
  <c r="C170" i="1"/>
  <c r="E169" i="1"/>
  <c r="D169" i="1"/>
  <c r="E168" i="1"/>
  <c r="D168" i="1"/>
  <c r="C168" i="1" s="1"/>
  <c r="E167" i="1"/>
  <c r="D167" i="1"/>
  <c r="C167" i="1" s="1"/>
  <c r="E166" i="1"/>
  <c r="D166" i="1"/>
  <c r="C166" i="1" s="1"/>
  <c r="E165" i="1"/>
  <c r="D165" i="1"/>
  <c r="C165" i="1" s="1"/>
  <c r="E160" i="1"/>
  <c r="C160" i="1" s="1"/>
  <c r="D160" i="1"/>
  <c r="E159" i="1"/>
  <c r="D159" i="1"/>
  <c r="E158" i="1"/>
  <c r="D158" i="1"/>
  <c r="C158" i="1"/>
  <c r="E157" i="1"/>
  <c r="D157" i="1"/>
  <c r="E156" i="1"/>
  <c r="D156" i="1"/>
  <c r="C156" i="1" s="1"/>
  <c r="E155" i="1"/>
  <c r="D155" i="1"/>
  <c r="C155" i="1" s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49" i="1"/>
  <c r="D149" i="1"/>
  <c r="C149" i="1" s="1"/>
  <c r="E148" i="1"/>
  <c r="D148" i="1"/>
  <c r="C148" i="1" s="1"/>
  <c r="E147" i="1"/>
  <c r="D147" i="1"/>
  <c r="C147" i="1" s="1"/>
  <c r="E146" i="1"/>
  <c r="C146" i="1" s="1"/>
  <c r="D146" i="1"/>
  <c r="E145" i="1"/>
  <c r="D145" i="1"/>
  <c r="E144" i="1"/>
  <c r="D144" i="1"/>
  <c r="C144" i="1"/>
  <c r="E143" i="1"/>
  <c r="D143" i="1"/>
  <c r="E142" i="1"/>
  <c r="D142" i="1"/>
  <c r="C142" i="1" s="1"/>
  <c r="E141" i="1"/>
  <c r="D141" i="1"/>
  <c r="C141" i="1" s="1"/>
  <c r="E140" i="1"/>
  <c r="E150" i="1" s="1"/>
  <c r="D140" i="1"/>
  <c r="C140" i="1" s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8" i="1"/>
  <c r="C138" i="1" s="1"/>
  <c r="D138" i="1"/>
  <c r="E137" i="1"/>
  <c r="D137" i="1"/>
  <c r="E136" i="1"/>
  <c r="D136" i="1"/>
  <c r="C136" i="1"/>
  <c r="E135" i="1"/>
  <c r="D135" i="1"/>
  <c r="E134" i="1"/>
  <c r="D134" i="1"/>
  <c r="C134" i="1" s="1"/>
  <c r="E133" i="1"/>
  <c r="D133" i="1"/>
  <c r="C133" i="1" s="1"/>
  <c r="E132" i="1"/>
  <c r="D132" i="1"/>
  <c r="C132" i="1" s="1"/>
  <c r="E131" i="1"/>
  <c r="D131" i="1"/>
  <c r="C131" i="1" s="1"/>
  <c r="E130" i="1"/>
  <c r="C130" i="1" s="1"/>
  <c r="D130" i="1"/>
  <c r="E129" i="1"/>
  <c r="D129" i="1"/>
  <c r="E128" i="1"/>
  <c r="D128" i="1"/>
  <c r="C128" i="1"/>
  <c r="E127" i="1"/>
  <c r="D127" i="1"/>
  <c r="E126" i="1"/>
  <c r="D126" i="1"/>
  <c r="C126" i="1" s="1"/>
  <c r="E125" i="1"/>
  <c r="D125" i="1"/>
  <c r="C125" i="1" s="1"/>
  <c r="E124" i="1"/>
  <c r="D124" i="1"/>
  <c r="C124" i="1" s="1"/>
  <c r="E123" i="1"/>
  <c r="D123" i="1"/>
  <c r="C123" i="1" s="1"/>
  <c r="E122" i="1"/>
  <c r="C122" i="1" s="1"/>
  <c r="D122" i="1"/>
  <c r="E121" i="1"/>
  <c r="D121" i="1"/>
  <c r="E120" i="1"/>
  <c r="D120" i="1"/>
  <c r="C120" i="1"/>
  <c r="E119" i="1"/>
  <c r="D119" i="1"/>
  <c r="E118" i="1"/>
  <c r="D118" i="1"/>
  <c r="C118" i="1" s="1"/>
  <c r="E117" i="1"/>
  <c r="D117" i="1"/>
  <c r="C117" i="1" s="1"/>
  <c r="E116" i="1"/>
  <c r="D116" i="1"/>
  <c r="C116" i="1" s="1"/>
  <c r="E115" i="1"/>
  <c r="D115" i="1"/>
  <c r="C115" i="1" s="1"/>
  <c r="E114" i="1"/>
  <c r="C114" i="1" s="1"/>
  <c r="D114" i="1"/>
  <c r="E113" i="1"/>
  <c r="D113" i="1"/>
  <c r="E112" i="1"/>
  <c r="D112" i="1"/>
  <c r="C112" i="1"/>
  <c r="E111" i="1"/>
  <c r="D111" i="1"/>
  <c r="E110" i="1"/>
  <c r="D110" i="1"/>
  <c r="C110" i="1" s="1"/>
  <c r="E109" i="1"/>
  <c r="D109" i="1"/>
  <c r="C109" i="1" s="1"/>
  <c r="E104" i="1"/>
  <c r="D104" i="1"/>
  <c r="C104" i="1" s="1"/>
  <c r="E103" i="1"/>
  <c r="D103" i="1"/>
  <c r="C103" i="1" s="1"/>
  <c r="E102" i="1"/>
  <c r="C102" i="1" s="1"/>
  <c r="D102" i="1"/>
  <c r="E101" i="1"/>
  <c r="D101" i="1"/>
  <c r="E100" i="1"/>
  <c r="D100" i="1"/>
  <c r="C100" i="1"/>
  <c r="E99" i="1"/>
  <c r="D99" i="1"/>
  <c r="E98" i="1"/>
  <c r="D98" i="1"/>
  <c r="C98" i="1" s="1"/>
  <c r="E97" i="1"/>
  <c r="D97" i="1"/>
  <c r="C97" i="1" s="1"/>
  <c r="E96" i="1"/>
  <c r="D96" i="1"/>
  <c r="C96" i="1" s="1"/>
  <c r="E90" i="1"/>
  <c r="D90" i="1"/>
  <c r="C90" i="1" s="1"/>
  <c r="E89" i="1"/>
  <c r="C89" i="1" s="1"/>
  <c r="D89" i="1"/>
  <c r="E88" i="1"/>
  <c r="D88" i="1"/>
  <c r="E87" i="1"/>
  <c r="D87" i="1"/>
  <c r="C87" i="1"/>
  <c r="E86" i="1"/>
  <c r="E85" i="1" s="1"/>
  <c r="D86" i="1"/>
  <c r="I85" i="1"/>
  <c r="H85" i="1"/>
  <c r="G85" i="1"/>
  <c r="F85" i="1"/>
  <c r="CC75" i="1"/>
  <c r="C68" i="1"/>
  <c r="E63" i="1"/>
  <c r="D63" i="1"/>
  <c r="C63" i="1" s="1"/>
  <c r="E62" i="1"/>
  <c r="D62" i="1"/>
  <c r="C62" i="1" s="1"/>
  <c r="E61" i="1"/>
  <c r="D61" i="1"/>
  <c r="C61" i="1" s="1"/>
  <c r="E60" i="1"/>
  <c r="C60" i="1" s="1"/>
  <c r="D60" i="1"/>
  <c r="E59" i="1"/>
  <c r="D59" i="1"/>
  <c r="E54" i="1"/>
  <c r="D54" i="1"/>
  <c r="C54" i="1"/>
  <c r="E53" i="1"/>
  <c r="D53" i="1"/>
  <c r="E52" i="1"/>
  <c r="D52" i="1"/>
  <c r="C52" i="1" s="1"/>
  <c r="I51" i="1"/>
  <c r="H51" i="1"/>
  <c r="G51" i="1"/>
  <c r="E51" i="1" s="1"/>
  <c r="F51" i="1"/>
  <c r="D51" i="1" s="1"/>
  <c r="C51" i="1" s="1"/>
  <c r="E46" i="1"/>
  <c r="D46" i="1"/>
  <c r="C46" i="1" s="1"/>
  <c r="CA46" i="1" s="1"/>
  <c r="R46" i="1" s="1"/>
  <c r="E45" i="1"/>
  <c r="D45" i="1"/>
  <c r="C45" i="1" s="1"/>
  <c r="CA45" i="1" s="1"/>
  <c r="R45" i="1" s="1"/>
  <c r="E44" i="1"/>
  <c r="D44" i="1"/>
  <c r="C44" i="1" s="1"/>
  <c r="CA44" i="1" s="1"/>
  <c r="R44" i="1" s="1"/>
  <c r="E43" i="1"/>
  <c r="D43" i="1"/>
  <c r="E38" i="1"/>
  <c r="D38" i="1"/>
  <c r="C38" i="1"/>
  <c r="E37" i="1"/>
  <c r="D37" i="1"/>
  <c r="E36" i="1"/>
  <c r="D36" i="1"/>
  <c r="C36" i="1" s="1"/>
  <c r="E35" i="1"/>
  <c r="D35" i="1"/>
  <c r="E34" i="1"/>
  <c r="D34" i="1"/>
  <c r="C34" i="1" s="1"/>
  <c r="E33" i="1"/>
  <c r="D33" i="1"/>
  <c r="C33" i="1" s="1"/>
  <c r="E32" i="1"/>
  <c r="D32" i="1"/>
  <c r="C32" i="1" s="1"/>
  <c r="E31" i="1"/>
  <c r="D31" i="1"/>
  <c r="E30" i="1"/>
  <c r="D30" i="1"/>
  <c r="C30" i="1"/>
  <c r="E29" i="1"/>
  <c r="D29" i="1"/>
  <c r="E28" i="1"/>
  <c r="D28" i="1"/>
  <c r="C28" i="1" s="1"/>
  <c r="E27" i="1"/>
  <c r="D27" i="1"/>
  <c r="E26" i="1"/>
  <c r="D26" i="1"/>
  <c r="C26" i="1" s="1"/>
  <c r="E25" i="1"/>
  <c r="D25" i="1"/>
  <c r="C25" i="1" s="1"/>
  <c r="E24" i="1"/>
  <c r="D24" i="1"/>
  <c r="C24" i="1" s="1"/>
  <c r="E23" i="1"/>
  <c r="D23" i="1"/>
  <c r="E22" i="1"/>
  <c r="C22" i="1" s="1"/>
  <c r="D22" i="1"/>
  <c r="E21" i="1"/>
  <c r="D21" i="1"/>
  <c r="E20" i="1"/>
  <c r="D20" i="1"/>
  <c r="C20" i="1"/>
  <c r="E14" i="1"/>
  <c r="D14" i="1"/>
  <c r="E13" i="1"/>
  <c r="D13" i="1"/>
  <c r="E12" i="1"/>
  <c r="D12" i="1"/>
  <c r="A5" i="1"/>
  <c r="A4" i="1"/>
  <c r="A3" i="1"/>
  <c r="A2" i="1"/>
  <c r="C176" i="11" l="1"/>
  <c r="C177" i="11"/>
  <c r="C176" i="9"/>
  <c r="E178" i="8"/>
  <c r="C176" i="8"/>
  <c r="D85" i="10"/>
  <c r="C86" i="10"/>
  <c r="C13" i="1"/>
  <c r="C27" i="1"/>
  <c r="C35" i="1"/>
  <c r="D193" i="1"/>
  <c r="D139" i="12"/>
  <c r="D193" i="11"/>
  <c r="C191" i="11"/>
  <c r="E178" i="10"/>
  <c r="C175" i="10"/>
  <c r="D150" i="8"/>
  <c r="C140" i="8"/>
  <c r="C12" i="1"/>
  <c r="C14" i="1"/>
  <c r="C29" i="1"/>
  <c r="C37" i="1"/>
  <c r="C53" i="1"/>
  <c r="C86" i="1"/>
  <c r="C99" i="1"/>
  <c r="E139" i="1"/>
  <c r="C111" i="1"/>
  <c r="C119" i="1"/>
  <c r="C127" i="1"/>
  <c r="C135" i="1"/>
  <c r="C143" i="1"/>
  <c r="C150" i="1" s="1"/>
  <c r="C157" i="1"/>
  <c r="C169" i="1"/>
  <c r="E193" i="1"/>
  <c r="C20" i="12"/>
  <c r="C28" i="12"/>
  <c r="C36" i="12"/>
  <c r="C52" i="12"/>
  <c r="C96" i="12"/>
  <c r="C104" i="12"/>
  <c r="E139" i="12"/>
  <c r="C116" i="12"/>
  <c r="C124" i="12"/>
  <c r="C132" i="12"/>
  <c r="E150" i="12"/>
  <c r="C142" i="12"/>
  <c r="C157" i="12"/>
  <c r="C166" i="12"/>
  <c r="C191" i="12"/>
  <c r="C193" i="12" s="1"/>
  <c r="C21" i="1"/>
  <c r="C23" i="1"/>
  <c r="C31" i="1"/>
  <c r="C43" i="1"/>
  <c r="CA43" i="1" s="1"/>
  <c r="R43" i="1" s="1"/>
  <c r="C59" i="1"/>
  <c r="C88" i="1"/>
  <c r="C101" i="1"/>
  <c r="C113" i="1"/>
  <c r="C139" i="1" s="1"/>
  <c r="C121" i="1"/>
  <c r="C129" i="1"/>
  <c r="C137" i="1"/>
  <c r="D150" i="1"/>
  <c r="C145" i="1"/>
  <c r="C159" i="1"/>
  <c r="C177" i="1"/>
  <c r="C192" i="1"/>
  <c r="C193" i="1" s="1"/>
  <c r="C22" i="12"/>
  <c r="C30" i="12"/>
  <c r="C38" i="12"/>
  <c r="C54" i="12"/>
  <c r="E85" i="12"/>
  <c r="C98" i="12"/>
  <c r="C110" i="12"/>
  <c r="C139" i="12" s="1"/>
  <c r="C118" i="12"/>
  <c r="C126" i="12"/>
  <c r="C134" i="12"/>
  <c r="E193" i="12"/>
  <c r="C85" i="11"/>
  <c r="E139" i="11"/>
  <c r="C150" i="11"/>
  <c r="C138" i="12"/>
  <c r="C140" i="12"/>
  <c r="C150" i="12" s="1"/>
  <c r="C148" i="12"/>
  <c r="C160" i="12"/>
  <c r="C176" i="12"/>
  <c r="C178" i="12" s="1"/>
  <c r="C185" i="12"/>
  <c r="C14" i="11"/>
  <c r="C27" i="11"/>
  <c r="C35" i="11"/>
  <c r="C63" i="11"/>
  <c r="C97" i="11"/>
  <c r="C109" i="11"/>
  <c r="C117" i="11"/>
  <c r="C125" i="11"/>
  <c r="C133" i="11"/>
  <c r="C141" i="11"/>
  <c r="C149" i="11"/>
  <c r="C155" i="11"/>
  <c r="C167" i="11"/>
  <c r="C13" i="10"/>
  <c r="C26" i="10"/>
  <c r="C34" i="10"/>
  <c r="C46" i="10"/>
  <c r="CA46" i="10" s="1"/>
  <c r="R46" i="10" s="1"/>
  <c r="C62" i="10"/>
  <c r="C89" i="10"/>
  <c r="C115" i="10"/>
  <c r="C120" i="10"/>
  <c r="C130" i="10"/>
  <c r="E150" i="10"/>
  <c r="C177" i="10"/>
  <c r="C193" i="10"/>
  <c r="C38" i="9"/>
  <c r="C51" i="9"/>
  <c r="C87" i="9"/>
  <c r="C85" i="9" s="1"/>
  <c r="C110" i="9"/>
  <c r="C115" i="9"/>
  <c r="C158" i="9"/>
  <c r="C167" i="9"/>
  <c r="C192" i="9"/>
  <c r="E178" i="6"/>
  <c r="C175" i="6"/>
  <c r="D150" i="11"/>
  <c r="D178" i="11"/>
  <c r="E178" i="11"/>
  <c r="E193" i="11"/>
  <c r="D139" i="10"/>
  <c r="E150" i="9"/>
  <c r="C140" i="9"/>
  <c r="D193" i="8"/>
  <c r="C191" i="8"/>
  <c r="D85" i="7"/>
  <c r="C86" i="7"/>
  <c r="E178" i="12"/>
  <c r="E150" i="11"/>
  <c r="C87" i="10"/>
  <c r="E139" i="10"/>
  <c r="C120" i="9"/>
  <c r="C125" i="9"/>
  <c r="C134" i="9"/>
  <c r="E139" i="7"/>
  <c r="C117" i="8"/>
  <c r="C127" i="8"/>
  <c r="C144" i="8"/>
  <c r="C149" i="8"/>
  <c r="C155" i="8"/>
  <c r="C169" i="8"/>
  <c r="D178" i="8"/>
  <c r="C13" i="7"/>
  <c r="C28" i="7"/>
  <c r="E85" i="7"/>
  <c r="D139" i="7"/>
  <c r="C109" i="7"/>
  <c r="C114" i="7"/>
  <c r="C124" i="7"/>
  <c r="C143" i="7"/>
  <c r="C148" i="7"/>
  <c r="C150" i="7" s="1"/>
  <c r="C185" i="7"/>
  <c r="C14" i="6"/>
  <c r="C30" i="6"/>
  <c r="C35" i="6"/>
  <c r="C54" i="6"/>
  <c r="C63" i="6"/>
  <c r="C165" i="6"/>
  <c r="C170" i="6"/>
  <c r="C176" i="6"/>
  <c r="D178" i="6"/>
  <c r="C184" i="6"/>
  <c r="C26" i="5"/>
  <c r="C31" i="5"/>
  <c r="C46" i="5"/>
  <c r="CA46" i="5" s="1"/>
  <c r="R46" i="5" s="1"/>
  <c r="C139" i="2"/>
  <c r="C146" i="10"/>
  <c r="C150" i="10" s="1"/>
  <c r="C160" i="10"/>
  <c r="C14" i="9"/>
  <c r="C36" i="9"/>
  <c r="C45" i="9"/>
  <c r="CA45" i="9" s="1"/>
  <c r="R45" i="9" s="1"/>
  <c r="C63" i="9"/>
  <c r="C97" i="9"/>
  <c r="E139" i="9"/>
  <c r="C118" i="9"/>
  <c r="C123" i="9"/>
  <c r="C133" i="9"/>
  <c r="C156" i="9"/>
  <c r="C165" i="9"/>
  <c r="D193" i="9"/>
  <c r="C27" i="8"/>
  <c r="C32" i="8"/>
  <c r="C46" i="8"/>
  <c r="CA46" i="8" s="1"/>
  <c r="R46" i="8" s="1"/>
  <c r="C87" i="8"/>
  <c r="C97" i="8"/>
  <c r="C111" i="8"/>
  <c r="C128" i="8"/>
  <c r="C133" i="8"/>
  <c r="C143" i="8"/>
  <c r="C170" i="8"/>
  <c r="E193" i="8"/>
  <c r="C29" i="7"/>
  <c r="C34" i="7"/>
  <c r="C89" i="7"/>
  <c r="C104" i="7"/>
  <c r="C125" i="7"/>
  <c r="C130" i="7"/>
  <c r="E150" i="7"/>
  <c r="C142" i="7"/>
  <c r="C22" i="6"/>
  <c r="C27" i="6"/>
  <c r="C38" i="6"/>
  <c r="C51" i="6"/>
  <c r="E139" i="6"/>
  <c r="C158" i="6"/>
  <c r="C177" i="6"/>
  <c r="C13" i="5"/>
  <c r="C23" i="5"/>
  <c r="C34" i="5"/>
  <c r="E150" i="5"/>
  <c r="C139" i="3"/>
  <c r="C150" i="4"/>
  <c r="C85" i="4"/>
  <c r="E193" i="7"/>
  <c r="D150" i="6"/>
  <c r="C51" i="5"/>
  <c r="C193" i="5"/>
  <c r="E85" i="10"/>
  <c r="C98" i="10"/>
  <c r="C110" i="10"/>
  <c r="C139" i="10" s="1"/>
  <c r="C118" i="10"/>
  <c r="C126" i="10"/>
  <c r="C134" i="10"/>
  <c r="C144" i="10"/>
  <c r="C156" i="10"/>
  <c r="C168" i="10"/>
  <c r="E193" i="10"/>
  <c r="C23" i="9"/>
  <c r="C31" i="9"/>
  <c r="C43" i="9"/>
  <c r="CA43" i="9" s="1"/>
  <c r="R43" i="9" s="1"/>
  <c r="C59" i="9"/>
  <c r="C88" i="9"/>
  <c r="C101" i="9"/>
  <c r="C113" i="9"/>
  <c r="C121" i="9"/>
  <c r="C129" i="9"/>
  <c r="C137" i="9"/>
  <c r="D150" i="9"/>
  <c r="C145" i="9"/>
  <c r="C159" i="9"/>
  <c r="D178" i="9"/>
  <c r="E178" i="9"/>
  <c r="E193" i="9"/>
  <c r="C22" i="8"/>
  <c r="C30" i="8"/>
  <c r="C38" i="8"/>
  <c r="C54" i="8"/>
  <c r="C90" i="8"/>
  <c r="C103" i="8"/>
  <c r="C115" i="8"/>
  <c r="C123" i="8"/>
  <c r="C131" i="8"/>
  <c r="E150" i="8"/>
  <c r="C147" i="8"/>
  <c r="C165" i="8"/>
  <c r="C177" i="8"/>
  <c r="C192" i="8"/>
  <c r="C24" i="7"/>
  <c r="C32" i="7"/>
  <c r="C44" i="7"/>
  <c r="CA44" i="7" s="1"/>
  <c r="R44" i="7" s="1"/>
  <c r="C60" i="7"/>
  <c r="C87" i="7"/>
  <c r="C100" i="7"/>
  <c r="C112" i="7"/>
  <c r="C120" i="7"/>
  <c r="C128" i="7"/>
  <c r="C136" i="7"/>
  <c r="C146" i="7"/>
  <c r="C158" i="7"/>
  <c r="C170" i="7"/>
  <c r="E178" i="7"/>
  <c r="C12" i="6"/>
  <c r="C25" i="6"/>
  <c r="C33" i="6"/>
  <c r="C45" i="6"/>
  <c r="CA45" i="6" s="1"/>
  <c r="R45" i="6" s="1"/>
  <c r="C61" i="6"/>
  <c r="C90" i="6"/>
  <c r="C85" i="6" s="1"/>
  <c r="C103" i="6"/>
  <c r="C115" i="6"/>
  <c r="C139" i="6" s="1"/>
  <c r="C123" i="6"/>
  <c r="C131" i="6"/>
  <c r="E150" i="6"/>
  <c r="C147" i="6"/>
  <c r="C150" i="6" s="1"/>
  <c r="C168" i="6"/>
  <c r="C21" i="5"/>
  <c r="C29" i="5"/>
  <c r="C37" i="5"/>
  <c r="C53" i="5"/>
  <c r="C86" i="5"/>
  <c r="C99" i="5"/>
  <c r="E139" i="5"/>
  <c r="C111" i="5"/>
  <c r="C139" i="5" s="1"/>
  <c r="C119" i="5"/>
  <c r="C127" i="5"/>
  <c r="C135" i="5"/>
  <c r="C143" i="5"/>
  <c r="C157" i="5"/>
  <c r="C169" i="5"/>
  <c r="C184" i="5"/>
  <c r="D193" i="5"/>
  <c r="C198" i="5"/>
  <c r="C43" i="5"/>
  <c r="CA43" i="5" s="1"/>
  <c r="R43" i="5" s="1"/>
  <c r="C59" i="5"/>
  <c r="C88" i="5"/>
  <c r="C101" i="5"/>
  <c r="C113" i="5"/>
  <c r="C121" i="5"/>
  <c r="C129" i="5"/>
  <c r="C137" i="5"/>
  <c r="D150" i="5"/>
  <c r="C145" i="5"/>
  <c r="C159" i="5"/>
  <c r="D178" i="5"/>
  <c r="E178" i="5"/>
  <c r="E193" i="5"/>
  <c r="D178" i="1"/>
  <c r="E178" i="1"/>
  <c r="C85" i="1"/>
  <c r="D139" i="1"/>
  <c r="D85" i="1"/>
  <c r="C175" i="1"/>
  <c r="C85" i="12"/>
  <c r="C139" i="11"/>
  <c r="C193" i="11"/>
  <c r="C85" i="10"/>
  <c r="C139" i="9"/>
  <c r="C193" i="9"/>
  <c r="D150" i="12"/>
  <c r="D178" i="12"/>
  <c r="D193" i="12"/>
  <c r="D139" i="11"/>
  <c r="D150" i="10"/>
  <c r="D178" i="10"/>
  <c r="D193" i="10"/>
  <c r="D139" i="9"/>
  <c r="C109" i="8"/>
  <c r="D139" i="8"/>
  <c r="D85" i="11"/>
  <c r="C175" i="11"/>
  <c r="C178" i="11" s="1"/>
  <c r="D85" i="9"/>
  <c r="C175" i="9"/>
  <c r="C178" i="9" s="1"/>
  <c r="C86" i="8"/>
  <c r="C85" i="8" s="1"/>
  <c r="D85" i="8"/>
  <c r="E139" i="8"/>
  <c r="C150" i="8"/>
  <c r="C178" i="7"/>
  <c r="D150" i="7"/>
  <c r="D178" i="7"/>
  <c r="D193" i="7"/>
  <c r="D139" i="6"/>
  <c r="C175" i="8"/>
  <c r="C178" i="8" s="1"/>
  <c r="D85" i="6"/>
  <c r="C191" i="6"/>
  <c r="C193" i="6" s="1"/>
  <c r="D193" i="6"/>
  <c r="C85" i="5"/>
  <c r="C150" i="5"/>
  <c r="D139" i="5"/>
  <c r="D85" i="5"/>
  <c r="C175" i="5"/>
  <c r="C178" i="5" s="1"/>
  <c r="C178" i="1" l="1"/>
  <c r="C85" i="7"/>
  <c r="C150" i="9"/>
  <c r="C178" i="6"/>
  <c r="C139" i="7"/>
  <c r="C139" i="8"/>
  <c r="C178" i="10"/>
  <c r="C193" i="8"/>
</calcChain>
</file>

<file path=xl/sharedStrings.xml><?xml version="1.0" encoding="utf-8"?>
<sst xmlns="http://schemas.openxmlformats.org/spreadsheetml/2006/main" count="7436" uniqueCount="216">
  <si>
    <t>SERVICIO DE SALUD</t>
  </si>
  <si>
    <t xml:space="preserve">REM-A03.   APLICACIÓN Y RESULTADOS DE ESCALAS DE EVALUACIÓN </t>
  </si>
  <si>
    <t>SECCIÓN A: APLICACIÓN DE INSTRUMENTO Y RESULTADO EN EL NIÑO (A)</t>
  </si>
  <si>
    <t>SECCIÓN A.1: APLICACIÓN Y RESULTADOS DE PAUTA BREVE</t>
  </si>
  <si>
    <t>EVALUACIONES POR EDAD DEL NIÑO</t>
  </si>
  <si>
    <t xml:space="preserve">TOTAL  </t>
  </si>
  <si>
    <t>GRUPO DE EDAD</t>
  </si>
  <si>
    <t>Menor de 1 mes</t>
  </si>
  <si>
    <t>1 mes</t>
  </si>
  <si>
    <t>2 meses</t>
  </si>
  <si>
    <t>3 meses</t>
  </si>
  <si>
    <t>4 meses</t>
  </si>
  <si>
    <t xml:space="preserve"> 5 meses</t>
  </si>
  <si>
    <t>6 meses</t>
  </si>
  <si>
    <t xml:space="preserve"> 7 - 11 meses</t>
  </si>
  <si>
    <t>12 - 17 meses</t>
  </si>
  <si>
    <t>18 - 24 meses</t>
  </si>
  <si>
    <t>Ambos Sexos</t>
  </si>
  <si>
    <t>Hombres</t>
  </si>
  <si>
    <t>Mujeres</t>
  </si>
  <si>
    <t>APLICACIÓN PAUTA BREVE</t>
  </si>
  <si>
    <t>RESULTADOS</t>
  </si>
  <si>
    <t>NORMAL</t>
  </si>
  <si>
    <t>ALTERADO</t>
  </si>
  <si>
    <t>SECCIÓN A.2: RESULTADOS DE LA APLICACIÓN DE ESCALA DE EVALUACIÓN DEL DESARROLLO PSICOMOTOR</t>
  </si>
  <si>
    <t>ACTIVIDAD</t>
  </si>
  <si>
    <t>RESULTADO</t>
  </si>
  <si>
    <t xml:space="preserve">TOTAL    </t>
  </si>
  <si>
    <t>POR EDAD</t>
  </si>
  <si>
    <t>MIGRANTES</t>
  </si>
  <si>
    <t>Menor 7 meses</t>
  </si>
  <si>
    <t>7 - 11 meses</t>
  </si>
  <si>
    <t>18 - 23 meses</t>
  </si>
  <si>
    <t>24 - 47 meses</t>
  </si>
  <si>
    <t>48 - 59 meses</t>
  </si>
  <si>
    <t>APLICACIÓN TEST DE DESARROLLO PSICOMOTOR</t>
  </si>
  <si>
    <t>PRIMERA EVALUACIÓN</t>
  </si>
  <si>
    <t>NORMAL CON REZAGO</t>
  </si>
  <si>
    <t>RIESGO</t>
  </si>
  <si>
    <t>RETRASO</t>
  </si>
  <si>
    <t>REEVALUACIÓN</t>
  </si>
  <si>
    <t>NORMAL (desde normal con rezago)</t>
  </si>
  <si>
    <t>NORMAL (desde riesgo)</t>
  </si>
  <si>
    <t>NORMAL (desde retraso)</t>
  </si>
  <si>
    <t>NORMAL CON REZAGO (desde riesgo)</t>
  </si>
  <si>
    <t>NORMAL CON REZAGO (desde retraso)</t>
  </si>
  <si>
    <t>RIESGO (desde retraso)</t>
  </si>
  <si>
    <t>NORMAL CON REZAGO (desde normal con rezago)</t>
  </si>
  <si>
    <t>RIESGO (desde riesgo)</t>
  </si>
  <si>
    <t>RETRASO (desde retraso)</t>
  </si>
  <si>
    <t>DERIVADOS A ESPECIALIDAD</t>
  </si>
  <si>
    <t>TRASLADO DE ESTABLECIMIENTO</t>
  </si>
  <si>
    <t>SECCIÓN A.3: NIÑOS Y NIÑAS CON REZAGO, DÉFICIT U OTRA VULNERABILIDAD DERIVADOS A ALGUNA MODALIDAD DE ESTIMULACIÓN EN LA PRIMERA EVALUACIÓN</t>
  </si>
  <si>
    <t>NIÑO / A</t>
  </si>
  <si>
    <t>OTRA VULNERABILIDAD</t>
  </si>
  <si>
    <t>SECCIÓN A.4: RESULTADOS DE LA APLICACIÓN DE PROTOCOLO NEUROSENSORIAL</t>
  </si>
  <si>
    <t>APLICACIÓN DE PROTOCOLO NEUROSENSORIAL (1-2 MESES)</t>
  </si>
  <si>
    <t>ANORMAL</t>
  </si>
  <si>
    <t>MUY ANORMAL</t>
  </si>
  <si>
    <t>SECCIÓN A.5:  LACTANCIA MATERNA EN MENORES CONTROLADOS</t>
  </si>
  <si>
    <t>TIPO DE ALIMENTACIÓN</t>
  </si>
  <si>
    <t>TOTAL</t>
  </si>
  <si>
    <t>SEGÚN CONTROL PROGRAMÁTICO</t>
  </si>
  <si>
    <t>Del 1° mes</t>
  </si>
  <si>
    <t>Del 3° mes</t>
  </si>
  <si>
    <t>Del 6° mes</t>
  </si>
  <si>
    <t>Del 12° mes</t>
  </si>
  <si>
    <t>Del 24° mes</t>
  </si>
  <si>
    <t>MENORES CONTROLADOS</t>
  </si>
  <si>
    <t>LACTANCIA MATERNA EXCLUSIVA</t>
  </si>
  <si>
    <t>LACTANCIA MATERNA / FORMULA LÁCTEA</t>
  </si>
  <si>
    <t>FORMULA LÁCTEA</t>
  </si>
  <si>
    <t>LACTANCIA MATERNA MAS SÓLIDOS</t>
  </si>
  <si>
    <t>SECCION B: EVALUACIÓN, APLICACIÓN Y RESULTADOS DE ESCALAS EN  LA MUJER</t>
  </si>
  <si>
    <t>SECCIÓN B.1: EVALUACIÓN DEL ESTADO NUTRICIONAL A MUJERES CONTROLADAS AL OCTAVO MES POST PARTO</t>
  </si>
  <si>
    <t>ESTADO NUTRICIONAL</t>
  </si>
  <si>
    <t>OBESA</t>
  </si>
  <si>
    <t>SOBREPESO</t>
  </si>
  <si>
    <t>BAJO PESO</t>
  </si>
  <si>
    <t>SECCIÓN B.2: APLICACIÓN DE ESCALA SEGÚN EVALUACIÓN DE RIESGO PSICOSOCIAL ABREVIADA A GESTANTES</t>
  </si>
  <si>
    <t>TIPO</t>
  </si>
  <si>
    <t>TOTAL DE APLICACIONES</t>
  </si>
  <si>
    <t>DERIVADAS A EQUIPO DE CABECERA</t>
  </si>
  <si>
    <t>EVALUACIÓN AL INGRESO</t>
  </si>
  <si>
    <t>SECCIÓN B.3: APLICACIÓN DE ESCALA DE EDIMBURGO A GESTANTES Y MUJERES POST PARTO</t>
  </si>
  <si>
    <t>CONCEPTO</t>
  </si>
  <si>
    <t>RESULTADOS  
10 O MÁS PTOS. O RESULTADO DISTINTO DE 0 EN PREG 10 . (PUERPERAS)</t>
  </si>
  <si>
    <t>RESULTADOS  
13 O MÁS PTOS O RESULTADO DISTINTO DE 0 EN PREG 10. (GESTANTES)</t>
  </si>
  <si>
    <t>TOTAL DE CASOS ALTERADOS DERIVADOS A SALUD MENTAL</t>
  </si>
  <si>
    <t>EVALUACIÓN A GESTANTES</t>
  </si>
  <si>
    <t>PRIMERA EVALUACIÓN (2º control prenatal)</t>
  </si>
  <si>
    <t>REEVALUACIÓN (con puntaje elevado en la primera evaluación)</t>
  </si>
  <si>
    <t>EVALUACIÓN A MUJERES POST PARTO O SÍNTOMAS DE DEPRESIÓN</t>
  </si>
  <si>
    <t>A los 2 meses</t>
  </si>
  <si>
    <t>A los 6 meses</t>
  </si>
  <si>
    <t>SECCIÓN C: RESULTADOS DE LA EVALUACIÓN DEL ESTADO NUTRICIONAL DEL ADOLESCENTE CON CONTROL SALUD INTEGRAL</t>
  </si>
  <si>
    <t>ESTADO 
NUTRICIONAL</t>
  </si>
  <si>
    <t>10 A 14</t>
  </si>
  <si>
    <t>15 A 19</t>
  </si>
  <si>
    <t>OBESOS</t>
  </si>
  <si>
    <t>OBESOS SEVEROS</t>
  </si>
  <si>
    <t>SECCIÓN D: OTRAS EVALUACIONES, APLICACIONES Y RESULTADOS DE ESCALAS EN TODAS LAS EDADES</t>
  </si>
  <si>
    <t>SECCIÓN D.1: APLICACIÓN DE TAMIZAJE PARA EVALUAR EL NIVEL DE RIESGO DE CONSUMO DE  ALCOHOL, TABACO Y OTRAS DROGAS</t>
  </si>
  <si>
    <t>COMPONENTE</t>
  </si>
  <si>
    <t xml:space="preserve">TOTAL              </t>
  </si>
  <si>
    <t>10-14 años</t>
  </si>
  <si>
    <t>15-19 años</t>
  </si>
  <si>
    <t>20-24 años</t>
  </si>
  <si>
    <t>25-44 años</t>
  </si>
  <si>
    <t>45-64 años</t>
  </si>
  <si>
    <t>65 o más</t>
  </si>
  <si>
    <t>Nº DE AUDIT (EMP/EMPAM)</t>
  </si>
  <si>
    <t>Nº DE AUDIT APLICADO</t>
  </si>
  <si>
    <t>Nº DE ASSIST (EMP/EMPAM)</t>
  </si>
  <si>
    <t>N° DE ASSIST APLICADO</t>
  </si>
  <si>
    <t xml:space="preserve">N° DE CRAFFT EN CONTROL DE SALUD INTEGRAL DEL ADOLESCENTE </t>
  </si>
  <si>
    <t>N° DE CRAFFT APLICADO</t>
  </si>
  <si>
    <t>RESULTADOS DE EVALUACIÓN</t>
  </si>
  <si>
    <t xml:space="preserve">BAJO RIESGO </t>
  </si>
  <si>
    <t>CONSUMO RIESGOSO / INTERMEDIO</t>
  </si>
  <si>
    <t xml:space="preserve">POSIBLE CONSUMO PERJUDICIAL O DEPENDENCIA </t>
  </si>
  <si>
    <t>SECCIÓN D.2: RESULTADOS DE LA APLICACIÓN DE INSTRUMENTO DE VALORACIÓN DE DESEMPEÑO EN COMUNIDAD (IVADEC-CIF)</t>
  </si>
  <si>
    <t>6 -11 meses</t>
  </si>
  <si>
    <t>12 - 23 meses</t>
  </si>
  <si>
    <t>2 - 4 años</t>
  </si>
  <si>
    <t>5 - 9 años</t>
  </si>
  <si>
    <t>10 a 14 años</t>
  </si>
  <si>
    <t>15 a 19 años</t>
  </si>
  <si>
    <t>20 a 24 años</t>
  </si>
  <si>
    <t>25 a 64 años</t>
  </si>
  <si>
    <t>65 a 69 años</t>
  </si>
  <si>
    <t>70 a 79 años</t>
  </si>
  <si>
    <t>80 y más años</t>
  </si>
  <si>
    <t>ORIGEN FÍSICO</t>
  </si>
  <si>
    <t>SIN DISCAPACIDAD</t>
  </si>
  <si>
    <t>DISCAPACIDAD LEVE</t>
  </si>
  <si>
    <t>DISCAPACIDAD MODERADA</t>
  </si>
  <si>
    <t>DISCAPACIDAD SEVERA</t>
  </si>
  <si>
    <t>DISCAPACIDAD PROFUNDA</t>
  </si>
  <si>
    <t>ORIGEN SENSORIAL VISUAL</t>
  </si>
  <si>
    <t>ORIGEN SENSORIAL AUDITIVO</t>
  </si>
  <si>
    <t>ORIGEN MENTAL PSÍQUICO</t>
  </si>
  <si>
    <t>ORIGEN MENTAL INTELECTUAL</t>
  </si>
  <si>
    <t>ORIGEN MÚLTIPLE</t>
  </si>
  <si>
    <t>TOTAL DE EVALUACIONES</t>
  </si>
  <si>
    <t>EVALUACIÓN INGRESO</t>
  </si>
  <si>
    <t>EVALUACIÓN EGRESO</t>
  </si>
  <si>
    <t>SECCION D.3: APLICACIÓN Y RESULTADO DE PAUTA DE EVALUACIÓN Y SALUD MENTAL</t>
  </si>
  <si>
    <t>0 a 4 años</t>
  </si>
  <si>
    <t>5 a 9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</si>
  <si>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</si>
  <si>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</si>
  <si>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</si>
  <si>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</si>
  <si>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</si>
  <si>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</si>
  <si>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</si>
  <si>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</si>
  <si>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70 a 74 años</t>
  </si>
  <si>
    <t>75 a 79 años</t>
  </si>
  <si>
    <t>EVALUACION AL INGRESO</t>
  </si>
  <si>
    <t>BAJO</t>
  </si>
  <si>
    <t>MEDIO</t>
  </si>
  <si>
    <t>ALTO</t>
  </si>
  <si>
    <t>EVALUACION AL EGRESO</t>
  </si>
  <si>
    <t>SECCIÓN D.4: RESULTADO DE APLICACIÓN DE CONDICIÓN DE FUNCIONALIDAD AL EGRESO PROGRAMA "MÁS ADULTOS MAYORES AUTOVALENTES"</t>
  </si>
  <si>
    <t>TIMED UP AND GO</t>
  </si>
  <si>
    <t>MEJORA</t>
  </si>
  <si>
    <t>MANTIENE</t>
  </si>
  <si>
    <t>DISMINUYE</t>
  </si>
  <si>
    <t xml:space="preserve">CUESTIONARIO </t>
  </si>
  <si>
    <t>SECCIÓN D.5: VARIACIÓN  DE RESULTADO DE APLICACIÓN DEL ÍNDICE DE BARTHEL ENTRE EL INGRESO Y EGRESO HOSPITALARIO</t>
  </si>
  <si>
    <t>ÍNDICE DE BARTHEL</t>
  </si>
  <si>
    <t>80 a 84 años</t>
  </si>
  <si>
    <t>85 a 89 años</t>
  </si>
  <si>
    <t>90 y mas años</t>
  </si>
  <si>
    <t>MEJORA PUNTUACIÓN ÍNDICE DE BARTHEL</t>
  </si>
  <si>
    <t>MANTIENE PUNTUACIÓN ÍNDICE DE BARTHEL</t>
  </si>
  <si>
    <t>DISMINUYE PUNTUACIÓN ÍNDICE DE BARTHEL</t>
  </si>
  <si>
    <t>** * El resultado que se consigna es la comparacion del indice de Barthel aplicado al Ingreso y Egreso de la Hospitalizacion</t>
  </si>
  <si>
    <t>SECCIÓN D.6: APLICACIÓN DE ESCALA ZARIT ABREVIADO EN CUIDADORES DE PERSONAS CON DEPENDENCIA SEVERA</t>
  </si>
  <si>
    <t>ESCALA DE SOBRECARGA DEL CUIDADOR "ZARIT ABREVIADO"</t>
  </si>
  <si>
    <t>CUIDADORA (O) CON SOBRECARGA INTENSA</t>
  </si>
  <si>
    <t>CUIDADORA (O) SIN SOBRECARGA INTENSA</t>
  </si>
  <si>
    <t>TOTAL CUIDADORES EVALUADOS</t>
  </si>
  <si>
    <t>SECCIÓN D.7: APLICACIÓN Y RESULTADOS DE PAUTA DE EVALUACIÓN CON ENFOQUE DE RIESGO ODONTOLÓGICO (CERO)</t>
  </si>
  <si>
    <t xml:space="preserve">PAUTA CERO </t>
  </si>
  <si>
    <t>NIÑOS Y NIÑAS RED SENAME</t>
  </si>
  <si>
    <t>&lt;1 año</t>
  </si>
  <si>
    <t>1 año</t>
  </si>
  <si>
    <t>2 años</t>
  </si>
  <si>
    <t xml:space="preserve">3 años </t>
  </si>
  <si>
    <t>4 años</t>
  </si>
  <si>
    <t>5 años</t>
  </si>
  <si>
    <t>6 años</t>
  </si>
  <si>
    <t>Ambos sexos</t>
  </si>
  <si>
    <t>EVALUACIÓN DE RIESGO</t>
  </si>
  <si>
    <t>ALTO RIESGO</t>
  </si>
  <si>
    <t xml:space="preserve">TOTAL </t>
  </si>
  <si>
    <t>SECCION E: APLICACIÓN DE PAUTA DETECCIÓN DE FACTORES DE RIESGO PSICOSOCIAL INFANTIL</t>
  </si>
  <si>
    <t>EVALUACIÓN</t>
  </si>
  <si>
    <t>Pueblo originarios</t>
  </si>
  <si>
    <t>Migrantes</t>
  </si>
  <si>
    <t>DERIVACIÓN</t>
  </si>
  <si>
    <t>24- 48 meses</t>
  </si>
  <si>
    <t>5 A 9 AÑOS</t>
  </si>
  <si>
    <t>Riesgo</t>
  </si>
  <si>
    <t>Derivadas a equipos de cabecera</t>
  </si>
  <si>
    <t>derivada a MADI  0  4 años</t>
  </si>
  <si>
    <t>Derivado a Salud Mental 5 a 9 años</t>
  </si>
  <si>
    <t>ESCALA DE  RIESGO PSICOSOCIAL EN CONTROL DE SALUD INFANTIL</t>
  </si>
  <si>
    <t xml:space="preserve">SECCIÓN F: TAMIZAJE TRASTORNO ESPECTRO AUTISTA  (MCHAT) </t>
  </si>
  <si>
    <t>Niños/as con Control a los 18 meses</t>
  </si>
  <si>
    <t>Niños/as con alteración de área Lenguaje y/o Social en Control de los 18 meses</t>
  </si>
  <si>
    <t>Niños/as con Tamizaje Trastorno Espectro Autista (MCHAT) realizado   con alteración del área de lenguaje y/o Social en el control de los 18 meses</t>
  </si>
  <si>
    <t xml:space="preserve">Niños/as con Tamizaje Trastorno Espectro Autista (MCHAT) alterado y  con alteración del área de lenguaje y/o Social en el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</si>
</sst>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sz val="12"/>
      <name val="Verdana"/>
      <family val="2"/>
    </font>
    <font>
      <b/>
      <sz val="11"/>
      <name val="Verdana"/>
      <family val="2"/>
    </font>
    <font>
      <sz val="8"/>
      <name val="Calibri"/>
      <family val="2"/>
    </font>
    <font>
      <sz val="10"/>
      <name val="Arial"/>
      <family val="2"/>
    </font>
    <font>
      <sz val="11"/>
      <name val="Verdana"/>
      <family val="2"/>
    </font>
    <font>
      <sz val="11"/>
      <name val="Calibri"/>
      <family val="2"/>
    </font>
    <font>
      <sz val="7"/>
      <name val="Verdana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78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6" borderId="33" applyNumberFormat="0" applyFont="0" applyAlignment="0" applyProtection="0"/>
    <xf numFmtId="0" fontId="13" fillId="0" borderId="0"/>
    <xf numFmtId="0" fontId="13" fillId="0" borderId="0"/>
    <xf numFmtId="0" fontId="13" fillId="0" borderId="0"/>
  </cellStyleXfs>
  <cellXfs count="2790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Alignment="1">
      <alignment wrapText="1"/>
    </xf>
    <xf numFmtId="1" fontId="4" fillId="3" borderId="0" xfId="0" applyNumberFormat="1" applyFont="1" applyFill="1"/>
    <xf numFmtId="1" fontId="4" fillId="3" borderId="0" xfId="0" applyNumberFormat="1" applyFont="1" applyFill="1" applyProtection="1">
      <protection locked="0"/>
    </xf>
    <xf numFmtId="1" fontId="4" fillId="4" borderId="0" xfId="0" applyNumberFormat="1" applyFont="1" applyFill="1" applyProtection="1">
      <protection locked="0"/>
    </xf>
    <xf numFmtId="1" fontId="4" fillId="2" borderId="0" xfId="0" applyNumberFormat="1" applyFont="1" applyFill="1" applyProtection="1">
      <protection locked="0"/>
    </xf>
    <xf numFmtId="1" fontId="4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5" fillId="2" borderId="0" xfId="0" applyNumberFormat="1" applyFont="1" applyFill="1" applyAlignment="1">
      <alignment wrapText="1"/>
    </xf>
    <xf numFmtId="1" fontId="6" fillId="0" borderId="2" xfId="0" applyNumberFormat="1" applyFont="1" applyBorder="1"/>
    <xf numFmtId="1" fontId="6" fillId="2" borderId="2" xfId="0" applyNumberFormat="1" applyFont="1" applyFill="1" applyBorder="1"/>
    <xf numFmtId="1" fontId="6" fillId="2" borderId="0" xfId="0" applyNumberFormat="1" applyFont="1" applyFill="1"/>
    <xf numFmtId="1" fontId="4" fillId="0" borderId="0" xfId="0" applyNumberFormat="1" applyFont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4" fillId="0" borderId="1" xfId="0" applyNumberFormat="1" applyFont="1" applyBorder="1"/>
    <xf numFmtId="1" fontId="4" fillId="3" borderId="1" xfId="0" applyNumberFormat="1" applyFont="1" applyFill="1" applyBorder="1"/>
    <xf numFmtId="1" fontId="2" fillId="3" borderId="13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3" borderId="20" xfId="0" applyNumberFormat="1" applyFont="1" applyFill="1" applyBorder="1" applyAlignment="1">
      <alignment wrapText="1"/>
    </xf>
    <xf numFmtId="1" fontId="2" fillId="3" borderId="21" xfId="0" applyNumberFormat="1" applyFont="1" applyFill="1" applyBorder="1" applyAlignment="1">
      <alignment wrapText="1"/>
    </xf>
    <xf numFmtId="1" fontId="2" fillId="0" borderId="17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5" borderId="17" xfId="0" applyNumberFormat="1" applyFont="1" applyFill="1" applyBorder="1" applyProtection="1">
      <protection locked="0"/>
    </xf>
    <xf numFmtId="1" fontId="2" fillId="5" borderId="19" xfId="0" applyNumberFormat="1" applyFont="1" applyFill="1" applyBorder="1" applyProtection="1">
      <protection locked="0"/>
    </xf>
    <xf numFmtId="1" fontId="2" fillId="5" borderId="18" xfId="0" applyNumberFormat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top" wrapText="1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right" wrapText="1"/>
    </xf>
    <xf numFmtId="1" fontId="7" fillId="0" borderId="25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2" fillId="5" borderId="24" xfId="0" applyNumberFormat="1" applyFont="1" applyFill="1" applyBorder="1" applyProtection="1">
      <protection locked="0"/>
    </xf>
    <xf numFmtId="1" fontId="2" fillId="5" borderId="27" xfId="0" applyNumberFormat="1" applyFont="1" applyFill="1" applyBorder="1" applyProtection="1">
      <protection locked="0"/>
    </xf>
    <xf numFmtId="1" fontId="2" fillId="5" borderId="28" xfId="0" applyNumberFormat="1" applyFont="1" applyFill="1" applyBorder="1" applyProtection="1">
      <protection locked="0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right" wrapText="1"/>
    </xf>
    <xf numFmtId="1" fontId="7" fillId="0" borderId="31" xfId="0" applyNumberFormat="1" applyFont="1" applyBorder="1" applyAlignment="1">
      <alignment horizontal="right"/>
    </xf>
    <xf numFmtId="1" fontId="2" fillId="0" borderId="32" xfId="0" applyNumberFormat="1" applyFont="1" applyBorder="1" applyAlignment="1">
      <alignment horizontal="right"/>
    </xf>
    <xf numFmtId="1" fontId="2" fillId="6" borderId="33" xfId="1" applyNumberFormat="1" applyFont="1" applyProtection="1">
      <protection locked="0"/>
    </xf>
    <xf numFmtId="1" fontId="2" fillId="5" borderId="30" xfId="0" applyNumberFormat="1" applyFont="1" applyFill="1" applyBorder="1" applyProtection="1">
      <protection locked="0"/>
    </xf>
    <xf numFmtId="1" fontId="2" fillId="5" borderId="34" xfId="0" applyNumberFormat="1" applyFont="1" applyFill="1" applyBorder="1" applyProtection="1">
      <protection locked="0"/>
    </xf>
    <xf numFmtId="1" fontId="2" fillId="6" borderId="35" xfId="1" applyNumberFormat="1" applyFont="1" applyBorder="1" applyProtection="1">
      <protection locked="0"/>
    </xf>
    <xf numFmtId="1" fontId="2" fillId="6" borderId="36" xfId="1" applyNumberFormat="1" applyFont="1" applyBorder="1" applyProtection="1">
      <protection locked="0"/>
    </xf>
    <xf numFmtId="1" fontId="2" fillId="6" borderId="37" xfId="1" applyNumberFormat="1" applyFont="1" applyBorder="1" applyProtection="1">
      <protection locked="0"/>
    </xf>
    <xf numFmtId="1" fontId="2" fillId="6" borderId="38" xfId="1" applyNumberFormat="1" applyFont="1" applyBorder="1" applyProtection="1">
      <protection locked="0"/>
    </xf>
    <xf numFmtId="1" fontId="2" fillId="6" borderId="39" xfId="1" applyNumberFormat="1" applyFont="1" applyBorder="1" applyProtection="1">
      <protection locked="0"/>
    </xf>
    <xf numFmtId="1" fontId="2" fillId="3" borderId="40" xfId="0" applyNumberFormat="1" applyFont="1" applyFill="1" applyBorder="1" applyAlignment="1">
      <alignment wrapText="1"/>
    </xf>
    <xf numFmtId="1" fontId="2" fillId="0" borderId="41" xfId="0" applyNumberFormat="1" applyFont="1" applyBorder="1" applyAlignment="1">
      <alignment vertical="center" wrapText="1"/>
    </xf>
    <xf numFmtId="1" fontId="2" fillId="0" borderId="0" xfId="0" applyNumberFormat="1" applyFont="1"/>
    <xf numFmtId="1" fontId="2" fillId="0" borderId="42" xfId="0" applyNumberFormat="1" applyFont="1" applyBorder="1"/>
    <xf numFmtId="1" fontId="2" fillId="0" borderId="42" xfId="0" applyNumberFormat="1" applyFont="1" applyBorder="1" applyProtection="1">
      <protection locked="0"/>
    </xf>
    <xf numFmtId="1" fontId="2" fillId="0" borderId="43" xfId="0" applyNumberFormat="1" applyFont="1" applyBorder="1" applyProtection="1">
      <protection locked="0"/>
    </xf>
    <xf numFmtId="1" fontId="2" fillId="0" borderId="44" xfId="0" applyNumberFormat="1" applyFont="1" applyBorder="1"/>
    <xf numFmtId="1" fontId="2" fillId="0" borderId="45" xfId="0" applyNumberFormat="1" applyFont="1" applyBorder="1"/>
    <xf numFmtId="1" fontId="2" fillId="0" borderId="43" xfId="0" applyNumberFormat="1" applyFont="1" applyBorder="1"/>
    <xf numFmtId="1" fontId="2" fillId="0" borderId="46" xfId="0" applyNumberFormat="1" applyFont="1" applyBorder="1"/>
    <xf numFmtId="1" fontId="2" fillId="3" borderId="47" xfId="0" applyNumberFormat="1" applyFont="1" applyFill="1" applyBorder="1"/>
    <xf numFmtId="1" fontId="2" fillId="3" borderId="48" xfId="0" applyNumberFormat="1" applyFont="1" applyFill="1" applyBorder="1"/>
    <xf numFmtId="1" fontId="6" fillId="2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right" wrapText="1"/>
    </xf>
    <xf numFmtId="1" fontId="2" fillId="0" borderId="56" xfId="0" applyNumberFormat="1" applyFont="1" applyBorder="1" applyAlignment="1">
      <alignment horizontal="right" wrapText="1"/>
    </xf>
    <xf numFmtId="1" fontId="2" fillId="0" borderId="12" xfId="0" applyNumberFormat="1" applyFont="1" applyBorder="1" applyAlignment="1">
      <alignment horizontal="right" wrapText="1"/>
    </xf>
    <xf numFmtId="1" fontId="2" fillId="5" borderId="10" xfId="0" applyNumberFormat="1" applyFont="1" applyFill="1" applyBorder="1" applyProtection="1">
      <protection locked="0"/>
    </xf>
    <xf numFmtId="1" fontId="2" fillId="5" borderId="57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1" fontId="2" fillId="0" borderId="58" xfId="0" applyNumberFormat="1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right" wrapText="1"/>
    </xf>
    <xf numFmtId="1" fontId="2" fillId="0" borderId="60" xfId="0" applyNumberFormat="1" applyFont="1" applyBorder="1" applyAlignment="1">
      <alignment horizontal="right" wrapText="1"/>
    </xf>
    <xf numFmtId="1" fontId="2" fillId="0" borderId="61" xfId="0" applyNumberFormat="1" applyFont="1" applyBorder="1" applyAlignment="1">
      <alignment horizontal="right"/>
    </xf>
    <xf numFmtId="1" fontId="2" fillId="5" borderId="62" xfId="0" applyNumberFormat="1" applyFont="1" applyFill="1" applyBorder="1" applyProtection="1">
      <protection locked="0"/>
    </xf>
    <xf numFmtId="1" fontId="2" fillId="5" borderId="63" xfId="0" applyNumberFormat="1" applyFont="1" applyFill="1" applyBorder="1" applyProtection="1">
      <protection locked="0"/>
    </xf>
    <xf numFmtId="1" fontId="2" fillId="5" borderId="26" xfId="0" applyNumberFormat="1" applyFont="1" applyFill="1" applyBorder="1" applyProtection="1">
      <protection locked="0"/>
    </xf>
    <xf numFmtId="1" fontId="2" fillId="3" borderId="0" xfId="0" applyNumberFormat="1" applyFont="1" applyFill="1" applyAlignment="1" applyProtection="1">
      <alignment wrapText="1"/>
      <protection locked="0"/>
    </xf>
    <xf numFmtId="1" fontId="2" fillId="0" borderId="23" xfId="0" applyNumberFormat="1" applyFont="1" applyBorder="1" applyAlignment="1">
      <alignment horizontal="left" vertical="center" wrapText="1"/>
    </xf>
    <xf numFmtId="1" fontId="2" fillId="0" borderId="64" xfId="0" applyNumberFormat="1" applyFont="1" applyBorder="1" applyAlignment="1">
      <alignment horizontal="right" wrapText="1"/>
    </xf>
    <xf numFmtId="1" fontId="2" fillId="5" borderId="65" xfId="0" applyNumberFormat="1" applyFont="1" applyFill="1" applyBorder="1" applyProtection="1">
      <protection locked="0"/>
    </xf>
    <xf numFmtId="1" fontId="2" fillId="5" borderId="66" xfId="0" applyNumberFormat="1" applyFont="1" applyFill="1" applyBorder="1" applyProtection="1">
      <protection locked="0"/>
    </xf>
    <xf numFmtId="1" fontId="2" fillId="5" borderId="67" xfId="0" applyNumberFormat="1" applyFont="1" applyFill="1" applyBorder="1" applyProtection="1">
      <protection locked="0"/>
    </xf>
    <xf numFmtId="1" fontId="2" fillId="5" borderId="68" xfId="0" applyNumberFormat="1" applyFont="1" applyFill="1" applyBorder="1" applyProtection="1">
      <protection locked="0"/>
    </xf>
    <xf numFmtId="1" fontId="2" fillId="5" borderId="69" xfId="0" applyNumberFormat="1" applyFont="1" applyFill="1" applyBorder="1" applyProtection="1">
      <protection locked="0"/>
    </xf>
    <xf numFmtId="1" fontId="2" fillId="0" borderId="70" xfId="0" applyNumberFormat="1" applyFont="1" applyBorder="1" applyAlignment="1">
      <alignment horizontal="left" vertical="center" wrapText="1"/>
    </xf>
    <xf numFmtId="1" fontId="2" fillId="0" borderId="65" xfId="0" applyNumberFormat="1" applyFont="1" applyBorder="1" applyAlignment="1">
      <alignment horizontal="right" wrapText="1"/>
    </xf>
    <xf numFmtId="1" fontId="2" fillId="0" borderId="71" xfId="0" applyNumberFormat="1" applyFont="1" applyBorder="1" applyAlignment="1">
      <alignment horizontal="right" wrapText="1"/>
    </xf>
    <xf numFmtId="1" fontId="2" fillId="0" borderId="69" xfId="0" applyNumberFormat="1" applyFont="1" applyBorder="1" applyAlignment="1">
      <alignment horizontal="right"/>
    </xf>
    <xf numFmtId="1" fontId="2" fillId="0" borderId="29" xfId="0" applyNumberFormat="1" applyFont="1" applyBorder="1" applyAlignment="1">
      <alignment horizontal="left" vertical="center" wrapText="1"/>
    </xf>
    <xf numFmtId="1" fontId="2" fillId="0" borderId="72" xfId="0" applyNumberFormat="1" applyFont="1" applyBorder="1" applyAlignment="1">
      <alignment horizontal="right" wrapText="1"/>
    </xf>
    <xf numFmtId="1" fontId="2" fillId="5" borderId="73" xfId="0" applyNumberFormat="1" applyFont="1" applyFill="1" applyBorder="1" applyProtection="1">
      <protection locked="0"/>
    </xf>
    <xf numFmtId="1" fontId="2" fillId="5" borderId="74" xfId="0" applyNumberFormat="1" applyFont="1" applyFill="1" applyBorder="1" applyProtection="1">
      <protection locked="0"/>
    </xf>
    <xf numFmtId="1" fontId="2" fillId="5" borderId="32" xfId="0" applyNumberFormat="1" applyFont="1" applyFill="1" applyBorder="1" applyProtection="1">
      <protection locked="0"/>
    </xf>
    <xf numFmtId="1" fontId="2" fillId="5" borderId="59" xfId="0" applyNumberFormat="1" applyFont="1" applyFill="1" applyBorder="1" applyProtection="1">
      <protection locked="0"/>
    </xf>
    <xf numFmtId="1" fontId="2" fillId="5" borderId="75" xfId="0" applyNumberFormat="1" applyFont="1" applyFill="1" applyBorder="1" applyProtection="1">
      <protection locked="0"/>
    </xf>
    <xf numFmtId="1" fontId="2" fillId="5" borderId="76" xfId="0" applyNumberFormat="1" applyFont="1" applyFill="1" applyBorder="1" applyProtection="1">
      <protection locked="0"/>
    </xf>
    <xf numFmtId="1" fontId="2" fillId="5" borderId="77" xfId="0" applyNumberFormat="1" applyFont="1" applyFill="1" applyBorder="1" applyProtection="1">
      <protection locked="0"/>
    </xf>
    <xf numFmtId="1" fontId="2" fillId="5" borderId="61" xfId="0" applyNumberFormat="1" applyFont="1" applyFill="1" applyBorder="1" applyProtection="1">
      <protection locked="0"/>
    </xf>
    <xf numFmtId="1" fontId="2" fillId="0" borderId="62" xfId="0" applyNumberFormat="1" applyFont="1" applyBorder="1" applyAlignment="1">
      <alignment horizontal="left" vertical="center" wrapText="1"/>
    </xf>
    <xf numFmtId="1" fontId="2" fillId="3" borderId="62" xfId="0" applyNumberFormat="1" applyFont="1" applyFill="1" applyBorder="1" applyAlignment="1">
      <alignment horizontal="left" vertical="center" wrapText="1"/>
    </xf>
    <xf numFmtId="1" fontId="2" fillId="3" borderId="24" xfId="0" applyNumberFormat="1" applyFont="1" applyFill="1" applyBorder="1" applyAlignment="1">
      <alignment horizontal="right" wrapText="1"/>
    </xf>
    <xf numFmtId="1" fontId="2" fillId="3" borderId="64" xfId="0" applyNumberFormat="1" applyFont="1" applyFill="1" applyBorder="1" applyAlignment="1">
      <alignment horizontal="right" wrapText="1"/>
    </xf>
    <xf numFmtId="1" fontId="2" fillId="3" borderId="26" xfId="0" applyNumberFormat="1" applyFont="1" applyFill="1" applyBorder="1" applyAlignment="1">
      <alignment horizontal="right"/>
    </xf>
    <xf numFmtId="1" fontId="2" fillId="0" borderId="67" xfId="0" applyNumberFormat="1" applyFont="1" applyBorder="1" applyAlignment="1">
      <alignment horizontal="left" vertical="center" wrapText="1"/>
    </xf>
    <xf numFmtId="1" fontId="2" fillId="0" borderId="78" xfId="0" applyNumberFormat="1" applyFont="1" applyBorder="1" applyAlignment="1">
      <alignment horizontal="left" vertical="center" wrapText="1"/>
    </xf>
    <xf numFmtId="1" fontId="2" fillId="0" borderId="79" xfId="0" applyNumberFormat="1" applyFont="1" applyBorder="1" applyAlignment="1">
      <alignment horizontal="right" wrapText="1"/>
    </xf>
    <xf numFmtId="1" fontId="2" fillId="0" borderId="80" xfId="0" applyNumberFormat="1" applyFont="1" applyBorder="1" applyAlignment="1">
      <alignment horizontal="right" wrapText="1"/>
    </xf>
    <xf numFmtId="1" fontId="2" fillId="0" borderId="81" xfId="0" applyNumberFormat="1" applyFont="1" applyBorder="1" applyAlignment="1">
      <alignment horizontal="right"/>
    </xf>
    <xf numFmtId="1" fontId="2" fillId="5" borderId="79" xfId="0" applyNumberFormat="1" applyFont="1" applyFill="1" applyBorder="1" applyProtection="1">
      <protection locked="0"/>
    </xf>
    <xf numFmtId="1" fontId="2" fillId="5" borderId="82" xfId="0" applyNumberFormat="1" applyFont="1" applyFill="1" applyBorder="1" applyProtection="1">
      <protection locked="0"/>
    </xf>
    <xf numFmtId="1" fontId="2" fillId="5" borderId="83" xfId="0" applyNumberFormat="1" applyFont="1" applyFill="1" applyBorder="1" applyProtection="1">
      <protection locked="0"/>
    </xf>
    <xf numFmtId="1" fontId="2" fillId="5" borderId="84" xfId="0" applyNumberFormat="1" applyFont="1" applyFill="1" applyBorder="1" applyProtection="1">
      <protection locked="0"/>
    </xf>
    <xf numFmtId="1" fontId="2" fillId="5" borderId="81" xfId="0" applyNumberFormat="1" applyFont="1" applyFill="1" applyBorder="1" applyProtection="1">
      <protection locked="0"/>
    </xf>
    <xf numFmtId="1" fontId="2" fillId="0" borderId="86" xfId="0" applyNumberFormat="1" applyFont="1" applyBorder="1" applyAlignment="1">
      <alignment horizontal="left" vertical="center" wrapText="1"/>
    </xf>
    <xf numFmtId="1" fontId="2" fillId="0" borderId="87" xfId="0" applyNumberFormat="1" applyFont="1" applyBorder="1" applyAlignment="1">
      <alignment horizontal="right" wrapText="1"/>
    </xf>
    <xf numFmtId="1" fontId="2" fillId="0" borderId="88" xfId="0" applyNumberFormat="1" applyFont="1" applyBorder="1" applyAlignment="1">
      <alignment horizontal="right" wrapText="1"/>
    </xf>
    <xf numFmtId="1" fontId="2" fillId="0" borderId="89" xfId="0" applyNumberFormat="1" applyFont="1" applyBorder="1" applyAlignment="1">
      <alignment horizontal="right"/>
    </xf>
    <xf numFmtId="1" fontId="2" fillId="5" borderId="87" xfId="0" applyNumberFormat="1" applyFont="1" applyFill="1" applyBorder="1" applyProtection="1">
      <protection locked="0"/>
    </xf>
    <xf numFmtId="1" fontId="2" fillId="5" borderId="90" xfId="0" applyNumberFormat="1" applyFont="1" applyFill="1" applyBorder="1" applyProtection="1">
      <protection locked="0"/>
    </xf>
    <xf numFmtId="1" fontId="2" fillId="5" borderId="91" xfId="0" applyNumberFormat="1" applyFont="1" applyFill="1" applyBorder="1" applyProtection="1">
      <protection locked="0"/>
    </xf>
    <xf numFmtId="1" fontId="2" fillId="5" borderId="92" xfId="0" applyNumberFormat="1" applyFont="1" applyFill="1" applyBorder="1" applyProtection="1">
      <protection locked="0"/>
    </xf>
    <xf numFmtId="1" fontId="2" fillId="5" borderId="89" xfId="0" applyNumberFormat="1" applyFont="1" applyFill="1" applyBorder="1" applyProtection="1">
      <protection locked="0"/>
    </xf>
    <xf numFmtId="1" fontId="2" fillId="0" borderId="49" xfId="0" applyNumberFormat="1" applyFont="1" applyBorder="1" applyAlignment="1">
      <alignment horizontal="left" vertical="center" wrapText="1"/>
    </xf>
    <xf numFmtId="1" fontId="6" fillId="0" borderId="11" xfId="0" applyNumberFormat="1" applyFont="1" applyBorder="1"/>
    <xf numFmtId="1" fontId="2" fillId="0" borderId="1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9" xfId="0" applyNumberFormat="1" applyFont="1" applyBorder="1" applyAlignment="1">
      <alignment vertical="center" wrapText="1"/>
    </xf>
    <xf numFmtId="1" fontId="2" fillId="0" borderId="60" xfId="0" applyNumberFormat="1" applyFont="1" applyBorder="1" applyAlignment="1">
      <alignment vertical="center" wrapText="1"/>
    </xf>
    <xf numFmtId="1" fontId="2" fillId="0" borderId="61" xfId="0" applyNumberFormat="1" applyFont="1" applyBorder="1"/>
    <xf numFmtId="1" fontId="2" fillId="3" borderId="22" xfId="0" applyNumberFormat="1" applyFont="1" applyFill="1" applyBorder="1" applyAlignment="1">
      <alignment vertical="center"/>
    </xf>
    <xf numFmtId="1" fontId="2" fillId="0" borderId="24" xfId="0" applyNumberFormat="1" applyFont="1" applyBorder="1" applyAlignment="1">
      <alignment vertical="center" wrapText="1"/>
    </xf>
    <xf numFmtId="1" fontId="2" fillId="0" borderId="64" xfId="0" applyNumberFormat="1" applyFont="1" applyBorder="1" applyAlignment="1">
      <alignment vertical="center" wrapText="1"/>
    </xf>
    <xf numFmtId="1" fontId="2" fillId="0" borderId="26" xfId="0" applyNumberFormat="1" applyFont="1" applyBorder="1"/>
    <xf numFmtId="1" fontId="2" fillId="0" borderId="30" xfId="0" applyNumberFormat="1" applyFont="1" applyBorder="1" applyAlignment="1">
      <alignment vertical="center" wrapText="1"/>
    </xf>
    <xf numFmtId="1" fontId="2" fillId="0" borderId="72" xfId="0" applyNumberFormat="1" applyFont="1" applyBorder="1" applyAlignment="1">
      <alignment vertical="center" wrapText="1"/>
    </xf>
    <xf numFmtId="1" fontId="2" fillId="0" borderId="32" xfId="0" applyNumberFormat="1" applyFont="1" applyBorder="1"/>
    <xf numFmtId="1" fontId="2" fillId="0" borderId="17" xfId="0" applyNumberFormat="1" applyFont="1" applyBorder="1" applyAlignment="1">
      <alignment vertical="center" wrapText="1"/>
    </xf>
    <xf numFmtId="1" fontId="2" fillId="0" borderId="55" xfId="0" applyNumberFormat="1" applyFont="1" applyBorder="1" applyAlignment="1">
      <alignment vertical="center" wrapText="1"/>
    </xf>
    <xf numFmtId="1" fontId="2" fillId="0" borderId="12" xfId="0" applyNumberFormat="1" applyFont="1" applyBorder="1"/>
    <xf numFmtId="1" fontId="2" fillId="0" borderId="17" xfId="0" applyNumberFormat="1" applyFont="1" applyBorder="1" applyAlignment="1">
      <alignment horizontal="right" wrapText="1"/>
    </xf>
    <xf numFmtId="1" fontId="2" fillId="0" borderId="55" xfId="0" applyNumberFormat="1" applyFont="1" applyBorder="1" applyAlignment="1">
      <alignment horizontal="right" wrapText="1"/>
    </xf>
    <xf numFmtId="1" fontId="2" fillId="0" borderId="17" xfId="0" applyNumberFormat="1" applyFont="1" applyBorder="1"/>
    <xf numFmtId="1" fontId="2" fillId="0" borderId="10" xfId="0" applyNumberFormat="1" applyFont="1" applyBorder="1"/>
    <xf numFmtId="1" fontId="2" fillId="0" borderId="19" xfId="0" applyNumberFormat="1" applyFont="1" applyBorder="1"/>
    <xf numFmtId="1" fontId="2" fillId="0" borderId="24" xfId="0" applyNumberFormat="1" applyFont="1" applyBorder="1" applyAlignment="1">
      <alignment horizontal="right"/>
    </xf>
    <xf numFmtId="1" fontId="2" fillId="0" borderId="64" xfId="0" applyNumberFormat="1" applyFont="1" applyBorder="1" applyAlignment="1">
      <alignment horizontal="right"/>
    </xf>
    <xf numFmtId="1" fontId="2" fillId="0" borderId="67" xfId="0" applyNumberFormat="1" applyFont="1" applyBorder="1" applyAlignment="1">
      <alignment horizontal="left" vertical="center" wrapText="1"/>
    </xf>
    <xf numFmtId="1" fontId="9" fillId="2" borderId="0" xfId="0" applyNumberFormat="1" applyFont="1" applyFill="1"/>
    <xf numFmtId="1" fontId="2" fillId="0" borderId="11" xfId="0" applyNumberFormat="1" applyFont="1" applyBorder="1" applyAlignment="1">
      <alignment horizontal="center" vertical="center" wrapText="1"/>
    </xf>
    <xf numFmtId="1" fontId="2" fillId="3" borderId="93" xfId="0" applyNumberFormat="1" applyFont="1" applyFill="1" applyBorder="1"/>
    <xf numFmtId="1" fontId="4" fillId="3" borderId="93" xfId="0" applyNumberFormat="1" applyFont="1" applyFill="1" applyBorder="1"/>
    <xf numFmtId="1" fontId="2" fillId="5" borderId="94" xfId="0" applyNumberFormat="1" applyFont="1" applyFill="1" applyBorder="1" applyProtection="1">
      <protection locked="0"/>
    </xf>
    <xf numFmtId="1" fontId="2" fillId="0" borderId="23" xfId="0" applyNumberFormat="1" applyFont="1" applyBorder="1" applyAlignment="1">
      <alignment horizontal="left" vertical="center" wrapText="1"/>
    </xf>
    <xf numFmtId="1" fontId="2" fillId="0" borderId="95" xfId="0" applyNumberFormat="1" applyFont="1" applyBorder="1" applyAlignment="1">
      <alignment horizontal="right" wrapText="1"/>
    </xf>
    <xf numFmtId="1" fontId="2" fillId="0" borderId="26" xfId="0" applyNumberFormat="1" applyFont="1" applyBorder="1" applyAlignment="1">
      <alignment horizontal="right" wrapText="1"/>
    </xf>
    <xf numFmtId="1" fontId="2" fillId="5" borderId="96" xfId="0" applyNumberFormat="1" applyFont="1" applyFill="1" applyBorder="1" applyProtection="1">
      <protection locked="0"/>
    </xf>
    <xf numFmtId="1" fontId="2" fillId="7" borderId="24" xfId="0" applyNumberFormat="1" applyFont="1" applyFill="1" applyBorder="1"/>
    <xf numFmtId="1" fontId="2" fillId="7" borderId="27" xfId="0" applyNumberFormat="1" applyFont="1" applyFill="1" applyBorder="1"/>
    <xf numFmtId="1" fontId="2" fillId="0" borderId="98" xfId="0" applyNumberFormat="1" applyFont="1" applyBorder="1" applyAlignment="1">
      <alignment horizontal="right" wrapText="1"/>
    </xf>
    <xf numFmtId="1" fontId="2" fillId="0" borderId="52" xfId="0" applyNumberFormat="1" applyFont="1" applyBorder="1" applyAlignment="1">
      <alignment horizontal="right" wrapText="1"/>
    </xf>
    <xf numFmtId="1" fontId="2" fillId="5" borderId="99" xfId="0" applyNumberFormat="1" applyFont="1" applyFill="1" applyBorder="1" applyProtection="1">
      <protection locked="0"/>
    </xf>
    <xf numFmtId="1" fontId="2" fillId="5" borderId="100" xfId="0" applyNumberFormat="1" applyFont="1" applyFill="1" applyBorder="1" applyProtection="1">
      <protection locked="0"/>
    </xf>
    <xf numFmtId="1" fontId="2" fillId="7" borderId="65" xfId="0" applyNumberFormat="1" applyFont="1" applyFill="1" applyBorder="1"/>
    <xf numFmtId="1" fontId="2" fillId="7" borderId="69" xfId="0" applyNumberFormat="1" applyFont="1" applyFill="1" applyBorder="1"/>
    <xf numFmtId="1" fontId="2" fillId="7" borderId="67" xfId="0" applyNumberFormat="1" applyFont="1" applyFill="1" applyBorder="1"/>
    <xf numFmtId="1" fontId="2" fillId="7" borderId="66" xfId="0" applyNumberFormat="1" applyFont="1" applyFill="1" applyBorder="1"/>
    <xf numFmtId="1" fontId="2" fillId="0" borderId="70" xfId="0" applyNumberFormat="1" applyFont="1" applyBorder="1" applyAlignment="1">
      <alignment horizontal="left" vertical="center" wrapText="1"/>
    </xf>
    <xf numFmtId="1" fontId="2" fillId="6" borderId="101" xfId="1" applyNumberFormat="1" applyFont="1" applyBorder="1" applyProtection="1">
      <protection locked="0"/>
    </xf>
    <xf numFmtId="1" fontId="2" fillId="6" borderId="102" xfId="1" applyNumberFormat="1" applyFont="1" applyBorder="1" applyProtection="1">
      <protection locked="0"/>
    </xf>
    <xf numFmtId="1" fontId="2" fillId="6" borderId="103" xfId="1" applyNumberFormat="1" applyFont="1" applyBorder="1" applyProtection="1">
      <protection locked="0"/>
    </xf>
    <xf numFmtId="1" fontId="2" fillId="6" borderId="104" xfId="1" applyNumberFormat="1" applyFont="1" applyBorder="1" applyProtection="1">
      <protection locked="0"/>
    </xf>
    <xf numFmtId="1" fontId="5" fillId="3" borderId="0" xfId="0" applyNumberFormat="1" applyFont="1" applyFill="1" applyAlignment="1">
      <alignment wrapText="1"/>
    </xf>
    <xf numFmtId="1" fontId="2" fillId="3" borderId="93" xfId="0" applyNumberFormat="1" applyFont="1" applyFill="1" applyBorder="1" applyAlignment="1">
      <alignment wrapText="1"/>
    </xf>
    <xf numFmtId="1" fontId="2" fillId="0" borderId="105" xfId="0" applyNumberFormat="1" applyFont="1" applyBorder="1" applyAlignment="1">
      <alignment horizontal="right" wrapText="1"/>
    </xf>
    <xf numFmtId="1" fontId="2" fillId="0" borderId="106" xfId="0" applyNumberFormat="1" applyFont="1" applyBorder="1" applyAlignment="1">
      <alignment horizontal="right" wrapText="1"/>
    </xf>
    <xf numFmtId="1" fontId="2" fillId="0" borderId="32" xfId="0" applyNumberFormat="1" applyFont="1" applyBorder="1" applyAlignment="1">
      <alignment horizontal="right" wrapText="1"/>
    </xf>
    <xf numFmtId="1" fontId="2" fillId="7" borderId="2" xfId="0" applyNumberFormat="1" applyFont="1" applyFill="1" applyBorder="1"/>
    <xf numFmtId="1" fontId="2" fillId="7" borderId="16" xfId="0" applyNumberFormat="1" applyFont="1" applyFill="1" applyBorder="1"/>
    <xf numFmtId="1" fontId="2" fillId="8" borderId="30" xfId="0" applyNumberFormat="1" applyFont="1" applyFill="1" applyBorder="1" applyProtection="1">
      <protection locked="0"/>
    </xf>
    <xf numFmtId="1" fontId="2" fillId="8" borderId="34" xfId="0" applyNumberFormat="1" applyFont="1" applyFill="1" applyBorder="1" applyProtection="1">
      <protection locked="0"/>
    </xf>
    <xf numFmtId="1" fontId="2" fillId="5" borderId="105" xfId="0" applyNumberFormat="1" applyFon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1" fontId="2" fillId="5" borderId="15" xfId="0" applyNumberFormat="1" applyFont="1" applyFill="1" applyBorder="1" applyProtection="1">
      <protection locked="0"/>
    </xf>
    <xf numFmtId="1" fontId="2" fillId="5" borderId="107" xfId="0" applyNumberFormat="1" applyFont="1" applyFill="1" applyBorder="1" applyProtection="1">
      <protection locked="0"/>
    </xf>
    <xf numFmtId="1" fontId="2" fillId="3" borderId="108" xfId="0" applyNumberFormat="1" applyFont="1" applyFill="1" applyBorder="1" applyAlignment="1">
      <alignment wrapText="1"/>
    </xf>
    <xf numFmtId="1" fontId="6" fillId="3" borderId="0" xfId="0" applyNumberFormat="1" applyFont="1" applyFill="1"/>
    <xf numFmtId="1" fontId="10" fillId="3" borderId="93" xfId="0" applyNumberFormat="1" applyFont="1" applyFill="1" applyBorder="1"/>
    <xf numFmtId="1" fontId="5" fillId="3" borderId="0" xfId="0" applyNumberFormat="1" applyFont="1" applyFill="1"/>
    <xf numFmtId="1" fontId="2" fillId="2" borderId="22" xfId="0" applyNumberFormat="1" applyFont="1" applyFill="1" applyBorder="1"/>
    <xf numFmtId="1" fontId="1" fillId="2" borderId="0" xfId="0" applyNumberFormat="1" applyFont="1" applyFill="1" applyAlignment="1">
      <alignment wrapText="1"/>
    </xf>
    <xf numFmtId="1" fontId="2" fillId="0" borderId="6" xfId="0" applyNumberFormat="1" applyFont="1" applyBorder="1"/>
    <xf numFmtId="1" fontId="2" fillId="0" borderId="93" xfId="0" applyNumberFormat="1" applyFont="1" applyBorder="1" applyAlignment="1">
      <alignment wrapText="1"/>
    </xf>
    <xf numFmtId="1" fontId="2" fillId="5" borderId="109" xfId="0" applyNumberFormat="1" applyFont="1" applyFill="1" applyBorder="1" applyProtection="1">
      <protection locked="0"/>
    </xf>
    <xf numFmtId="1" fontId="2" fillId="5" borderId="70" xfId="0" applyNumberFormat="1" applyFont="1" applyFill="1" applyBorder="1" applyProtection="1">
      <protection locked="0"/>
    </xf>
    <xf numFmtId="1" fontId="2" fillId="5" borderId="29" xfId="0" applyNumberFormat="1" applyFont="1" applyFill="1" applyBorder="1" applyProtection="1">
      <protection locked="0"/>
    </xf>
    <xf numFmtId="1" fontId="1" fillId="3" borderId="0" xfId="0" applyNumberFormat="1" applyFont="1" applyFill="1" applyAlignment="1">
      <alignment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5" borderId="6" xfId="0" applyNumberFormat="1" applyFont="1" applyFill="1" applyBorder="1" applyProtection="1">
      <protection locked="0"/>
    </xf>
    <xf numFmtId="1" fontId="6" fillId="3" borderId="93" xfId="0" applyNumberFormat="1" applyFont="1" applyFill="1" applyBorder="1"/>
    <xf numFmtId="1" fontId="2" fillId="0" borderId="49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left" wrapText="1"/>
    </xf>
    <xf numFmtId="1" fontId="2" fillId="3" borderId="47" xfId="0" applyNumberFormat="1" applyFont="1" applyFill="1" applyBorder="1" applyAlignment="1">
      <alignment wrapText="1"/>
    </xf>
    <xf numFmtId="1" fontId="2" fillId="0" borderId="76" xfId="0" applyNumberFormat="1" applyFont="1" applyBorder="1" applyAlignment="1">
      <alignment vertical="center" wrapText="1"/>
    </xf>
    <xf numFmtId="1" fontId="2" fillId="5" borderId="58" xfId="0" applyNumberFormat="1" applyFont="1" applyFill="1" applyBorder="1" applyProtection="1">
      <protection locked="0"/>
    </xf>
    <xf numFmtId="1" fontId="2" fillId="9" borderId="61" xfId="0" applyNumberFormat="1" applyFont="1" applyFill="1" applyBorder="1"/>
    <xf numFmtId="1" fontId="2" fillId="3" borderId="93" xfId="0" applyNumberFormat="1" applyFont="1" applyFill="1" applyBorder="1" applyAlignment="1">
      <alignment vertical="center"/>
    </xf>
    <xf numFmtId="1" fontId="2" fillId="0" borderId="83" xfId="0" applyNumberFormat="1" applyFont="1" applyBorder="1" applyAlignment="1">
      <alignment vertical="center" wrapText="1"/>
    </xf>
    <xf numFmtId="1" fontId="2" fillId="5" borderId="78" xfId="0" applyNumberFormat="1" applyFont="1" applyFill="1" applyBorder="1" applyProtection="1">
      <protection locked="0"/>
    </xf>
    <xf numFmtId="1" fontId="2" fillId="9" borderId="81" xfId="0" applyNumberFormat="1" applyFont="1" applyFill="1" applyBorder="1"/>
    <xf numFmtId="1" fontId="2" fillId="0" borderId="86" xfId="0" applyNumberFormat="1" applyFont="1" applyBorder="1" applyAlignment="1">
      <alignment vertical="center" wrapText="1"/>
    </xf>
    <xf numFmtId="1" fontId="2" fillId="5" borderId="86" xfId="0" applyNumberFormat="1" applyFont="1" applyFill="1" applyBorder="1" applyProtection="1">
      <protection locked="0"/>
    </xf>
    <xf numFmtId="1" fontId="2" fillId="7" borderId="89" xfId="0" applyNumberFormat="1" applyFont="1" applyFill="1" applyBorder="1"/>
    <xf numFmtId="1" fontId="2" fillId="0" borderId="29" xfId="0" applyNumberFormat="1" applyFont="1" applyBorder="1" applyAlignment="1">
      <alignment vertical="center" wrapText="1"/>
    </xf>
    <xf numFmtId="1" fontId="2" fillId="7" borderId="32" xfId="0" applyNumberFormat="1" applyFont="1" applyFill="1" applyBorder="1"/>
    <xf numFmtId="1" fontId="2" fillId="0" borderId="0" xfId="0" applyNumberFormat="1" applyFont="1" applyAlignment="1">
      <alignment wrapText="1"/>
    </xf>
    <xf numFmtId="1" fontId="2" fillId="3" borderId="48" xfId="0" applyNumberFormat="1" applyFont="1" applyFill="1" applyBorder="1" applyAlignment="1">
      <alignment wrapText="1"/>
    </xf>
    <xf numFmtId="1" fontId="1" fillId="3" borderId="93" xfId="0" applyNumberFormat="1" applyFont="1" applyFill="1" applyBorder="1" applyAlignment="1">
      <alignment wrapText="1"/>
    </xf>
    <xf numFmtId="1" fontId="2" fillId="0" borderId="112" xfId="0" applyNumberFormat="1" applyFont="1" applyBorder="1" applyAlignment="1">
      <alignment wrapText="1"/>
    </xf>
    <xf numFmtId="1" fontId="2" fillId="0" borderId="18" xfId="0" applyNumberFormat="1" applyFont="1" applyBorder="1"/>
    <xf numFmtId="1" fontId="10" fillId="0" borderId="93" xfId="0" applyNumberFormat="1" applyFont="1" applyBorder="1"/>
    <xf numFmtId="1" fontId="2" fillId="0" borderId="117" xfId="0" applyNumberFormat="1" applyFont="1" applyBorder="1"/>
    <xf numFmtId="1" fontId="2" fillId="0" borderId="118" xfId="0" applyNumberFormat="1" applyFont="1" applyBorder="1"/>
    <xf numFmtId="1" fontId="2" fillId="0" borderId="116" xfId="0" applyNumberFormat="1" applyFont="1" applyBorder="1"/>
    <xf numFmtId="1" fontId="2" fillId="5" borderId="117" xfId="0" applyNumberFormat="1" applyFont="1" applyFill="1" applyBorder="1" applyProtection="1">
      <protection locked="0"/>
    </xf>
    <xf numFmtId="1" fontId="2" fillId="5" borderId="116" xfId="0" applyNumberFormat="1" applyFont="1" applyFill="1" applyBorder="1" applyProtection="1">
      <protection locked="0"/>
    </xf>
    <xf numFmtId="1" fontId="2" fillId="0" borderId="119" xfId="0" applyNumberFormat="1" applyFont="1" applyBorder="1"/>
    <xf numFmtId="1" fontId="2" fillId="0" borderId="28" xfId="0" applyNumberFormat="1" applyFont="1" applyBorder="1"/>
    <xf numFmtId="1" fontId="2" fillId="0" borderId="120" xfId="0" applyNumberFormat="1" applyFont="1" applyBorder="1"/>
    <xf numFmtId="1" fontId="2" fillId="5" borderId="119" xfId="0" applyNumberFormat="1" applyFont="1" applyFill="1" applyBorder="1" applyProtection="1">
      <protection locked="0"/>
    </xf>
    <xf numFmtId="1" fontId="2" fillId="5" borderId="120" xfId="0" applyNumberFormat="1" applyFont="1" applyFill="1" applyBorder="1" applyProtection="1">
      <protection locked="0"/>
    </xf>
    <xf numFmtId="1" fontId="2" fillId="0" borderId="79" xfId="0" applyNumberFormat="1" applyFont="1" applyBorder="1"/>
    <xf numFmtId="1" fontId="2" fillId="0" borderId="121" xfId="0" applyNumberFormat="1" applyFont="1" applyBorder="1"/>
    <xf numFmtId="1" fontId="2" fillId="0" borderId="81" xfId="0" applyNumberFormat="1" applyFont="1" applyBorder="1"/>
    <xf numFmtId="1" fontId="2" fillId="0" borderId="30" xfId="0" applyNumberFormat="1" applyFont="1" applyBorder="1"/>
    <xf numFmtId="1" fontId="2" fillId="0" borderId="123" xfId="0" applyNumberFormat="1" applyFont="1" applyBorder="1"/>
    <xf numFmtId="1" fontId="6" fillId="2" borderId="0" xfId="0" applyNumberFormat="1" applyFont="1" applyFill="1" applyAlignment="1">
      <alignment wrapText="1"/>
    </xf>
    <xf numFmtId="1" fontId="10" fillId="0" borderId="0" xfId="0" applyNumberFormat="1" applyFont="1"/>
    <xf numFmtId="1" fontId="10" fillId="3" borderId="0" xfId="0" applyNumberFormat="1" applyFont="1" applyFill="1"/>
    <xf numFmtId="1" fontId="10" fillId="4" borderId="0" xfId="0" applyNumberFormat="1" applyFont="1" applyFill="1" applyProtection="1">
      <protection locked="0"/>
    </xf>
    <xf numFmtId="1" fontId="10" fillId="2" borderId="0" xfId="0" applyNumberFormat="1" applyFont="1" applyFill="1"/>
    <xf numFmtId="1" fontId="6" fillId="0" borderId="0" xfId="0" applyNumberFormat="1" applyFont="1" applyAlignment="1">
      <alignment wrapText="1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Protection="1">
      <protection locked="0"/>
    </xf>
    <xf numFmtId="1" fontId="1" fillId="0" borderId="0" xfId="0" applyNumberFormat="1" applyFont="1" applyAlignment="1">
      <alignment wrapText="1"/>
    </xf>
    <xf numFmtId="1" fontId="2" fillId="0" borderId="132" xfId="0" applyNumberFormat="1" applyFont="1" applyBorder="1" applyAlignment="1">
      <alignment horizontal="center" vertical="center" wrapText="1"/>
    </xf>
    <xf numFmtId="1" fontId="2" fillId="0" borderId="133" xfId="0" applyNumberFormat="1" applyFont="1" applyBorder="1" applyAlignment="1">
      <alignment horizontal="center" vertical="center" wrapText="1"/>
    </xf>
    <xf numFmtId="1" fontId="2" fillId="0" borderId="114" xfId="0" applyNumberFormat="1" applyFont="1" applyBorder="1" applyAlignment="1">
      <alignment horizontal="center" vertical="center" wrapText="1"/>
    </xf>
    <xf numFmtId="1" fontId="2" fillId="0" borderId="134" xfId="0" applyNumberFormat="1" applyFont="1" applyBorder="1" applyAlignment="1">
      <alignment horizontal="center" vertical="center" wrapText="1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24" xfId="0" applyNumberFormat="1" applyFont="1" applyBorder="1" applyAlignment="1">
      <alignment horizontal="center" vertical="center" wrapText="1"/>
    </xf>
    <xf numFmtId="1" fontId="2" fillId="0" borderId="117" xfId="0" applyNumberFormat="1" applyFont="1" applyBorder="1" applyAlignment="1">
      <alignment horizontal="right"/>
    </xf>
    <xf numFmtId="1" fontId="2" fillId="0" borderId="60" xfId="0" applyNumberFormat="1" applyFont="1" applyBorder="1" applyAlignment="1">
      <alignment horizontal="right"/>
    </xf>
    <xf numFmtId="1" fontId="2" fillId="0" borderId="116" xfId="0" applyNumberFormat="1" applyFont="1" applyBorder="1" applyAlignment="1">
      <alignment horizontal="right"/>
    </xf>
    <xf numFmtId="1" fontId="2" fillId="9" borderId="117" xfId="0" applyNumberFormat="1" applyFont="1" applyFill="1" applyBorder="1"/>
    <xf numFmtId="1" fontId="2" fillId="9" borderId="115" xfId="0" applyNumberFormat="1" applyFont="1" applyFill="1" applyBorder="1"/>
    <xf numFmtId="1" fontId="2" fillId="5" borderId="136" xfId="0" applyNumberFormat="1" applyFont="1" applyFill="1" applyBorder="1" applyProtection="1">
      <protection locked="0"/>
    </xf>
    <xf numFmtId="1" fontId="2" fillId="0" borderId="65" xfId="0" applyNumberFormat="1" applyFont="1" applyBorder="1" applyAlignment="1">
      <alignment horizontal="right"/>
    </xf>
    <xf numFmtId="1" fontId="2" fillId="0" borderId="71" xfId="0" applyNumberFormat="1" applyFont="1" applyBorder="1" applyAlignment="1">
      <alignment horizontal="right"/>
    </xf>
    <xf numFmtId="1" fontId="2" fillId="9" borderId="65" xfId="0" applyNumberFormat="1" applyFont="1" applyFill="1" applyBorder="1"/>
    <xf numFmtId="1" fontId="2" fillId="9" borderId="97" xfId="0" applyNumberFormat="1" applyFont="1" applyFill="1" applyBorder="1"/>
    <xf numFmtId="1" fontId="2" fillId="9" borderId="66" xfId="0" applyNumberFormat="1" applyFont="1" applyFill="1" applyBorder="1"/>
    <xf numFmtId="1" fontId="2" fillId="0" borderId="0" xfId="0" applyNumberFormat="1" applyFont="1" applyAlignment="1">
      <alignment vertical="center"/>
    </xf>
    <xf numFmtId="1" fontId="2" fillId="9" borderId="79" xfId="0" applyNumberFormat="1" applyFont="1" applyFill="1" applyBorder="1"/>
    <xf numFmtId="1" fontId="2" fillId="9" borderId="137" xfId="0" applyNumberFormat="1" applyFont="1" applyFill="1" applyBorder="1"/>
    <xf numFmtId="1" fontId="2" fillId="9" borderId="82" xfId="0" applyNumberFormat="1" applyFont="1" applyFill="1" applyBorder="1"/>
    <xf numFmtId="1" fontId="2" fillId="5" borderId="137" xfId="0" applyNumberFormat="1" applyFont="1" applyFill="1" applyBorder="1" applyProtection="1">
      <protection locked="0"/>
    </xf>
    <xf numFmtId="1" fontId="2" fillId="9" borderId="67" xfId="0" applyNumberFormat="1" applyFont="1" applyFill="1" applyBorder="1"/>
    <xf numFmtId="1" fontId="2" fillId="0" borderId="98" xfId="0" applyNumberFormat="1" applyFont="1" applyBorder="1" applyAlignment="1">
      <alignment horizontal="right"/>
    </xf>
    <xf numFmtId="1" fontId="2" fillId="9" borderId="98" xfId="0" applyNumberFormat="1" applyFont="1" applyFill="1" applyBorder="1"/>
    <xf numFmtId="1" fontId="2" fillId="9" borderId="52" xfId="0" applyNumberFormat="1" applyFont="1" applyFill="1" applyBorder="1"/>
    <xf numFmtId="1" fontId="2" fillId="9" borderId="130" xfId="0" applyNumberFormat="1" applyFont="1" applyFill="1" applyBorder="1"/>
    <xf numFmtId="1" fontId="2" fillId="0" borderId="132" xfId="0" applyNumberFormat="1" applyFont="1" applyBorder="1" applyAlignment="1">
      <alignment vertical="center" wrapText="1"/>
    </xf>
    <xf numFmtId="1" fontId="2" fillId="0" borderId="132" xfId="0" applyNumberFormat="1" applyFont="1" applyBorder="1" applyAlignment="1">
      <alignment horizontal="right" wrapText="1"/>
    </xf>
    <xf numFmtId="1" fontId="2" fillId="0" borderId="139" xfId="0" applyNumberFormat="1" applyFont="1" applyBorder="1" applyAlignment="1">
      <alignment horizontal="right" wrapText="1"/>
    </xf>
    <xf numFmtId="1" fontId="2" fillId="8" borderId="115" xfId="0" applyNumberFormat="1" applyFont="1" applyFill="1" applyBorder="1" applyProtection="1">
      <protection locked="0"/>
    </xf>
    <xf numFmtId="1" fontId="2" fillId="0" borderId="65" xfId="0" applyNumberFormat="1" applyFont="1" applyBorder="1" applyAlignment="1">
      <alignment vertical="center" wrapText="1"/>
    </xf>
    <xf numFmtId="1" fontId="2" fillId="0" borderId="81" xfId="0" applyNumberFormat="1" applyFont="1" applyBorder="1" applyAlignment="1">
      <alignment horizontal="right" wrapText="1"/>
    </xf>
    <xf numFmtId="1" fontId="2" fillId="5" borderId="122" xfId="0" applyNumberFormat="1" applyFont="1" applyFill="1" applyBorder="1" applyProtection="1">
      <protection locked="0"/>
    </xf>
    <xf numFmtId="1" fontId="6" fillId="0" borderId="113" xfId="0" applyNumberFormat="1" applyFont="1" applyBorder="1"/>
    <xf numFmtId="1" fontId="2" fillId="0" borderId="113" xfId="0" applyNumberFormat="1" applyFont="1" applyBorder="1" applyAlignment="1">
      <alignment wrapText="1"/>
    </xf>
    <xf numFmtId="1" fontId="1" fillId="0" borderId="113" xfId="0" applyNumberFormat="1" applyFont="1" applyBorder="1" applyAlignment="1">
      <alignment wrapText="1"/>
    </xf>
    <xf numFmtId="1" fontId="1" fillId="2" borderId="4" xfId="0" applyNumberFormat="1" applyFont="1" applyFill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1" fontId="1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" fontId="2" fillId="0" borderId="141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3" borderId="4" xfId="0" applyNumberFormat="1" applyFont="1" applyFill="1" applyBorder="1" applyAlignment="1">
      <alignment wrapText="1"/>
    </xf>
    <xf numFmtId="1" fontId="2" fillId="3" borderId="113" xfId="0" applyNumberFormat="1" applyFont="1" applyFill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" fontId="2" fillId="0" borderId="142" xfId="0" applyNumberFormat="1" applyFont="1" applyBorder="1" applyAlignment="1">
      <alignment horizontal="center" vertical="center" wrapText="1"/>
    </xf>
    <xf numFmtId="1" fontId="2" fillId="0" borderId="143" xfId="0" applyNumberFormat="1" applyFont="1" applyBorder="1" applyAlignment="1">
      <alignment horizontal="center" vertical="center" wrapText="1"/>
    </xf>
    <xf numFmtId="1" fontId="2" fillId="0" borderId="144" xfId="0" applyNumberFormat="1" applyFont="1" applyBorder="1" applyAlignment="1">
      <alignment horizontal="center" vertical="center" wrapText="1"/>
    </xf>
    <xf numFmtId="1" fontId="2" fillId="3" borderId="143" xfId="0" applyNumberFormat="1" applyFont="1" applyFill="1" applyBorder="1" applyAlignment="1">
      <alignment horizontal="center" vertical="center" wrapText="1"/>
    </xf>
    <xf numFmtId="1" fontId="2" fillId="3" borderId="113" xfId="0" applyNumberFormat="1" applyFont="1" applyFill="1" applyBorder="1" applyAlignment="1">
      <alignment horizontal="center" vertical="center" wrapText="1"/>
    </xf>
    <xf numFmtId="1" fontId="4" fillId="3" borderId="130" xfId="0" applyNumberFormat="1" applyFont="1" applyFill="1" applyBorder="1"/>
    <xf numFmtId="1" fontId="2" fillId="0" borderId="135" xfId="0" applyNumberFormat="1" applyFont="1" applyBorder="1" applyAlignment="1">
      <alignment horizontal="left" vertical="center" wrapText="1"/>
    </xf>
    <xf numFmtId="1" fontId="2" fillId="0" borderId="60" xfId="0" applyNumberFormat="1" applyFont="1" applyBorder="1"/>
    <xf numFmtId="1" fontId="2" fillId="0" borderId="75" xfId="0" applyNumberFormat="1" applyFont="1" applyBorder="1"/>
    <xf numFmtId="1" fontId="2" fillId="5" borderId="118" xfId="0" applyNumberFormat="1" applyFont="1" applyFill="1" applyBorder="1" applyProtection="1">
      <protection locked="0"/>
    </xf>
    <xf numFmtId="1" fontId="2" fillId="5" borderId="115" xfId="0" applyNumberFormat="1" applyFont="1" applyFill="1" applyBorder="1" applyProtection="1">
      <protection locked="0"/>
    </xf>
    <xf numFmtId="1" fontId="2" fillId="8" borderId="75" xfId="0" applyNumberFormat="1" applyFont="1" applyFill="1" applyBorder="1" applyProtection="1">
      <protection locked="0"/>
    </xf>
    <xf numFmtId="1" fontId="2" fillId="0" borderId="109" xfId="0" applyNumberFormat="1" applyFont="1" applyBorder="1" applyAlignment="1">
      <alignment horizontal="left" vertical="center" wrapText="1"/>
    </xf>
    <xf numFmtId="1" fontId="2" fillId="0" borderId="64" xfId="0" applyNumberFormat="1" applyFont="1" applyBorder="1"/>
    <xf numFmtId="1" fontId="2" fillId="0" borderId="27" xfId="0" applyNumberFormat="1" applyFont="1" applyBorder="1"/>
    <xf numFmtId="1" fontId="2" fillId="5" borderId="97" xfId="0" applyNumberFormat="1" applyFont="1" applyFill="1" applyBorder="1" applyProtection="1">
      <protection locked="0"/>
    </xf>
    <xf numFmtId="1" fontId="2" fillId="8" borderId="97" xfId="0" applyNumberFormat="1" applyFont="1" applyFill="1" applyBorder="1" applyProtection="1">
      <protection locked="0"/>
    </xf>
    <xf numFmtId="1" fontId="2" fillId="8" borderId="66" xfId="0" applyNumberFormat="1" applyFont="1" applyFill="1" applyBorder="1" applyProtection="1">
      <protection locked="0"/>
    </xf>
    <xf numFmtId="1" fontId="2" fillId="0" borderId="65" xfId="0" applyNumberFormat="1" applyFont="1" applyBorder="1"/>
    <xf numFmtId="1" fontId="2" fillId="0" borderId="71" xfId="0" applyNumberFormat="1" applyFont="1" applyBorder="1"/>
    <xf numFmtId="1" fontId="2" fillId="0" borderId="66" xfId="0" applyNumberFormat="1" applyFont="1" applyBorder="1"/>
    <xf numFmtId="1" fontId="2" fillId="0" borderId="29" xfId="0" applyNumberFormat="1" applyFont="1" applyBorder="1" applyAlignment="1">
      <alignment horizontal="center" vertical="center" wrapText="1"/>
    </xf>
    <xf numFmtId="1" fontId="2" fillId="0" borderId="72" xfId="0" applyNumberFormat="1" applyFont="1" applyBorder="1"/>
    <xf numFmtId="1" fontId="2" fillId="0" borderId="34" xfId="0" applyNumberFormat="1" applyFont="1" applyBorder="1"/>
    <xf numFmtId="1" fontId="2" fillId="5" borderId="123" xfId="0" applyNumberFormat="1" applyFont="1" applyFill="1" applyBorder="1" applyProtection="1">
      <protection locked="0"/>
    </xf>
    <xf numFmtId="1" fontId="2" fillId="8" borderId="122" xfId="0" applyNumberFormat="1" applyFont="1" applyFill="1" applyBorder="1" applyProtection="1">
      <protection locked="0"/>
    </xf>
    <xf numFmtId="1" fontId="2" fillId="0" borderId="80" xfId="0" applyNumberFormat="1" applyFont="1" applyBorder="1"/>
    <xf numFmtId="1" fontId="2" fillId="0" borderId="82" xfId="0" applyNumberFormat="1" applyFont="1" applyBorder="1"/>
    <xf numFmtId="1" fontId="2" fillId="5" borderId="121" xfId="0" applyNumberFormat="1" applyFont="1" applyFill="1" applyBorder="1" applyProtection="1">
      <protection locked="0"/>
    </xf>
    <xf numFmtId="1" fontId="2" fillId="8" borderId="137" xfId="0" applyNumberFormat="1" applyFont="1" applyFill="1" applyBorder="1" applyProtection="1">
      <protection locked="0"/>
    </xf>
    <xf numFmtId="1" fontId="2" fillId="8" borderId="82" xfId="0" applyNumberFormat="1" applyFont="1" applyFill="1" applyBorder="1" applyProtection="1">
      <protection locked="0"/>
    </xf>
    <xf numFmtId="1" fontId="2" fillId="0" borderId="134" xfId="0" applyNumberFormat="1" applyFont="1" applyBorder="1" applyAlignment="1">
      <alignment vertical="center"/>
    </xf>
    <xf numFmtId="1" fontId="2" fillId="0" borderId="133" xfId="0" applyNumberFormat="1" applyFont="1" applyBorder="1" applyAlignment="1">
      <alignment vertical="center"/>
    </xf>
    <xf numFmtId="1" fontId="2" fillId="0" borderId="142" xfId="0" applyNumberFormat="1" applyFont="1" applyBorder="1" applyAlignment="1">
      <alignment vertical="center"/>
    </xf>
    <xf numFmtId="1" fontId="2" fillId="0" borderId="145" xfId="0" applyNumberFormat="1" applyFont="1" applyBorder="1" applyAlignment="1">
      <alignment vertical="center"/>
    </xf>
    <xf numFmtId="1" fontId="2" fillId="0" borderId="129" xfId="0" applyNumberFormat="1" applyFont="1" applyBorder="1" applyAlignment="1">
      <alignment vertical="center"/>
    </xf>
    <xf numFmtId="1" fontId="2" fillId="3" borderId="145" xfId="0" applyNumberFormat="1" applyFont="1" applyFill="1" applyBorder="1" applyAlignment="1">
      <alignment vertical="center"/>
    </xf>
    <xf numFmtId="1" fontId="2" fillId="3" borderId="129" xfId="0" applyNumberFormat="1" applyFont="1" applyFill="1" applyBorder="1" applyAlignment="1">
      <alignment vertical="center"/>
    </xf>
    <xf numFmtId="1" fontId="2" fillId="0" borderId="87" xfId="0" applyNumberFormat="1" applyFont="1" applyBorder="1"/>
    <xf numFmtId="1" fontId="2" fillId="0" borderId="88" xfId="0" applyNumberFormat="1" applyFont="1" applyBorder="1"/>
    <xf numFmtId="1" fontId="2" fillId="0" borderId="90" xfId="0" applyNumberFormat="1" applyFont="1" applyBorder="1"/>
    <xf numFmtId="1" fontId="2" fillId="5" borderId="146" xfId="0" applyNumberFormat="1" applyFont="1" applyFill="1" applyBorder="1" applyProtection="1">
      <protection locked="0"/>
    </xf>
    <xf numFmtId="1" fontId="2" fillId="5" borderId="147" xfId="0" applyNumberFormat="1" applyFont="1" applyFill="1" applyBorder="1" applyProtection="1">
      <protection locked="0"/>
    </xf>
    <xf numFmtId="1" fontId="2" fillId="8" borderId="147" xfId="0" applyNumberFormat="1" applyFont="1" applyFill="1" applyBorder="1" applyProtection="1">
      <protection locked="0"/>
    </xf>
    <xf numFmtId="1" fontId="2" fillId="8" borderId="90" xfId="0" applyNumberFormat="1" applyFont="1" applyFill="1" applyBorder="1" applyProtection="1">
      <protection locked="0"/>
    </xf>
    <xf numFmtId="1" fontId="2" fillId="5" borderId="148" xfId="0" applyNumberFormat="1" applyFont="1" applyFill="1" applyBorder="1" applyProtection="1">
      <protection locked="0"/>
    </xf>
    <xf numFmtId="1" fontId="2" fillId="5" borderId="149" xfId="0" applyNumberFormat="1" applyFont="1" applyFill="1" applyBorder="1" applyProtection="1">
      <protection locked="0"/>
    </xf>
    <xf numFmtId="1" fontId="2" fillId="8" borderId="148" xfId="0" applyNumberFormat="1" applyFont="1" applyFill="1" applyBorder="1" applyProtection="1">
      <protection locked="0"/>
    </xf>
    <xf numFmtId="1" fontId="2" fillId="8" borderId="27" xfId="0" applyNumberFormat="1" applyFont="1" applyFill="1" applyBorder="1" applyProtection="1">
      <protection locked="0"/>
    </xf>
    <xf numFmtId="1" fontId="2" fillId="0" borderId="98" xfId="0" applyNumberFormat="1" applyFont="1" applyBorder="1"/>
    <xf numFmtId="1" fontId="2" fillId="0" borderId="95" xfId="0" applyNumberFormat="1" applyFont="1" applyBorder="1"/>
    <xf numFmtId="1" fontId="2" fillId="0" borderId="150" xfId="0" applyNumberFormat="1" applyFont="1" applyBorder="1"/>
    <xf numFmtId="1" fontId="2" fillId="5" borderId="151" xfId="0" applyNumberFormat="1" applyFont="1" applyFill="1" applyBorder="1" applyProtection="1">
      <protection locked="0"/>
    </xf>
    <xf numFmtId="1" fontId="2" fillId="5" borderId="52" xfId="0" applyNumberFormat="1" applyFont="1" applyFill="1" applyBorder="1" applyProtection="1">
      <protection locked="0"/>
    </xf>
    <xf numFmtId="1" fontId="2" fillId="5" borderId="98" xfId="0" applyNumberFormat="1" applyFont="1" applyFill="1" applyBorder="1" applyProtection="1">
      <protection locked="0"/>
    </xf>
    <xf numFmtId="1" fontId="2" fillId="5" borderId="150" xfId="0" applyNumberFormat="1" applyFont="1" applyFill="1" applyBorder="1" applyProtection="1">
      <protection locked="0"/>
    </xf>
    <xf numFmtId="1" fontId="2" fillId="5" borderId="0" xfId="0" applyNumberFormat="1" applyFont="1" applyFill="1" applyProtection="1">
      <protection locked="0"/>
    </xf>
    <xf numFmtId="1" fontId="2" fillId="5" borderId="130" xfId="0" applyNumberFormat="1" applyFont="1" applyFill="1" applyBorder="1" applyProtection="1">
      <protection locked="0"/>
    </xf>
    <xf numFmtId="1" fontId="2" fillId="8" borderId="0" xfId="0" applyNumberFormat="1" applyFont="1" applyFill="1" applyProtection="1">
      <protection locked="0"/>
    </xf>
    <xf numFmtId="1" fontId="2" fillId="8" borderId="150" xfId="0" applyNumberFormat="1" applyFont="1" applyFill="1" applyBorder="1" applyProtection="1">
      <protection locked="0"/>
    </xf>
    <xf numFmtId="1" fontId="2" fillId="0" borderId="105" xfId="0" applyNumberFormat="1" applyFont="1" applyBorder="1"/>
    <xf numFmtId="1" fontId="2" fillId="0" borderId="106" xfId="0" applyNumberFormat="1" applyFont="1" applyBorder="1"/>
    <xf numFmtId="1" fontId="2" fillId="0" borderId="107" xfId="0" applyNumberFormat="1" applyFont="1" applyBorder="1"/>
    <xf numFmtId="1" fontId="2" fillId="5" borderId="152" xfId="0" applyNumberFormat="1" applyFont="1" applyFill="1" applyBorder="1" applyProtection="1">
      <protection locked="0"/>
    </xf>
    <xf numFmtId="1" fontId="2" fillId="5" borderId="114" xfId="0" applyNumberFormat="1" applyFont="1" applyFill="1" applyBorder="1" applyProtection="1">
      <protection locked="0"/>
    </xf>
    <xf numFmtId="1" fontId="2" fillId="5" borderId="113" xfId="0" applyNumberFormat="1" applyFont="1" applyFill="1" applyBorder="1" applyProtection="1">
      <protection locked="0"/>
    </xf>
    <xf numFmtId="1" fontId="2" fillId="5" borderId="131" xfId="0" applyNumberFormat="1" applyFont="1" applyFill="1" applyBorder="1" applyProtection="1">
      <protection locked="0"/>
    </xf>
    <xf numFmtId="1" fontId="2" fillId="8" borderId="113" xfId="0" applyNumberFormat="1" applyFont="1" applyFill="1" applyBorder="1" applyProtection="1">
      <protection locked="0"/>
    </xf>
    <xf numFmtId="1" fontId="2" fillId="8" borderId="107" xfId="0" applyNumberFormat="1" applyFont="1" applyFill="1" applyBorder="1" applyProtection="1">
      <protection locked="0"/>
    </xf>
    <xf numFmtId="1" fontId="2" fillId="3" borderId="134" xfId="0" applyNumberFormat="1" applyFont="1" applyFill="1" applyBorder="1" applyAlignment="1">
      <alignment vertical="center"/>
    </xf>
    <xf numFmtId="1" fontId="6" fillId="2" borderId="113" xfId="0" applyNumberFormat="1" applyFont="1" applyFill="1" applyBorder="1"/>
    <xf numFmtId="1" fontId="2" fillId="0" borderId="113" xfId="0" applyNumberFormat="1" applyFont="1" applyBorder="1"/>
    <xf numFmtId="1" fontId="2" fillId="2" borderId="0" xfId="0" applyNumberFormat="1" applyFont="1" applyFill="1" applyAlignment="1">
      <alignment wrapText="1"/>
    </xf>
    <xf numFmtId="1" fontId="2" fillId="0" borderId="139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1" fontId="2" fillId="0" borderId="132" xfId="0" applyNumberFormat="1" applyFont="1" applyBorder="1" applyAlignment="1">
      <alignment horizontal="center" vertical="center"/>
    </xf>
    <xf numFmtId="1" fontId="2" fillId="0" borderId="106" xfId="0" applyNumberFormat="1" applyFont="1" applyBorder="1" applyAlignment="1">
      <alignment horizontal="center" vertical="center" wrapText="1"/>
    </xf>
    <xf numFmtId="1" fontId="2" fillId="3" borderId="134" xfId="0" applyNumberFormat="1" applyFont="1" applyFill="1" applyBorder="1" applyAlignment="1">
      <alignment horizontal="center" vertical="center" wrapText="1"/>
    </xf>
    <xf numFmtId="1" fontId="2" fillId="3" borderId="114" xfId="0" applyNumberFormat="1" applyFont="1" applyFill="1" applyBorder="1" applyAlignment="1">
      <alignment horizontal="center" vertical="center" wrapText="1"/>
    </xf>
    <xf numFmtId="1" fontId="2" fillId="0" borderId="136" xfId="0" applyNumberFormat="1" applyFont="1" applyBorder="1"/>
    <xf numFmtId="1" fontId="2" fillId="5" borderId="60" xfId="0" applyNumberFormat="1" applyFont="1" applyFill="1" applyBorder="1" applyProtection="1">
      <protection locked="0"/>
    </xf>
    <xf numFmtId="1" fontId="2" fillId="8" borderId="117" xfId="0" applyNumberFormat="1" applyFont="1" applyFill="1" applyBorder="1" applyProtection="1">
      <protection locked="0"/>
    </xf>
    <xf numFmtId="1" fontId="2" fillId="8" borderId="118" xfId="0" applyNumberFormat="1" applyFont="1" applyFill="1" applyBorder="1" applyProtection="1">
      <protection locked="0"/>
    </xf>
    <xf numFmtId="1" fontId="2" fillId="0" borderId="67" xfId="0" applyNumberFormat="1" applyFont="1" applyBorder="1"/>
    <xf numFmtId="1" fontId="2" fillId="5" borderId="71" xfId="0" applyNumberFormat="1" applyFont="1" applyFill="1" applyBorder="1" applyProtection="1">
      <protection locked="0"/>
    </xf>
    <xf numFmtId="1" fontId="2" fillId="8" borderId="65" xfId="0" applyNumberFormat="1" applyFont="1" applyFill="1" applyBorder="1" applyProtection="1">
      <protection locked="0"/>
    </xf>
    <xf numFmtId="1" fontId="2" fillId="8" borderId="99" xfId="0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left"/>
    </xf>
    <xf numFmtId="1" fontId="2" fillId="0" borderId="114" xfId="0" applyNumberFormat="1" applyFont="1" applyBorder="1"/>
    <xf numFmtId="1" fontId="2" fillId="5" borderId="72" xfId="0" applyNumberFormat="1" applyFont="1" applyFill="1" applyBorder="1" applyProtection="1">
      <protection locked="0"/>
    </xf>
    <xf numFmtId="1" fontId="2" fillId="8" borderId="123" xfId="0" applyNumberFormat="1" applyFont="1" applyFill="1" applyBorder="1" applyProtection="1">
      <protection locked="0"/>
    </xf>
    <xf numFmtId="1" fontId="2" fillId="5" borderId="153" xfId="0" applyNumberFormat="1" applyFont="1" applyFill="1" applyBorder="1" applyProtection="1">
      <protection locked="0"/>
    </xf>
    <xf numFmtId="1" fontId="2" fillId="3" borderId="130" xfId="0" applyNumberFormat="1" applyFont="1" applyFill="1" applyBorder="1" applyAlignment="1" applyProtection="1">
      <alignment vertical="center"/>
      <protection locked="0"/>
    </xf>
    <xf numFmtId="1" fontId="2" fillId="0" borderId="70" xfId="0" applyNumberFormat="1" applyFont="1" applyBorder="1"/>
    <xf numFmtId="1" fontId="2" fillId="0" borderId="52" xfId="0" applyNumberFormat="1" applyFont="1" applyBorder="1"/>
    <xf numFmtId="1" fontId="2" fillId="5" borderId="154" xfId="0" applyNumberFormat="1" applyFont="1" applyFill="1" applyBorder="1" applyProtection="1">
      <protection locked="0"/>
    </xf>
    <xf numFmtId="1" fontId="2" fillId="0" borderId="29" xfId="0" applyNumberFormat="1" applyFont="1" applyBorder="1" applyAlignment="1">
      <alignment wrapText="1"/>
    </xf>
    <xf numFmtId="1" fontId="2" fillId="0" borderId="79" xfId="0" applyNumberFormat="1" applyFont="1" applyBorder="1" applyAlignment="1">
      <alignment wrapText="1"/>
    </xf>
    <xf numFmtId="1" fontId="2" fillId="5" borderId="155" xfId="0" applyNumberFormat="1" applyFont="1" applyFill="1" applyBorder="1" applyProtection="1">
      <protection locked="0"/>
    </xf>
    <xf numFmtId="1" fontId="2" fillId="0" borderId="135" xfId="0" applyNumberFormat="1" applyFont="1" applyBorder="1"/>
    <xf numFmtId="1" fontId="2" fillId="0" borderId="59" xfId="0" applyNumberFormat="1" applyFont="1" applyBorder="1"/>
    <xf numFmtId="1" fontId="2" fillId="0" borderId="69" xfId="0" applyNumberFormat="1" applyFont="1" applyBorder="1"/>
    <xf numFmtId="1" fontId="2" fillId="0" borderId="29" xfId="0" applyNumberFormat="1" applyFont="1" applyBorder="1"/>
    <xf numFmtId="1" fontId="2" fillId="5" borderId="156" xfId="0" applyNumberFormat="1" applyFont="1" applyFill="1" applyBorder="1" applyProtection="1">
      <protection locked="0"/>
    </xf>
    <xf numFmtId="1" fontId="2" fillId="0" borderId="124" xfId="0" applyNumberFormat="1" applyFont="1" applyBorder="1" applyAlignment="1">
      <alignment horizontal="center" vertical="center"/>
    </xf>
    <xf numFmtId="1" fontId="2" fillId="0" borderId="105" xfId="0" applyNumberFormat="1" applyFont="1" applyBorder="1" applyAlignment="1">
      <alignment wrapText="1"/>
    </xf>
    <xf numFmtId="1" fontId="2" fillId="0" borderId="134" xfId="0" applyNumberFormat="1" applyFont="1" applyBorder="1"/>
    <xf numFmtId="1" fontId="2" fillId="0" borderId="133" xfId="0" applyNumberFormat="1" applyFont="1" applyBorder="1"/>
    <xf numFmtId="1" fontId="2" fillId="0" borderId="129" xfId="0" applyNumberFormat="1" applyFont="1" applyBorder="1"/>
    <xf numFmtId="1" fontId="2" fillId="0" borderId="128" xfId="0" applyNumberFormat="1" applyFont="1" applyBorder="1"/>
    <xf numFmtId="1" fontId="2" fillId="0" borderId="142" xfId="0" applyNumberFormat="1" applyFont="1" applyBorder="1"/>
    <xf numFmtId="1" fontId="4" fillId="2" borderId="157" xfId="0" applyNumberFormat="1" applyFont="1" applyFill="1" applyBorder="1"/>
    <xf numFmtId="1" fontId="6" fillId="0" borderId="0" xfId="0" applyNumberFormat="1" applyFont="1"/>
    <xf numFmtId="1" fontId="12" fillId="0" borderId="0" xfId="0" applyNumberFormat="1" applyFont="1"/>
    <xf numFmtId="1" fontId="2" fillId="0" borderId="129" xfId="0" applyNumberFormat="1" applyFont="1" applyBorder="1" applyAlignment="1">
      <alignment horizontal="center" vertical="center" wrapText="1"/>
    </xf>
    <xf numFmtId="1" fontId="2" fillId="0" borderId="119" xfId="0" applyNumberFormat="1" applyFont="1" applyBorder="1" applyAlignment="1">
      <alignment horizontal="right" wrapText="1"/>
    </xf>
    <xf numFmtId="1" fontId="2" fillId="0" borderId="120" xfId="0" applyNumberFormat="1" applyFont="1" applyBorder="1" applyAlignment="1">
      <alignment horizontal="right" wrapText="1"/>
    </xf>
    <xf numFmtId="1" fontId="2" fillId="0" borderId="69" xfId="0" applyNumberFormat="1" applyFont="1" applyBorder="1" applyAlignment="1">
      <alignment horizontal="right" wrapText="1"/>
    </xf>
    <xf numFmtId="1" fontId="2" fillId="0" borderId="160" xfId="4" applyNumberFormat="1" applyFont="1" applyBorder="1" applyAlignment="1" applyProtection="1">
      <alignment horizontal="center" vertical="center"/>
      <protection hidden="1"/>
    </xf>
    <xf numFmtId="1" fontId="2" fillId="0" borderId="161" xfId="2" applyNumberFormat="1" applyFont="1" applyBorder="1" applyAlignment="1">
      <alignment horizontal="center" vertical="center" wrapText="1"/>
    </xf>
    <xf numFmtId="1" fontId="2" fillId="0" borderId="124" xfId="2" applyNumberFormat="1" applyFont="1" applyBorder="1" applyAlignment="1">
      <alignment horizontal="center" vertical="center" wrapText="1"/>
    </xf>
    <xf numFmtId="1" fontId="2" fillId="0" borderId="134" xfId="2" applyNumberFormat="1" applyFont="1" applyBorder="1" applyAlignment="1">
      <alignment horizontal="center" vertical="center" wrapText="1"/>
    </xf>
    <xf numFmtId="1" fontId="2" fillId="0" borderId="142" xfId="2" applyNumberFormat="1" applyFont="1" applyBorder="1" applyAlignment="1">
      <alignment horizontal="center" vertical="center" wrapText="1"/>
    </xf>
    <xf numFmtId="1" fontId="1" fillId="0" borderId="134" xfId="2" applyNumberFormat="1" applyFont="1" applyBorder="1" applyAlignment="1">
      <alignment horizontal="center" vertical="center" wrapText="1"/>
    </xf>
    <xf numFmtId="1" fontId="1" fillId="0" borderId="142" xfId="2" applyNumberFormat="1" applyFont="1" applyBorder="1" applyAlignment="1">
      <alignment horizontal="center" vertical="center" wrapText="1"/>
    </xf>
    <xf numFmtId="1" fontId="2" fillId="0" borderId="135" xfId="2" applyNumberFormat="1" applyFont="1" applyBorder="1"/>
    <xf numFmtId="1" fontId="2" fillId="0" borderId="59" xfId="2" applyNumberFormat="1" applyFont="1" applyBorder="1"/>
    <xf numFmtId="1" fontId="2" fillId="0" borderId="60" xfId="2" applyNumberFormat="1" applyFont="1" applyBorder="1"/>
    <xf numFmtId="1" fontId="2" fillId="0" borderId="116" xfId="2" applyNumberFormat="1" applyFont="1" applyBorder="1"/>
    <xf numFmtId="1" fontId="2" fillId="5" borderId="59" xfId="2" applyNumberFormat="1" applyFont="1" applyFill="1" applyBorder="1" applyProtection="1">
      <protection locked="0"/>
    </xf>
    <xf numFmtId="1" fontId="2" fillId="5" borderId="118" xfId="2" applyNumberFormat="1" applyFont="1" applyFill="1" applyBorder="1" applyProtection="1">
      <protection locked="0"/>
    </xf>
    <xf numFmtId="1" fontId="2" fillId="5" borderId="116" xfId="2" applyNumberFormat="1" applyFont="1" applyFill="1" applyBorder="1" applyProtection="1">
      <protection locked="0"/>
    </xf>
    <xf numFmtId="1" fontId="2" fillId="0" borderId="29" xfId="2" applyNumberFormat="1" applyFont="1" applyBorder="1"/>
    <xf numFmtId="1" fontId="2" fillId="0" borderId="65" xfId="2" applyNumberFormat="1" applyFont="1" applyBorder="1"/>
    <xf numFmtId="1" fontId="2" fillId="0" borderId="71" xfId="2" applyNumberFormat="1" applyFont="1" applyBorder="1"/>
    <xf numFmtId="1" fontId="2" fillId="0" borderId="69" xfId="2" applyNumberFormat="1" applyFont="1" applyBorder="1"/>
    <xf numFmtId="1" fontId="2" fillId="5" borderId="30" xfId="2" applyNumberFormat="1" applyFont="1" applyFill="1" applyBorder="1" applyProtection="1">
      <protection locked="0"/>
    </xf>
    <xf numFmtId="1" fontId="2" fillId="5" borderId="99" xfId="2" applyNumberFormat="1" applyFont="1" applyFill="1" applyBorder="1" applyProtection="1">
      <protection locked="0"/>
    </xf>
    <xf numFmtId="1" fontId="2" fillId="5" borderId="32" xfId="2" applyNumberFormat="1" applyFont="1" applyFill="1" applyBorder="1" applyProtection="1">
      <protection locked="0"/>
    </xf>
    <xf numFmtId="1" fontId="2" fillId="0" borderId="134" xfId="2" applyNumberFormat="1" applyFont="1" applyBorder="1"/>
    <xf numFmtId="1" fontId="2" fillId="0" borderId="133" xfId="2" applyNumberFormat="1" applyFont="1" applyBorder="1"/>
    <xf numFmtId="1" fontId="2" fillId="0" borderId="129" xfId="2" applyNumberFormat="1" applyFont="1" applyBorder="1"/>
    <xf numFmtId="1" fontId="2" fillId="0" borderId="142" xfId="2" applyNumberFormat="1" applyFont="1" applyBorder="1"/>
    <xf numFmtId="1" fontId="2" fillId="0" borderId="143" xfId="2" applyNumberFormat="1" applyFont="1" applyBorder="1" applyAlignment="1">
      <alignment horizontal="center" vertical="center" wrapText="1"/>
    </xf>
    <xf numFmtId="1" fontId="4" fillId="10" borderId="0" xfId="0" applyNumberFormat="1" applyFont="1" applyFill="1"/>
    <xf numFmtId="1" fontId="2" fillId="5" borderId="134" xfId="2" applyNumberFormat="1" applyFont="1" applyFill="1" applyBorder="1" applyProtection="1">
      <protection locked="0"/>
    </xf>
    <xf numFmtId="1" fontId="2" fillId="5" borderId="143" xfId="2" applyNumberFormat="1" applyFont="1" applyFill="1" applyBorder="1" applyProtection="1">
      <protection locked="0"/>
    </xf>
    <xf numFmtId="1" fontId="2" fillId="5" borderId="129" xfId="2" applyNumberFormat="1" applyFont="1" applyFill="1" applyBorder="1" applyProtection="1">
      <protection locked="0"/>
    </xf>
    <xf numFmtId="1" fontId="2" fillId="5" borderId="144" xfId="2" applyNumberFormat="1" applyFont="1" applyFill="1" applyBorder="1" applyProtection="1">
      <protection locked="0"/>
    </xf>
    <xf numFmtId="1" fontId="2" fillId="5" borderId="65" xfId="2" applyNumberFormat="1" applyFont="1" applyFill="1" applyBorder="1" applyProtection="1">
      <protection locked="0"/>
    </xf>
    <xf numFmtId="1" fontId="2" fillId="5" borderId="69" xfId="2" applyNumberFormat="1" applyFont="1" applyFill="1" applyBorder="1" applyProtection="1">
      <protection locked="0"/>
    </xf>
    <xf numFmtId="1" fontId="2" fillId="5" borderId="105" xfId="2" applyNumberFormat="1" applyFont="1" applyFill="1" applyBorder="1" applyProtection="1">
      <protection locked="0"/>
    </xf>
    <xf numFmtId="1" fontId="2" fillId="5" borderId="114" xfId="2" applyNumberFormat="1" applyFont="1" applyFill="1" applyBorder="1" applyProtection="1">
      <protection locked="0"/>
    </xf>
    <xf numFmtId="1" fontId="4" fillId="11" borderId="0" xfId="0" applyNumberFormat="1" applyFont="1" applyFill="1"/>
    <xf numFmtId="1" fontId="4" fillId="11" borderId="0" xfId="0" applyNumberFormat="1" applyFont="1" applyFill="1" applyProtection="1">
      <protection locked="0"/>
    </xf>
    <xf numFmtId="1" fontId="4" fillId="0" borderId="164" xfId="0" applyNumberFormat="1" applyFont="1" applyBorder="1"/>
    <xf numFmtId="1" fontId="4" fillId="0" borderId="165" xfId="0" applyNumberFormat="1" applyFont="1" applyBorder="1"/>
    <xf numFmtId="1" fontId="4" fillId="0" borderId="166" xfId="0" applyNumberFormat="1" applyFont="1" applyBorder="1"/>
    <xf numFmtId="1" fontId="2" fillId="3" borderId="167" xfId="0" applyNumberFormat="1" applyFont="1" applyFill="1" applyBorder="1" applyAlignment="1">
      <alignment wrapText="1"/>
    </xf>
    <xf numFmtId="1" fontId="2" fillId="0" borderId="109" xfId="0" applyNumberFormat="1" applyFont="1" applyBorder="1" applyAlignment="1">
      <alignment horizontal="center" vertical="center"/>
    </xf>
    <xf numFmtId="1" fontId="2" fillId="0" borderId="120" xfId="0" applyNumberFormat="1" applyFont="1" applyBorder="1" applyAlignment="1">
      <alignment horizontal="right"/>
    </xf>
    <xf numFmtId="1" fontId="2" fillId="3" borderId="168" xfId="0" applyNumberFormat="1" applyFont="1" applyFill="1" applyBorder="1" applyAlignment="1">
      <alignment wrapText="1"/>
    </xf>
    <xf numFmtId="1" fontId="7" fillId="0" borderId="152" xfId="0" applyNumberFormat="1" applyFont="1" applyBorder="1" applyAlignment="1">
      <alignment horizontal="right"/>
    </xf>
    <xf numFmtId="1" fontId="2" fillId="3" borderId="169" xfId="0" applyNumberFormat="1" applyFont="1" applyFill="1" applyBorder="1"/>
    <xf numFmtId="1" fontId="2" fillId="0" borderId="149" xfId="0" applyNumberFormat="1" applyFont="1" applyBorder="1" applyAlignment="1">
      <alignment horizontal="left" vertical="center" wrapText="1"/>
    </xf>
    <xf numFmtId="1" fontId="2" fillId="3" borderId="149" xfId="0" applyNumberFormat="1" applyFont="1" applyFill="1" applyBorder="1" applyAlignment="1">
      <alignment horizontal="left" vertical="center" wrapText="1"/>
    </xf>
    <xf numFmtId="1" fontId="2" fillId="3" borderId="119" xfId="0" applyNumberFormat="1" applyFont="1" applyFill="1" applyBorder="1" applyAlignment="1">
      <alignment horizontal="right" wrapText="1"/>
    </xf>
    <xf numFmtId="1" fontId="2" fillId="3" borderId="120" xfId="0" applyNumberFormat="1" applyFont="1" applyFill="1" applyBorder="1" applyAlignment="1">
      <alignment horizontal="right"/>
    </xf>
    <xf numFmtId="1" fontId="2" fillId="0" borderId="119" xfId="0" applyNumberFormat="1" applyFont="1" applyBorder="1" applyAlignment="1">
      <alignment vertical="center" wrapText="1"/>
    </xf>
    <xf numFmtId="1" fontId="2" fillId="0" borderId="119" xfId="0" applyNumberFormat="1" applyFont="1" applyBorder="1" applyAlignment="1">
      <alignment horizontal="right"/>
    </xf>
    <xf numFmtId="1" fontId="2" fillId="7" borderId="119" xfId="0" applyNumberFormat="1" applyFont="1" applyFill="1" applyBorder="1"/>
    <xf numFmtId="1" fontId="2" fillId="3" borderId="170" xfId="0" applyNumberFormat="1" applyFont="1" applyFill="1" applyBorder="1" applyAlignment="1">
      <alignment wrapText="1"/>
    </xf>
    <xf numFmtId="1" fontId="2" fillId="3" borderId="169" xfId="0" applyNumberFormat="1" applyFont="1" applyFill="1" applyBorder="1" applyAlignment="1">
      <alignment wrapText="1"/>
    </xf>
    <xf numFmtId="1" fontId="2" fillId="3" borderId="171" xfId="0" applyNumberFormat="1" applyFont="1" applyFill="1" applyBorder="1" applyAlignment="1">
      <alignment vertical="center"/>
    </xf>
    <xf numFmtId="1" fontId="2" fillId="3" borderId="171" xfId="0" applyNumberFormat="1" applyFont="1" applyFill="1" applyBorder="1" applyAlignment="1">
      <alignment wrapText="1"/>
    </xf>
    <xf numFmtId="1" fontId="1" fillId="3" borderId="171" xfId="0" applyNumberFormat="1" applyFont="1" applyFill="1" applyBorder="1" applyAlignment="1">
      <alignment wrapText="1"/>
    </xf>
    <xf numFmtId="1" fontId="2" fillId="0" borderId="171" xfId="0" applyNumberFormat="1" applyFont="1" applyBorder="1" applyAlignment="1">
      <alignment wrapText="1"/>
    </xf>
    <xf numFmtId="1" fontId="2" fillId="0" borderId="179" xfId="0" applyNumberFormat="1" applyFont="1" applyBorder="1" applyAlignment="1">
      <alignment horizontal="center" vertical="center" wrapText="1"/>
    </xf>
    <xf numFmtId="1" fontId="2" fillId="0" borderId="177" xfId="0" applyNumberFormat="1" applyFont="1" applyBorder="1" applyAlignment="1">
      <alignment horizontal="center" vertical="center" wrapText="1"/>
    </xf>
    <xf numFmtId="1" fontId="2" fillId="0" borderId="180" xfId="0" applyNumberFormat="1" applyFont="1" applyBorder="1" applyAlignment="1">
      <alignment horizontal="center" vertical="center" wrapText="1"/>
    </xf>
    <xf numFmtId="1" fontId="6" fillId="3" borderId="171" xfId="0" applyNumberFormat="1" applyFont="1" applyFill="1" applyBorder="1"/>
    <xf numFmtId="1" fontId="10" fillId="0" borderId="171" xfId="0" applyNumberFormat="1" applyFont="1" applyBorder="1"/>
    <xf numFmtId="1" fontId="2" fillId="0" borderId="59" xfId="0" applyNumberFormat="1" applyFont="1" applyBorder="1" applyAlignment="1">
      <alignment horizontal="right"/>
    </xf>
    <xf numFmtId="1" fontId="2" fillId="9" borderId="59" xfId="0" applyNumberFormat="1" applyFont="1" applyFill="1" applyBorder="1"/>
    <xf numFmtId="1" fontId="1" fillId="2" borderId="165" xfId="0" applyNumberFormat="1" applyFont="1" applyFill="1" applyBorder="1" applyAlignment="1">
      <alignment wrapText="1"/>
    </xf>
    <xf numFmtId="1" fontId="1" fillId="0" borderId="164" xfId="0" applyNumberFormat="1" applyFont="1" applyBorder="1" applyAlignment="1">
      <alignment wrapText="1"/>
    </xf>
    <xf numFmtId="1" fontId="1" fillId="0" borderId="165" xfId="0" applyNumberFormat="1" applyFont="1" applyBorder="1" applyAlignment="1">
      <alignment wrapText="1"/>
    </xf>
    <xf numFmtId="1" fontId="2" fillId="0" borderId="165" xfId="0" applyNumberFormat="1" applyFont="1" applyBorder="1" applyAlignment="1">
      <alignment wrapText="1"/>
    </xf>
    <xf numFmtId="1" fontId="2" fillId="0" borderId="164" xfId="0" applyNumberFormat="1" applyFont="1" applyBorder="1" applyAlignment="1">
      <alignment wrapText="1"/>
    </xf>
    <xf numFmtId="1" fontId="2" fillId="3" borderId="165" xfId="0" applyNumberFormat="1" applyFont="1" applyFill="1" applyBorder="1" applyAlignment="1">
      <alignment wrapText="1"/>
    </xf>
    <xf numFmtId="1" fontId="2" fillId="0" borderId="181" xfId="0" applyNumberFormat="1" applyFont="1" applyBorder="1" applyAlignment="1">
      <alignment horizontal="center" vertical="center" wrapText="1"/>
    </xf>
    <xf numFmtId="1" fontId="2" fillId="8" borderId="59" xfId="0" applyNumberFormat="1" applyFont="1" applyFill="1" applyBorder="1" applyProtection="1">
      <protection locked="0"/>
    </xf>
    <xf numFmtId="1" fontId="2" fillId="0" borderId="58" xfId="0" applyNumberFormat="1" applyFont="1" applyBorder="1"/>
    <xf numFmtId="1" fontId="2" fillId="0" borderId="58" xfId="2" applyNumberFormat="1" applyFont="1" applyBorder="1"/>
    <xf numFmtId="1" fontId="4" fillId="0" borderId="186" xfId="0" applyNumberFormat="1" applyFont="1" applyBorder="1"/>
    <xf numFmtId="1" fontId="2" fillId="3" borderId="187" xfId="0" applyNumberFormat="1" applyFont="1" applyFill="1" applyBorder="1" applyAlignment="1">
      <alignment wrapText="1"/>
    </xf>
    <xf numFmtId="1" fontId="2" fillId="0" borderId="183" xfId="0" applyNumberFormat="1" applyFont="1" applyBorder="1" applyAlignment="1">
      <alignment horizontal="center" vertical="center"/>
    </xf>
    <xf numFmtId="1" fontId="2" fillId="3" borderId="188" xfId="0" applyNumberFormat="1" applyFont="1" applyFill="1" applyBorder="1" applyAlignment="1">
      <alignment wrapText="1"/>
    </xf>
    <xf numFmtId="1" fontId="2" fillId="0" borderId="180" xfId="0" applyNumberFormat="1" applyFont="1" applyBorder="1" applyAlignment="1">
      <alignment horizontal="right"/>
    </xf>
    <xf numFmtId="1" fontId="2" fillId="0" borderId="179" xfId="0" applyNumberFormat="1" applyFont="1" applyBorder="1" applyAlignment="1">
      <alignment horizontal="right"/>
    </xf>
    <xf numFmtId="1" fontId="2" fillId="0" borderId="177" xfId="0" applyNumberFormat="1" applyFont="1" applyBorder="1" applyAlignment="1">
      <alignment horizontal="right"/>
    </xf>
    <xf numFmtId="1" fontId="2" fillId="5" borderId="180" xfId="0" applyNumberFormat="1" applyFont="1" applyFill="1" applyBorder="1" applyProtection="1">
      <protection locked="0"/>
    </xf>
    <xf numFmtId="1" fontId="2" fillId="5" borderId="181" xfId="0" applyNumberFormat="1" applyFont="1" applyFill="1" applyBorder="1" applyProtection="1">
      <protection locked="0"/>
    </xf>
    <xf numFmtId="1" fontId="2" fillId="5" borderId="179" xfId="0" applyNumberFormat="1" applyFont="1" applyFill="1" applyBorder="1" applyProtection="1">
      <protection locked="0"/>
    </xf>
    <xf numFmtId="1" fontId="7" fillId="0" borderId="185" xfId="0" applyNumberFormat="1" applyFont="1" applyBorder="1" applyAlignment="1">
      <alignment horizontal="right"/>
    </xf>
    <xf numFmtId="1" fontId="2" fillId="3" borderId="189" xfId="0" applyNumberFormat="1" applyFont="1" applyFill="1" applyBorder="1" applyAlignment="1">
      <alignment wrapText="1"/>
    </xf>
    <xf numFmtId="1" fontId="2" fillId="6" borderId="190" xfId="1" applyNumberFormat="1" applyFont="1" applyBorder="1" applyProtection="1">
      <protection locked="0"/>
    </xf>
    <xf numFmtId="1" fontId="2" fillId="6" borderId="191" xfId="1" applyNumberFormat="1" applyFont="1" applyBorder="1" applyProtection="1">
      <protection locked="0"/>
    </xf>
    <xf numFmtId="1" fontId="2" fillId="6" borderId="192" xfId="1" applyNumberFormat="1" applyFont="1" applyBorder="1" applyProtection="1">
      <protection locked="0"/>
    </xf>
    <xf numFmtId="1" fontId="2" fillId="6" borderId="193" xfId="1" applyNumberFormat="1" applyFont="1" applyBorder="1" applyProtection="1">
      <protection locked="0"/>
    </xf>
    <xf numFmtId="1" fontId="2" fillId="6" borderId="194" xfId="1" applyNumberFormat="1" applyFont="1" applyBorder="1" applyProtection="1">
      <protection locked="0"/>
    </xf>
    <xf numFmtId="1" fontId="2" fillId="3" borderId="195" xfId="0" applyNumberFormat="1" applyFont="1" applyFill="1" applyBorder="1" applyAlignment="1">
      <alignment wrapText="1"/>
    </xf>
    <xf numFmtId="1" fontId="2" fillId="0" borderId="196" xfId="0" applyNumberFormat="1" applyFont="1" applyBorder="1" applyAlignment="1">
      <alignment vertical="center" wrapText="1"/>
    </xf>
    <xf numFmtId="1" fontId="2" fillId="0" borderId="197" xfId="0" applyNumberFormat="1" applyFont="1" applyBorder="1"/>
    <xf numFmtId="1" fontId="2" fillId="0" borderId="197" xfId="0" applyNumberFormat="1" applyFont="1" applyBorder="1" applyProtection="1">
      <protection locked="0"/>
    </xf>
    <xf numFmtId="1" fontId="2" fillId="0" borderId="198" xfId="0" applyNumberFormat="1" applyFont="1" applyBorder="1" applyProtection="1">
      <protection locked="0"/>
    </xf>
    <xf numFmtId="1" fontId="2" fillId="0" borderId="199" xfId="0" applyNumberFormat="1" applyFont="1" applyBorder="1"/>
    <xf numFmtId="1" fontId="2" fillId="0" borderId="198" xfId="0" applyNumberFormat="1" applyFont="1" applyBorder="1"/>
    <xf numFmtId="1" fontId="2" fillId="0" borderId="200" xfId="0" applyNumberFormat="1" applyFont="1" applyBorder="1"/>
    <xf numFmtId="1" fontId="2" fillId="3" borderId="201" xfId="0" applyNumberFormat="1" applyFont="1" applyFill="1" applyBorder="1"/>
    <xf numFmtId="1" fontId="6" fillId="0" borderId="202" xfId="0" applyNumberFormat="1" applyFont="1" applyBorder="1"/>
    <xf numFmtId="1" fontId="6" fillId="2" borderId="202" xfId="0" applyNumberFormat="1" applyFont="1" applyFill="1" applyBorder="1"/>
    <xf numFmtId="1" fontId="2" fillId="0" borderId="211" xfId="0" applyNumberFormat="1" applyFont="1" applyBorder="1" applyAlignment="1">
      <alignment horizontal="center" vertical="center" wrapText="1"/>
    </xf>
    <xf numFmtId="1" fontId="2" fillId="0" borderId="212" xfId="0" applyNumberFormat="1" applyFont="1" applyBorder="1" applyAlignment="1">
      <alignment horizontal="center" vertical="center" wrapText="1"/>
    </xf>
    <xf numFmtId="1" fontId="2" fillId="0" borderId="210" xfId="0" applyNumberFormat="1" applyFont="1" applyBorder="1" applyAlignment="1">
      <alignment horizontal="center" vertical="center" wrapText="1"/>
    </xf>
    <xf numFmtId="1" fontId="2" fillId="0" borderId="207" xfId="0" applyNumberFormat="1" applyFont="1" applyBorder="1" applyAlignment="1">
      <alignment horizontal="center" vertical="center" wrapText="1"/>
    </xf>
    <xf numFmtId="1" fontId="2" fillId="0" borderId="209" xfId="0" applyNumberFormat="1" applyFont="1" applyBorder="1" applyAlignment="1">
      <alignment horizontal="center" vertical="center" wrapText="1"/>
    </xf>
    <xf numFmtId="1" fontId="2" fillId="0" borderId="211" xfId="0" applyNumberFormat="1" applyFont="1" applyBorder="1" applyAlignment="1">
      <alignment horizontal="right" wrapText="1"/>
    </xf>
    <xf numFmtId="1" fontId="2" fillId="0" borderId="213" xfId="0" applyNumberFormat="1" applyFont="1" applyBorder="1" applyAlignment="1">
      <alignment horizontal="right" wrapText="1"/>
    </xf>
    <xf numFmtId="1" fontId="2" fillId="0" borderId="210" xfId="0" applyNumberFormat="1" applyFont="1" applyBorder="1" applyAlignment="1">
      <alignment horizontal="right" wrapText="1"/>
    </xf>
    <xf numFmtId="1" fontId="2" fillId="5" borderId="214" xfId="0" applyNumberFormat="1" applyFont="1" applyFill="1" applyBorder="1" applyProtection="1">
      <protection locked="0"/>
    </xf>
    <xf numFmtId="1" fontId="2" fillId="5" borderId="215" xfId="0" applyNumberFormat="1" applyFont="1" applyFill="1" applyBorder="1" applyProtection="1">
      <protection locked="0"/>
    </xf>
    <xf numFmtId="1" fontId="2" fillId="5" borderId="207" xfId="0" applyNumberFormat="1" applyFont="1" applyFill="1" applyBorder="1" applyProtection="1">
      <protection locked="0"/>
    </xf>
    <xf numFmtId="1" fontId="2" fillId="5" borderId="216" xfId="0" applyNumberFormat="1" applyFont="1" applyFill="1" applyBorder="1" applyProtection="1">
      <protection locked="0"/>
    </xf>
    <xf numFmtId="1" fontId="2" fillId="5" borderId="210" xfId="0" applyNumberFormat="1" applyFont="1" applyFill="1" applyBorder="1" applyProtection="1">
      <protection locked="0"/>
    </xf>
    <xf numFmtId="1" fontId="2" fillId="0" borderId="217" xfId="0" applyNumberFormat="1" applyFont="1" applyBorder="1" applyAlignment="1">
      <alignment horizontal="right"/>
    </xf>
    <xf numFmtId="1" fontId="2" fillId="5" borderId="219" xfId="0" applyNumberFormat="1" applyFont="1" applyFill="1" applyBorder="1" applyProtection="1">
      <protection locked="0"/>
    </xf>
    <xf numFmtId="1" fontId="2" fillId="5" borderId="217" xfId="0" applyNumberFormat="1" applyFont="1" applyFill="1" applyBorder="1" applyProtection="1">
      <protection locked="0"/>
    </xf>
    <xf numFmtId="1" fontId="2" fillId="0" borderId="218" xfId="0" applyNumberFormat="1" applyFont="1" applyBorder="1" applyAlignment="1">
      <alignment horizontal="left" vertical="center" wrapText="1"/>
    </xf>
    <xf numFmtId="1" fontId="2" fillId="0" borderId="220" xfId="0" applyNumberFormat="1" applyFont="1" applyBorder="1" applyAlignment="1">
      <alignment horizontal="right" wrapText="1"/>
    </xf>
    <xf numFmtId="1" fontId="2" fillId="0" borderId="221" xfId="0" applyNumberFormat="1" applyFont="1" applyBorder="1" applyAlignment="1">
      <alignment horizontal="right" wrapText="1"/>
    </xf>
    <xf numFmtId="1" fontId="6" fillId="0" borderId="222" xfId="0" applyNumberFormat="1" applyFont="1" applyBorder="1"/>
    <xf numFmtId="1" fontId="2" fillId="0" borderId="220" xfId="0" applyNumberFormat="1" applyFont="1" applyBorder="1" applyAlignment="1">
      <alignment horizontal="center" vertical="center" wrapText="1"/>
    </xf>
    <xf numFmtId="1" fontId="2" fillId="0" borderId="226" xfId="0" applyNumberFormat="1" applyFont="1" applyBorder="1" applyAlignment="1">
      <alignment horizontal="center" vertical="center" wrapText="1"/>
    </xf>
    <xf numFmtId="1" fontId="2" fillId="0" borderId="178" xfId="0" applyNumberFormat="1" applyFont="1" applyBorder="1" applyAlignment="1">
      <alignment horizontal="center" vertical="center" wrapText="1"/>
    </xf>
    <xf numFmtId="1" fontId="2" fillId="0" borderId="223" xfId="0" applyNumberFormat="1" applyFont="1" applyBorder="1" applyAlignment="1">
      <alignment horizontal="center" vertical="center" wrapText="1"/>
    </xf>
    <xf numFmtId="1" fontId="2" fillId="0" borderId="217" xfId="0" applyNumberFormat="1" applyFont="1" applyBorder="1"/>
    <xf numFmtId="1" fontId="2" fillId="0" borderId="227" xfId="0" applyNumberFormat="1" applyFont="1" applyBorder="1" applyAlignment="1">
      <alignment vertical="center" wrapText="1"/>
    </xf>
    <xf numFmtId="1" fontId="2" fillId="0" borderId="226" xfId="0" applyNumberFormat="1" applyFont="1" applyBorder="1" applyAlignment="1">
      <alignment vertical="center" wrapText="1"/>
    </xf>
    <xf numFmtId="1" fontId="2" fillId="0" borderId="225" xfId="0" applyNumberFormat="1" applyFont="1" applyBorder="1"/>
    <xf numFmtId="1" fontId="2" fillId="5" borderId="227" xfId="0" applyNumberFormat="1" applyFont="1" applyFill="1" applyBorder="1" applyProtection="1">
      <protection locked="0"/>
    </xf>
    <xf numFmtId="1" fontId="2" fillId="5" borderId="225" xfId="0" applyNumberFormat="1" applyFont="1" applyFill="1" applyBorder="1" applyProtection="1">
      <protection locked="0"/>
    </xf>
    <xf numFmtId="1" fontId="2" fillId="5" borderId="228" xfId="0" applyNumberFormat="1" applyFont="1" applyFill="1" applyBorder="1" applyProtection="1">
      <protection locked="0"/>
    </xf>
    <xf numFmtId="1" fontId="2" fillId="5" borderId="224" xfId="0" applyNumberFormat="1" applyFont="1" applyFill="1" applyBorder="1" applyProtection="1">
      <protection locked="0"/>
    </xf>
    <xf numFmtId="1" fontId="2" fillId="0" borderId="227" xfId="0" applyNumberFormat="1" applyFont="1" applyBorder="1" applyAlignment="1">
      <alignment horizontal="center" vertical="center" wrapText="1"/>
    </xf>
    <xf numFmtId="1" fontId="2" fillId="0" borderId="225" xfId="0" applyNumberFormat="1" applyFont="1" applyBorder="1" applyAlignment="1">
      <alignment horizontal="center" vertical="center" wrapText="1"/>
    </xf>
    <xf numFmtId="1" fontId="2" fillId="0" borderId="227" xfId="0" applyNumberFormat="1" applyFont="1" applyBorder="1" applyAlignment="1">
      <alignment horizontal="right" wrapText="1"/>
    </xf>
    <xf numFmtId="1" fontId="2" fillId="0" borderId="226" xfId="0" applyNumberFormat="1" applyFont="1" applyBorder="1" applyAlignment="1">
      <alignment horizontal="right" wrapText="1"/>
    </xf>
    <xf numFmtId="1" fontId="2" fillId="0" borderId="225" xfId="0" applyNumberFormat="1" applyFont="1" applyBorder="1" applyAlignment="1">
      <alignment horizontal="right" wrapText="1"/>
    </xf>
    <xf numFmtId="1" fontId="2" fillId="0" borderId="227" xfId="0" applyNumberFormat="1" applyFont="1" applyBorder="1"/>
    <xf numFmtId="1" fontId="2" fillId="0" borderId="224" xfId="0" applyNumberFormat="1" applyFont="1" applyBorder="1"/>
    <xf numFmtId="1" fontId="2" fillId="0" borderId="228" xfId="0" applyNumberFormat="1" applyFont="1" applyBorder="1"/>
    <xf numFmtId="1" fontId="2" fillId="0" borderId="222" xfId="0" applyNumberFormat="1" applyFont="1" applyBorder="1" applyAlignment="1">
      <alignment horizontal="center" vertical="center" wrapText="1"/>
    </xf>
    <xf numFmtId="1" fontId="2" fillId="3" borderId="230" xfId="0" applyNumberFormat="1" applyFont="1" applyFill="1" applyBorder="1"/>
    <xf numFmtId="1" fontId="4" fillId="3" borderId="230" xfId="0" applyNumberFormat="1" applyFont="1" applyFill="1" applyBorder="1"/>
    <xf numFmtId="1" fontId="2" fillId="5" borderId="231" xfId="0" applyNumberFormat="1" applyFont="1" applyFill="1" applyBorder="1" applyProtection="1">
      <protection locked="0"/>
    </xf>
    <xf numFmtId="1" fontId="2" fillId="5" borderId="232" xfId="0" applyNumberFormat="1" applyFont="1" applyFill="1" applyBorder="1" applyProtection="1">
      <protection locked="0"/>
    </xf>
    <xf numFmtId="1" fontId="2" fillId="3" borderId="230" xfId="0" applyNumberFormat="1" applyFont="1" applyFill="1" applyBorder="1" applyAlignment="1">
      <alignment wrapText="1"/>
    </xf>
    <xf numFmtId="1" fontId="2" fillId="7" borderId="202" xfId="0" applyNumberFormat="1" applyFont="1" applyFill="1" applyBorder="1"/>
    <xf numFmtId="1" fontId="2" fillId="7" borderId="178" xfId="0" applyNumberFormat="1" applyFont="1" applyFill="1" applyBorder="1"/>
    <xf numFmtId="1" fontId="2" fillId="5" borderId="202" xfId="0" applyNumberFormat="1" applyFont="1" applyFill="1" applyBorder="1" applyProtection="1">
      <protection locked="0"/>
    </xf>
    <xf numFmtId="1" fontId="2" fillId="3" borderId="233" xfId="0" applyNumberFormat="1" applyFont="1" applyFill="1" applyBorder="1" applyAlignment="1">
      <alignment wrapText="1"/>
    </xf>
    <xf numFmtId="1" fontId="10" fillId="3" borderId="230" xfId="0" applyNumberFormat="1" applyFont="1" applyFill="1" applyBorder="1"/>
    <xf numFmtId="1" fontId="2" fillId="0" borderId="229" xfId="0" applyNumberFormat="1" applyFont="1" applyBorder="1"/>
    <xf numFmtId="1" fontId="2" fillId="0" borderId="230" xfId="0" applyNumberFormat="1" applyFont="1" applyBorder="1" applyAlignment="1">
      <alignment wrapText="1"/>
    </xf>
    <xf numFmtId="1" fontId="2" fillId="0" borderId="229" xfId="0" applyNumberFormat="1" applyFont="1" applyBorder="1" applyAlignment="1">
      <alignment horizontal="center" vertical="center" wrapText="1"/>
    </xf>
    <xf numFmtId="1" fontId="2" fillId="5" borderId="229" xfId="0" applyNumberFormat="1" applyFont="1" applyFill="1" applyBorder="1" applyProtection="1">
      <protection locked="0"/>
    </xf>
    <xf numFmtId="1" fontId="2" fillId="3" borderId="234" xfId="0" applyNumberFormat="1" applyFont="1" applyFill="1" applyBorder="1" applyAlignment="1">
      <alignment wrapText="1"/>
    </xf>
    <xf numFmtId="1" fontId="2" fillId="3" borderId="235" xfId="0" applyNumberFormat="1" applyFont="1" applyFill="1" applyBorder="1" applyAlignment="1">
      <alignment wrapText="1"/>
    </xf>
    <xf numFmtId="1" fontId="6" fillId="3" borderId="230" xfId="0" applyNumberFormat="1" applyFont="1" applyFill="1" applyBorder="1"/>
    <xf numFmtId="1" fontId="2" fillId="0" borderId="218" xfId="0" applyNumberFormat="1" applyFont="1" applyBorder="1" applyAlignment="1">
      <alignment horizontal="center" vertical="center" wrapText="1"/>
    </xf>
    <xf numFmtId="1" fontId="11" fillId="0" borderId="229" xfId="0" applyNumberFormat="1" applyFont="1" applyBorder="1" applyAlignment="1">
      <alignment horizontal="center" vertical="center" wrapText="1"/>
    </xf>
    <xf numFmtId="1" fontId="2" fillId="3" borderId="237" xfId="0" applyNumberFormat="1" applyFont="1" applyFill="1" applyBorder="1" applyAlignment="1">
      <alignment wrapText="1"/>
    </xf>
    <xf numFmtId="1" fontId="2" fillId="0" borderId="219" xfId="0" applyNumberFormat="1" applyFont="1" applyBorder="1" applyAlignment="1">
      <alignment vertical="center" wrapText="1"/>
    </xf>
    <xf numFmtId="1" fontId="2" fillId="9" borderId="217" xfId="0" applyNumberFormat="1" applyFont="1" applyFill="1" applyBorder="1"/>
    <xf numFmtId="1" fontId="2" fillId="3" borderId="238" xfId="0" applyNumberFormat="1" applyFont="1" applyFill="1" applyBorder="1" applyAlignment="1">
      <alignment vertical="center"/>
    </xf>
    <xf numFmtId="1" fontId="2" fillId="3" borderId="238" xfId="0" applyNumberFormat="1" applyFont="1" applyFill="1" applyBorder="1" applyAlignment="1">
      <alignment wrapText="1"/>
    </xf>
    <xf numFmtId="1" fontId="2" fillId="3" borderId="240" xfId="0" applyNumberFormat="1" applyFont="1" applyFill="1" applyBorder="1" applyAlignment="1">
      <alignment wrapText="1"/>
    </xf>
    <xf numFmtId="1" fontId="1" fillId="3" borderId="238" xfId="0" applyNumberFormat="1" applyFont="1" applyFill="1" applyBorder="1" applyAlignment="1">
      <alignment wrapText="1"/>
    </xf>
    <xf numFmtId="1" fontId="2" fillId="0" borderId="246" xfId="0" applyNumberFormat="1" applyFont="1" applyBorder="1" applyAlignment="1">
      <alignment wrapText="1"/>
    </xf>
    <xf numFmtId="1" fontId="2" fillId="0" borderId="238" xfId="0" applyNumberFormat="1" applyFont="1" applyBorder="1" applyAlignment="1">
      <alignment wrapText="1"/>
    </xf>
    <xf numFmtId="1" fontId="2" fillId="0" borderId="248" xfId="0" applyNumberFormat="1" applyFont="1" applyBorder="1" applyAlignment="1">
      <alignment horizontal="center" vertical="center" wrapText="1"/>
    </xf>
    <xf numFmtId="1" fontId="2" fillId="0" borderId="249" xfId="0" applyNumberFormat="1" applyFont="1" applyBorder="1" applyAlignment="1">
      <alignment horizontal="center" vertical="center" wrapText="1"/>
    </xf>
    <xf numFmtId="1" fontId="2" fillId="0" borderId="245" xfId="0" applyNumberFormat="1" applyFont="1" applyBorder="1" applyAlignment="1">
      <alignment horizontal="center" vertical="center" wrapText="1"/>
    </xf>
    <xf numFmtId="1" fontId="2" fillId="0" borderId="250" xfId="0" applyNumberFormat="1" applyFont="1" applyBorder="1" applyAlignment="1">
      <alignment horizontal="center" vertical="center" wrapText="1"/>
    </xf>
    <xf numFmtId="1" fontId="2" fillId="0" borderId="250" xfId="0" applyNumberFormat="1" applyFont="1" applyBorder="1"/>
    <xf numFmtId="1" fontId="2" fillId="0" borderId="249" xfId="0" applyNumberFormat="1" applyFont="1" applyBorder="1"/>
    <xf numFmtId="1" fontId="2" fillId="0" borderId="245" xfId="0" applyNumberFormat="1" applyFont="1" applyBorder="1"/>
    <xf numFmtId="1" fontId="2" fillId="0" borderId="243" xfId="0" applyNumberFormat="1" applyFont="1" applyBorder="1"/>
    <xf numFmtId="1" fontId="2" fillId="0" borderId="251" xfId="0" applyNumberFormat="1" applyFont="1" applyBorder="1"/>
    <xf numFmtId="1" fontId="6" fillId="3" borderId="238" xfId="0" applyNumberFormat="1" applyFont="1" applyFill="1" applyBorder="1"/>
    <xf numFmtId="1" fontId="10" fillId="0" borderId="238" xfId="0" applyNumberFormat="1" applyFont="1" applyBorder="1"/>
    <xf numFmtId="1" fontId="2" fillId="0" borderId="252" xfId="0" applyNumberFormat="1" applyFont="1" applyBorder="1"/>
    <xf numFmtId="1" fontId="2" fillId="0" borderId="253" xfId="0" applyNumberFormat="1" applyFont="1" applyBorder="1"/>
    <xf numFmtId="1" fontId="2" fillId="5" borderId="252" xfId="0" applyNumberFormat="1" applyFont="1" applyFill="1" applyBorder="1" applyProtection="1">
      <protection locked="0"/>
    </xf>
    <xf numFmtId="1" fontId="2" fillId="0" borderId="24" xfId="0" applyNumberFormat="1" applyFont="1" applyBorder="1"/>
    <xf numFmtId="1" fontId="2" fillId="0" borderId="255" xfId="0" applyNumberFormat="1" applyFont="1" applyBorder="1" applyAlignment="1">
      <alignment horizontal="center" vertical="center" wrapText="1"/>
    </xf>
    <xf numFmtId="1" fontId="2" fillId="0" borderId="242" xfId="0" applyNumberFormat="1" applyFont="1" applyBorder="1" applyAlignment="1">
      <alignment horizontal="center" vertical="center" wrapText="1"/>
    </xf>
    <xf numFmtId="1" fontId="2" fillId="0" borderId="256" xfId="0" applyNumberFormat="1" applyFont="1" applyBorder="1" applyAlignment="1">
      <alignment horizontal="right"/>
    </xf>
    <xf numFmtId="1" fontId="2" fillId="9" borderId="257" xfId="0" applyNumberFormat="1" applyFont="1" applyFill="1" applyBorder="1"/>
    <xf numFmtId="1" fontId="2" fillId="5" borderId="258" xfId="0" applyNumberFormat="1" applyFont="1" applyFill="1" applyBorder="1" applyProtection="1">
      <protection locked="0"/>
    </xf>
    <xf numFmtId="1" fontId="2" fillId="0" borderId="248" xfId="0" applyNumberFormat="1" applyFont="1" applyBorder="1" applyAlignment="1">
      <alignment vertical="center" wrapText="1"/>
    </xf>
    <xf numFmtId="1" fontId="2" fillId="0" borderId="248" xfId="0" applyNumberFormat="1" applyFont="1" applyBorder="1" applyAlignment="1">
      <alignment horizontal="right" wrapText="1"/>
    </xf>
    <xf numFmtId="1" fontId="2" fillId="0" borderId="260" xfId="0" applyNumberFormat="1" applyFont="1" applyBorder="1" applyAlignment="1">
      <alignment horizontal="right" wrapText="1"/>
    </xf>
    <xf numFmtId="1" fontId="2" fillId="8" borderId="257" xfId="0" applyNumberFormat="1" applyFont="1" applyFill="1" applyBorder="1" applyProtection="1">
      <protection locked="0"/>
    </xf>
    <xf numFmtId="1" fontId="2" fillId="5" borderId="256" xfId="0" applyNumberFormat="1" applyFont="1" applyFill="1" applyBorder="1" applyProtection="1">
      <protection locked="0"/>
    </xf>
    <xf numFmtId="1" fontId="2" fillId="0" borderId="261" xfId="0" applyNumberFormat="1" applyFont="1" applyBorder="1" applyAlignment="1">
      <alignment wrapText="1"/>
    </xf>
    <xf numFmtId="1" fontId="2" fillId="0" borderId="202" xfId="0" applyNumberFormat="1" applyFont="1" applyBorder="1" applyAlignment="1">
      <alignment wrapText="1"/>
    </xf>
    <xf numFmtId="1" fontId="2" fillId="3" borderId="202" xfId="0" applyNumberFormat="1" applyFont="1" applyFill="1" applyBorder="1" applyAlignment="1">
      <alignment wrapText="1"/>
    </xf>
    <xf numFmtId="1" fontId="2" fillId="0" borderId="251" xfId="0" applyNumberFormat="1" applyFont="1" applyBorder="1" applyAlignment="1">
      <alignment horizontal="center" vertical="center" wrapText="1"/>
    </xf>
    <xf numFmtId="1" fontId="2" fillId="0" borderId="262" xfId="0" applyNumberFormat="1" applyFont="1" applyBorder="1" applyAlignment="1">
      <alignment horizontal="center" vertical="center" wrapText="1"/>
    </xf>
    <xf numFmtId="1" fontId="2" fillId="3" borderId="249" xfId="0" applyNumberFormat="1" applyFont="1" applyFill="1" applyBorder="1" applyAlignment="1">
      <alignment horizontal="center" vertical="center" wrapText="1"/>
    </xf>
    <xf numFmtId="1" fontId="2" fillId="3" borderId="202" xfId="0" applyNumberFormat="1" applyFont="1" applyFill="1" applyBorder="1" applyAlignment="1">
      <alignment horizontal="center" vertical="center" wrapText="1"/>
    </xf>
    <xf numFmtId="1" fontId="2" fillId="5" borderId="263" xfId="0" applyNumberFormat="1" applyFont="1" applyFill="1" applyBorder="1" applyProtection="1">
      <protection locked="0"/>
    </xf>
    <xf numFmtId="1" fontId="2" fillId="5" borderId="257" xfId="0" applyNumberFormat="1" applyFont="1" applyFill="1" applyBorder="1" applyProtection="1">
      <protection locked="0"/>
    </xf>
    <xf numFmtId="1" fontId="2" fillId="0" borderId="250" xfId="0" applyNumberFormat="1" applyFont="1" applyBorder="1" applyAlignment="1">
      <alignment vertical="center"/>
    </xf>
    <xf numFmtId="1" fontId="2" fillId="0" borderId="255" xfId="0" applyNumberFormat="1" applyFont="1" applyBorder="1" applyAlignment="1">
      <alignment vertical="center"/>
    </xf>
    <xf numFmtId="1" fontId="2" fillId="0" borderId="251" xfId="0" applyNumberFormat="1" applyFont="1" applyBorder="1" applyAlignment="1">
      <alignment vertical="center"/>
    </xf>
    <xf numFmtId="1" fontId="2" fillId="0" borderId="264" xfId="0" applyNumberFormat="1" applyFont="1" applyBorder="1" applyAlignment="1">
      <alignment vertical="center"/>
    </xf>
    <xf numFmtId="1" fontId="2" fillId="0" borderId="245" xfId="0" applyNumberFormat="1" applyFont="1" applyBorder="1" applyAlignment="1">
      <alignment vertical="center"/>
    </xf>
    <xf numFmtId="1" fontId="2" fillId="3" borderId="264" xfId="0" applyNumberFormat="1" applyFont="1" applyFill="1" applyBorder="1" applyAlignment="1">
      <alignment vertical="center"/>
    </xf>
    <xf numFmtId="1" fontId="2" fillId="3" borderId="245" xfId="0" applyNumberFormat="1" applyFont="1" applyFill="1" applyBorder="1" applyAlignment="1">
      <alignment vertical="center"/>
    </xf>
    <xf numFmtId="1" fontId="2" fillId="5" borderId="178" xfId="0" applyNumberFormat="1" applyFont="1" applyFill="1" applyBorder="1" applyProtection="1">
      <protection locked="0"/>
    </xf>
    <xf numFmtId="1" fontId="2" fillId="3" borderId="250" xfId="0" applyNumberFormat="1" applyFont="1" applyFill="1" applyBorder="1" applyAlignment="1">
      <alignment vertical="center"/>
    </xf>
    <xf numFmtId="1" fontId="2" fillId="0" borderId="260" xfId="0" applyNumberFormat="1" applyFont="1" applyBorder="1" applyAlignment="1">
      <alignment horizontal="center" vertical="center"/>
    </xf>
    <xf numFmtId="1" fontId="2" fillId="0" borderId="248" xfId="0" applyNumberFormat="1" applyFont="1" applyBorder="1" applyAlignment="1">
      <alignment horizontal="center" vertical="center"/>
    </xf>
    <xf numFmtId="1" fontId="2" fillId="3" borderId="250" xfId="0" applyNumberFormat="1" applyFont="1" applyFill="1" applyBorder="1" applyAlignment="1">
      <alignment horizontal="center" vertical="center" wrapText="1"/>
    </xf>
    <xf numFmtId="1" fontId="2" fillId="3" borderId="178" xfId="0" applyNumberFormat="1" applyFont="1" applyFill="1" applyBorder="1" applyAlignment="1">
      <alignment horizontal="center" vertical="center" wrapText="1"/>
    </xf>
    <xf numFmtId="1" fontId="2" fillId="0" borderId="258" xfId="0" applyNumberFormat="1" applyFont="1" applyBorder="1"/>
    <xf numFmtId="1" fontId="2" fillId="0" borderId="256" xfId="0" applyNumberFormat="1" applyFont="1" applyBorder="1"/>
    <xf numFmtId="1" fontId="2" fillId="8" borderId="263" xfId="0" applyNumberFormat="1" applyFont="1" applyFill="1" applyBorder="1" applyProtection="1">
      <protection locked="0"/>
    </xf>
    <xf numFmtId="1" fontId="2" fillId="0" borderId="178" xfId="0" applyNumberFormat="1" applyFont="1" applyBorder="1"/>
    <xf numFmtId="1" fontId="2" fillId="0" borderId="242" xfId="0" applyNumberFormat="1" applyFont="1" applyBorder="1" applyAlignment="1">
      <alignment horizontal="center" vertical="center"/>
    </xf>
    <xf numFmtId="1" fontId="2" fillId="0" borderId="255" xfId="0" applyNumberFormat="1" applyFont="1" applyBorder="1"/>
    <xf numFmtId="1" fontId="2" fillId="0" borderId="244" xfId="0" applyNumberFormat="1" applyFont="1" applyBorder="1"/>
    <xf numFmtId="1" fontId="4" fillId="2" borderId="265" xfId="0" applyNumberFormat="1" applyFont="1" applyFill="1" applyBorder="1"/>
    <xf numFmtId="1" fontId="2" fillId="0" borderId="267" xfId="4" applyNumberFormat="1" applyFont="1" applyBorder="1" applyAlignment="1" applyProtection="1">
      <alignment horizontal="center" vertical="center"/>
      <protection hidden="1"/>
    </xf>
    <xf numFmtId="1" fontId="2" fillId="0" borderId="268" xfId="2" applyNumberFormat="1" applyFont="1" applyBorder="1" applyAlignment="1">
      <alignment horizontal="center" vertical="center" wrapText="1"/>
    </xf>
    <xf numFmtId="1" fontId="2" fillId="0" borderId="242" xfId="2" applyNumberFormat="1" applyFont="1" applyBorder="1" applyAlignment="1">
      <alignment horizontal="center" vertical="center" wrapText="1"/>
    </xf>
    <xf numFmtId="1" fontId="2" fillId="0" borderId="250" xfId="2" applyNumberFormat="1" applyFont="1" applyBorder="1" applyAlignment="1">
      <alignment horizontal="center" vertical="center" wrapText="1"/>
    </xf>
    <xf numFmtId="1" fontId="2" fillId="0" borderId="251" xfId="2" applyNumberFormat="1" applyFont="1" applyBorder="1" applyAlignment="1">
      <alignment horizontal="center" vertical="center" wrapText="1"/>
    </xf>
    <xf numFmtId="1" fontId="1" fillId="0" borderId="250" xfId="2" applyNumberFormat="1" applyFont="1" applyBorder="1" applyAlignment="1">
      <alignment horizontal="center" vertical="center" wrapText="1"/>
    </xf>
    <xf numFmtId="1" fontId="1" fillId="0" borderId="251" xfId="2" applyNumberFormat="1" applyFont="1" applyBorder="1" applyAlignment="1">
      <alignment horizontal="center" vertical="center" wrapText="1"/>
    </xf>
    <xf numFmtId="1" fontId="2" fillId="0" borderId="256" xfId="2" applyNumberFormat="1" applyFont="1" applyBorder="1"/>
    <xf numFmtId="1" fontId="2" fillId="5" borderId="263" xfId="2" applyNumberFormat="1" applyFont="1" applyFill="1" applyBorder="1" applyProtection="1">
      <protection locked="0"/>
    </xf>
    <xf numFmtId="1" fontId="2" fillId="5" borderId="256" xfId="2" applyNumberFormat="1" applyFont="1" applyFill="1" applyBorder="1" applyProtection="1">
      <protection locked="0"/>
    </xf>
    <xf numFmtId="1" fontId="2" fillId="0" borderId="250" xfId="2" applyNumberFormat="1" applyFont="1" applyBorder="1"/>
    <xf numFmtId="1" fontId="2" fillId="0" borderId="255" xfId="2" applyNumberFormat="1" applyFont="1" applyBorder="1"/>
    <xf numFmtId="1" fontId="2" fillId="0" borderId="245" xfId="2" applyNumberFormat="1" applyFont="1" applyBorder="1"/>
    <xf numFmtId="1" fontId="2" fillId="0" borderId="251" xfId="2" applyNumberFormat="1" applyFont="1" applyBorder="1"/>
    <xf numFmtId="1" fontId="2" fillId="0" borderId="249" xfId="2" applyNumberFormat="1" applyFont="1" applyBorder="1" applyAlignment="1">
      <alignment horizontal="center" vertical="center" wrapText="1"/>
    </xf>
    <xf numFmtId="1" fontId="2" fillId="5" borderId="250" xfId="2" applyNumberFormat="1" applyFont="1" applyFill="1" applyBorder="1" applyProtection="1">
      <protection locked="0"/>
    </xf>
    <xf numFmtId="1" fontId="2" fillId="5" borderId="249" xfId="2" applyNumberFormat="1" applyFont="1" applyFill="1" applyBorder="1" applyProtection="1">
      <protection locked="0"/>
    </xf>
    <xf numFmtId="1" fontId="2" fillId="5" borderId="245" xfId="2" applyNumberFormat="1" applyFont="1" applyFill="1" applyBorder="1" applyProtection="1">
      <protection locked="0"/>
    </xf>
    <xf numFmtId="1" fontId="2" fillId="5" borderId="262" xfId="2" applyNumberFormat="1" applyFont="1" applyFill="1" applyBorder="1" applyProtection="1">
      <protection locked="0"/>
    </xf>
    <xf numFmtId="1" fontId="2" fillId="5" borderId="178" xfId="2" applyNumberFormat="1" applyFont="1" applyFill="1" applyBorder="1" applyProtection="1">
      <protection locked="0"/>
    </xf>
    <xf numFmtId="1" fontId="4" fillId="0" borderId="271" xfId="0" applyNumberFormat="1" applyFont="1" applyBorder="1"/>
    <xf numFmtId="1" fontId="2" fillId="3" borderId="272" xfId="0" applyNumberFormat="1" applyFont="1" applyFill="1" applyBorder="1" applyAlignment="1">
      <alignment wrapText="1"/>
    </xf>
    <xf numFmtId="1" fontId="2" fillId="0" borderId="254" xfId="0" applyNumberFormat="1" applyFont="1" applyBorder="1" applyAlignment="1">
      <alignment horizontal="center" vertical="center"/>
    </xf>
    <xf numFmtId="1" fontId="2" fillId="3" borderId="273" xfId="0" applyNumberFormat="1" applyFont="1" applyFill="1" applyBorder="1" applyAlignment="1">
      <alignment wrapText="1"/>
    </xf>
    <xf numFmtId="1" fontId="2" fillId="3" borderId="274" xfId="0" applyNumberFormat="1" applyFont="1" applyFill="1" applyBorder="1" applyAlignment="1">
      <alignment wrapText="1"/>
    </xf>
    <xf numFmtId="1" fontId="2" fillId="0" borderId="250" xfId="0" applyNumberFormat="1" applyFont="1" applyBorder="1" applyAlignment="1">
      <alignment horizontal="right"/>
    </xf>
    <xf numFmtId="1" fontId="2" fillId="0" borderId="249" xfId="0" applyNumberFormat="1" applyFont="1" applyBorder="1" applyAlignment="1">
      <alignment horizontal="right"/>
    </xf>
    <xf numFmtId="1" fontId="2" fillId="0" borderId="245" xfId="0" applyNumberFormat="1" applyFont="1" applyBorder="1" applyAlignment="1">
      <alignment horizontal="right"/>
    </xf>
    <xf numFmtId="1" fontId="2" fillId="5" borderId="250" xfId="0" applyNumberFormat="1" applyFont="1" applyFill="1" applyBorder="1" applyProtection="1">
      <protection locked="0"/>
    </xf>
    <xf numFmtId="1" fontId="2" fillId="5" borderId="251" xfId="0" applyNumberFormat="1" applyFont="1" applyFill="1" applyBorder="1" applyProtection="1">
      <protection locked="0"/>
    </xf>
    <xf numFmtId="1" fontId="2" fillId="5" borderId="249" xfId="0" applyNumberFormat="1" applyFont="1" applyFill="1" applyBorder="1" applyProtection="1">
      <protection locked="0"/>
    </xf>
    <xf numFmtId="1" fontId="7" fillId="0" borderId="263" xfId="0" applyNumberFormat="1" applyFont="1" applyBorder="1" applyAlignment="1">
      <alignment horizontal="right"/>
    </xf>
    <xf numFmtId="1" fontId="2" fillId="3" borderId="275" xfId="0" applyNumberFormat="1" applyFont="1" applyFill="1" applyBorder="1" applyAlignment="1">
      <alignment wrapText="1"/>
    </xf>
    <xf numFmtId="1" fontId="2" fillId="6" borderId="276" xfId="1" applyNumberFormat="1" applyFont="1" applyBorder="1" applyProtection="1">
      <protection locked="0"/>
    </xf>
    <xf numFmtId="1" fontId="2" fillId="6" borderId="277" xfId="1" applyNumberFormat="1" applyFont="1" applyBorder="1" applyProtection="1">
      <protection locked="0"/>
    </xf>
    <xf numFmtId="1" fontId="2" fillId="6" borderId="278" xfId="1" applyNumberFormat="1" applyFont="1" applyBorder="1" applyProtection="1">
      <protection locked="0"/>
    </xf>
    <xf numFmtId="1" fontId="2" fillId="6" borderId="279" xfId="1" applyNumberFormat="1" applyFont="1" applyBorder="1" applyProtection="1">
      <protection locked="0"/>
    </xf>
    <xf numFmtId="1" fontId="2" fillId="6" borderId="280" xfId="1" applyNumberFormat="1" applyFont="1" applyBorder="1" applyProtection="1">
      <protection locked="0"/>
    </xf>
    <xf numFmtId="1" fontId="2" fillId="0" borderId="281" xfId="0" applyNumberFormat="1" applyFont="1" applyBorder="1" applyAlignment="1">
      <alignment vertical="center" wrapText="1"/>
    </xf>
    <xf numFmtId="1" fontId="2" fillId="0" borderId="282" xfId="0" applyNumberFormat="1" applyFont="1" applyBorder="1"/>
    <xf numFmtId="1" fontId="2" fillId="0" borderId="282" xfId="0" applyNumberFormat="1" applyFont="1" applyBorder="1" applyProtection="1">
      <protection locked="0"/>
    </xf>
    <xf numFmtId="1" fontId="2" fillId="0" borderId="283" xfId="0" applyNumberFormat="1" applyFont="1" applyBorder="1" applyProtection="1">
      <protection locked="0"/>
    </xf>
    <xf numFmtId="1" fontId="2" fillId="0" borderId="284" xfId="0" applyNumberFormat="1" applyFont="1" applyBorder="1"/>
    <xf numFmtId="1" fontId="2" fillId="0" borderId="283" xfId="0" applyNumberFormat="1" applyFont="1" applyBorder="1"/>
    <xf numFmtId="1" fontId="2" fillId="0" borderId="285" xfId="0" applyNumberFormat="1" applyFont="1" applyBorder="1"/>
    <xf numFmtId="1" fontId="2" fillId="3" borderId="286" xfId="0" applyNumberFormat="1" applyFont="1" applyFill="1" applyBorder="1"/>
    <xf numFmtId="1" fontId="2" fillId="0" borderId="267" xfId="0" applyNumberFormat="1" applyFont="1" applyBorder="1" applyAlignment="1">
      <alignment horizontal="center" vertical="center" wrapText="1"/>
    </xf>
    <xf numFmtId="1" fontId="2" fillId="0" borderId="243" xfId="0" applyNumberFormat="1" applyFont="1" applyBorder="1" applyAlignment="1">
      <alignment horizontal="center" vertical="center" wrapText="1"/>
    </xf>
    <xf numFmtId="1" fontId="2" fillId="0" borderId="287" xfId="0" applyNumberFormat="1" applyFont="1" applyBorder="1" applyAlignment="1">
      <alignment horizontal="center" vertical="center" wrapText="1"/>
    </xf>
    <xf numFmtId="1" fontId="2" fillId="0" borderId="267" xfId="0" applyNumberFormat="1" applyFont="1" applyBorder="1" applyAlignment="1">
      <alignment horizontal="right" wrapText="1"/>
    </xf>
    <xf numFmtId="1" fontId="2" fillId="0" borderId="268" xfId="0" applyNumberFormat="1" applyFont="1" applyBorder="1" applyAlignment="1">
      <alignment horizontal="right" wrapText="1"/>
    </xf>
    <xf numFmtId="1" fontId="2" fillId="0" borderId="245" xfId="0" applyNumberFormat="1" applyFont="1" applyBorder="1" applyAlignment="1">
      <alignment horizontal="right" wrapText="1"/>
    </xf>
    <xf numFmtId="1" fontId="2" fillId="5" borderId="243" xfId="0" applyNumberFormat="1" applyFont="1" applyFill="1" applyBorder="1" applyProtection="1">
      <protection locked="0"/>
    </xf>
    <xf numFmtId="1" fontId="2" fillId="5" borderId="288" xfId="0" applyNumberFormat="1" applyFont="1" applyFill="1" applyBorder="1" applyProtection="1">
      <protection locked="0"/>
    </xf>
    <xf numFmtId="1" fontId="2" fillId="5" borderId="245" xfId="0" applyNumberFormat="1" applyFont="1" applyFill="1" applyBorder="1" applyProtection="1">
      <protection locked="0"/>
    </xf>
    <xf numFmtId="1" fontId="2" fillId="0" borderId="269" xfId="0" applyNumberFormat="1" applyFont="1" applyBorder="1" applyAlignment="1">
      <alignment horizontal="left" vertical="center" wrapText="1"/>
    </xf>
    <xf numFmtId="1" fontId="6" fillId="0" borderId="244" xfId="0" applyNumberFormat="1" applyFont="1" applyBorder="1"/>
    <xf numFmtId="1" fontId="2" fillId="0" borderId="254" xfId="0" applyNumberFormat="1" applyFont="1" applyBorder="1" applyAlignment="1">
      <alignment horizontal="center" vertical="center" wrapText="1"/>
    </xf>
    <xf numFmtId="1" fontId="2" fillId="3" borderId="130" xfId="0" applyNumberFormat="1" applyFont="1" applyFill="1" applyBorder="1" applyAlignment="1">
      <alignment vertical="center"/>
    </xf>
    <xf numFmtId="1" fontId="2" fillId="0" borderId="250" xfId="0" applyNumberFormat="1" applyFont="1" applyBorder="1" applyAlignment="1">
      <alignment vertical="center" wrapText="1"/>
    </xf>
    <xf numFmtId="1" fontId="2" fillId="0" borderId="255" xfId="0" applyNumberFormat="1" applyFont="1" applyBorder="1" applyAlignment="1">
      <alignment vertical="center" wrapText="1"/>
    </xf>
    <xf numFmtId="1" fontId="2" fillId="0" borderId="250" xfId="0" applyNumberFormat="1" applyFont="1" applyBorder="1" applyAlignment="1">
      <alignment horizontal="right" wrapText="1"/>
    </xf>
    <xf numFmtId="1" fontId="2" fillId="0" borderId="255" xfId="0" applyNumberFormat="1" applyFont="1" applyBorder="1" applyAlignment="1">
      <alignment horizontal="right" wrapText="1"/>
    </xf>
    <xf numFmtId="1" fontId="2" fillId="0" borderId="244" xfId="0" applyNumberFormat="1" applyFont="1" applyBorder="1" applyAlignment="1">
      <alignment horizontal="center" vertical="center" wrapText="1"/>
    </xf>
    <xf numFmtId="1" fontId="2" fillId="3" borderId="238" xfId="0" applyNumberFormat="1" applyFont="1" applyFill="1" applyBorder="1"/>
    <xf numFmtId="1" fontId="4" fillId="3" borderId="238" xfId="0" applyNumberFormat="1" applyFont="1" applyFill="1" applyBorder="1"/>
    <xf numFmtId="1" fontId="2" fillId="5" borderId="289" xfId="0" applyNumberFormat="1" applyFont="1" applyFill="1" applyBorder="1" applyProtection="1">
      <protection locked="0"/>
    </xf>
    <xf numFmtId="1" fontId="10" fillId="3" borderId="238" xfId="0" applyNumberFormat="1" applyFont="1" applyFill="1" applyBorder="1"/>
    <xf numFmtId="1" fontId="2" fillId="2" borderId="130" xfId="0" applyNumberFormat="1" applyFont="1" applyFill="1" applyBorder="1"/>
    <xf numFmtId="1" fontId="2" fillId="0" borderId="262" xfId="0" applyNumberFormat="1" applyFont="1" applyBorder="1"/>
    <xf numFmtId="1" fontId="2" fillId="5" borderId="262" xfId="0" applyNumberFormat="1" applyFont="1" applyFill="1" applyBorder="1" applyProtection="1">
      <protection locked="0"/>
    </xf>
    <xf numFmtId="1" fontId="2" fillId="0" borderId="269" xfId="0" applyNumberFormat="1" applyFont="1" applyBorder="1" applyAlignment="1">
      <alignment horizontal="center" vertical="center" wrapText="1"/>
    </xf>
    <xf numFmtId="1" fontId="11" fillId="0" borderId="262" xfId="0" applyNumberFormat="1" applyFont="1" applyBorder="1" applyAlignment="1">
      <alignment horizontal="center" vertical="center" wrapText="1"/>
    </xf>
    <xf numFmtId="1" fontId="2" fillId="3" borderId="290" xfId="0" applyNumberFormat="1" applyFont="1" applyFill="1" applyBorder="1" applyAlignment="1">
      <alignment wrapText="1"/>
    </xf>
    <xf numFmtId="1" fontId="2" fillId="0" borderId="258" xfId="0" applyNumberFormat="1" applyFont="1" applyBorder="1" applyAlignment="1">
      <alignment vertical="center" wrapText="1"/>
    </xf>
    <xf numFmtId="1" fontId="2" fillId="9" borderId="256" xfId="0" applyNumberFormat="1" applyFont="1" applyFill="1" applyBorder="1"/>
    <xf numFmtId="1" fontId="2" fillId="3" borderId="291" xfId="0" applyNumberFormat="1" applyFont="1" applyFill="1" applyBorder="1" applyAlignment="1">
      <alignment vertical="center"/>
    </xf>
    <xf numFmtId="1" fontId="2" fillId="3" borderId="291" xfId="0" applyNumberFormat="1" applyFont="1" applyFill="1" applyBorder="1" applyAlignment="1">
      <alignment wrapText="1"/>
    </xf>
    <xf numFmtId="1" fontId="1" fillId="3" borderId="291" xfId="0" applyNumberFormat="1" applyFont="1" applyFill="1" applyBorder="1" applyAlignment="1">
      <alignment wrapText="1"/>
    </xf>
    <xf numFmtId="1" fontId="2" fillId="0" borderId="291" xfId="0" applyNumberFormat="1" applyFont="1" applyBorder="1" applyAlignment="1">
      <alignment wrapText="1"/>
    </xf>
    <xf numFmtId="1" fontId="2" fillId="0" borderId="297" xfId="0" applyNumberFormat="1" applyFont="1" applyBorder="1" applyAlignment="1">
      <alignment horizontal="center" vertical="center" wrapText="1"/>
    </xf>
    <xf numFmtId="1" fontId="2" fillId="0" borderId="298" xfId="0" applyNumberFormat="1" applyFont="1" applyBorder="1" applyAlignment="1">
      <alignment horizontal="center" vertical="center" wrapText="1"/>
    </xf>
    <xf numFmtId="1" fontId="2" fillId="0" borderId="296" xfId="0" applyNumberFormat="1" applyFont="1" applyBorder="1" applyAlignment="1">
      <alignment horizontal="center" vertical="center" wrapText="1"/>
    </xf>
    <xf numFmtId="1" fontId="2" fillId="0" borderId="299" xfId="0" applyNumberFormat="1" applyFont="1" applyBorder="1" applyAlignment="1">
      <alignment horizontal="center" vertical="center" wrapText="1"/>
    </xf>
    <xf numFmtId="1" fontId="2" fillId="0" borderId="299" xfId="0" applyNumberFormat="1" applyFont="1" applyBorder="1"/>
    <xf numFmtId="1" fontId="2" fillId="0" borderId="298" xfId="0" applyNumberFormat="1" applyFont="1" applyBorder="1"/>
    <xf numFmtId="1" fontId="2" fillId="0" borderId="296" xfId="0" applyNumberFormat="1" applyFont="1" applyBorder="1"/>
    <xf numFmtId="1" fontId="2" fillId="0" borderId="294" xfId="0" applyNumberFormat="1" applyFont="1" applyBorder="1"/>
    <xf numFmtId="1" fontId="2" fillId="0" borderId="300" xfId="0" applyNumberFormat="1" applyFont="1" applyBorder="1"/>
    <xf numFmtId="1" fontId="6" fillId="3" borderId="291" xfId="0" applyNumberFormat="1" applyFont="1" applyFill="1" applyBorder="1"/>
    <xf numFmtId="1" fontId="10" fillId="0" borderId="291" xfId="0" applyNumberFormat="1" applyFont="1" applyBorder="1"/>
    <xf numFmtId="1" fontId="2" fillId="0" borderId="303" xfId="0" applyNumberFormat="1" applyFont="1" applyBorder="1" applyAlignment="1">
      <alignment horizontal="center" vertical="center" wrapText="1"/>
    </xf>
    <xf numFmtId="1" fontId="2" fillId="0" borderId="304" xfId="0" applyNumberFormat="1" applyFont="1" applyBorder="1" applyAlignment="1">
      <alignment horizontal="right"/>
    </xf>
    <xf numFmtId="1" fontId="2" fillId="9" borderId="305" xfId="0" applyNumberFormat="1" applyFont="1" applyFill="1" applyBorder="1"/>
    <xf numFmtId="1" fontId="2" fillId="5" borderId="306" xfId="0" applyNumberFormat="1" applyFont="1" applyFill="1" applyBorder="1" applyProtection="1">
      <protection locked="0"/>
    </xf>
    <xf numFmtId="1" fontId="2" fillId="0" borderId="297" xfId="0" applyNumberFormat="1" applyFont="1" applyBorder="1" applyAlignment="1">
      <alignment vertical="center" wrapText="1"/>
    </xf>
    <xf numFmtId="1" fontId="2" fillId="0" borderId="297" xfId="0" applyNumberFormat="1" applyFont="1" applyBorder="1" applyAlignment="1">
      <alignment horizontal="right" wrapText="1"/>
    </xf>
    <xf numFmtId="1" fontId="2" fillId="0" borderId="308" xfId="0" applyNumberFormat="1" applyFont="1" applyBorder="1" applyAlignment="1">
      <alignment horizontal="right" wrapText="1"/>
    </xf>
    <xf numFmtId="1" fontId="2" fillId="8" borderId="305" xfId="0" applyNumberFormat="1" applyFont="1" applyFill="1" applyBorder="1" applyProtection="1">
      <protection locked="0"/>
    </xf>
    <xf numFmtId="1" fontId="2" fillId="5" borderId="304" xfId="0" applyNumberFormat="1" applyFont="1" applyFill="1" applyBorder="1" applyProtection="1">
      <protection locked="0"/>
    </xf>
    <xf numFmtId="1" fontId="2" fillId="0" borderId="300" xfId="0" applyNumberFormat="1" applyFont="1" applyBorder="1" applyAlignment="1">
      <alignment horizontal="center" vertical="center" wrapText="1"/>
    </xf>
    <xf numFmtId="1" fontId="2" fillId="0" borderId="309" xfId="0" applyNumberFormat="1" applyFont="1" applyBorder="1" applyAlignment="1">
      <alignment horizontal="center" vertical="center" wrapText="1"/>
    </xf>
    <xf numFmtId="1" fontId="2" fillId="3" borderId="298" xfId="0" applyNumberFormat="1" applyFont="1" applyFill="1" applyBorder="1" applyAlignment="1">
      <alignment horizontal="center" vertical="center" wrapText="1"/>
    </xf>
    <xf numFmtId="1" fontId="2" fillId="5" borderId="310" xfId="0" applyNumberFormat="1" applyFont="1" applyFill="1" applyBorder="1" applyProtection="1">
      <protection locked="0"/>
    </xf>
    <xf numFmtId="1" fontId="2" fillId="5" borderId="305" xfId="0" applyNumberFormat="1" applyFont="1" applyFill="1" applyBorder="1" applyProtection="1">
      <protection locked="0"/>
    </xf>
    <xf numFmtId="1" fontId="2" fillId="0" borderId="299" xfId="0" applyNumberFormat="1" applyFont="1" applyBorder="1" applyAlignment="1">
      <alignment vertical="center"/>
    </xf>
    <xf numFmtId="1" fontId="2" fillId="0" borderId="303" xfId="0" applyNumberFormat="1" applyFont="1" applyBorder="1" applyAlignment="1">
      <alignment vertical="center"/>
    </xf>
    <xf numFmtId="1" fontId="2" fillId="0" borderId="300" xfId="0" applyNumberFormat="1" applyFont="1" applyBorder="1" applyAlignment="1">
      <alignment vertical="center"/>
    </xf>
    <xf numFmtId="1" fontId="2" fillId="0" borderId="311" xfId="0" applyNumberFormat="1" applyFont="1" applyBorder="1" applyAlignment="1">
      <alignment vertical="center"/>
    </xf>
    <xf numFmtId="1" fontId="2" fillId="0" borderId="296" xfId="0" applyNumberFormat="1" applyFont="1" applyBorder="1" applyAlignment="1">
      <alignment vertical="center"/>
    </xf>
    <xf numFmtId="1" fontId="2" fillId="3" borderId="311" xfId="0" applyNumberFormat="1" applyFont="1" applyFill="1" applyBorder="1" applyAlignment="1">
      <alignment vertical="center"/>
    </xf>
    <xf numFmtId="1" fontId="2" fillId="3" borderId="296" xfId="0" applyNumberFormat="1" applyFont="1" applyFill="1" applyBorder="1" applyAlignment="1">
      <alignment vertical="center"/>
    </xf>
    <xf numFmtId="1" fontId="2" fillId="3" borderId="299" xfId="0" applyNumberFormat="1" applyFont="1" applyFill="1" applyBorder="1" applyAlignment="1">
      <alignment vertical="center"/>
    </xf>
    <xf numFmtId="1" fontId="2" fillId="0" borderId="308" xfId="0" applyNumberFormat="1" applyFont="1" applyBorder="1" applyAlignment="1">
      <alignment horizontal="center" vertical="center"/>
    </xf>
    <xf numFmtId="1" fontId="2" fillId="0" borderId="297" xfId="0" applyNumberFormat="1" applyFont="1" applyBorder="1" applyAlignment="1">
      <alignment horizontal="center" vertical="center"/>
    </xf>
    <xf numFmtId="1" fontId="2" fillId="3" borderId="299" xfId="0" applyNumberFormat="1" applyFont="1" applyFill="1" applyBorder="1" applyAlignment="1">
      <alignment horizontal="center" vertical="center" wrapText="1"/>
    </xf>
    <xf numFmtId="1" fontId="2" fillId="0" borderId="306" xfId="0" applyNumberFormat="1" applyFont="1" applyBorder="1"/>
    <xf numFmtId="1" fontId="2" fillId="0" borderId="304" xfId="0" applyNumberFormat="1" applyFont="1" applyBorder="1"/>
    <xf numFmtId="1" fontId="2" fillId="8" borderId="310" xfId="0" applyNumberFormat="1" applyFont="1" applyFill="1" applyBorder="1" applyProtection="1">
      <protection locked="0"/>
    </xf>
    <xf numFmtId="1" fontId="2" fillId="0" borderId="303" xfId="0" applyNumberFormat="1" applyFont="1" applyBorder="1"/>
    <xf numFmtId="1" fontId="2" fillId="0" borderId="302" xfId="0" applyNumberFormat="1" applyFont="1" applyBorder="1"/>
    <xf numFmtId="1" fontId="4" fillId="2" borderId="312" xfId="0" applyNumberFormat="1" applyFont="1" applyFill="1" applyBorder="1"/>
    <xf numFmtId="1" fontId="2" fillId="0" borderId="317" xfId="4" applyNumberFormat="1" applyFont="1" applyBorder="1" applyAlignment="1" applyProtection="1">
      <alignment horizontal="center" vertical="center"/>
      <protection hidden="1"/>
    </xf>
    <xf numFmtId="1" fontId="2" fillId="0" borderId="318" xfId="2" applyNumberFormat="1" applyFont="1" applyBorder="1" applyAlignment="1">
      <alignment horizontal="center" vertical="center" wrapText="1"/>
    </xf>
    <xf numFmtId="1" fontId="2" fillId="0" borderId="319" xfId="2" applyNumberFormat="1" applyFont="1" applyBorder="1" applyAlignment="1">
      <alignment horizontal="center" vertical="center" wrapText="1"/>
    </xf>
    <xf numFmtId="1" fontId="2" fillId="0" borderId="320" xfId="2" applyNumberFormat="1" applyFont="1" applyBorder="1" applyAlignment="1">
      <alignment horizontal="center" vertical="center" wrapText="1"/>
    </xf>
    <xf numFmtId="1" fontId="1" fillId="0" borderId="319" xfId="2" applyNumberFormat="1" applyFont="1" applyBorder="1" applyAlignment="1">
      <alignment horizontal="center" vertical="center" wrapText="1"/>
    </xf>
    <xf numFmtId="1" fontId="1" fillId="0" borderId="320" xfId="2" applyNumberFormat="1" applyFont="1" applyBorder="1" applyAlignment="1">
      <alignment horizontal="center" vertical="center" wrapText="1"/>
    </xf>
    <xf numFmtId="1" fontId="2" fillId="0" borderId="304" xfId="2" applyNumberFormat="1" applyFont="1" applyBorder="1"/>
    <xf numFmtId="1" fontId="2" fillId="5" borderId="310" xfId="2" applyNumberFormat="1" applyFont="1" applyFill="1" applyBorder="1" applyProtection="1">
      <protection locked="0"/>
    </xf>
    <xf numFmtId="1" fontId="2" fillId="5" borderId="304" xfId="2" applyNumberFormat="1" applyFont="1" applyFill="1" applyBorder="1" applyProtection="1">
      <protection locked="0"/>
    </xf>
    <xf numFmtId="1" fontId="2" fillId="0" borderId="299" xfId="2" applyNumberFormat="1" applyFont="1" applyBorder="1"/>
    <xf numFmtId="1" fontId="2" fillId="0" borderId="303" xfId="2" applyNumberFormat="1" applyFont="1" applyBorder="1"/>
    <xf numFmtId="1" fontId="2" fillId="0" borderId="315" xfId="2" applyNumberFormat="1" applyFont="1" applyBorder="1"/>
    <xf numFmtId="1" fontId="2" fillId="0" borderId="300" xfId="2" applyNumberFormat="1" applyFont="1" applyBorder="1"/>
    <xf numFmtId="1" fontId="2" fillId="0" borderId="300" xfId="2" applyNumberFormat="1" applyFont="1" applyBorder="1" applyAlignment="1">
      <alignment horizontal="center" vertical="center" wrapText="1"/>
    </xf>
    <xf numFmtId="1" fontId="2" fillId="0" borderId="299" xfId="2" applyNumberFormat="1" applyFont="1" applyBorder="1" applyAlignment="1">
      <alignment horizontal="center" vertical="center" wrapText="1"/>
    </xf>
    <xf numFmtId="1" fontId="2" fillId="0" borderId="323" xfId="2" applyNumberFormat="1" applyFont="1" applyBorder="1" applyAlignment="1">
      <alignment horizontal="center" vertical="center" wrapText="1"/>
    </xf>
    <xf numFmtId="1" fontId="2" fillId="0" borderId="319" xfId="2" applyNumberFormat="1" applyFont="1" applyBorder="1"/>
    <xf numFmtId="1" fontId="2" fillId="5" borderId="319" xfId="2" applyNumberFormat="1" applyFont="1" applyFill="1" applyBorder="1" applyProtection="1">
      <protection locked="0"/>
    </xf>
    <xf numFmtId="1" fontId="2" fillId="5" borderId="323" xfId="2" applyNumberFormat="1" applyFont="1" applyFill="1" applyBorder="1" applyProtection="1">
      <protection locked="0"/>
    </xf>
    <xf numFmtId="1" fontId="2" fillId="5" borderId="315" xfId="2" applyNumberFormat="1" applyFont="1" applyFill="1" applyBorder="1" applyProtection="1">
      <protection locked="0"/>
    </xf>
    <xf numFmtId="1" fontId="2" fillId="5" borderId="322" xfId="2" applyNumberFormat="1" applyFont="1" applyFill="1" applyBorder="1" applyProtection="1">
      <protection locked="0"/>
    </xf>
    <xf numFmtId="1" fontId="4" fillId="0" borderId="324" xfId="0" applyNumberFormat="1" applyFont="1" applyBorder="1"/>
    <xf numFmtId="1" fontId="2" fillId="3" borderId="332" xfId="0" applyNumberFormat="1" applyFont="1" applyFill="1" applyBorder="1" applyAlignment="1">
      <alignment wrapText="1"/>
    </xf>
    <xf numFmtId="1" fontId="2" fillId="3" borderId="333" xfId="0" applyNumberFormat="1" applyFont="1" applyFill="1" applyBorder="1" applyAlignment="1">
      <alignment wrapText="1"/>
    </xf>
    <xf numFmtId="1" fontId="2" fillId="0" borderId="334" xfId="0" applyNumberFormat="1" applyFont="1" applyBorder="1" applyAlignment="1">
      <alignment horizontal="center" vertical="center" wrapText="1"/>
    </xf>
    <xf numFmtId="1" fontId="2" fillId="0" borderId="335" xfId="0" applyNumberFormat="1" applyFont="1" applyBorder="1" applyAlignment="1">
      <alignment horizontal="center" vertical="center" wrapText="1"/>
    </xf>
    <xf numFmtId="1" fontId="2" fillId="0" borderId="331" xfId="0" applyNumberFormat="1" applyFont="1" applyBorder="1" applyAlignment="1">
      <alignment horizontal="center" vertical="center" wrapText="1"/>
    </xf>
    <xf numFmtId="1" fontId="2" fillId="0" borderId="336" xfId="0" applyNumberFormat="1" applyFont="1" applyBorder="1" applyAlignment="1">
      <alignment horizontal="center" vertical="center" wrapText="1"/>
    </xf>
    <xf numFmtId="1" fontId="2" fillId="0" borderId="326" xfId="0" applyNumberFormat="1" applyFont="1" applyBorder="1" applyAlignment="1">
      <alignment horizontal="center" vertical="center"/>
    </xf>
    <xf numFmtId="1" fontId="2" fillId="3" borderId="337" xfId="0" applyNumberFormat="1" applyFont="1" applyFill="1" applyBorder="1" applyAlignment="1">
      <alignment wrapText="1"/>
    </xf>
    <xf numFmtId="1" fontId="2" fillId="3" borderId="338" xfId="0" applyNumberFormat="1" applyFont="1" applyFill="1" applyBorder="1" applyAlignment="1">
      <alignment wrapText="1"/>
    </xf>
    <xf numFmtId="1" fontId="2" fillId="0" borderId="334" xfId="0" applyNumberFormat="1" applyFont="1" applyBorder="1" applyAlignment="1">
      <alignment horizontal="right"/>
    </xf>
    <xf numFmtId="1" fontId="2" fillId="0" borderId="335" xfId="0" applyNumberFormat="1" applyFont="1" applyBorder="1" applyAlignment="1">
      <alignment horizontal="right"/>
    </xf>
    <xf numFmtId="1" fontId="2" fillId="0" borderId="331" xfId="0" applyNumberFormat="1" applyFont="1" applyBorder="1" applyAlignment="1">
      <alignment horizontal="right"/>
    </xf>
    <xf numFmtId="1" fontId="2" fillId="5" borderId="334" xfId="0" applyNumberFormat="1" applyFont="1" applyFill="1" applyBorder="1" applyProtection="1">
      <protection locked="0"/>
    </xf>
    <xf numFmtId="1" fontId="2" fillId="5" borderId="336" xfId="0" applyNumberFormat="1" applyFont="1" applyFill="1" applyBorder="1" applyProtection="1">
      <protection locked="0"/>
    </xf>
    <xf numFmtId="1" fontId="2" fillId="5" borderId="335" xfId="0" applyNumberFormat="1" applyFont="1" applyFill="1" applyBorder="1" applyProtection="1">
      <protection locked="0"/>
    </xf>
    <xf numFmtId="1" fontId="7" fillId="0" borderId="339" xfId="0" applyNumberFormat="1" applyFont="1" applyBorder="1" applyAlignment="1">
      <alignment horizontal="right"/>
    </xf>
    <xf numFmtId="1" fontId="2" fillId="6" borderId="340" xfId="1" applyNumberFormat="1" applyFont="1" applyBorder="1" applyProtection="1">
      <protection locked="0"/>
    </xf>
    <xf numFmtId="1" fontId="2" fillId="6" borderId="341" xfId="1" applyNumberFormat="1" applyFont="1" applyBorder="1" applyProtection="1">
      <protection locked="0"/>
    </xf>
    <xf numFmtId="1" fontId="2" fillId="6" borderId="342" xfId="1" applyNumberFormat="1" applyFont="1" applyBorder="1" applyProtection="1">
      <protection locked="0"/>
    </xf>
    <xf numFmtId="1" fontId="2" fillId="6" borderId="343" xfId="1" applyNumberFormat="1" applyFont="1" applyBorder="1" applyProtection="1">
      <protection locked="0"/>
    </xf>
    <xf numFmtId="1" fontId="2" fillId="6" borderId="344" xfId="1" applyNumberFormat="1" applyFont="1" applyBorder="1" applyProtection="1">
      <protection locked="0"/>
    </xf>
    <xf numFmtId="1" fontId="2" fillId="3" borderId="345" xfId="0" applyNumberFormat="1" applyFont="1" applyFill="1" applyBorder="1" applyAlignment="1">
      <alignment wrapText="1"/>
    </xf>
    <xf numFmtId="1" fontId="2" fillId="0" borderId="346" xfId="0" applyNumberFormat="1" applyFont="1" applyBorder="1" applyAlignment="1">
      <alignment vertical="center" wrapText="1"/>
    </xf>
    <xf numFmtId="1" fontId="2" fillId="0" borderId="347" xfId="0" applyNumberFormat="1" applyFont="1" applyBorder="1"/>
    <xf numFmtId="1" fontId="2" fillId="0" borderId="347" xfId="0" applyNumberFormat="1" applyFont="1" applyBorder="1" applyProtection="1">
      <protection locked="0"/>
    </xf>
    <xf numFmtId="1" fontId="2" fillId="0" borderId="348" xfId="0" applyNumberFormat="1" applyFont="1" applyBorder="1" applyProtection="1">
      <protection locked="0"/>
    </xf>
    <xf numFmtId="1" fontId="2" fillId="0" borderId="349" xfId="0" applyNumberFormat="1" applyFont="1" applyBorder="1"/>
    <xf numFmtId="1" fontId="2" fillId="0" borderId="348" xfId="0" applyNumberFormat="1" applyFont="1" applyBorder="1"/>
    <xf numFmtId="1" fontId="2" fillId="0" borderId="350" xfId="0" applyNumberFormat="1" applyFont="1" applyBorder="1"/>
    <xf numFmtId="1" fontId="2" fillId="3" borderId="351" xfId="0" applyNumberFormat="1" applyFont="1" applyFill="1" applyBorder="1"/>
    <xf numFmtId="1" fontId="6" fillId="0" borderId="352" xfId="0" applyNumberFormat="1" applyFont="1" applyBorder="1"/>
    <xf numFmtId="1" fontId="6" fillId="2" borderId="352" xfId="0" applyNumberFormat="1" applyFont="1" applyFill="1" applyBorder="1"/>
    <xf numFmtId="1" fontId="2" fillId="0" borderId="355" xfId="0" applyNumberFormat="1" applyFont="1" applyBorder="1" applyAlignment="1">
      <alignment horizontal="center" vertical="center" wrapText="1"/>
    </xf>
    <xf numFmtId="1" fontId="2" fillId="0" borderId="356" xfId="0" applyNumberFormat="1" applyFont="1" applyBorder="1" applyAlignment="1">
      <alignment horizontal="center" vertical="center" wrapText="1"/>
    </xf>
    <xf numFmtId="1" fontId="2" fillId="0" borderId="329" xfId="0" applyNumberFormat="1" applyFont="1" applyBorder="1" applyAlignment="1">
      <alignment horizontal="center" vertical="center" wrapText="1"/>
    </xf>
    <xf numFmtId="1" fontId="2" fillId="0" borderId="354" xfId="0" applyNumberFormat="1" applyFont="1" applyBorder="1" applyAlignment="1">
      <alignment horizontal="center" vertical="center" wrapText="1"/>
    </xf>
    <xf numFmtId="1" fontId="2" fillId="0" borderId="355" xfId="0" applyNumberFormat="1" applyFont="1" applyBorder="1" applyAlignment="1">
      <alignment horizontal="right" wrapText="1"/>
    </xf>
    <xf numFmtId="1" fontId="2" fillId="0" borderId="357" xfId="0" applyNumberFormat="1" applyFont="1" applyBorder="1" applyAlignment="1">
      <alignment horizontal="right" wrapText="1"/>
    </xf>
    <xf numFmtId="1" fontId="2" fillId="0" borderId="331" xfId="0" applyNumberFormat="1" applyFont="1" applyBorder="1" applyAlignment="1">
      <alignment horizontal="right" wrapText="1"/>
    </xf>
    <xf numFmtId="1" fontId="2" fillId="5" borderId="329" xfId="0" applyNumberFormat="1" applyFont="1" applyFill="1" applyBorder="1" applyProtection="1">
      <protection locked="0"/>
    </xf>
    <xf numFmtId="1" fontId="2" fillId="5" borderId="358" xfId="0" applyNumberFormat="1" applyFont="1" applyFill="1" applyBorder="1" applyProtection="1">
      <protection locked="0"/>
    </xf>
    <xf numFmtId="1" fontId="2" fillId="5" borderId="331" xfId="0" applyNumberFormat="1" applyFont="1" applyFill="1" applyBorder="1" applyProtection="1">
      <protection locked="0"/>
    </xf>
    <xf numFmtId="1" fontId="2" fillId="0" borderId="359" xfId="0" applyNumberFormat="1" applyFont="1" applyBorder="1" applyAlignment="1">
      <alignment horizontal="right"/>
    </xf>
    <xf numFmtId="1" fontId="2" fillId="5" borderId="360" xfId="0" applyNumberFormat="1" applyFont="1" applyFill="1" applyBorder="1" applyProtection="1">
      <protection locked="0"/>
    </xf>
    <xf numFmtId="1" fontId="2" fillId="5" borderId="359" xfId="0" applyNumberFormat="1" applyFont="1" applyFill="1" applyBorder="1" applyProtection="1">
      <protection locked="0"/>
    </xf>
    <xf numFmtId="1" fontId="2" fillId="0" borderId="353" xfId="0" applyNumberFormat="1" applyFont="1" applyBorder="1" applyAlignment="1">
      <alignment horizontal="left" vertical="center" wrapText="1"/>
    </xf>
    <xf numFmtId="1" fontId="6" fillId="0" borderId="330" xfId="0" applyNumberFormat="1" applyFont="1" applyBorder="1"/>
    <xf numFmtId="1" fontId="2" fillId="0" borderId="247" xfId="0" applyNumberFormat="1" applyFont="1" applyBorder="1" applyAlignment="1">
      <alignment horizontal="center" vertical="center" wrapText="1"/>
    </xf>
    <xf numFmtId="1" fontId="2" fillId="0" borderId="326" xfId="0" applyNumberFormat="1" applyFont="1" applyBorder="1" applyAlignment="1">
      <alignment horizontal="center" vertical="center" wrapText="1"/>
    </xf>
    <xf numFmtId="1" fontId="2" fillId="0" borderId="328" xfId="0" applyNumberFormat="1" applyFont="1" applyBorder="1" applyAlignment="1">
      <alignment horizontal="center" vertical="center" wrapText="1"/>
    </xf>
    <xf numFmtId="1" fontId="2" fillId="0" borderId="359" xfId="0" applyNumberFormat="1" applyFont="1" applyBorder="1"/>
    <xf numFmtId="1" fontId="2" fillId="0" borderId="334" xfId="0" applyNumberFormat="1" applyFont="1" applyBorder="1" applyAlignment="1">
      <alignment vertical="center" wrapText="1"/>
    </xf>
    <xf numFmtId="1" fontId="2" fillId="0" borderId="356" xfId="0" applyNumberFormat="1" applyFont="1" applyBorder="1" applyAlignment="1">
      <alignment vertical="center" wrapText="1"/>
    </xf>
    <xf numFmtId="1" fontId="2" fillId="0" borderId="331" xfId="0" applyNumberFormat="1" applyFont="1" applyBorder="1"/>
    <xf numFmtId="1" fontId="2" fillId="0" borderId="334" xfId="0" applyNumberFormat="1" applyFont="1" applyBorder="1" applyAlignment="1">
      <alignment horizontal="right" wrapText="1"/>
    </xf>
    <xf numFmtId="1" fontId="2" fillId="0" borderId="356" xfId="0" applyNumberFormat="1" applyFont="1" applyBorder="1" applyAlignment="1">
      <alignment horizontal="right" wrapText="1"/>
    </xf>
    <xf numFmtId="1" fontId="2" fillId="0" borderId="334" xfId="0" applyNumberFormat="1" applyFont="1" applyBorder="1"/>
    <xf numFmtId="1" fontId="2" fillId="0" borderId="329" xfId="0" applyNumberFormat="1" applyFont="1" applyBorder="1"/>
    <xf numFmtId="1" fontId="2" fillId="0" borderId="336" xfId="0" applyNumberFormat="1" applyFont="1" applyBorder="1"/>
    <xf numFmtId="1" fontId="2" fillId="0" borderId="330" xfId="0" applyNumberFormat="1" applyFont="1" applyBorder="1" applyAlignment="1">
      <alignment horizontal="center" vertical="center" wrapText="1"/>
    </xf>
    <xf numFmtId="1" fontId="2" fillId="3" borderId="361" xfId="0" applyNumberFormat="1" applyFont="1" applyFill="1" applyBorder="1"/>
    <xf numFmtId="1" fontId="4" fillId="3" borderId="361" xfId="0" applyNumberFormat="1" applyFont="1" applyFill="1" applyBorder="1"/>
    <xf numFmtId="1" fontId="2" fillId="5" borderId="362" xfId="0" applyNumberFormat="1" applyFont="1" applyFill="1" applyBorder="1" applyProtection="1">
      <protection locked="0"/>
    </xf>
    <xf numFmtId="1" fontId="2" fillId="3" borderId="361" xfId="0" applyNumberFormat="1" applyFont="1" applyFill="1" applyBorder="1" applyAlignment="1">
      <alignment wrapText="1"/>
    </xf>
    <xf numFmtId="1" fontId="2" fillId="7" borderId="352" xfId="0" applyNumberFormat="1" applyFont="1" applyFill="1" applyBorder="1"/>
    <xf numFmtId="1" fontId="2" fillId="7" borderId="247" xfId="0" applyNumberFormat="1" applyFont="1" applyFill="1" applyBorder="1"/>
    <xf numFmtId="1" fontId="2" fillId="5" borderId="352" xfId="0" applyNumberFormat="1" applyFont="1" applyFill="1" applyBorder="1" applyProtection="1">
      <protection locked="0"/>
    </xf>
    <xf numFmtId="1" fontId="2" fillId="3" borderId="363" xfId="0" applyNumberFormat="1" applyFont="1" applyFill="1" applyBorder="1" applyAlignment="1">
      <alignment wrapText="1"/>
    </xf>
    <xf numFmtId="1" fontId="10" fillId="3" borderId="361" xfId="0" applyNumberFormat="1" applyFont="1" applyFill="1" applyBorder="1"/>
    <xf numFmtId="1" fontId="2" fillId="0" borderId="325" xfId="0" applyNumberFormat="1" applyFont="1" applyBorder="1"/>
    <xf numFmtId="1" fontId="2" fillId="0" borderId="361" xfId="0" applyNumberFormat="1" applyFont="1" applyBorder="1" applyAlignment="1">
      <alignment wrapText="1"/>
    </xf>
    <xf numFmtId="1" fontId="2" fillId="0" borderId="325" xfId="0" applyNumberFormat="1" applyFont="1" applyBorder="1" applyAlignment="1">
      <alignment horizontal="center" vertical="center" wrapText="1"/>
    </xf>
    <xf numFmtId="1" fontId="2" fillId="5" borderId="325" xfId="0" applyNumberFormat="1" applyFont="1" applyFill="1" applyBorder="1" applyProtection="1">
      <protection locked="0"/>
    </xf>
    <xf numFmtId="1" fontId="6" fillId="3" borderId="361" xfId="0" applyNumberFormat="1" applyFont="1" applyFill="1" applyBorder="1"/>
    <xf numFmtId="1" fontId="2" fillId="0" borderId="353" xfId="0" applyNumberFormat="1" applyFont="1" applyBorder="1" applyAlignment="1">
      <alignment horizontal="center" vertical="center" wrapText="1"/>
    </xf>
    <xf numFmtId="1" fontId="11" fillId="0" borderId="325" xfId="0" applyNumberFormat="1" applyFont="1" applyBorder="1" applyAlignment="1">
      <alignment horizontal="center" vertical="center" wrapText="1"/>
    </xf>
    <xf numFmtId="1" fontId="2" fillId="3" borderId="351" xfId="0" applyNumberFormat="1" applyFont="1" applyFill="1" applyBorder="1" applyAlignment="1">
      <alignment wrapText="1"/>
    </xf>
    <xf numFmtId="1" fontId="2" fillId="0" borderId="360" xfId="0" applyNumberFormat="1" applyFont="1" applyBorder="1" applyAlignment="1">
      <alignment vertical="center" wrapText="1"/>
    </xf>
    <xf numFmtId="1" fontId="2" fillId="9" borderId="359" xfId="0" applyNumberFormat="1" applyFont="1" applyFill="1" applyBorder="1"/>
    <xf numFmtId="1" fontId="2" fillId="3" borderId="364" xfId="0" applyNumberFormat="1" applyFont="1" applyFill="1" applyBorder="1" applyAlignment="1">
      <alignment vertical="center"/>
    </xf>
    <xf numFmtId="1" fontId="2" fillId="3" borderId="364" xfId="0" applyNumberFormat="1" applyFont="1" applyFill="1" applyBorder="1" applyAlignment="1">
      <alignment wrapText="1"/>
    </xf>
    <xf numFmtId="1" fontId="2" fillId="3" borderId="366" xfId="0" applyNumberFormat="1" applyFont="1" applyFill="1" applyBorder="1" applyAlignment="1">
      <alignment wrapText="1"/>
    </xf>
    <xf numFmtId="1" fontId="1" fillId="3" borderId="364" xfId="0" applyNumberFormat="1" applyFont="1" applyFill="1" applyBorder="1" applyAlignment="1">
      <alignment wrapText="1"/>
    </xf>
    <xf numFmtId="1" fontId="2" fillId="0" borderId="372" xfId="0" applyNumberFormat="1" applyFont="1" applyBorder="1" applyAlignment="1">
      <alignment wrapText="1"/>
    </xf>
    <xf numFmtId="1" fontId="2" fillId="0" borderId="364" xfId="0" applyNumberFormat="1" applyFont="1" applyBorder="1" applyAlignment="1">
      <alignment wrapText="1"/>
    </xf>
    <xf numFmtId="1" fontId="1" fillId="3" borderId="361" xfId="0" applyNumberFormat="1" applyFont="1" applyFill="1" applyBorder="1" applyAlignment="1">
      <alignment wrapText="1"/>
    </xf>
    <xf numFmtId="1" fontId="2" fillId="0" borderId="335" xfId="0" applyNumberFormat="1" applyFont="1" applyBorder="1"/>
    <xf numFmtId="1" fontId="10" fillId="0" borderId="361" xfId="0" applyNumberFormat="1" applyFont="1" applyBorder="1"/>
    <xf numFmtId="1" fontId="2" fillId="0" borderId="374" xfId="0" applyNumberFormat="1" applyFont="1" applyBorder="1"/>
    <xf numFmtId="1" fontId="2" fillId="0" borderId="310" xfId="0" applyNumberFormat="1" applyFont="1" applyBorder="1"/>
    <xf numFmtId="1" fontId="2" fillId="5" borderId="374" xfId="0" applyNumberFormat="1" applyFont="1" applyFill="1" applyBorder="1" applyProtection="1">
      <protection locked="0"/>
    </xf>
    <xf numFmtId="1" fontId="2" fillId="0" borderId="376" xfId="0" applyNumberFormat="1" applyFont="1" applyBorder="1" applyAlignment="1">
      <alignment horizontal="center" vertical="center" wrapText="1"/>
    </xf>
    <xf numFmtId="1" fontId="2" fillId="0" borderId="373" xfId="0" applyNumberFormat="1" applyFont="1" applyBorder="1" applyAlignment="1">
      <alignment horizontal="center" vertical="center" wrapText="1"/>
    </xf>
    <xf numFmtId="1" fontId="2" fillId="0" borderId="377" xfId="0" applyNumberFormat="1" applyFont="1" applyBorder="1" applyAlignment="1">
      <alignment horizontal="right"/>
    </xf>
    <xf numFmtId="1" fontId="2" fillId="9" borderId="378" xfId="0" applyNumberFormat="1" applyFont="1" applyFill="1" applyBorder="1"/>
    <xf numFmtId="1" fontId="2" fillId="5" borderId="379" xfId="0" applyNumberFormat="1" applyFont="1" applyFill="1" applyBorder="1" applyProtection="1">
      <protection locked="0"/>
    </xf>
    <xf numFmtId="1" fontId="2" fillId="0" borderId="355" xfId="0" applyNumberFormat="1" applyFont="1" applyBorder="1" applyAlignment="1">
      <alignment vertical="center" wrapText="1"/>
    </xf>
    <xf numFmtId="1" fontId="2" fillId="8" borderId="378" xfId="0" applyNumberFormat="1" applyFont="1" applyFill="1" applyBorder="1" applyProtection="1">
      <protection locked="0"/>
    </xf>
    <xf numFmtId="1" fontId="2" fillId="5" borderId="377" xfId="0" applyNumberFormat="1" applyFont="1" applyFill="1" applyBorder="1" applyProtection="1">
      <protection locked="0"/>
    </xf>
    <xf numFmtId="1" fontId="2" fillId="0" borderId="380" xfId="0" applyNumberFormat="1" applyFont="1" applyBorder="1" applyAlignment="1">
      <alignment wrapText="1"/>
    </xf>
    <xf numFmtId="1" fontId="2" fillId="0" borderId="352" xfId="0" applyNumberFormat="1" applyFont="1" applyBorder="1" applyAlignment="1">
      <alignment wrapText="1"/>
    </xf>
    <xf numFmtId="1" fontId="2" fillId="3" borderId="352" xfId="0" applyNumberFormat="1" applyFont="1" applyFill="1" applyBorder="1" applyAlignment="1">
      <alignment wrapText="1"/>
    </xf>
    <xf numFmtId="1" fontId="2" fillId="0" borderId="381" xfId="0" applyNumberFormat="1" applyFont="1" applyBorder="1" applyAlignment="1">
      <alignment horizontal="center" vertical="center" wrapText="1"/>
    </xf>
    <xf numFmtId="1" fontId="2" fillId="0" borderId="382" xfId="0" applyNumberFormat="1" applyFont="1" applyBorder="1" applyAlignment="1">
      <alignment horizontal="center" vertical="center" wrapText="1"/>
    </xf>
    <xf numFmtId="1" fontId="2" fillId="0" borderId="383" xfId="0" applyNumberFormat="1" applyFont="1" applyBorder="1" applyAlignment="1">
      <alignment horizontal="center" vertical="center" wrapText="1"/>
    </xf>
    <xf numFmtId="1" fontId="2" fillId="3" borderId="335" xfId="0" applyNumberFormat="1" applyFont="1" applyFill="1" applyBorder="1" applyAlignment="1">
      <alignment horizontal="center" vertical="center" wrapText="1"/>
    </xf>
    <xf numFmtId="1" fontId="2" fillId="3" borderId="352" xfId="0" applyNumberFormat="1" applyFont="1" applyFill="1" applyBorder="1" applyAlignment="1">
      <alignment horizontal="center" vertical="center" wrapText="1"/>
    </xf>
    <xf numFmtId="1" fontId="2" fillId="5" borderId="384" xfId="0" applyNumberFormat="1" applyFont="1" applyFill="1" applyBorder="1" applyProtection="1">
      <protection locked="0"/>
    </xf>
    <xf numFmtId="1" fontId="2" fillId="5" borderId="378" xfId="0" applyNumberFormat="1" applyFont="1" applyFill="1" applyBorder="1" applyProtection="1">
      <protection locked="0"/>
    </xf>
    <xf numFmtId="1" fontId="2" fillId="0" borderId="382" xfId="0" applyNumberFormat="1" applyFont="1" applyBorder="1" applyAlignment="1">
      <alignment vertical="center"/>
    </xf>
    <xf numFmtId="1" fontId="2" fillId="0" borderId="376" xfId="0" applyNumberFormat="1" applyFont="1" applyBorder="1" applyAlignment="1">
      <alignment vertical="center"/>
    </xf>
    <xf numFmtId="1" fontId="2" fillId="0" borderId="381" xfId="0" applyNumberFormat="1" applyFont="1" applyBorder="1" applyAlignment="1">
      <alignment vertical="center"/>
    </xf>
    <xf numFmtId="1" fontId="2" fillId="0" borderId="385" xfId="0" applyNumberFormat="1" applyFont="1" applyBorder="1" applyAlignment="1">
      <alignment vertical="center"/>
    </xf>
    <xf numFmtId="1" fontId="2" fillId="0" borderId="331" xfId="0" applyNumberFormat="1" applyFont="1" applyBorder="1" applyAlignment="1">
      <alignment vertical="center"/>
    </xf>
    <xf numFmtId="1" fontId="2" fillId="3" borderId="385" xfId="0" applyNumberFormat="1" applyFont="1" applyFill="1" applyBorder="1" applyAlignment="1">
      <alignment vertical="center"/>
    </xf>
    <xf numFmtId="1" fontId="2" fillId="3" borderId="331" xfId="0" applyNumberFormat="1" applyFont="1" applyFill="1" applyBorder="1" applyAlignment="1">
      <alignment vertical="center"/>
    </xf>
    <xf numFmtId="1" fontId="2" fillId="5" borderId="247" xfId="0" applyNumberFormat="1" applyFont="1" applyFill="1" applyBorder="1" applyProtection="1">
      <protection locked="0"/>
    </xf>
    <xf numFmtId="1" fontId="2" fillId="3" borderId="382" xfId="0" applyNumberFormat="1" applyFont="1" applyFill="1" applyBorder="1" applyAlignment="1">
      <alignment vertical="center"/>
    </xf>
    <xf numFmtId="1" fontId="2" fillId="0" borderId="357" xfId="0" applyNumberFormat="1" applyFont="1" applyBorder="1" applyAlignment="1">
      <alignment horizontal="center" vertical="center"/>
    </xf>
    <xf numFmtId="1" fontId="2" fillId="0" borderId="355" xfId="0" applyNumberFormat="1" applyFont="1" applyBorder="1" applyAlignment="1">
      <alignment horizontal="center" vertical="center"/>
    </xf>
    <xf numFmtId="1" fontId="2" fillId="3" borderId="382" xfId="0" applyNumberFormat="1" applyFont="1" applyFill="1" applyBorder="1" applyAlignment="1">
      <alignment horizontal="center" vertical="center" wrapText="1"/>
    </xf>
    <xf numFmtId="1" fontId="2" fillId="3" borderId="247" xfId="0" applyNumberFormat="1" applyFont="1" applyFill="1" applyBorder="1" applyAlignment="1">
      <alignment horizontal="center" vertical="center" wrapText="1"/>
    </xf>
    <xf numFmtId="1" fontId="2" fillId="0" borderId="379" xfId="0" applyNumberFormat="1" applyFont="1" applyBorder="1"/>
    <xf numFmtId="1" fontId="2" fillId="0" borderId="377" xfId="0" applyNumberFormat="1" applyFont="1" applyBorder="1"/>
    <xf numFmtId="1" fontId="2" fillId="8" borderId="384" xfId="0" applyNumberFormat="1" applyFont="1" applyFill="1" applyBorder="1" applyProtection="1">
      <protection locked="0"/>
    </xf>
    <xf numFmtId="1" fontId="2" fillId="0" borderId="247" xfId="0" applyNumberFormat="1" applyFont="1" applyBorder="1"/>
    <xf numFmtId="1" fontId="2" fillId="0" borderId="382" xfId="0" applyNumberFormat="1" applyFont="1" applyBorder="1"/>
    <xf numFmtId="1" fontId="2" fillId="0" borderId="376" xfId="0" applyNumberFormat="1" applyFont="1" applyBorder="1"/>
    <xf numFmtId="1" fontId="2" fillId="0" borderId="330" xfId="0" applyNumberFormat="1" applyFont="1" applyBorder="1"/>
    <xf numFmtId="1" fontId="2" fillId="0" borderId="381" xfId="0" applyNumberFormat="1" applyFont="1" applyBorder="1"/>
    <xf numFmtId="1" fontId="4" fillId="2" borderId="361" xfId="0" applyNumberFormat="1" applyFont="1" applyFill="1" applyBorder="1"/>
    <xf numFmtId="1" fontId="2" fillId="0" borderId="355" xfId="4" applyNumberFormat="1" applyFont="1" applyBorder="1" applyAlignment="1" applyProtection="1">
      <alignment horizontal="center" vertical="center"/>
      <protection hidden="1"/>
    </xf>
    <xf numFmtId="1" fontId="2" fillId="0" borderId="357" xfId="2" applyNumberFormat="1" applyFont="1" applyBorder="1" applyAlignment="1">
      <alignment horizontal="center" vertical="center" wrapText="1"/>
    </xf>
    <xf numFmtId="1" fontId="2" fillId="0" borderId="382" xfId="2" applyNumberFormat="1" applyFont="1" applyBorder="1" applyAlignment="1">
      <alignment horizontal="center" vertical="center" wrapText="1"/>
    </xf>
    <xf numFmtId="1" fontId="2" fillId="0" borderId="381" xfId="2" applyNumberFormat="1" applyFont="1" applyBorder="1" applyAlignment="1">
      <alignment horizontal="center" vertical="center" wrapText="1"/>
    </xf>
    <xf numFmtId="1" fontId="1" fillId="0" borderId="382" xfId="2" applyNumberFormat="1" applyFont="1" applyBorder="1" applyAlignment="1">
      <alignment horizontal="center" vertical="center" wrapText="1"/>
    </xf>
    <xf numFmtId="1" fontId="1" fillId="0" borderId="381" xfId="2" applyNumberFormat="1" applyFont="1" applyBorder="1" applyAlignment="1">
      <alignment horizontal="center" vertical="center" wrapText="1"/>
    </xf>
    <xf numFmtId="1" fontId="2" fillId="0" borderId="377" xfId="2" applyNumberFormat="1" applyFont="1" applyBorder="1"/>
    <xf numFmtId="1" fontId="2" fillId="5" borderId="384" xfId="2" applyNumberFormat="1" applyFont="1" applyFill="1" applyBorder="1" applyProtection="1">
      <protection locked="0"/>
    </xf>
    <xf numFmtId="1" fontId="2" fillId="5" borderId="377" xfId="2" applyNumberFormat="1" applyFont="1" applyFill="1" applyBorder="1" applyProtection="1">
      <protection locked="0"/>
    </xf>
    <xf numFmtId="1" fontId="2" fillId="0" borderId="382" xfId="2" applyNumberFormat="1" applyFont="1" applyBorder="1"/>
    <xf numFmtId="1" fontId="2" fillId="0" borderId="376" xfId="2" applyNumberFormat="1" applyFont="1" applyBorder="1"/>
    <xf numFmtId="1" fontId="2" fillId="0" borderId="331" xfId="2" applyNumberFormat="1" applyFont="1" applyBorder="1"/>
    <xf numFmtId="1" fontId="2" fillId="0" borderId="381" xfId="2" applyNumberFormat="1" applyFont="1" applyBorder="1"/>
    <xf numFmtId="1" fontId="2" fillId="0" borderId="335" xfId="2" applyNumberFormat="1" applyFont="1" applyBorder="1" applyAlignment="1">
      <alignment horizontal="center" vertical="center" wrapText="1"/>
    </xf>
    <xf numFmtId="1" fontId="2" fillId="5" borderId="382" xfId="2" applyNumberFormat="1" applyFont="1" applyFill="1" applyBorder="1" applyProtection="1">
      <protection locked="0"/>
    </xf>
    <xf numFmtId="1" fontId="2" fillId="5" borderId="335" xfId="2" applyNumberFormat="1" applyFont="1" applyFill="1" applyBorder="1" applyProtection="1">
      <protection locked="0"/>
    </xf>
    <xf numFmtId="1" fontId="2" fillId="5" borderId="331" xfId="2" applyNumberFormat="1" applyFont="1" applyFill="1" applyBorder="1" applyProtection="1">
      <protection locked="0"/>
    </xf>
    <xf numFmtId="1" fontId="2" fillId="5" borderId="383" xfId="2" applyNumberFormat="1" applyFont="1" applyFill="1" applyBorder="1" applyProtection="1">
      <protection locked="0"/>
    </xf>
    <xf numFmtId="1" fontId="2" fillId="5" borderId="247" xfId="2" applyNumberFormat="1" applyFont="1" applyFill="1" applyBorder="1" applyProtection="1">
      <protection locked="0"/>
    </xf>
    <xf numFmtId="1" fontId="2" fillId="0" borderId="382" xfId="0" applyNumberFormat="1" applyFont="1" applyBorder="1" applyAlignment="1">
      <alignment horizontal="right"/>
    </xf>
    <xf numFmtId="1" fontId="2" fillId="5" borderId="382" xfId="0" applyNumberFormat="1" applyFont="1" applyFill="1" applyBorder="1" applyProtection="1">
      <protection locked="0"/>
    </xf>
    <xf numFmtId="1" fontId="2" fillId="5" borderId="381" xfId="0" applyNumberFormat="1" applyFont="1" applyFill="1" applyBorder="1" applyProtection="1">
      <protection locked="0"/>
    </xf>
    <xf numFmtId="1" fontId="7" fillId="0" borderId="384" xfId="0" applyNumberFormat="1" applyFont="1" applyBorder="1" applyAlignment="1">
      <alignment horizontal="right"/>
    </xf>
    <xf numFmtId="1" fontId="2" fillId="3" borderId="386" xfId="0" applyNumberFormat="1" applyFont="1" applyFill="1" applyBorder="1" applyAlignment="1">
      <alignment wrapText="1"/>
    </xf>
    <xf numFmtId="1" fontId="2" fillId="6" borderId="387" xfId="1" applyNumberFormat="1" applyFont="1" applyBorder="1" applyProtection="1">
      <protection locked="0"/>
    </xf>
    <xf numFmtId="1" fontId="2" fillId="6" borderId="388" xfId="1" applyNumberFormat="1" applyFont="1" applyBorder="1" applyProtection="1">
      <protection locked="0"/>
    </xf>
    <xf numFmtId="1" fontId="2" fillId="6" borderId="389" xfId="1" applyNumberFormat="1" applyFont="1" applyBorder="1" applyProtection="1">
      <protection locked="0"/>
    </xf>
    <xf numFmtId="1" fontId="2" fillId="6" borderId="390" xfId="1" applyNumberFormat="1" applyFont="1" applyBorder="1" applyProtection="1">
      <protection locked="0"/>
    </xf>
    <xf numFmtId="1" fontId="2" fillId="6" borderId="391" xfId="1" applyNumberFormat="1" applyFont="1" applyBorder="1" applyProtection="1">
      <protection locked="0"/>
    </xf>
    <xf numFmtId="1" fontId="2" fillId="0" borderId="392" xfId="0" applyNumberFormat="1" applyFont="1" applyBorder="1" applyAlignment="1">
      <alignment vertical="center" wrapText="1"/>
    </xf>
    <xf numFmtId="1" fontId="2" fillId="0" borderId="393" xfId="0" applyNumberFormat="1" applyFont="1" applyBorder="1"/>
    <xf numFmtId="1" fontId="2" fillId="0" borderId="393" xfId="0" applyNumberFormat="1" applyFont="1" applyBorder="1" applyProtection="1">
      <protection locked="0"/>
    </xf>
    <xf numFmtId="1" fontId="2" fillId="0" borderId="394" xfId="0" applyNumberFormat="1" applyFont="1" applyBorder="1" applyProtection="1">
      <protection locked="0"/>
    </xf>
    <xf numFmtId="1" fontId="2" fillId="0" borderId="395" xfId="0" applyNumberFormat="1" applyFont="1" applyBorder="1"/>
    <xf numFmtId="1" fontId="2" fillId="0" borderId="394" xfId="0" applyNumberFormat="1" applyFont="1" applyBorder="1"/>
    <xf numFmtId="1" fontId="2" fillId="0" borderId="396" xfId="0" applyNumberFormat="1" applyFont="1" applyBorder="1"/>
    <xf numFmtId="1" fontId="2" fillId="3" borderId="397" xfId="0" applyNumberFormat="1" applyFont="1" applyFill="1" applyBorder="1"/>
    <xf numFmtId="1" fontId="2" fillId="0" borderId="369" xfId="0" applyNumberFormat="1" applyFont="1" applyBorder="1" applyAlignment="1">
      <alignment horizontal="center" vertical="center" wrapText="1"/>
    </xf>
    <xf numFmtId="1" fontId="2" fillId="5" borderId="369" xfId="0" applyNumberFormat="1" applyFont="1" applyFill="1" applyBorder="1" applyProtection="1">
      <protection locked="0"/>
    </xf>
    <xf numFmtId="1" fontId="2" fillId="5" borderId="398" xfId="0" applyNumberFormat="1" applyFont="1" applyFill="1" applyBorder="1" applyProtection="1">
      <protection locked="0"/>
    </xf>
    <xf numFmtId="1" fontId="2" fillId="0" borderId="382" xfId="0" applyNumberFormat="1" applyFont="1" applyBorder="1" applyAlignment="1">
      <alignment vertical="center" wrapText="1"/>
    </xf>
    <xf numFmtId="1" fontId="2" fillId="0" borderId="376" xfId="0" applyNumberFormat="1" applyFont="1" applyBorder="1" applyAlignment="1">
      <alignment vertical="center" wrapText="1"/>
    </xf>
    <xf numFmtId="1" fontId="2" fillId="0" borderId="382" xfId="0" applyNumberFormat="1" applyFont="1" applyBorder="1" applyAlignment="1">
      <alignment horizontal="right" wrapText="1"/>
    </xf>
    <xf numFmtId="1" fontId="2" fillId="0" borderId="376" xfId="0" applyNumberFormat="1" applyFont="1" applyBorder="1" applyAlignment="1">
      <alignment horizontal="right" wrapText="1"/>
    </xf>
    <xf numFmtId="1" fontId="2" fillId="0" borderId="369" xfId="0" applyNumberFormat="1" applyFont="1" applyBorder="1"/>
    <xf numFmtId="1" fontId="2" fillId="5" borderId="399" xfId="0" applyNumberFormat="1" applyFont="1" applyFill="1" applyBorder="1" applyProtection="1">
      <protection locked="0"/>
    </xf>
    <xf numFmtId="1" fontId="2" fillId="0" borderId="383" xfId="0" applyNumberFormat="1" applyFont="1" applyBorder="1"/>
    <xf numFmtId="1" fontId="2" fillId="5" borderId="383" xfId="0" applyNumberFormat="1" applyFont="1" applyFill="1" applyBorder="1" applyProtection="1">
      <protection locked="0"/>
    </xf>
    <xf numFmtId="1" fontId="11" fillId="0" borderId="383" xfId="0" applyNumberFormat="1" applyFont="1" applyBorder="1" applyAlignment="1">
      <alignment horizontal="center" vertical="center" wrapText="1"/>
    </xf>
    <xf numFmtId="1" fontId="2" fillId="0" borderId="379" xfId="0" applyNumberFormat="1" applyFont="1" applyBorder="1" applyAlignment="1">
      <alignment vertical="center" wrapText="1"/>
    </xf>
    <xf numFmtId="1" fontId="2" fillId="9" borderId="377" xfId="0" applyNumberFormat="1" applyFont="1" applyFill="1" applyBorder="1"/>
    <xf numFmtId="1" fontId="2" fillId="3" borderId="400" xfId="0" applyNumberFormat="1" applyFont="1" applyFill="1" applyBorder="1" applyAlignment="1">
      <alignment vertical="center"/>
    </xf>
    <xf numFmtId="1" fontId="2" fillId="3" borderId="400" xfId="0" applyNumberFormat="1" applyFont="1" applyFill="1" applyBorder="1" applyAlignment="1">
      <alignment wrapText="1"/>
    </xf>
    <xf numFmtId="1" fontId="1" fillId="3" borderId="400" xfId="0" applyNumberFormat="1" applyFont="1" applyFill="1" applyBorder="1" applyAlignment="1">
      <alignment wrapText="1"/>
    </xf>
    <xf numFmtId="1" fontId="2" fillId="0" borderId="406" xfId="0" applyNumberFormat="1" applyFont="1" applyBorder="1" applyAlignment="1">
      <alignment wrapText="1"/>
    </xf>
    <xf numFmtId="1" fontId="2" fillId="0" borderId="400" xfId="0" applyNumberFormat="1" applyFont="1" applyBorder="1" applyAlignment="1">
      <alignment wrapText="1"/>
    </xf>
    <xf numFmtId="1" fontId="2" fillId="0" borderId="407" xfId="0" applyNumberFormat="1" applyFont="1" applyBorder="1" applyAlignment="1">
      <alignment horizontal="center" vertical="center" wrapText="1"/>
    </xf>
    <xf numFmtId="1" fontId="2" fillId="0" borderId="408" xfId="0" applyNumberFormat="1" applyFont="1" applyBorder="1" applyAlignment="1">
      <alignment horizontal="center" vertical="center" wrapText="1"/>
    </xf>
    <xf numFmtId="1" fontId="2" fillId="0" borderId="409" xfId="0" applyNumberFormat="1" applyFont="1" applyBorder="1" applyAlignment="1">
      <alignment horizontal="right"/>
    </xf>
    <xf numFmtId="1" fontId="2" fillId="9" borderId="410" xfId="0" applyNumberFormat="1" applyFont="1" applyFill="1" applyBorder="1"/>
    <xf numFmtId="1" fontId="2" fillId="5" borderId="411" xfId="0" applyNumberFormat="1" applyFont="1" applyFill="1" applyBorder="1" applyProtection="1">
      <protection locked="0"/>
    </xf>
    <xf numFmtId="1" fontId="2" fillId="8" borderId="410" xfId="0" applyNumberFormat="1" applyFont="1" applyFill="1" applyBorder="1" applyProtection="1">
      <protection locked="0"/>
    </xf>
    <xf numFmtId="1" fontId="2" fillId="5" borderId="409" xfId="0" applyNumberFormat="1" applyFont="1" applyFill="1" applyBorder="1" applyProtection="1">
      <protection locked="0"/>
    </xf>
    <xf numFmtId="1" fontId="2" fillId="0" borderId="412" xfId="0" applyNumberFormat="1" applyFont="1" applyBorder="1" applyAlignment="1">
      <alignment horizontal="center" vertical="center" wrapText="1"/>
    </xf>
    <xf numFmtId="1" fontId="2" fillId="0" borderId="413" xfId="0" applyNumberFormat="1" applyFont="1" applyBorder="1" applyAlignment="1">
      <alignment horizontal="center" vertical="center" wrapText="1"/>
    </xf>
    <xf numFmtId="1" fontId="2" fillId="5" borderId="414" xfId="0" applyNumberFormat="1" applyFont="1" applyFill="1" applyBorder="1" applyProtection="1">
      <protection locked="0"/>
    </xf>
    <xf numFmtId="1" fontId="2" fillId="5" borderId="410" xfId="0" applyNumberFormat="1" applyFont="1" applyFill="1" applyBorder="1" applyProtection="1">
      <protection locked="0"/>
    </xf>
    <xf numFmtId="1" fontId="2" fillId="0" borderId="408" xfId="0" applyNumberFormat="1" applyFont="1" applyBorder="1" applyAlignment="1">
      <alignment vertical="center"/>
    </xf>
    <xf numFmtId="1" fontId="2" fillId="0" borderId="407" xfId="0" applyNumberFormat="1" applyFont="1" applyBorder="1" applyAlignment="1">
      <alignment vertical="center"/>
    </xf>
    <xf numFmtId="1" fontId="2" fillId="0" borderId="412" xfId="0" applyNumberFormat="1" applyFont="1" applyBorder="1" applyAlignment="1">
      <alignment vertical="center"/>
    </xf>
    <xf numFmtId="1" fontId="2" fillId="0" borderId="415" xfId="0" applyNumberFormat="1" applyFont="1" applyBorder="1" applyAlignment="1">
      <alignment vertical="center"/>
    </xf>
    <xf numFmtId="1" fontId="2" fillId="3" borderId="415" xfId="0" applyNumberFormat="1" applyFont="1" applyFill="1" applyBorder="1" applyAlignment="1">
      <alignment vertical="center"/>
    </xf>
    <xf numFmtId="1" fontId="2" fillId="3" borderId="408" xfId="0" applyNumberFormat="1" applyFont="1" applyFill="1" applyBorder="1" applyAlignment="1">
      <alignment vertical="center"/>
    </xf>
    <xf numFmtId="1" fontId="2" fillId="3" borderId="408" xfId="0" applyNumberFormat="1" applyFont="1" applyFill="1" applyBorder="1" applyAlignment="1">
      <alignment horizontal="center" vertical="center" wrapText="1"/>
    </xf>
    <xf numFmtId="1" fontId="2" fillId="0" borderId="411" xfId="0" applyNumberFormat="1" applyFont="1" applyBorder="1"/>
    <xf numFmtId="1" fontId="2" fillId="0" borderId="409" xfId="0" applyNumberFormat="1" applyFont="1" applyBorder="1"/>
    <xf numFmtId="1" fontId="2" fillId="8" borderId="414" xfId="0" applyNumberFormat="1" applyFont="1" applyFill="1" applyBorder="1" applyProtection="1">
      <protection locked="0"/>
    </xf>
    <xf numFmtId="1" fontId="2" fillId="0" borderId="408" xfId="0" applyNumberFormat="1" applyFont="1" applyBorder="1"/>
    <xf numFmtId="1" fontId="2" fillId="0" borderId="407" xfId="0" applyNumberFormat="1" applyFont="1" applyBorder="1"/>
    <xf numFmtId="1" fontId="2" fillId="0" borderId="412" xfId="0" applyNumberFormat="1" applyFont="1" applyBorder="1"/>
    <xf numFmtId="1" fontId="2" fillId="0" borderId="408" xfId="2" applyNumberFormat="1" applyFont="1" applyBorder="1" applyAlignment="1">
      <alignment horizontal="center" vertical="center" wrapText="1"/>
    </xf>
    <xf numFmtId="1" fontId="2" fillId="0" borderId="412" xfId="2" applyNumberFormat="1" applyFont="1" applyBorder="1" applyAlignment="1">
      <alignment horizontal="center" vertical="center" wrapText="1"/>
    </xf>
    <xf numFmtId="1" fontId="1" fillId="0" borderId="408" xfId="2" applyNumberFormat="1" applyFont="1" applyBorder="1" applyAlignment="1">
      <alignment horizontal="center" vertical="center" wrapText="1"/>
    </xf>
    <xf numFmtId="1" fontId="1" fillId="0" borderId="412" xfId="2" applyNumberFormat="1" applyFont="1" applyBorder="1" applyAlignment="1">
      <alignment horizontal="center" vertical="center" wrapText="1"/>
    </xf>
    <xf numFmtId="1" fontId="2" fillId="0" borderId="409" xfId="2" applyNumberFormat="1" applyFont="1" applyBorder="1"/>
    <xf numFmtId="1" fontId="2" fillId="5" borderId="414" xfId="2" applyNumberFormat="1" applyFont="1" applyFill="1" applyBorder="1" applyProtection="1">
      <protection locked="0"/>
    </xf>
    <xf numFmtId="1" fontId="2" fillId="5" borderId="409" xfId="2" applyNumberFormat="1" applyFont="1" applyFill="1" applyBorder="1" applyProtection="1">
      <protection locked="0"/>
    </xf>
    <xf numFmtId="1" fontId="2" fillId="0" borderId="408" xfId="2" applyNumberFormat="1" applyFont="1" applyBorder="1"/>
    <xf numFmtId="1" fontId="2" fillId="0" borderId="407" xfId="2" applyNumberFormat="1" applyFont="1" applyBorder="1"/>
    <xf numFmtId="1" fontId="2" fillId="0" borderId="412" xfId="2" applyNumberFormat="1" applyFont="1" applyBorder="1"/>
    <xf numFmtId="1" fontId="2" fillId="5" borderId="408" xfId="2" applyNumberFormat="1" applyFont="1" applyFill="1" applyBorder="1" applyProtection="1">
      <protection locked="0"/>
    </xf>
    <xf numFmtId="1" fontId="2" fillId="5" borderId="413" xfId="2" applyNumberFormat="1" applyFont="1" applyFill="1" applyBorder="1" applyProtection="1">
      <protection locked="0"/>
    </xf>
    <xf numFmtId="1" fontId="2" fillId="0" borderId="408" xfId="0" applyNumberFormat="1" applyFont="1" applyBorder="1" applyAlignment="1">
      <alignment horizontal="right"/>
    </xf>
    <xf numFmtId="1" fontId="2" fillId="5" borderId="408" xfId="0" applyNumberFormat="1" applyFont="1" applyFill="1" applyBorder="1" applyProtection="1">
      <protection locked="0"/>
    </xf>
    <xf numFmtId="1" fontId="2" fillId="5" borderId="412" xfId="0" applyNumberFormat="1" applyFont="1" applyFill="1" applyBorder="1" applyProtection="1">
      <protection locked="0"/>
    </xf>
    <xf numFmtId="1" fontId="7" fillId="0" borderId="414" xfId="0" applyNumberFormat="1" applyFont="1" applyBorder="1" applyAlignment="1">
      <alignment horizontal="right"/>
    </xf>
    <xf numFmtId="1" fontId="2" fillId="3" borderId="416" xfId="0" applyNumberFormat="1" applyFont="1" applyFill="1" applyBorder="1" applyAlignment="1">
      <alignment wrapText="1"/>
    </xf>
    <xf numFmtId="1" fontId="2" fillId="6" borderId="417" xfId="1" applyNumberFormat="1" applyFont="1" applyBorder="1" applyProtection="1">
      <protection locked="0"/>
    </xf>
    <xf numFmtId="1" fontId="2" fillId="6" borderId="418" xfId="1" applyNumberFormat="1" applyFont="1" applyBorder="1" applyProtection="1">
      <protection locked="0"/>
    </xf>
    <xf numFmtId="1" fontId="2" fillId="6" borderId="419" xfId="1" applyNumberFormat="1" applyFont="1" applyBorder="1" applyProtection="1">
      <protection locked="0"/>
    </xf>
    <xf numFmtId="1" fontId="2" fillId="6" borderId="420" xfId="1" applyNumberFormat="1" applyFont="1" applyBorder="1" applyProtection="1">
      <protection locked="0"/>
    </xf>
    <xf numFmtId="1" fontId="2" fillId="6" borderId="421" xfId="1" applyNumberFormat="1" applyFont="1" applyBorder="1" applyProtection="1">
      <protection locked="0"/>
    </xf>
    <xf numFmtId="1" fontId="2" fillId="3" borderId="422" xfId="0" applyNumberFormat="1" applyFont="1" applyFill="1" applyBorder="1" applyAlignment="1">
      <alignment wrapText="1"/>
    </xf>
    <xf numFmtId="1" fontId="2" fillId="0" borderId="423" xfId="0" applyNumberFormat="1" applyFont="1" applyBorder="1" applyAlignment="1">
      <alignment vertical="center" wrapText="1"/>
    </xf>
    <xf numFmtId="1" fontId="2" fillId="0" borderId="424" xfId="0" applyNumberFormat="1" applyFont="1" applyBorder="1"/>
    <xf numFmtId="1" fontId="2" fillId="0" borderId="424" xfId="0" applyNumberFormat="1" applyFont="1" applyBorder="1" applyProtection="1">
      <protection locked="0"/>
    </xf>
    <xf numFmtId="1" fontId="2" fillId="0" borderId="425" xfId="0" applyNumberFormat="1" applyFont="1" applyBorder="1" applyProtection="1">
      <protection locked="0"/>
    </xf>
    <xf numFmtId="1" fontId="2" fillId="0" borderId="426" xfId="0" applyNumberFormat="1" applyFont="1" applyBorder="1"/>
    <xf numFmtId="1" fontId="2" fillId="0" borderId="425" xfId="0" applyNumberFormat="1" applyFont="1" applyBorder="1"/>
    <xf numFmtId="1" fontId="2" fillId="0" borderId="427" xfId="0" applyNumberFormat="1" applyFont="1" applyBorder="1"/>
    <xf numFmtId="1" fontId="2" fillId="3" borderId="428" xfId="0" applyNumberFormat="1" applyFont="1" applyFill="1" applyBorder="1"/>
    <xf numFmtId="1" fontId="2" fillId="0" borderId="403" xfId="0" applyNumberFormat="1" applyFont="1" applyBorder="1" applyAlignment="1">
      <alignment horizontal="center" vertical="center" wrapText="1"/>
    </xf>
    <xf numFmtId="1" fontId="2" fillId="5" borderId="403" xfId="0" applyNumberFormat="1" applyFont="1" applyFill="1" applyBorder="1" applyProtection="1">
      <protection locked="0"/>
    </xf>
    <xf numFmtId="1" fontId="2" fillId="5" borderId="429" xfId="0" applyNumberFormat="1" applyFont="1" applyFill="1" applyBorder="1" applyProtection="1">
      <protection locked="0"/>
    </xf>
    <xf numFmtId="1" fontId="2" fillId="0" borderId="408" xfId="0" applyNumberFormat="1" applyFont="1" applyBorder="1" applyAlignment="1">
      <alignment vertical="center" wrapText="1"/>
    </xf>
    <xf numFmtId="1" fontId="2" fillId="0" borderId="407" xfId="0" applyNumberFormat="1" applyFont="1" applyBorder="1" applyAlignment="1">
      <alignment vertical="center" wrapText="1"/>
    </xf>
    <xf numFmtId="1" fontId="2" fillId="0" borderId="408" xfId="0" applyNumberFormat="1" applyFont="1" applyBorder="1" applyAlignment="1">
      <alignment horizontal="right" wrapText="1"/>
    </xf>
    <xf numFmtId="1" fontId="2" fillId="0" borderId="407" xfId="0" applyNumberFormat="1" applyFont="1" applyBorder="1" applyAlignment="1">
      <alignment horizontal="right" wrapText="1"/>
    </xf>
    <xf numFmtId="1" fontId="2" fillId="0" borderId="403" xfId="0" applyNumberFormat="1" applyFont="1" applyBorder="1"/>
    <xf numFmtId="1" fontId="2" fillId="5" borderId="430" xfId="0" applyNumberFormat="1" applyFont="1" applyFill="1" applyBorder="1" applyProtection="1">
      <protection locked="0"/>
    </xf>
    <xf numFmtId="1" fontId="2" fillId="7" borderId="113" xfId="0" applyNumberFormat="1" applyFont="1" applyFill="1" applyBorder="1"/>
    <xf numFmtId="1" fontId="2" fillId="7" borderId="373" xfId="0" applyNumberFormat="1" applyFont="1" applyFill="1" applyBorder="1"/>
    <xf numFmtId="1" fontId="2" fillId="3" borderId="431" xfId="0" applyNumberFormat="1" applyFont="1" applyFill="1" applyBorder="1" applyAlignment="1">
      <alignment wrapText="1"/>
    </xf>
    <xf numFmtId="1" fontId="2" fillId="0" borderId="413" xfId="0" applyNumberFormat="1" applyFont="1" applyBorder="1"/>
    <xf numFmtId="1" fontId="2" fillId="5" borderId="413" xfId="0" applyNumberFormat="1" applyFont="1" applyFill="1" applyBorder="1" applyProtection="1">
      <protection locked="0"/>
    </xf>
    <xf numFmtId="1" fontId="11" fillId="0" borderId="413" xfId="0" applyNumberFormat="1" applyFont="1" applyBorder="1" applyAlignment="1">
      <alignment horizontal="center" vertical="center" wrapText="1"/>
    </xf>
    <xf numFmtId="1" fontId="2" fillId="0" borderId="411" xfId="0" applyNumberFormat="1" applyFont="1" applyBorder="1" applyAlignment="1">
      <alignment vertical="center" wrapText="1"/>
    </xf>
    <xf numFmtId="1" fontId="2" fillId="9" borderId="409" xfId="0" applyNumberFormat="1" applyFont="1" applyFill="1" applyBorder="1"/>
    <xf numFmtId="1" fontId="2" fillId="3" borderId="432" xfId="0" applyNumberFormat="1" applyFont="1" applyFill="1" applyBorder="1" applyAlignment="1">
      <alignment vertical="center"/>
    </xf>
    <xf numFmtId="1" fontId="2" fillId="3" borderId="432" xfId="0" applyNumberFormat="1" applyFont="1" applyFill="1" applyBorder="1" applyAlignment="1">
      <alignment wrapText="1"/>
    </xf>
    <xf numFmtId="1" fontId="1" fillId="3" borderId="432" xfId="0" applyNumberFormat="1" applyFont="1" applyFill="1" applyBorder="1" applyAlignment="1">
      <alignment wrapText="1"/>
    </xf>
    <xf numFmtId="1" fontId="2" fillId="0" borderId="439" xfId="0" applyNumberFormat="1" applyFont="1" applyBorder="1" applyAlignment="1">
      <alignment wrapText="1"/>
    </xf>
    <xf numFmtId="1" fontId="2" fillId="0" borderId="432" xfId="0" applyNumberFormat="1" applyFont="1" applyBorder="1" applyAlignment="1">
      <alignment wrapText="1"/>
    </xf>
    <xf numFmtId="1" fontId="2" fillId="5" borderId="441" xfId="0" applyNumberFormat="1" applyFont="1" applyFill="1" applyBorder="1" applyProtection="1">
      <protection locked="0"/>
    </xf>
    <xf numFmtId="1" fontId="2" fillId="0" borderId="442" xfId="0" applyNumberFormat="1" applyFont="1" applyBorder="1" applyAlignment="1">
      <alignment horizontal="right"/>
    </xf>
    <xf numFmtId="1" fontId="2" fillId="8" borderId="443" xfId="0" applyNumberFormat="1" applyFont="1" applyFill="1" applyBorder="1" applyProtection="1">
      <protection locked="0"/>
    </xf>
    <xf numFmtId="1" fontId="2" fillId="5" borderId="442" xfId="0" applyNumberFormat="1" applyFont="1" applyFill="1" applyBorder="1" applyProtection="1">
      <protection locked="0"/>
    </xf>
    <xf numFmtId="1" fontId="2" fillId="0" borderId="444" xfId="0" applyNumberFormat="1" applyFont="1" applyBorder="1" applyAlignment="1">
      <alignment wrapText="1"/>
    </xf>
    <xf numFmtId="1" fontId="2" fillId="0" borderId="445" xfId="0" applyNumberFormat="1" applyFont="1" applyBorder="1" applyAlignment="1">
      <alignment horizontal="center" vertical="center" wrapText="1"/>
    </xf>
    <xf numFmtId="1" fontId="2" fillId="0" borderId="446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448" xfId="0" applyNumberFormat="1" applyFont="1" applyBorder="1" applyAlignment="1">
      <alignment horizontal="center" vertical="center" wrapText="1"/>
    </xf>
    <xf numFmtId="1" fontId="2" fillId="5" borderId="449" xfId="0" applyNumberFormat="1" applyFont="1" applyFill="1" applyBorder="1" applyProtection="1">
      <protection locked="0"/>
    </xf>
    <xf numFmtId="1" fontId="2" fillId="5" borderId="443" xfId="0" applyNumberFormat="1" applyFont="1" applyFill="1" applyBorder="1" applyProtection="1">
      <protection locked="0"/>
    </xf>
    <xf numFmtId="1" fontId="2" fillId="0" borderId="447" xfId="0" applyNumberFormat="1" applyFont="1" applyBorder="1" applyAlignment="1">
      <alignment vertical="center"/>
    </xf>
    <xf numFmtId="1" fontId="2" fillId="0" borderId="445" xfId="0" applyNumberFormat="1" applyFont="1" applyBorder="1" applyAlignment="1">
      <alignment vertical="center"/>
    </xf>
    <xf numFmtId="1" fontId="2" fillId="0" borderId="446" xfId="0" applyNumberFormat="1" applyFont="1" applyBorder="1" applyAlignment="1">
      <alignment vertical="center"/>
    </xf>
    <xf numFmtId="1" fontId="2" fillId="0" borderId="450" xfId="0" applyNumberFormat="1" applyFont="1" applyBorder="1" applyAlignment="1">
      <alignment vertical="center"/>
    </xf>
    <xf numFmtId="1" fontId="2" fillId="3" borderId="450" xfId="0" applyNumberFormat="1" applyFont="1" applyFill="1" applyBorder="1" applyAlignment="1">
      <alignment vertical="center"/>
    </xf>
    <xf numFmtId="1" fontId="2" fillId="5" borderId="373" xfId="0" applyNumberFormat="1" applyFont="1" applyFill="1" applyBorder="1" applyProtection="1">
      <protection locked="0"/>
    </xf>
    <xf numFmtId="1" fontId="2" fillId="3" borderId="447" xfId="0" applyNumberFormat="1" applyFont="1" applyFill="1" applyBorder="1" applyAlignment="1">
      <alignment vertical="center"/>
    </xf>
    <xf numFmtId="1" fontId="2" fillId="3" borderId="447" xfId="0" applyNumberFormat="1" applyFont="1" applyFill="1" applyBorder="1" applyAlignment="1">
      <alignment horizontal="center" vertical="center" wrapText="1"/>
    </xf>
    <xf numFmtId="1" fontId="2" fillId="3" borderId="373" xfId="0" applyNumberFormat="1" applyFont="1" applyFill="1" applyBorder="1" applyAlignment="1">
      <alignment horizontal="center" vertical="center" wrapText="1"/>
    </xf>
    <xf numFmtId="1" fontId="2" fillId="0" borderId="441" xfId="0" applyNumberFormat="1" applyFont="1" applyBorder="1"/>
    <xf numFmtId="1" fontId="2" fillId="0" borderId="442" xfId="0" applyNumberFormat="1" applyFont="1" applyBorder="1"/>
    <xf numFmtId="1" fontId="2" fillId="8" borderId="449" xfId="0" applyNumberFormat="1" applyFont="1" applyFill="1" applyBorder="1" applyProtection="1">
      <protection locked="0"/>
    </xf>
    <xf numFmtId="1" fontId="2" fillId="0" borderId="373" xfId="0" applyNumberFormat="1" applyFont="1" applyBorder="1"/>
    <xf numFmtId="1" fontId="2" fillId="0" borderId="447" xfId="0" applyNumberFormat="1" applyFont="1" applyBorder="1"/>
    <xf numFmtId="1" fontId="2" fillId="0" borderId="445" xfId="0" applyNumberFormat="1" applyFont="1" applyBorder="1"/>
    <xf numFmtId="1" fontId="2" fillId="0" borderId="446" xfId="0" applyNumberFormat="1" applyFont="1" applyBorder="1"/>
    <xf numFmtId="1" fontId="2" fillId="0" borderId="315" xfId="0" applyNumberFormat="1" applyFont="1" applyBorder="1" applyAlignment="1">
      <alignment horizontal="center" vertical="center" wrapText="1"/>
    </xf>
    <xf numFmtId="1" fontId="2" fillId="0" borderId="323" xfId="0" applyNumberFormat="1" applyFont="1" applyBorder="1" applyAlignment="1">
      <alignment horizontal="center" vertical="center" wrapText="1"/>
    </xf>
    <xf numFmtId="1" fontId="1" fillId="0" borderId="300" xfId="2" applyNumberFormat="1" applyFont="1" applyBorder="1" applyAlignment="1">
      <alignment horizontal="center" vertical="center" wrapText="1"/>
    </xf>
    <xf numFmtId="1" fontId="2" fillId="0" borderId="451" xfId="2" applyNumberFormat="1" applyFont="1" applyBorder="1"/>
    <xf numFmtId="1" fontId="2" fillId="0" borderId="374" xfId="2" applyNumberFormat="1" applyFont="1" applyBorder="1"/>
    <xf numFmtId="1" fontId="2" fillId="5" borderId="374" xfId="2" applyNumberFormat="1" applyFont="1" applyFill="1" applyBorder="1" applyProtection="1">
      <protection locked="0"/>
    </xf>
    <xf numFmtId="1" fontId="2" fillId="5" borderId="373" xfId="2" applyNumberFormat="1" applyFont="1" applyFill="1" applyBorder="1" applyProtection="1">
      <protection locked="0"/>
    </xf>
    <xf numFmtId="1" fontId="4" fillId="0" borderId="452" xfId="0" applyNumberFormat="1" applyFont="1" applyBorder="1"/>
    <xf numFmtId="1" fontId="2" fillId="3" borderId="456" xfId="0" applyNumberFormat="1" applyFont="1" applyFill="1" applyBorder="1" applyAlignment="1">
      <alignment wrapText="1"/>
    </xf>
    <xf numFmtId="1" fontId="2" fillId="3" borderId="457" xfId="0" applyNumberFormat="1" applyFont="1" applyFill="1" applyBorder="1" applyAlignment="1">
      <alignment wrapText="1"/>
    </xf>
    <xf numFmtId="1" fontId="2" fillId="0" borderId="453" xfId="0" applyNumberFormat="1" applyFont="1" applyBorder="1" applyAlignment="1">
      <alignment horizontal="center" vertical="center"/>
    </xf>
    <xf numFmtId="1" fontId="2" fillId="3" borderId="458" xfId="0" applyNumberFormat="1" applyFont="1" applyFill="1" applyBorder="1" applyAlignment="1">
      <alignment wrapText="1"/>
    </xf>
    <xf numFmtId="1" fontId="2" fillId="3" borderId="459" xfId="0" applyNumberFormat="1" applyFont="1" applyFill="1" applyBorder="1" applyAlignment="1">
      <alignment wrapText="1"/>
    </xf>
    <xf numFmtId="1" fontId="2" fillId="0" borderId="299" xfId="0" applyNumberFormat="1" applyFont="1" applyBorder="1" applyAlignment="1">
      <alignment horizontal="right"/>
    </xf>
    <xf numFmtId="1" fontId="2" fillId="0" borderId="298" xfId="0" applyNumberFormat="1" applyFont="1" applyBorder="1" applyAlignment="1">
      <alignment horizontal="right"/>
    </xf>
    <xf numFmtId="1" fontId="2" fillId="0" borderId="296" xfId="0" applyNumberFormat="1" applyFont="1" applyBorder="1" applyAlignment="1">
      <alignment horizontal="right"/>
    </xf>
    <xf numFmtId="1" fontId="2" fillId="5" borderId="299" xfId="0" applyNumberFormat="1" applyFont="1" applyFill="1" applyBorder="1" applyProtection="1">
      <protection locked="0"/>
    </xf>
    <xf numFmtId="1" fontId="2" fillId="5" borderId="300" xfId="0" applyNumberFormat="1" applyFont="1" applyFill="1" applyBorder="1" applyProtection="1">
      <protection locked="0"/>
    </xf>
    <xf numFmtId="1" fontId="2" fillId="5" borderId="298" xfId="0" applyNumberFormat="1" applyFont="1" applyFill="1" applyBorder="1" applyProtection="1">
      <protection locked="0"/>
    </xf>
    <xf numFmtId="1" fontId="7" fillId="0" borderId="310" xfId="0" applyNumberFormat="1" applyFont="1" applyBorder="1" applyAlignment="1">
      <alignment horizontal="right"/>
    </xf>
    <xf numFmtId="1" fontId="6" fillId="0" borderId="460" xfId="0" applyNumberFormat="1" applyFont="1" applyBorder="1"/>
    <xf numFmtId="1" fontId="6" fillId="2" borderId="460" xfId="0" applyNumberFormat="1" applyFont="1" applyFill="1" applyBorder="1"/>
    <xf numFmtId="1" fontId="2" fillId="0" borderId="436" xfId="0" applyNumberFormat="1" applyFont="1" applyBorder="1" applyAlignment="1">
      <alignment horizontal="center" vertical="center" wrapText="1"/>
    </xf>
    <xf numFmtId="1" fontId="2" fillId="5" borderId="447" xfId="0" applyNumberFormat="1" applyFont="1" applyFill="1" applyBorder="1" applyProtection="1">
      <protection locked="0"/>
    </xf>
    <xf numFmtId="1" fontId="2" fillId="5" borderId="446" xfId="0" applyNumberFormat="1" applyFont="1" applyFill="1" applyBorder="1" applyProtection="1">
      <protection locked="0"/>
    </xf>
    <xf numFmtId="1" fontId="2" fillId="5" borderId="436" xfId="0" applyNumberFormat="1" applyFont="1" applyFill="1" applyBorder="1" applyProtection="1">
      <protection locked="0"/>
    </xf>
    <xf numFmtId="1" fontId="2" fillId="5" borderId="461" xfId="0" applyNumberFormat="1" applyFont="1" applyFill="1" applyBorder="1" applyProtection="1">
      <protection locked="0"/>
    </xf>
    <xf numFmtId="1" fontId="2" fillId="0" borderId="447" xfId="0" applyNumberFormat="1" applyFont="1" applyBorder="1" applyAlignment="1">
      <alignment vertical="center" wrapText="1"/>
    </xf>
    <xf numFmtId="1" fontId="2" fillId="0" borderId="445" xfId="0" applyNumberFormat="1" applyFont="1" applyBorder="1" applyAlignment="1">
      <alignment vertical="center" wrapText="1"/>
    </xf>
    <xf numFmtId="1" fontId="2" fillId="0" borderId="447" xfId="0" applyNumberFormat="1" applyFont="1" applyBorder="1" applyAlignment="1">
      <alignment horizontal="right" wrapText="1"/>
    </xf>
    <xf numFmtId="1" fontId="2" fillId="0" borderId="445" xfId="0" applyNumberFormat="1" applyFont="1" applyBorder="1" applyAlignment="1">
      <alignment horizontal="right" wrapText="1"/>
    </xf>
    <xf numFmtId="1" fontId="2" fillId="0" borderId="436" xfId="0" applyNumberFormat="1" applyFont="1" applyBorder="1"/>
    <xf numFmtId="1" fontId="2" fillId="5" borderId="462" xfId="0" applyNumberFormat="1" applyFont="1" applyFill="1" applyBorder="1" applyProtection="1">
      <protection locked="0"/>
    </xf>
    <xf numFmtId="1" fontId="2" fillId="7" borderId="460" xfId="0" applyNumberFormat="1" applyFont="1" applyFill="1" applyBorder="1"/>
    <xf numFmtId="1" fontId="2" fillId="5" borderId="460" xfId="0" applyNumberFormat="1" applyFont="1" applyFill="1" applyBorder="1" applyProtection="1">
      <protection locked="0"/>
    </xf>
    <xf numFmtId="1" fontId="2" fillId="0" borderId="448" xfId="0" applyNumberFormat="1" applyFont="1" applyBorder="1"/>
    <xf numFmtId="1" fontId="2" fillId="5" borderId="448" xfId="0" applyNumberFormat="1" applyFont="1" applyFill="1" applyBorder="1" applyProtection="1">
      <protection locked="0"/>
    </xf>
    <xf numFmtId="1" fontId="11" fillId="0" borderId="448" xfId="0" applyNumberFormat="1" applyFont="1" applyBorder="1" applyAlignment="1">
      <alignment horizontal="center" vertical="center" wrapText="1"/>
    </xf>
    <xf numFmtId="1" fontId="2" fillId="0" borderId="441" xfId="0" applyNumberFormat="1" applyFont="1" applyBorder="1" applyAlignment="1">
      <alignment vertical="center" wrapText="1"/>
    </xf>
    <xf numFmtId="1" fontId="2" fillId="9" borderId="442" xfId="0" applyNumberFormat="1" applyFont="1" applyFill="1" applyBorder="1"/>
    <xf numFmtId="1" fontId="2" fillId="3" borderId="463" xfId="0" applyNumberFormat="1" applyFont="1" applyFill="1" applyBorder="1" applyAlignment="1">
      <alignment vertical="center"/>
    </xf>
    <xf numFmtId="1" fontId="2" fillId="3" borderId="463" xfId="0" applyNumberFormat="1" applyFont="1" applyFill="1" applyBorder="1" applyAlignment="1">
      <alignment wrapText="1"/>
    </xf>
    <xf numFmtId="1" fontId="2" fillId="3" borderId="464" xfId="0" applyNumberFormat="1" applyFont="1" applyFill="1" applyBorder="1" applyAlignment="1">
      <alignment wrapText="1"/>
    </xf>
    <xf numFmtId="1" fontId="1" fillId="3" borderId="463" xfId="0" applyNumberFormat="1" applyFont="1" applyFill="1" applyBorder="1" applyAlignment="1">
      <alignment wrapText="1"/>
    </xf>
    <xf numFmtId="1" fontId="2" fillId="0" borderId="470" xfId="0" applyNumberFormat="1" applyFont="1" applyBorder="1" applyAlignment="1">
      <alignment wrapText="1"/>
    </xf>
    <xf numFmtId="1" fontId="2" fillId="0" borderId="463" xfId="0" applyNumberFormat="1" applyFont="1" applyBorder="1" applyAlignment="1">
      <alignment wrapText="1"/>
    </xf>
    <xf numFmtId="1" fontId="2" fillId="0" borderId="471" xfId="0" applyNumberFormat="1" applyFont="1" applyBorder="1" applyAlignment="1">
      <alignment horizontal="center" vertical="center" wrapText="1"/>
    </xf>
    <xf numFmtId="1" fontId="2" fillId="0" borderId="472" xfId="0" applyNumberFormat="1" applyFont="1" applyBorder="1" applyAlignment="1">
      <alignment horizontal="center" vertical="center" wrapText="1"/>
    </xf>
    <xf numFmtId="1" fontId="2" fillId="0" borderId="469" xfId="0" applyNumberFormat="1" applyFont="1" applyBorder="1" applyAlignment="1">
      <alignment horizontal="center" vertical="center" wrapText="1"/>
    </xf>
    <xf numFmtId="1" fontId="2" fillId="0" borderId="473" xfId="0" applyNumberFormat="1" applyFont="1" applyBorder="1" applyAlignment="1">
      <alignment horizontal="center" vertical="center" wrapText="1"/>
    </xf>
    <xf numFmtId="1" fontId="2" fillId="0" borderId="473" xfId="0" applyNumberFormat="1" applyFont="1" applyBorder="1"/>
    <xf numFmtId="1" fontId="2" fillId="0" borderId="472" xfId="0" applyNumberFormat="1" applyFont="1" applyBorder="1"/>
    <xf numFmtId="1" fontId="2" fillId="0" borderId="469" xfId="0" applyNumberFormat="1" applyFont="1" applyBorder="1"/>
    <xf numFmtId="1" fontId="2" fillId="0" borderId="467" xfId="0" applyNumberFormat="1" applyFont="1" applyBorder="1"/>
    <xf numFmtId="1" fontId="2" fillId="0" borderId="474" xfId="0" applyNumberFormat="1" applyFont="1" applyBorder="1"/>
    <xf numFmtId="1" fontId="6" fillId="3" borderId="463" xfId="0" applyNumberFormat="1" applyFont="1" applyFill="1" applyBorder="1"/>
    <xf numFmtId="1" fontId="10" fillId="0" borderId="463" xfId="0" applyNumberFormat="1" applyFont="1" applyBorder="1"/>
    <xf numFmtId="1" fontId="2" fillId="0" borderId="475" xfId="0" applyNumberFormat="1" applyFont="1" applyBorder="1"/>
    <xf numFmtId="1" fontId="2" fillId="0" borderId="449" xfId="0" applyNumberFormat="1" applyFont="1" applyBorder="1"/>
    <xf numFmtId="1" fontId="2" fillId="5" borderId="475" xfId="0" applyNumberFormat="1" applyFont="1" applyFill="1" applyBorder="1" applyProtection="1">
      <protection locked="0"/>
    </xf>
    <xf numFmtId="1" fontId="2" fillId="0" borderId="478" xfId="0" applyNumberFormat="1" applyFont="1" applyBorder="1" applyAlignment="1">
      <alignment horizontal="center" vertical="center" wrapText="1"/>
    </xf>
    <xf numFmtId="1" fontId="2" fillId="0" borderId="440" xfId="0" applyNumberFormat="1" applyFont="1" applyBorder="1" applyAlignment="1">
      <alignment horizontal="center" vertical="center" wrapText="1"/>
    </xf>
    <xf numFmtId="1" fontId="2" fillId="0" borderId="466" xfId="0" applyNumberFormat="1" applyFont="1" applyBorder="1" applyAlignment="1">
      <alignment horizontal="center" vertical="center" wrapText="1"/>
    </xf>
    <xf numFmtId="1" fontId="2" fillId="0" borderId="479" xfId="0" applyNumberFormat="1" applyFont="1" applyBorder="1" applyAlignment="1">
      <alignment horizontal="right"/>
    </xf>
    <xf numFmtId="1" fontId="2" fillId="9" borderId="480" xfId="0" applyNumberFormat="1" applyFont="1" applyFill="1" applyBorder="1"/>
    <xf numFmtId="1" fontId="2" fillId="5" borderId="481" xfId="0" applyNumberFormat="1" applyFont="1" applyFill="1" applyBorder="1" applyProtection="1">
      <protection locked="0"/>
    </xf>
    <xf numFmtId="1" fontId="2" fillId="0" borderId="471" xfId="0" applyNumberFormat="1" applyFont="1" applyBorder="1" applyAlignment="1">
      <alignment vertical="center" wrapText="1"/>
    </xf>
    <xf numFmtId="1" fontId="2" fillId="0" borderId="471" xfId="0" applyNumberFormat="1" applyFont="1" applyBorder="1" applyAlignment="1">
      <alignment horizontal="right" wrapText="1"/>
    </xf>
    <xf numFmtId="1" fontId="2" fillId="0" borderId="483" xfId="0" applyNumberFormat="1" applyFont="1" applyBorder="1" applyAlignment="1">
      <alignment horizontal="right" wrapText="1"/>
    </xf>
    <xf numFmtId="1" fontId="2" fillId="8" borderId="480" xfId="0" applyNumberFormat="1" applyFont="1" applyFill="1" applyBorder="1" applyProtection="1">
      <protection locked="0"/>
    </xf>
    <xf numFmtId="1" fontId="2" fillId="5" borderId="479" xfId="0" applyNumberFormat="1" applyFont="1" applyFill="1" applyBorder="1" applyProtection="1">
      <protection locked="0"/>
    </xf>
    <xf numFmtId="1" fontId="2" fillId="0" borderId="474" xfId="0" applyNumberFormat="1" applyFont="1" applyBorder="1" applyAlignment="1">
      <alignment horizontal="center" vertical="center" wrapText="1"/>
    </xf>
    <xf numFmtId="1" fontId="2" fillId="0" borderId="484" xfId="0" applyNumberFormat="1" applyFont="1" applyBorder="1" applyAlignment="1">
      <alignment horizontal="center" vertical="center" wrapText="1"/>
    </xf>
    <xf numFmtId="1" fontId="2" fillId="3" borderId="472" xfId="0" applyNumberFormat="1" applyFont="1" applyFill="1" applyBorder="1" applyAlignment="1">
      <alignment horizontal="center" vertical="center" wrapText="1"/>
    </xf>
    <xf numFmtId="1" fontId="2" fillId="5" borderId="485" xfId="0" applyNumberFormat="1" applyFont="1" applyFill="1" applyBorder="1" applyProtection="1">
      <protection locked="0"/>
    </xf>
    <xf numFmtId="1" fontId="2" fillId="5" borderId="480" xfId="0" applyNumberFormat="1" applyFont="1" applyFill="1" applyBorder="1" applyProtection="1">
      <protection locked="0"/>
    </xf>
    <xf numFmtId="1" fontId="2" fillId="0" borderId="473" xfId="0" applyNumberFormat="1" applyFont="1" applyBorder="1" applyAlignment="1">
      <alignment vertical="center"/>
    </xf>
    <xf numFmtId="1" fontId="2" fillId="0" borderId="478" xfId="0" applyNumberFormat="1" applyFont="1" applyBorder="1" applyAlignment="1">
      <alignment vertical="center"/>
    </xf>
    <xf numFmtId="1" fontId="2" fillId="0" borderId="474" xfId="0" applyNumberFormat="1" applyFont="1" applyBorder="1" applyAlignment="1">
      <alignment vertical="center"/>
    </xf>
    <xf numFmtId="1" fontId="2" fillId="0" borderId="486" xfId="0" applyNumberFormat="1" applyFont="1" applyBorder="1" applyAlignment="1">
      <alignment vertical="center"/>
    </xf>
    <xf numFmtId="1" fontId="2" fillId="0" borderId="469" xfId="0" applyNumberFormat="1" applyFont="1" applyBorder="1" applyAlignment="1">
      <alignment vertical="center"/>
    </xf>
    <xf numFmtId="1" fontId="2" fillId="3" borderId="486" xfId="0" applyNumberFormat="1" applyFont="1" applyFill="1" applyBorder="1" applyAlignment="1">
      <alignment vertical="center"/>
    </xf>
    <xf numFmtId="1" fontId="2" fillId="3" borderId="469" xfId="0" applyNumberFormat="1" applyFont="1" applyFill="1" applyBorder="1" applyAlignment="1">
      <alignment vertical="center"/>
    </xf>
    <xf numFmtId="1" fontId="2" fillId="3" borderId="473" xfId="0" applyNumberFormat="1" applyFont="1" applyFill="1" applyBorder="1" applyAlignment="1">
      <alignment vertical="center"/>
    </xf>
    <xf numFmtId="1" fontId="2" fillId="0" borderId="483" xfId="0" applyNumberFormat="1" applyFont="1" applyBorder="1" applyAlignment="1">
      <alignment horizontal="center" vertical="center"/>
    </xf>
    <xf numFmtId="1" fontId="2" fillId="0" borderId="471" xfId="0" applyNumberFormat="1" applyFont="1" applyBorder="1" applyAlignment="1">
      <alignment horizontal="center" vertical="center"/>
    </xf>
    <xf numFmtId="1" fontId="2" fillId="3" borderId="473" xfId="0" applyNumberFormat="1" applyFont="1" applyFill="1" applyBorder="1" applyAlignment="1">
      <alignment horizontal="center" vertical="center" wrapText="1"/>
    </xf>
    <xf numFmtId="1" fontId="2" fillId="0" borderId="481" xfId="0" applyNumberFormat="1" applyFont="1" applyBorder="1"/>
    <xf numFmtId="1" fontId="2" fillId="0" borderId="479" xfId="0" applyNumberFormat="1" applyFont="1" applyBorder="1"/>
    <xf numFmtId="1" fontId="2" fillId="8" borderId="485" xfId="0" applyNumberFormat="1" applyFont="1" applyFill="1" applyBorder="1" applyProtection="1">
      <protection locked="0"/>
    </xf>
    <xf numFmtId="1" fontId="2" fillId="0" borderId="466" xfId="0" applyNumberFormat="1" applyFont="1" applyBorder="1" applyAlignment="1">
      <alignment horizontal="center" vertical="center"/>
    </xf>
    <xf numFmtId="1" fontId="2" fillId="0" borderId="478" xfId="0" applyNumberFormat="1" applyFont="1" applyBorder="1"/>
    <xf numFmtId="1" fontId="2" fillId="0" borderId="468" xfId="0" applyNumberFormat="1" applyFont="1" applyBorder="1"/>
    <xf numFmtId="1" fontId="4" fillId="2" borderId="463" xfId="0" applyNumberFormat="1" applyFont="1" applyFill="1" applyBorder="1"/>
    <xf numFmtId="1" fontId="2" fillId="0" borderId="471" xfId="4" applyNumberFormat="1" applyFont="1" applyBorder="1" applyAlignment="1" applyProtection="1">
      <alignment horizontal="center" vertical="center"/>
      <protection hidden="1"/>
    </xf>
    <xf numFmtId="1" fontId="2" fillId="0" borderId="483" xfId="2" applyNumberFormat="1" applyFont="1" applyBorder="1" applyAlignment="1">
      <alignment horizontal="center" vertical="center" wrapText="1"/>
    </xf>
    <xf numFmtId="1" fontId="2" fillId="0" borderId="328" xfId="2" applyNumberFormat="1" applyFont="1" applyBorder="1" applyAlignment="1">
      <alignment horizontal="center" vertical="center" wrapText="1"/>
    </xf>
    <xf numFmtId="1" fontId="2" fillId="0" borderId="473" xfId="2" applyNumberFormat="1" applyFont="1" applyBorder="1" applyAlignment="1">
      <alignment horizontal="center" vertical="center" wrapText="1"/>
    </xf>
    <xf numFmtId="1" fontId="2" fillId="0" borderId="474" xfId="2" applyNumberFormat="1" applyFont="1" applyBorder="1" applyAlignment="1">
      <alignment horizontal="center" vertical="center" wrapText="1"/>
    </xf>
    <xf numFmtId="1" fontId="1" fillId="0" borderId="473" xfId="2" applyNumberFormat="1" applyFont="1" applyBorder="1" applyAlignment="1">
      <alignment horizontal="center" vertical="center" wrapText="1"/>
    </xf>
    <xf numFmtId="1" fontId="1" fillId="0" borderId="474" xfId="2" applyNumberFormat="1" applyFont="1" applyBorder="1" applyAlignment="1">
      <alignment horizontal="center" vertical="center" wrapText="1"/>
    </xf>
    <xf numFmtId="1" fontId="2" fillId="0" borderId="479" xfId="2" applyNumberFormat="1" applyFont="1" applyBorder="1"/>
    <xf numFmtId="1" fontId="2" fillId="5" borderId="485" xfId="2" applyNumberFormat="1" applyFont="1" applyFill="1" applyBorder="1" applyProtection="1">
      <protection locked="0"/>
    </xf>
    <xf numFmtId="1" fontId="2" fillId="5" borderId="479" xfId="2" applyNumberFormat="1" applyFont="1" applyFill="1" applyBorder="1" applyProtection="1">
      <protection locked="0"/>
    </xf>
    <xf numFmtId="1" fontId="2" fillId="0" borderId="473" xfId="2" applyNumberFormat="1" applyFont="1" applyBorder="1"/>
    <xf numFmtId="1" fontId="2" fillId="0" borderId="478" xfId="2" applyNumberFormat="1" applyFont="1" applyBorder="1"/>
    <xf numFmtId="1" fontId="2" fillId="0" borderId="469" xfId="2" applyNumberFormat="1" applyFont="1" applyBorder="1"/>
    <xf numFmtId="1" fontId="2" fillId="0" borderId="474" xfId="2" applyNumberFormat="1" applyFont="1" applyBorder="1"/>
    <xf numFmtId="1" fontId="2" fillId="0" borderId="472" xfId="2" applyNumberFormat="1" applyFont="1" applyBorder="1" applyAlignment="1">
      <alignment horizontal="center" vertical="center" wrapText="1"/>
    </xf>
    <xf numFmtId="1" fontId="2" fillId="5" borderId="473" xfId="2" applyNumberFormat="1" applyFont="1" applyFill="1" applyBorder="1" applyProtection="1">
      <protection locked="0"/>
    </xf>
    <xf numFmtId="1" fontId="2" fillId="5" borderId="472" xfId="2" applyNumberFormat="1" applyFont="1" applyFill="1" applyBorder="1" applyProtection="1">
      <protection locked="0"/>
    </xf>
    <xf numFmtId="1" fontId="2" fillId="5" borderId="469" xfId="2" applyNumberFormat="1" applyFont="1" applyFill="1" applyBorder="1" applyProtection="1">
      <protection locked="0"/>
    </xf>
    <xf numFmtId="1" fontId="2" fillId="5" borderId="484" xfId="2" applyNumberFormat="1" applyFont="1" applyFill="1" applyBorder="1" applyProtection="1">
      <protection locked="0"/>
    </xf>
    <xf numFmtId="1" fontId="2" fillId="3" borderId="489" xfId="0" applyNumberFormat="1" applyFont="1" applyFill="1" applyBorder="1" applyAlignment="1">
      <alignment wrapText="1"/>
    </xf>
    <xf numFmtId="1" fontId="2" fillId="3" borderId="490" xfId="0" applyNumberFormat="1" applyFont="1" applyFill="1" applyBorder="1" applyAlignment="1">
      <alignment wrapText="1"/>
    </xf>
    <xf numFmtId="1" fontId="2" fillId="0" borderId="491" xfId="0" applyNumberFormat="1" applyFont="1" applyBorder="1" applyAlignment="1">
      <alignment horizontal="center" vertical="center"/>
    </xf>
    <xf numFmtId="1" fontId="2" fillId="3" borderId="492" xfId="0" applyNumberFormat="1" applyFont="1" applyFill="1" applyBorder="1" applyAlignment="1">
      <alignment wrapText="1"/>
    </xf>
    <xf numFmtId="1" fontId="2" fillId="3" borderId="493" xfId="0" applyNumberFormat="1" applyFont="1" applyFill="1" applyBorder="1" applyAlignment="1">
      <alignment wrapText="1"/>
    </xf>
    <xf numFmtId="1" fontId="2" fillId="0" borderId="473" xfId="0" applyNumberFormat="1" applyFont="1" applyBorder="1" applyAlignment="1">
      <alignment horizontal="right"/>
    </xf>
    <xf numFmtId="1" fontId="2" fillId="0" borderId="472" xfId="0" applyNumberFormat="1" applyFont="1" applyBorder="1" applyAlignment="1">
      <alignment horizontal="right"/>
    </xf>
    <xf numFmtId="1" fontId="2" fillId="0" borderId="469" xfId="0" applyNumberFormat="1" applyFont="1" applyBorder="1" applyAlignment="1">
      <alignment horizontal="right"/>
    </xf>
    <xf numFmtId="1" fontId="2" fillId="5" borderId="473" xfId="0" applyNumberFormat="1" applyFont="1" applyFill="1" applyBorder="1" applyProtection="1">
      <protection locked="0"/>
    </xf>
    <xf numFmtId="1" fontId="2" fillId="5" borderId="474" xfId="0" applyNumberFormat="1" applyFont="1" applyFill="1" applyBorder="1" applyProtection="1">
      <protection locked="0"/>
    </xf>
    <xf numFmtId="1" fontId="2" fillId="5" borderId="472" xfId="0" applyNumberFormat="1" applyFont="1" applyFill="1" applyBorder="1" applyProtection="1">
      <protection locked="0"/>
    </xf>
    <xf numFmtId="1" fontId="7" fillId="0" borderId="485" xfId="0" applyNumberFormat="1" applyFont="1" applyBorder="1" applyAlignment="1">
      <alignment horizontal="right"/>
    </xf>
    <xf numFmtId="1" fontId="2" fillId="3" borderId="495" xfId="0" applyNumberFormat="1" applyFont="1" applyFill="1" applyBorder="1" applyAlignment="1">
      <alignment wrapText="1"/>
    </xf>
    <xf numFmtId="1" fontId="2" fillId="6" borderId="496" xfId="1" applyNumberFormat="1" applyFont="1" applyBorder="1" applyProtection="1">
      <protection locked="0"/>
    </xf>
    <xf numFmtId="1" fontId="2" fillId="6" borderId="497" xfId="1" applyNumberFormat="1" applyFont="1" applyBorder="1" applyProtection="1">
      <protection locked="0"/>
    </xf>
    <xf numFmtId="1" fontId="2" fillId="6" borderId="498" xfId="1" applyNumberFormat="1" applyFont="1" applyBorder="1" applyProtection="1">
      <protection locked="0"/>
    </xf>
    <xf numFmtId="1" fontId="2" fillId="6" borderId="499" xfId="1" applyNumberFormat="1" applyFont="1" applyBorder="1" applyProtection="1">
      <protection locked="0"/>
    </xf>
    <xf numFmtId="1" fontId="2" fillId="6" borderId="500" xfId="1" applyNumberFormat="1" applyFont="1" applyBorder="1" applyProtection="1">
      <protection locked="0"/>
    </xf>
    <xf numFmtId="1" fontId="2" fillId="0" borderId="501" xfId="0" applyNumberFormat="1" applyFont="1" applyBorder="1" applyAlignment="1">
      <alignment vertical="center" wrapText="1"/>
    </xf>
    <xf numFmtId="1" fontId="2" fillId="0" borderId="502" xfId="0" applyNumberFormat="1" applyFont="1" applyBorder="1"/>
    <xf numFmtId="1" fontId="2" fillId="0" borderId="502" xfId="0" applyNumberFormat="1" applyFont="1" applyBorder="1" applyProtection="1">
      <protection locked="0"/>
    </xf>
    <xf numFmtId="1" fontId="2" fillId="0" borderId="503" xfId="0" applyNumberFormat="1" applyFont="1" applyBorder="1" applyProtection="1">
      <protection locked="0"/>
    </xf>
    <xf numFmtId="1" fontId="2" fillId="0" borderId="504" xfId="0" applyNumberFormat="1" applyFont="1" applyBorder="1"/>
    <xf numFmtId="1" fontId="2" fillId="0" borderId="503" xfId="0" applyNumberFormat="1" applyFont="1" applyBorder="1"/>
    <xf numFmtId="1" fontId="2" fillId="0" borderId="505" xfId="0" applyNumberFormat="1" applyFont="1" applyBorder="1"/>
    <xf numFmtId="1" fontId="2" fillId="3" borderId="506" xfId="0" applyNumberFormat="1" applyFont="1" applyFill="1" applyBorder="1"/>
    <xf numFmtId="1" fontId="2" fillId="0" borderId="510" xfId="0" applyNumberFormat="1" applyFont="1" applyBorder="1" applyAlignment="1">
      <alignment horizontal="center" vertical="center" wrapText="1"/>
    </xf>
    <xf numFmtId="1" fontId="2" fillId="0" borderId="467" xfId="0" applyNumberFormat="1" applyFont="1" applyBorder="1" applyAlignment="1">
      <alignment horizontal="center" vertical="center" wrapText="1"/>
    </xf>
    <xf numFmtId="1" fontId="2" fillId="0" borderId="509" xfId="0" applyNumberFormat="1" applyFont="1" applyBorder="1" applyAlignment="1">
      <alignment horizontal="center" vertical="center" wrapText="1"/>
    </xf>
    <xf numFmtId="1" fontId="2" fillId="0" borderId="510" xfId="0" applyNumberFormat="1" applyFont="1" applyBorder="1" applyAlignment="1">
      <alignment horizontal="right" wrapText="1"/>
    </xf>
    <xf numFmtId="1" fontId="2" fillId="0" borderId="511" xfId="0" applyNumberFormat="1" applyFont="1" applyBorder="1" applyAlignment="1">
      <alignment horizontal="right" wrapText="1"/>
    </xf>
    <xf numFmtId="1" fontId="2" fillId="0" borderId="469" xfId="0" applyNumberFormat="1" applyFont="1" applyBorder="1" applyAlignment="1">
      <alignment horizontal="right" wrapText="1"/>
    </xf>
    <xf numFmtId="1" fontId="2" fillId="5" borderId="467" xfId="0" applyNumberFormat="1" applyFont="1" applyFill="1" applyBorder="1" applyProtection="1">
      <protection locked="0"/>
    </xf>
    <xf numFmtId="1" fontId="2" fillId="5" borderId="512" xfId="0" applyNumberFormat="1" applyFont="1" applyFill="1" applyBorder="1" applyProtection="1">
      <protection locked="0"/>
    </xf>
    <xf numFmtId="1" fontId="2" fillId="5" borderId="469" xfId="0" applyNumberFormat="1" applyFont="1" applyFill="1" applyBorder="1" applyProtection="1">
      <protection locked="0"/>
    </xf>
    <xf numFmtId="1" fontId="2" fillId="0" borderId="507" xfId="0" applyNumberFormat="1" applyFont="1" applyBorder="1" applyAlignment="1">
      <alignment horizontal="left" vertical="center" wrapText="1"/>
    </xf>
    <xf numFmtId="1" fontId="6" fillId="0" borderId="468" xfId="0" applyNumberFormat="1" applyFont="1" applyBorder="1"/>
    <xf numFmtId="1" fontId="2" fillId="0" borderId="491" xfId="0" applyNumberFormat="1" applyFont="1" applyBorder="1" applyAlignment="1">
      <alignment horizontal="center" vertical="center" wrapText="1"/>
    </xf>
    <xf numFmtId="1" fontId="2" fillId="0" borderId="494" xfId="0" applyNumberFormat="1" applyFont="1" applyBorder="1" applyAlignment="1">
      <alignment horizontal="center" vertical="center" wrapText="1"/>
    </xf>
    <xf numFmtId="1" fontId="2" fillId="0" borderId="473" xfId="0" applyNumberFormat="1" applyFont="1" applyBorder="1" applyAlignment="1">
      <alignment vertical="center" wrapText="1"/>
    </xf>
    <xf numFmtId="1" fontId="2" fillId="0" borderId="478" xfId="0" applyNumberFormat="1" applyFont="1" applyBorder="1" applyAlignment="1">
      <alignment vertical="center" wrapText="1"/>
    </xf>
    <xf numFmtId="1" fontId="2" fillId="0" borderId="473" xfId="0" applyNumberFormat="1" applyFont="1" applyBorder="1" applyAlignment="1">
      <alignment horizontal="right" wrapText="1"/>
    </xf>
    <xf numFmtId="1" fontId="2" fillId="0" borderId="478" xfId="0" applyNumberFormat="1" applyFont="1" applyBorder="1" applyAlignment="1">
      <alignment horizontal="right" wrapText="1"/>
    </xf>
    <xf numFmtId="1" fontId="2" fillId="0" borderId="468" xfId="0" applyNumberFormat="1" applyFont="1" applyBorder="1" applyAlignment="1">
      <alignment horizontal="center" vertical="center" wrapText="1"/>
    </xf>
    <xf numFmtId="1" fontId="2" fillId="5" borderId="513" xfId="0" applyNumberFormat="1" applyFont="1" applyFill="1" applyBorder="1" applyProtection="1">
      <protection locked="0"/>
    </xf>
    <xf numFmtId="1" fontId="2" fillId="0" borderId="484" xfId="0" applyNumberFormat="1" applyFont="1" applyBorder="1"/>
    <xf numFmtId="1" fontId="2" fillId="5" borderId="484" xfId="0" applyNumberFormat="1" applyFont="1" applyFill="1" applyBorder="1" applyProtection="1">
      <protection locked="0"/>
    </xf>
    <xf numFmtId="1" fontId="2" fillId="0" borderId="507" xfId="0" applyNumberFormat="1" applyFont="1" applyBorder="1" applyAlignment="1">
      <alignment horizontal="center" vertical="center" wrapText="1"/>
    </xf>
    <xf numFmtId="1" fontId="11" fillId="0" borderId="484" xfId="0" applyNumberFormat="1" applyFont="1" applyBorder="1" applyAlignment="1">
      <alignment horizontal="center" vertical="center" wrapText="1"/>
    </xf>
    <xf numFmtId="1" fontId="2" fillId="0" borderId="481" xfId="0" applyNumberFormat="1" applyFont="1" applyBorder="1" applyAlignment="1">
      <alignment vertical="center" wrapText="1"/>
    </xf>
    <xf numFmtId="1" fontId="2" fillId="9" borderId="479" xfId="0" applyNumberFormat="1" applyFont="1" applyFill="1" applyBorder="1"/>
    <xf numFmtId="1" fontId="2" fillId="3" borderId="514" xfId="0" applyNumberFormat="1" applyFont="1" applyFill="1" applyBorder="1" applyAlignment="1">
      <alignment vertical="center"/>
    </xf>
    <xf numFmtId="1" fontId="2" fillId="3" borderId="514" xfId="0" applyNumberFormat="1" applyFont="1" applyFill="1" applyBorder="1" applyAlignment="1">
      <alignment wrapText="1"/>
    </xf>
    <xf numFmtId="1" fontId="1" fillId="3" borderId="514" xfId="0" applyNumberFormat="1" applyFont="1" applyFill="1" applyBorder="1" applyAlignment="1">
      <alignment wrapText="1"/>
    </xf>
    <xf numFmtId="1" fontId="2" fillId="0" borderId="520" xfId="0" applyNumberFormat="1" applyFont="1" applyBorder="1" applyAlignment="1">
      <alignment wrapText="1"/>
    </xf>
    <xf numFmtId="1" fontId="2" fillId="0" borderId="514" xfId="0" applyNumberFormat="1" applyFont="1" applyBorder="1" applyAlignment="1">
      <alignment wrapText="1"/>
    </xf>
    <xf numFmtId="1" fontId="2" fillId="0" borderId="521" xfId="0" applyNumberFormat="1" applyFont="1" applyBorder="1" applyAlignment="1">
      <alignment horizontal="center" vertical="center" wrapText="1"/>
    </xf>
    <xf numFmtId="1" fontId="2" fillId="0" borderId="522" xfId="0" applyNumberFormat="1" applyFont="1" applyBorder="1" applyAlignment="1">
      <alignment horizontal="center" vertical="center" wrapText="1"/>
    </xf>
    <xf numFmtId="1" fontId="2" fillId="0" borderId="519" xfId="0" applyNumberFormat="1" applyFont="1" applyBorder="1" applyAlignment="1">
      <alignment horizontal="center" vertical="center" wrapText="1"/>
    </xf>
    <xf numFmtId="1" fontId="2" fillId="0" borderId="523" xfId="0" applyNumberFormat="1" applyFont="1" applyBorder="1" applyAlignment="1">
      <alignment horizontal="center" vertical="center" wrapText="1"/>
    </xf>
    <xf numFmtId="1" fontId="2" fillId="0" borderId="523" xfId="0" applyNumberFormat="1" applyFont="1" applyBorder="1"/>
    <xf numFmtId="1" fontId="2" fillId="0" borderId="522" xfId="0" applyNumberFormat="1" applyFont="1" applyBorder="1"/>
    <xf numFmtId="1" fontId="2" fillId="0" borderId="519" xfId="0" applyNumberFormat="1" applyFont="1" applyBorder="1"/>
    <xf numFmtId="1" fontId="2" fillId="0" borderId="517" xfId="0" applyNumberFormat="1" applyFont="1" applyBorder="1"/>
    <xf numFmtId="1" fontId="2" fillId="0" borderId="524" xfId="0" applyNumberFormat="1" applyFont="1" applyBorder="1"/>
    <xf numFmtId="1" fontId="6" fillId="3" borderId="514" xfId="0" applyNumberFormat="1" applyFont="1" applyFill="1" applyBorder="1"/>
    <xf numFmtId="1" fontId="10" fillId="0" borderId="514" xfId="0" applyNumberFormat="1" applyFont="1" applyBorder="1"/>
    <xf numFmtId="1" fontId="2" fillId="0" borderId="525" xfId="0" applyNumberFormat="1" applyFont="1" applyBorder="1"/>
    <xf numFmtId="1" fontId="2" fillId="0" borderId="485" xfId="0" applyNumberFormat="1" applyFont="1" applyBorder="1"/>
    <xf numFmtId="1" fontId="2" fillId="5" borderId="525" xfId="0" applyNumberFormat="1" applyFont="1" applyFill="1" applyBorder="1" applyProtection="1">
      <protection locked="0"/>
    </xf>
    <xf numFmtId="1" fontId="2" fillId="0" borderId="528" xfId="0" applyNumberFormat="1" applyFont="1" applyBorder="1" applyAlignment="1">
      <alignment horizontal="center" vertical="center" wrapText="1"/>
    </xf>
    <xf numFmtId="1" fontId="2" fillId="0" borderId="529" xfId="0" applyNumberFormat="1" applyFont="1" applyBorder="1" applyAlignment="1">
      <alignment horizontal="right"/>
    </xf>
    <xf numFmtId="1" fontId="2" fillId="9" borderId="530" xfId="0" applyNumberFormat="1" applyFont="1" applyFill="1" applyBorder="1"/>
    <xf numFmtId="1" fontId="2" fillId="5" borderId="531" xfId="0" applyNumberFormat="1" applyFont="1" applyFill="1" applyBorder="1" applyProtection="1">
      <protection locked="0"/>
    </xf>
    <xf numFmtId="1" fontId="2" fillId="0" borderId="521" xfId="0" applyNumberFormat="1" applyFont="1" applyBorder="1" applyAlignment="1">
      <alignment vertical="center" wrapText="1"/>
    </xf>
    <xf numFmtId="1" fontId="2" fillId="0" borderId="521" xfId="0" applyNumberFormat="1" applyFont="1" applyBorder="1" applyAlignment="1">
      <alignment horizontal="right" wrapText="1"/>
    </xf>
    <xf numFmtId="1" fontId="2" fillId="0" borderId="533" xfId="0" applyNumberFormat="1" applyFont="1" applyBorder="1" applyAlignment="1">
      <alignment horizontal="right" wrapText="1"/>
    </xf>
    <xf numFmtId="1" fontId="2" fillId="8" borderId="530" xfId="0" applyNumberFormat="1" applyFont="1" applyFill="1" applyBorder="1" applyProtection="1">
      <protection locked="0"/>
    </xf>
    <xf numFmtId="1" fontId="2" fillId="5" borderId="529" xfId="0" applyNumberFormat="1" applyFont="1" applyFill="1" applyBorder="1" applyProtection="1">
      <protection locked="0"/>
    </xf>
    <xf numFmtId="1" fontId="2" fillId="0" borderId="524" xfId="0" applyNumberFormat="1" applyFont="1" applyBorder="1" applyAlignment="1">
      <alignment horizontal="center" vertical="center" wrapText="1"/>
    </xf>
    <xf numFmtId="1" fontId="2" fillId="0" borderId="534" xfId="0" applyNumberFormat="1" applyFont="1" applyBorder="1" applyAlignment="1">
      <alignment horizontal="center" vertical="center" wrapText="1"/>
    </xf>
    <xf numFmtId="1" fontId="2" fillId="3" borderId="522" xfId="0" applyNumberFormat="1" applyFont="1" applyFill="1" applyBorder="1" applyAlignment="1">
      <alignment horizontal="center" vertical="center" wrapText="1"/>
    </xf>
    <xf numFmtId="1" fontId="2" fillId="5" borderId="535" xfId="0" applyNumberFormat="1" applyFont="1" applyFill="1" applyBorder="1" applyProtection="1">
      <protection locked="0"/>
    </xf>
    <xf numFmtId="1" fontId="2" fillId="5" borderId="530" xfId="0" applyNumberFormat="1" applyFont="1" applyFill="1" applyBorder="1" applyProtection="1">
      <protection locked="0"/>
    </xf>
    <xf numFmtId="1" fontId="2" fillId="0" borderId="523" xfId="0" applyNumberFormat="1" applyFont="1" applyBorder="1" applyAlignment="1">
      <alignment vertical="center"/>
    </xf>
    <xf numFmtId="1" fontId="2" fillId="0" borderId="528" xfId="0" applyNumberFormat="1" applyFont="1" applyBorder="1" applyAlignment="1">
      <alignment vertical="center"/>
    </xf>
    <xf numFmtId="1" fontId="2" fillId="0" borderId="524" xfId="0" applyNumberFormat="1" applyFont="1" applyBorder="1" applyAlignment="1">
      <alignment vertical="center"/>
    </xf>
    <xf numFmtId="1" fontId="2" fillId="0" borderId="536" xfId="0" applyNumberFormat="1" applyFont="1" applyBorder="1" applyAlignment="1">
      <alignment vertical="center"/>
    </xf>
    <xf numFmtId="1" fontId="2" fillId="0" borderId="519" xfId="0" applyNumberFormat="1" applyFont="1" applyBorder="1" applyAlignment="1">
      <alignment vertical="center"/>
    </xf>
    <xf numFmtId="1" fontId="2" fillId="3" borderId="536" xfId="0" applyNumberFormat="1" applyFont="1" applyFill="1" applyBorder="1" applyAlignment="1">
      <alignment vertical="center"/>
    </xf>
    <xf numFmtId="1" fontId="2" fillId="3" borderId="519" xfId="0" applyNumberFormat="1" applyFont="1" applyFill="1" applyBorder="1" applyAlignment="1">
      <alignment vertical="center"/>
    </xf>
    <xf numFmtId="1" fontId="2" fillId="3" borderId="523" xfId="0" applyNumberFormat="1" applyFont="1" applyFill="1" applyBorder="1" applyAlignment="1">
      <alignment vertical="center"/>
    </xf>
    <xf numFmtId="1" fontId="2" fillId="0" borderId="533" xfId="0" applyNumberFormat="1" applyFont="1" applyBorder="1" applyAlignment="1">
      <alignment horizontal="center" vertical="center"/>
    </xf>
    <xf numFmtId="1" fontId="2" fillId="0" borderId="521" xfId="0" applyNumberFormat="1" applyFont="1" applyBorder="1" applyAlignment="1">
      <alignment horizontal="center" vertical="center"/>
    </xf>
    <xf numFmtId="1" fontId="2" fillId="3" borderId="523" xfId="0" applyNumberFormat="1" applyFont="1" applyFill="1" applyBorder="1" applyAlignment="1">
      <alignment horizontal="center" vertical="center" wrapText="1"/>
    </xf>
    <xf numFmtId="1" fontId="2" fillId="0" borderId="531" xfId="0" applyNumberFormat="1" applyFont="1" applyBorder="1"/>
    <xf numFmtId="1" fontId="2" fillId="0" borderId="529" xfId="0" applyNumberFormat="1" applyFont="1" applyBorder="1"/>
    <xf numFmtId="1" fontId="2" fillId="8" borderId="535" xfId="0" applyNumberFormat="1" applyFont="1" applyFill="1" applyBorder="1" applyProtection="1">
      <protection locked="0"/>
    </xf>
    <xf numFmtId="1" fontId="2" fillId="0" borderId="494" xfId="0" applyNumberFormat="1" applyFont="1" applyBorder="1" applyAlignment="1">
      <alignment horizontal="center" vertical="center"/>
    </xf>
    <xf numFmtId="1" fontId="2" fillId="0" borderId="528" xfId="0" applyNumberFormat="1" applyFont="1" applyBorder="1"/>
    <xf numFmtId="1" fontId="2" fillId="0" borderId="527" xfId="0" applyNumberFormat="1" applyFont="1" applyBorder="1"/>
    <xf numFmtId="1" fontId="4" fillId="2" borderId="537" xfId="0" applyNumberFormat="1" applyFont="1" applyFill="1" applyBorder="1"/>
    <xf numFmtId="1" fontId="2" fillId="0" borderId="540" xfId="0" applyNumberFormat="1" applyFont="1" applyBorder="1" applyAlignment="1">
      <alignment horizontal="center" vertical="center" wrapText="1"/>
    </xf>
    <xf numFmtId="1" fontId="2" fillId="0" borderId="541" xfId="0" applyNumberFormat="1" applyFont="1" applyBorder="1" applyAlignment="1">
      <alignment horizontal="center" vertical="center" wrapText="1"/>
    </xf>
    <xf numFmtId="1" fontId="2" fillId="0" borderId="544" xfId="0" applyNumberFormat="1" applyFont="1" applyBorder="1" applyAlignment="1">
      <alignment horizontal="center" vertical="center" wrapText="1"/>
    </xf>
    <xf numFmtId="1" fontId="2" fillId="0" borderId="543" xfId="0" applyNumberFormat="1" applyFont="1" applyBorder="1" applyAlignment="1">
      <alignment horizontal="center" vertical="center" wrapText="1"/>
    </xf>
    <xf numFmtId="1" fontId="2" fillId="0" borderId="542" xfId="0" applyNumberFormat="1" applyFont="1" applyBorder="1" applyAlignment="1">
      <alignment horizontal="center" vertical="center" wrapText="1"/>
    </xf>
    <xf numFmtId="1" fontId="2" fillId="0" borderId="521" xfId="4" applyNumberFormat="1" applyFont="1" applyBorder="1" applyAlignment="1" applyProtection="1">
      <alignment horizontal="center" vertical="center"/>
      <protection hidden="1"/>
    </xf>
    <xf numFmtId="1" fontId="2" fillId="0" borderId="533" xfId="2" applyNumberFormat="1" applyFont="1" applyBorder="1" applyAlignment="1">
      <alignment horizontal="center" vertical="center" wrapText="1"/>
    </xf>
    <xf numFmtId="1" fontId="2" fillId="0" borderId="494" xfId="2" applyNumberFormat="1" applyFont="1" applyBorder="1" applyAlignment="1">
      <alignment horizontal="center" vertical="center" wrapText="1"/>
    </xf>
    <xf numFmtId="1" fontId="2" fillId="0" borderId="540" xfId="2" applyNumberFormat="1" applyFont="1" applyBorder="1" applyAlignment="1">
      <alignment horizontal="center" vertical="center" wrapText="1"/>
    </xf>
    <xf numFmtId="1" fontId="2" fillId="0" borderId="542" xfId="2" applyNumberFormat="1" applyFont="1" applyBorder="1" applyAlignment="1">
      <alignment horizontal="center" vertical="center" wrapText="1"/>
    </xf>
    <xf numFmtId="1" fontId="1" fillId="0" borderId="540" xfId="2" applyNumberFormat="1" applyFont="1" applyBorder="1" applyAlignment="1">
      <alignment horizontal="center" vertical="center" wrapText="1"/>
    </xf>
    <xf numFmtId="1" fontId="1" fillId="0" borderId="542" xfId="2" applyNumberFormat="1" applyFont="1" applyBorder="1" applyAlignment="1">
      <alignment horizontal="center" vertical="center" wrapText="1"/>
    </xf>
    <xf numFmtId="1" fontId="2" fillId="0" borderId="548" xfId="2" applyNumberFormat="1" applyFont="1" applyBorder="1"/>
    <xf numFmtId="1" fontId="2" fillId="0" borderId="539" xfId="2" applyNumberFormat="1" applyFont="1" applyBorder="1"/>
    <xf numFmtId="1" fontId="2" fillId="0" borderId="546" xfId="2" applyNumberFormat="1" applyFont="1" applyBorder="1"/>
    <xf numFmtId="1" fontId="2" fillId="5" borderId="539" xfId="2" applyNumberFormat="1" applyFont="1" applyFill="1" applyBorder="1" applyProtection="1">
      <protection locked="0"/>
    </xf>
    <xf numFmtId="1" fontId="2" fillId="5" borderId="549" xfId="2" applyNumberFormat="1" applyFont="1" applyFill="1" applyBorder="1" applyProtection="1">
      <protection locked="0"/>
    </xf>
    <xf numFmtId="1" fontId="2" fillId="5" borderId="546" xfId="2" applyNumberFormat="1" applyFont="1" applyFill="1" applyBorder="1" applyProtection="1">
      <protection locked="0"/>
    </xf>
    <xf numFmtId="1" fontId="2" fillId="0" borderId="540" xfId="2" applyNumberFormat="1" applyFont="1" applyBorder="1"/>
    <xf numFmtId="1" fontId="2" fillId="0" borderId="541" xfId="2" applyNumberFormat="1" applyFont="1" applyBorder="1"/>
    <xf numFmtId="1" fontId="2" fillId="0" borderId="544" xfId="2" applyNumberFormat="1" applyFont="1" applyBorder="1"/>
    <xf numFmtId="1" fontId="2" fillId="0" borderId="542" xfId="2" applyNumberFormat="1" applyFont="1" applyBorder="1"/>
    <xf numFmtId="1" fontId="2" fillId="0" borderId="543" xfId="2" applyNumberFormat="1" applyFont="1" applyBorder="1" applyAlignment="1">
      <alignment horizontal="center" vertical="center" wrapText="1"/>
    </xf>
    <xf numFmtId="1" fontId="2" fillId="5" borderId="540" xfId="2" applyNumberFormat="1" applyFont="1" applyFill="1" applyBorder="1" applyProtection="1">
      <protection locked="0"/>
    </xf>
    <xf numFmtId="1" fontId="2" fillId="5" borderId="543" xfId="2" applyNumberFormat="1" applyFont="1" applyFill="1" applyBorder="1" applyProtection="1">
      <protection locked="0"/>
    </xf>
    <xf numFmtId="1" fontId="2" fillId="5" borderId="544" xfId="2" applyNumberFormat="1" applyFont="1" applyFill="1" applyBorder="1" applyProtection="1">
      <protection locked="0"/>
    </xf>
    <xf numFmtId="1" fontId="2" fillId="5" borderId="550" xfId="2" applyNumberFormat="1" applyFont="1" applyFill="1" applyBorder="1" applyProtection="1">
      <protection locked="0"/>
    </xf>
    <xf numFmtId="1" fontId="4" fillId="0" borderId="552" xfId="0" applyNumberFormat="1" applyFont="1" applyBorder="1"/>
    <xf numFmtId="1" fontId="2" fillId="3" borderId="555" xfId="0" applyNumberFormat="1" applyFont="1" applyFill="1" applyBorder="1" applyAlignment="1">
      <alignment wrapText="1"/>
    </xf>
    <xf numFmtId="1" fontId="2" fillId="3" borderId="556" xfId="0" applyNumberFormat="1" applyFont="1" applyFill="1" applyBorder="1" applyAlignment="1">
      <alignment wrapText="1"/>
    </xf>
    <xf numFmtId="1" fontId="2" fillId="0" borderId="538" xfId="0" applyNumberFormat="1" applyFont="1" applyBorder="1" applyAlignment="1">
      <alignment horizontal="center" vertical="center"/>
    </xf>
    <xf numFmtId="1" fontId="2" fillId="3" borderId="557" xfId="0" applyNumberFormat="1" applyFont="1" applyFill="1" applyBorder="1" applyAlignment="1">
      <alignment wrapText="1"/>
    </xf>
    <xf numFmtId="1" fontId="2" fillId="3" borderId="558" xfId="0" applyNumberFormat="1" applyFont="1" applyFill="1" applyBorder="1" applyAlignment="1">
      <alignment wrapText="1"/>
    </xf>
    <xf numFmtId="1" fontId="2" fillId="0" borderId="523" xfId="0" applyNumberFormat="1" applyFont="1" applyBorder="1" applyAlignment="1">
      <alignment horizontal="right"/>
    </xf>
    <xf numFmtId="1" fontId="2" fillId="0" borderId="522" xfId="0" applyNumberFormat="1" applyFont="1" applyBorder="1" applyAlignment="1">
      <alignment horizontal="right"/>
    </xf>
    <xf numFmtId="1" fontId="2" fillId="0" borderId="519" xfId="0" applyNumberFormat="1" applyFont="1" applyBorder="1" applyAlignment="1">
      <alignment horizontal="right"/>
    </xf>
    <xf numFmtId="1" fontId="2" fillId="5" borderId="523" xfId="0" applyNumberFormat="1" applyFont="1" applyFill="1" applyBorder="1" applyProtection="1">
      <protection locked="0"/>
    </xf>
    <xf numFmtId="1" fontId="2" fillId="5" borderId="524" xfId="0" applyNumberFormat="1" applyFont="1" applyFill="1" applyBorder="1" applyProtection="1">
      <protection locked="0"/>
    </xf>
    <xf numFmtId="1" fontId="2" fillId="5" borderId="522" xfId="0" applyNumberFormat="1" applyFont="1" applyFill="1" applyBorder="1" applyProtection="1">
      <protection locked="0"/>
    </xf>
    <xf numFmtId="1" fontId="7" fillId="0" borderId="535" xfId="0" applyNumberFormat="1" applyFont="1" applyBorder="1" applyAlignment="1">
      <alignment horizontal="right"/>
    </xf>
    <xf numFmtId="1" fontId="2" fillId="6" borderId="559" xfId="1" applyNumberFormat="1" applyFont="1" applyBorder="1" applyProtection="1">
      <protection locked="0"/>
    </xf>
    <xf numFmtId="1" fontId="2" fillId="6" borderId="560" xfId="1" applyNumberFormat="1" applyFont="1" applyBorder="1" applyProtection="1">
      <protection locked="0"/>
    </xf>
    <xf numFmtId="1" fontId="2" fillId="6" borderId="561" xfId="1" applyNumberFormat="1" applyFont="1" applyBorder="1" applyProtection="1">
      <protection locked="0"/>
    </xf>
    <xf numFmtId="1" fontId="2" fillId="6" borderId="562" xfId="1" applyNumberFormat="1" applyFont="1" applyBorder="1" applyProtection="1">
      <protection locked="0"/>
    </xf>
    <xf numFmtId="1" fontId="2" fillId="6" borderId="563" xfId="1" applyNumberFormat="1" applyFont="1" applyBorder="1" applyProtection="1">
      <protection locked="0"/>
    </xf>
    <xf numFmtId="1" fontId="2" fillId="0" borderId="564" xfId="0" applyNumberFormat="1" applyFont="1" applyBorder="1"/>
    <xf numFmtId="1" fontId="2" fillId="0" borderId="564" xfId="0" applyNumberFormat="1" applyFont="1" applyBorder="1" applyProtection="1">
      <protection locked="0"/>
    </xf>
    <xf numFmtId="1" fontId="2" fillId="0" borderId="565" xfId="0" applyNumberFormat="1" applyFont="1" applyBorder="1" applyProtection="1">
      <protection locked="0"/>
    </xf>
    <xf numFmtId="1" fontId="2" fillId="0" borderId="565" xfId="0" applyNumberFormat="1" applyFont="1" applyBorder="1"/>
    <xf numFmtId="1" fontId="2" fillId="0" borderId="566" xfId="0" applyNumberFormat="1" applyFont="1" applyBorder="1"/>
    <xf numFmtId="1" fontId="2" fillId="3" borderId="567" xfId="0" applyNumberFormat="1" applyFont="1" applyFill="1" applyBorder="1"/>
    <xf numFmtId="1" fontId="2" fillId="0" borderId="570" xfId="0" applyNumberFormat="1" applyFont="1" applyBorder="1" applyAlignment="1">
      <alignment horizontal="center" vertical="center" wrapText="1"/>
    </xf>
    <xf numFmtId="1" fontId="2" fillId="0" borderId="517" xfId="0" applyNumberFormat="1" applyFont="1" applyBorder="1" applyAlignment="1">
      <alignment horizontal="center" vertical="center" wrapText="1"/>
    </xf>
    <xf numFmtId="1" fontId="2" fillId="0" borderId="569" xfId="0" applyNumberFormat="1" applyFont="1" applyBorder="1" applyAlignment="1">
      <alignment horizontal="center" vertical="center" wrapText="1"/>
    </xf>
    <xf numFmtId="1" fontId="2" fillId="0" borderId="570" xfId="0" applyNumberFormat="1" applyFont="1" applyBorder="1" applyAlignment="1">
      <alignment horizontal="right" wrapText="1"/>
    </xf>
    <xf numFmtId="1" fontId="2" fillId="0" borderId="571" xfId="0" applyNumberFormat="1" applyFont="1" applyBorder="1" applyAlignment="1">
      <alignment horizontal="right" wrapText="1"/>
    </xf>
    <xf numFmtId="1" fontId="2" fillId="0" borderId="519" xfId="0" applyNumberFormat="1" applyFont="1" applyBorder="1" applyAlignment="1">
      <alignment horizontal="right" wrapText="1"/>
    </xf>
    <xf numFmtId="1" fontId="2" fillId="5" borderId="517" xfId="0" applyNumberFormat="1" applyFont="1" applyFill="1" applyBorder="1" applyProtection="1">
      <protection locked="0"/>
    </xf>
    <xf numFmtId="1" fontId="2" fillId="5" borderId="572" xfId="0" applyNumberFormat="1" applyFont="1" applyFill="1" applyBorder="1" applyProtection="1">
      <protection locked="0"/>
    </xf>
    <xf numFmtId="1" fontId="2" fillId="5" borderId="519" xfId="0" applyNumberFormat="1" applyFont="1" applyFill="1" applyBorder="1" applyProtection="1">
      <protection locked="0"/>
    </xf>
    <xf numFmtId="1" fontId="2" fillId="0" borderId="568" xfId="0" applyNumberFormat="1" applyFont="1" applyBorder="1" applyAlignment="1">
      <alignment horizontal="left" vertical="center" wrapText="1"/>
    </xf>
    <xf numFmtId="1" fontId="6" fillId="0" borderId="518" xfId="0" applyNumberFormat="1" applyFont="1" applyBorder="1"/>
    <xf numFmtId="1" fontId="2" fillId="0" borderId="538" xfId="0" applyNumberFormat="1" applyFont="1" applyBorder="1" applyAlignment="1">
      <alignment horizontal="center" vertical="center" wrapText="1"/>
    </xf>
    <xf numFmtId="1" fontId="2" fillId="0" borderId="554" xfId="0" applyNumberFormat="1" applyFont="1" applyBorder="1" applyAlignment="1">
      <alignment horizontal="center" vertical="center" wrapText="1"/>
    </xf>
    <xf numFmtId="1" fontId="2" fillId="0" borderId="523" xfId="0" applyNumberFormat="1" applyFont="1" applyBorder="1" applyAlignment="1">
      <alignment vertical="center" wrapText="1"/>
    </xf>
    <xf numFmtId="1" fontId="2" fillId="0" borderId="528" xfId="0" applyNumberFormat="1" applyFont="1" applyBorder="1" applyAlignment="1">
      <alignment vertical="center" wrapText="1"/>
    </xf>
    <xf numFmtId="1" fontId="2" fillId="0" borderId="523" xfId="0" applyNumberFormat="1" applyFont="1" applyBorder="1" applyAlignment="1">
      <alignment horizontal="right" wrapText="1"/>
    </xf>
    <xf numFmtId="1" fontId="2" fillId="0" borderId="528" xfId="0" applyNumberFormat="1" applyFont="1" applyBorder="1" applyAlignment="1">
      <alignment horizontal="right" wrapText="1"/>
    </xf>
    <xf numFmtId="1" fontId="2" fillId="0" borderId="518" xfId="0" applyNumberFormat="1" applyFont="1" applyBorder="1" applyAlignment="1">
      <alignment horizontal="center" vertical="center" wrapText="1"/>
    </xf>
    <xf numFmtId="1" fontId="2" fillId="5" borderId="573" xfId="0" applyNumberFormat="1" applyFont="1" applyFill="1" applyBorder="1" applyProtection="1">
      <protection locked="0"/>
    </xf>
    <xf numFmtId="1" fontId="2" fillId="0" borderId="534" xfId="0" applyNumberFormat="1" applyFont="1" applyBorder="1"/>
    <xf numFmtId="1" fontId="2" fillId="5" borderId="534" xfId="0" applyNumberFormat="1" applyFont="1" applyFill="1" applyBorder="1" applyProtection="1">
      <protection locked="0"/>
    </xf>
    <xf numFmtId="1" fontId="2" fillId="0" borderId="568" xfId="0" applyNumberFormat="1" applyFont="1" applyBorder="1" applyAlignment="1">
      <alignment horizontal="center" vertical="center" wrapText="1"/>
    </xf>
    <xf numFmtId="1" fontId="11" fillId="0" borderId="534" xfId="0" applyNumberFormat="1" applyFont="1" applyBorder="1" applyAlignment="1">
      <alignment horizontal="center" vertical="center" wrapText="1"/>
    </xf>
    <xf numFmtId="1" fontId="2" fillId="0" borderId="531" xfId="0" applyNumberFormat="1" applyFont="1" applyBorder="1" applyAlignment="1">
      <alignment vertical="center" wrapText="1"/>
    </xf>
    <xf numFmtId="1" fontId="2" fillId="9" borderId="529" xfId="0" applyNumberFormat="1" applyFont="1" applyFill="1" applyBorder="1"/>
    <xf numFmtId="1" fontId="2" fillId="3" borderId="574" xfId="0" applyNumberFormat="1" applyFont="1" applyFill="1" applyBorder="1" applyAlignment="1">
      <alignment vertical="center"/>
    </xf>
    <xf numFmtId="1" fontId="2" fillId="3" borderId="574" xfId="0" applyNumberFormat="1" applyFont="1" applyFill="1" applyBorder="1" applyAlignment="1">
      <alignment wrapText="1"/>
    </xf>
    <xf numFmtId="1" fontId="2" fillId="3" borderId="575" xfId="0" applyNumberFormat="1" applyFont="1" applyFill="1" applyBorder="1" applyAlignment="1">
      <alignment wrapText="1"/>
    </xf>
    <xf numFmtId="1" fontId="1" fillId="3" borderId="574" xfId="0" applyNumberFormat="1" applyFont="1" applyFill="1" applyBorder="1" applyAlignment="1">
      <alignment wrapText="1"/>
    </xf>
    <xf numFmtId="1" fontId="2" fillId="0" borderId="581" xfId="0" applyNumberFormat="1" applyFont="1" applyBorder="1" applyAlignment="1">
      <alignment wrapText="1"/>
    </xf>
    <xf numFmtId="1" fontId="2" fillId="0" borderId="574" xfId="0" applyNumberFormat="1" applyFont="1" applyBorder="1" applyAlignment="1">
      <alignment wrapText="1"/>
    </xf>
    <xf numFmtId="1" fontId="2" fillId="0" borderId="582" xfId="0" applyNumberFormat="1" applyFont="1" applyBorder="1" applyAlignment="1">
      <alignment horizontal="center" vertical="center" wrapText="1"/>
    </xf>
    <xf numFmtId="1" fontId="2" fillId="0" borderId="583" xfId="0" applyNumberFormat="1" applyFont="1" applyBorder="1" applyAlignment="1">
      <alignment horizontal="center" vertical="center" wrapText="1"/>
    </xf>
    <xf numFmtId="1" fontId="2" fillId="0" borderId="580" xfId="0" applyNumberFormat="1" applyFont="1" applyBorder="1" applyAlignment="1">
      <alignment horizontal="center" vertical="center" wrapText="1"/>
    </xf>
    <xf numFmtId="1" fontId="2" fillId="0" borderId="584" xfId="0" applyNumberFormat="1" applyFont="1" applyBorder="1" applyAlignment="1">
      <alignment horizontal="center" vertical="center" wrapText="1"/>
    </xf>
    <xf numFmtId="1" fontId="2" fillId="0" borderId="584" xfId="0" applyNumberFormat="1" applyFont="1" applyBorder="1"/>
    <xf numFmtId="1" fontId="2" fillId="0" borderId="583" xfId="0" applyNumberFormat="1" applyFont="1" applyBorder="1"/>
    <xf numFmtId="1" fontId="2" fillId="0" borderId="580" xfId="0" applyNumberFormat="1" applyFont="1" applyBorder="1"/>
    <xf numFmtId="1" fontId="2" fillId="0" borderId="578" xfId="0" applyNumberFormat="1" applyFont="1" applyBorder="1"/>
    <xf numFmtId="1" fontId="2" fillId="0" borderId="585" xfId="0" applyNumberFormat="1" applyFont="1" applyBorder="1"/>
    <xf numFmtId="1" fontId="6" fillId="3" borderId="574" xfId="0" applyNumberFormat="1" applyFont="1" applyFill="1" applyBorder="1"/>
    <xf numFmtId="1" fontId="10" fillId="0" borderId="574" xfId="0" applyNumberFormat="1" applyFont="1" applyBorder="1"/>
    <xf numFmtId="1" fontId="2" fillId="0" borderId="586" xfId="0" applyNumberFormat="1" applyFont="1" applyBorder="1"/>
    <xf numFmtId="1" fontId="2" fillId="0" borderId="535" xfId="0" applyNumberFormat="1" applyFont="1" applyBorder="1"/>
    <xf numFmtId="1" fontId="2" fillId="5" borderId="586" xfId="0" applyNumberFormat="1" applyFont="1" applyFill="1" applyBorder="1" applyProtection="1">
      <protection locked="0"/>
    </xf>
    <xf numFmtId="1" fontId="2" fillId="0" borderId="588" xfId="0" applyNumberFormat="1" applyFont="1" applyBorder="1" applyAlignment="1">
      <alignment horizontal="center" vertical="center" wrapText="1"/>
    </xf>
    <xf numFmtId="1" fontId="2" fillId="0" borderId="589" xfId="0" applyNumberFormat="1" applyFont="1" applyBorder="1" applyAlignment="1">
      <alignment horizontal="right"/>
    </xf>
    <xf numFmtId="1" fontId="2" fillId="9" borderId="590" xfId="0" applyNumberFormat="1" applyFont="1" applyFill="1" applyBorder="1"/>
    <xf numFmtId="1" fontId="2" fillId="5" borderId="591" xfId="0" applyNumberFormat="1" applyFont="1" applyFill="1" applyBorder="1" applyProtection="1">
      <protection locked="0"/>
    </xf>
    <xf numFmtId="1" fontId="2" fillId="0" borderId="582" xfId="0" applyNumberFormat="1" applyFont="1" applyBorder="1" applyAlignment="1">
      <alignment vertical="center" wrapText="1"/>
    </xf>
    <xf numFmtId="1" fontId="2" fillId="0" borderId="582" xfId="0" applyNumberFormat="1" applyFont="1" applyBorder="1" applyAlignment="1">
      <alignment horizontal="right" wrapText="1"/>
    </xf>
    <xf numFmtId="1" fontId="2" fillId="0" borderId="593" xfId="0" applyNumberFormat="1" applyFont="1" applyBorder="1" applyAlignment="1">
      <alignment horizontal="right" wrapText="1"/>
    </xf>
    <xf numFmtId="1" fontId="2" fillId="8" borderId="590" xfId="0" applyNumberFormat="1" applyFont="1" applyFill="1" applyBorder="1" applyProtection="1">
      <protection locked="0"/>
    </xf>
    <xf numFmtId="1" fontId="2" fillId="5" borderId="589" xfId="0" applyNumberFormat="1" applyFont="1" applyFill="1" applyBorder="1" applyProtection="1">
      <protection locked="0"/>
    </xf>
    <xf numFmtId="1" fontId="2" fillId="0" borderId="585" xfId="0" applyNumberFormat="1" applyFont="1" applyBorder="1" applyAlignment="1">
      <alignment horizontal="center" vertical="center" wrapText="1"/>
    </xf>
    <xf numFmtId="1" fontId="2" fillId="0" borderId="594" xfId="0" applyNumberFormat="1" applyFont="1" applyBorder="1" applyAlignment="1">
      <alignment horizontal="center" vertical="center" wrapText="1"/>
    </xf>
    <xf numFmtId="1" fontId="2" fillId="3" borderId="583" xfId="0" applyNumberFormat="1" applyFont="1" applyFill="1" applyBorder="1" applyAlignment="1">
      <alignment horizontal="center" vertical="center" wrapText="1"/>
    </xf>
    <xf numFmtId="1" fontId="2" fillId="5" borderId="595" xfId="0" applyNumberFormat="1" applyFont="1" applyFill="1" applyBorder="1" applyProtection="1">
      <protection locked="0"/>
    </xf>
    <xf numFmtId="1" fontId="2" fillId="5" borderId="590" xfId="0" applyNumberFormat="1" applyFont="1" applyFill="1" applyBorder="1" applyProtection="1">
      <protection locked="0"/>
    </xf>
    <xf numFmtId="1" fontId="2" fillId="0" borderId="584" xfId="0" applyNumberFormat="1" applyFont="1" applyBorder="1" applyAlignment="1">
      <alignment vertical="center"/>
    </xf>
    <xf numFmtId="1" fontId="2" fillId="0" borderId="588" xfId="0" applyNumberFormat="1" applyFont="1" applyBorder="1" applyAlignment="1">
      <alignment vertical="center"/>
    </xf>
    <xf numFmtId="1" fontId="2" fillId="0" borderId="585" xfId="0" applyNumberFormat="1" applyFont="1" applyBorder="1" applyAlignment="1">
      <alignment vertical="center"/>
    </xf>
    <xf numFmtId="1" fontId="2" fillId="0" borderId="596" xfId="0" applyNumberFormat="1" applyFont="1" applyBorder="1" applyAlignment="1">
      <alignment vertical="center"/>
    </xf>
    <xf numFmtId="1" fontId="2" fillId="0" borderId="580" xfId="0" applyNumberFormat="1" applyFont="1" applyBorder="1" applyAlignment="1">
      <alignment vertical="center"/>
    </xf>
    <xf numFmtId="1" fontId="2" fillId="3" borderId="596" xfId="0" applyNumberFormat="1" applyFont="1" applyFill="1" applyBorder="1" applyAlignment="1">
      <alignment vertical="center"/>
    </xf>
    <xf numFmtId="1" fontId="2" fillId="3" borderId="580" xfId="0" applyNumberFormat="1" applyFont="1" applyFill="1" applyBorder="1" applyAlignment="1">
      <alignment vertical="center"/>
    </xf>
    <xf numFmtId="1" fontId="2" fillId="3" borderId="584" xfId="0" applyNumberFormat="1" applyFont="1" applyFill="1" applyBorder="1" applyAlignment="1">
      <alignment vertical="center"/>
    </xf>
    <xf numFmtId="1" fontId="2" fillId="0" borderId="593" xfId="0" applyNumberFormat="1" applyFont="1" applyBorder="1" applyAlignment="1">
      <alignment horizontal="center" vertical="center"/>
    </xf>
    <xf numFmtId="1" fontId="2" fillId="0" borderId="582" xfId="0" applyNumberFormat="1" applyFont="1" applyBorder="1" applyAlignment="1">
      <alignment horizontal="center" vertical="center"/>
    </xf>
    <xf numFmtId="1" fontId="2" fillId="3" borderId="584" xfId="0" applyNumberFormat="1" applyFont="1" applyFill="1" applyBorder="1" applyAlignment="1">
      <alignment horizontal="center" vertical="center" wrapText="1"/>
    </xf>
    <xf numFmtId="1" fontId="2" fillId="0" borderId="591" xfId="0" applyNumberFormat="1" applyFont="1" applyBorder="1"/>
    <xf numFmtId="1" fontId="2" fillId="0" borderId="589" xfId="0" applyNumberFormat="1" applyFont="1" applyBorder="1"/>
    <xf numFmtId="1" fontId="2" fillId="8" borderId="595" xfId="0" applyNumberFormat="1" applyFont="1" applyFill="1" applyBorder="1" applyProtection="1">
      <protection locked="0"/>
    </xf>
    <xf numFmtId="1" fontId="2" fillId="0" borderId="588" xfId="0" applyNumberFormat="1" applyFont="1" applyBorder="1"/>
    <xf numFmtId="1" fontId="2" fillId="0" borderId="579" xfId="0" applyNumberFormat="1" applyFont="1" applyBorder="1"/>
    <xf numFmtId="1" fontId="4" fillId="2" borderId="597" xfId="0" applyNumberFormat="1" applyFont="1" applyFill="1" applyBorder="1"/>
    <xf numFmtId="1" fontId="2" fillId="0" borderId="599" xfId="4" applyNumberFormat="1" applyFont="1" applyBorder="1" applyAlignment="1" applyProtection="1">
      <alignment horizontal="center" vertical="center"/>
      <protection hidden="1"/>
    </xf>
    <xf numFmtId="1" fontId="2" fillId="0" borderId="600" xfId="2" applyNumberFormat="1" applyFont="1" applyBorder="1" applyAlignment="1">
      <alignment horizontal="center" vertical="center" wrapText="1"/>
    </xf>
    <xf numFmtId="1" fontId="2" fillId="0" borderId="584" xfId="2" applyNumberFormat="1" applyFont="1" applyBorder="1" applyAlignment="1">
      <alignment horizontal="center" vertical="center" wrapText="1"/>
    </xf>
    <xf numFmtId="1" fontId="2" fillId="0" borderId="585" xfId="2" applyNumberFormat="1" applyFont="1" applyBorder="1" applyAlignment="1">
      <alignment horizontal="center" vertical="center" wrapText="1"/>
    </xf>
    <xf numFmtId="1" fontId="1" fillId="0" borderId="584" xfId="2" applyNumberFormat="1" applyFont="1" applyBorder="1" applyAlignment="1">
      <alignment horizontal="center" vertical="center" wrapText="1"/>
    </xf>
    <xf numFmtId="1" fontId="1" fillId="0" borderId="585" xfId="2" applyNumberFormat="1" applyFont="1" applyBorder="1" applyAlignment="1">
      <alignment horizontal="center" vertical="center" wrapText="1"/>
    </xf>
    <xf numFmtId="1" fontId="2" fillId="0" borderId="589" xfId="2" applyNumberFormat="1" applyFont="1" applyBorder="1"/>
    <xf numFmtId="1" fontId="2" fillId="5" borderId="595" xfId="2" applyNumberFormat="1" applyFont="1" applyFill="1" applyBorder="1" applyProtection="1">
      <protection locked="0"/>
    </xf>
    <xf numFmtId="1" fontId="2" fillId="5" borderId="589" xfId="2" applyNumberFormat="1" applyFont="1" applyFill="1" applyBorder="1" applyProtection="1">
      <protection locked="0"/>
    </xf>
    <xf numFmtId="1" fontId="2" fillId="0" borderId="584" xfId="2" applyNumberFormat="1" applyFont="1" applyBorder="1"/>
    <xf numFmtId="1" fontId="2" fillId="0" borderId="588" xfId="2" applyNumberFormat="1" applyFont="1" applyBorder="1"/>
    <xf numFmtId="1" fontId="2" fillId="0" borderId="580" xfId="2" applyNumberFormat="1" applyFont="1" applyBorder="1"/>
    <xf numFmtId="1" fontId="2" fillId="0" borderId="585" xfId="2" applyNumberFormat="1" applyFont="1" applyBorder="1"/>
    <xf numFmtId="1" fontId="2" fillId="0" borderId="583" xfId="2" applyNumberFormat="1" applyFont="1" applyBorder="1" applyAlignment="1">
      <alignment horizontal="center" vertical="center" wrapText="1"/>
    </xf>
    <xf numFmtId="1" fontId="2" fillId="5" borderId="584" xfId="2" applyNumberFormat="1" applyFont="1" applyFill="1" applyBorder="1" applyProtection="1">
      <protection locked="0"/>
    </xf>
    <xf numFmtId="1" fontId="2" fillId="5" borderId="583" xfId="2" applyNumberFormat="1" applyFont="1" applyFill="1" applyBorder="1" applyProtection="1">
      <protection locked="0"/>
    </xf>
    <xf numFmtId="1" fontId="2" fillId="5" borderId="580" xfId="2" applyNumberFormat="1" applyFont="1" applyFill="1" applyBorder="1" applyProtection="1">
      <protection locked="0"/>
    </xf>
    <xf numFmtId="1" fontId="2" fillId="5" borderId="594" xfId="2" applyNumberFormat="1" applyFont="1" applyFill="1" applyBorder="1" applyProtection="1">
      <protection locked="0"/>
    </xf>
    <xf numFmtId="1" fontId="2" fillId="3" borderId="602" xfId="0" applyNumberFormat="1" applyFont="1" applyFill="1" applyBorder="1" applyAlignment="1">
      <alignment wrapText="1"/>
    </xf>
    <xf numFmtId="1" fontId="6" fillId="0" borderId="603" xfId="0" applyNumberFormat="1" applyFont="1" applyBorder="1"/>
    <xf numFmtId="1" fontId="6" fillId="2" borderId="603" xfId="0" applyNumberFormat="1" applyFont="1" applyFill="1" applyBorder="1"/>
    <xf numFmtId="1" fontId="2" fillId="7" borderId="603" xfId="0" applyNumberFormat="1" applyFont="1" applyFill="1" applyBorder="1"/>
    <xf numFmtId="1" fontId="2" fillId="5" borderId="603" xfId="0" applyNumberFormat="1" applyFont="1" applyFill="1" applyBorder="1" applyProtection="1">
      <protection locked="0"/>
    </xf>
    <xf numFmtId="1" fontId="2" fillId="3" borderId="604" xfId="0" applyNumberFormat="1" applyFont="1" applyFill="1" applyBorder="1" applyAlignment="1">
      <alignment wrapText="1"/>
    </xf>
    <xf numFmtId="1" fontId="2" fillId="0" borderId="606" xfId="0" applyNumberFormat="1" applyFont="1" applyBorder="1" applyAlignment="1">
      <alignment horizontal="center" vertical="center" wrapText="1"/>
    </xf>
    <xf numFmtId="1" fontId="2" fillId="0" borderId="608" xfId="0" applyNumberFormat="1" applyFont="1" applyBorder="1" applyAlignment="1">
      <alignment wrapText="1"/>
    </xf>
    <xf numFmtId="1" fontId="4" fillId="0" borderId="614" xfId="0" applyNumberFormat="1" applyFont="1" applyBorder="1"/>
    <xf numFmtId="1" fontId="4" fillId="0" borderId="615" xfId="0" applyNumberFormat="1" applyFont="1" applyBorder="1"/>
    <xf numFmtId="1" fontId="2" fillId="3" borderId="616" xfId="0" applyNumberFormat="1" applyFont="1" applyFill="1" applyBorder="1" applyAlignment="1">
      <alignment wrapText="1"/>
    </xf>
    <xf numFmtId="1" fontId="2" fillId="3" borderId="617" xfId="0" applyNumberFormat="1" applyFont="1" applyFill="1" applyBorder="1" applyAlignment="1">
      <alignment wrapText="1"/>
    </xf>
    <xf numFmtId="1" fontId="2" fillId="0" borderId="621" xfId="0" applyNumberFormat="1" applyFont="1" applyBorder="1" applyAlignment="1">
      <alignment horizontal="center" vertical="center" wrapText="1"/>
    </xf>
    <xf numFmtId="1" fontId="2" fillId="0" borderId="622" xfId="0" applyNumberFormat="1" applyFont="1" applyBorder="1" applyAlignment="1">
      <alignment horizontal="center" vertical="center" wrapText="1"/>
    </xf>
    <xf numFmtId="1" fontId="2" fillId="0" borderId="620" xfId="0" applyNumberFormat="1" applyFont="1" applyBorder="1" applyAlignment="1">
      <alignment horizontal="center" vertical="center" wrapText="1"/>
    </xf>
    <xf numFmtId="1" fontId="2" fillId="0" borderId="623" xfId="0" applyNumberFormat="1" applyFont="1" applyBorder="1" applyAlignment="1">
      <alignment horizontal="center" vertical="center" wrapText="1"/>
    </xf>
    <xf numFmtId="1" fontId="2" fillId="0" borderId="624" xfId="0" applyNumberFormat="1" applyFont="1" applyBorder="1" applyAlignment="1">
      <alignment horizontal="center" vertical="center"/>
    </xf>
    <xf numFmtId="1" fontId="2" fillId="3" borderId="625" xfId="0" applyNumberFormat="1" applyFont="1" applyFill="1" applyBorder="1" applyAlignment="1">
      <alignment wrapText="1"/>
    </xf>
    <xf numFmtId="1" fontId="2" fillId="3" borderId="626" xfId="0" applyNumberFormat="1" applyFont="1" applyFill="1" applyBorder="1" applyAlignment="1">
      <alignment wrapText="1"/>
    </xf>
    <xf numFmtId="1" fontId="2" fillId="0" borderId="621" xfId="0" applyNumberFormat="1" applyFont="1" applyBorder="1" applyAlignment="1">
      <alignment horizontal="right"/>
    </xf>
    <xf numFmtId="1" fontId="2" fillId="0" borderId="622" xfId="0" applyNumberFormat="1" applyFont="1" applyBorder="1" applyAlignment="1">
      <alignment horizontal="right"/>
    </xf>
    <xf numFmtId="1" fontId="2" fillId="0" borderId="620" xfId="0" applyNumberFormat="1" applyFont="1" applyBorder="1" applyAlignment="1">
      <alignment horizontal="right"/>
    </xf>
    <xf numFmtId="1" fontId="2" fillId="5" borderId="621" xfId="0" applyNumberFormat="1" applyFont="1" applyFill="1" applyBorder="1" applyProtection="1">
      <protection locked="0"/>
    </xf>
    <xf numFmtId="1" fontId="2" fillId="5" borderId="623" xfId="0" applyNumberFormat="1" applyFont="1" applyFill="1" applyBorder="1" applyProtection="1">
      <protection locked="0"/>
    </xf>
    <xf numFmtId="1" fontId="2" fillId="5" borderId="622" xfId="0" applyNumberFormat="1" applyFont="1" applyFill="1" applyBorder="1" applyProtection="1">
      <protection locked="0"/>
    </xf>
    <xf numFmtId="1" fontId="7" fillId="0" borderId="628" xfId="0" applyNumberFormat="1" applyFont="1" applyBorder="1" applyAlignment="1">
      <alignment horizontal="right"/>
    </xf>
    <xf numFmtId="1" fontId="7" fillId="0" borderId="630" xfId="0" applyNumberFormat="1" applyFont="1" applyBorder="1" applyAlignment="1">
      <alignment horizontal="right"/>
    </xf>
    <xf numFmtId="1" fontId="2" fillId="6" borderId="631" xfId="1" applyNumberFormat="1" applyFont="1" applyBorder="1" applyProtection="1">
      <protection locked="0"/>
    </xf>
    <xf numFmtId="1" fontId="2" fillId="6" borderId="632" xfId="1" applyNumberFormat="1" applyFont="1" applyBorder="1" applyProtection="1">
      <protection locked="0"/>
    </xf>
    <xf numFmtId="1" fontId="2" fillId="6" borderId="633" xfId="1" applyNumberFormat="1" applyFont="1" applyBorder="1" applyProtection="1">
      <protection locked="0"/>
    </xf>
    <xf numFmtId="1" fontId="2" fillId="6" borderId="634" xfId="1" applyNumberFormat="1" applyFont="1" applyBorder="1" applyProtection="1">
      <protection locked="0"/>
    </xf>
    <xf numFmtId="1" fontId="2" fillId="6" borderId="635" xfId="1" applyNumberFormat="1" applyFont="1" applyBorder="1" applyProtection="1">
      <protection locked="0"/>
    </xf>
    <xf numFmtId="1" fontId="2" fillId="3" borderId="636" xfId="0" applyNumberFormat="1" applyFont="1" applyFill="1" applyBorder="1" applyAlignment="1">
      <alignment wrapText="1"/>
    </xf>
    <xf numFmtId="1" fontId="2" fillId="0" borderId="637" xfId="0" applyNumberFormat="1" applyFont="1" applyBorder="1" applyAlignment="1">
      <alignment vertical="center" wrapText="1"/>
    </xf>
    <xf numFmtId="1" fontId="2" fillId="0" borderId="638" xfId="0" applyNumberFormat="1" applyFont="1" applyBorder="1"/>
    <xf numFmtId="1" fontId="2" fillId="0" borderId="638" xfId="0" applyNumberFormat="1" applyFont="1" applyBorder="1" applyProtection="1">
      <protection locked="0"/>
    </xf>
    <xf numFmtId="1" fontId="2" fillId="0" borderId="639" xfId="0" applyNumberFormat="1" applyFont="1" applyBorder="1" applyProtection="1">
      <protection locked="0"/>
    </xf>
    <xf numFmtId="1" fontId="2" fillId="0" borderId="640" xfId="0" applyNumberFormat="1" applyFont="1" applyBorder="1"/>
    <xf numFmtId="1" fontId="2" fillId="0" borderId="639" xfId="0" applyNumberFormat="1" applyFont="1" applyBorder="1"/>
    <xf numFmtId="1" fontId="2" fillId="0" borderId="641" xfId="0" applyNumberFormat="1" applyFont="1" applyBorder="1"/>
    <xf numFmtId="1" fontId="6" fillId="0" borderId="642" xfId="0" applyNumberFormat="1" applyFont="1" applyBorder="1"/>
    <xf numFmtId="1" fontId="6" fillId="2" borderId="642" xfId="0" applyNumberFormat="1" applyFont="1" applyFill="1" applyBorder="1"/>
    <xf numFmtId="1" fontId="2" fillId="0" borderId="648" xfId="0" applyNumberFormat="1" applyFont="1" applyBorder="1" applyAlignment="1">
      <alignment horizontal="center" vertical="center" wrapText="1"/>
    </xf>
    <xf numFmtId="1" fontId="2" fillId="0" borderId="649" xfId="0" applyNumberFormat="1" applyFont="1" applyBorder="1" applyAlignment="1">
      <alignment horizontal="center" vertical="center" wrapText="1"/>
    </xf>
    <xf numFmtId="1" fontId="2" fillId="0" borderId="619" xfId="0" applyNumberFormat="1" applyFont="1" applyBorder="1" applyAlignment="1">
      <alignment horizontal="center" vertical="center" wrapText="1"/>
    </xf>
    <xf numFmtId="1" fontId="2" fillId="0" borderId="646" xfId="0" applyNumberFormat="1" applyFont="1" applyBorder="1" applyAlignment="1">
      <alignment horizontal="center" vertical="center" wrapText="1"/>
    </xf>
    <xf numFmtId="1" fontId="2" fillId="0" borderId="648" xfId="0" applyNumberFormat="1" applyFont="1" applyBorder="1" applyAlignment="1">
      <alignment horizontal="right" wrapText="1"/>
    </xf>
    <xf numFmtId="1" fontId="2" fillId="0" borderId="650" xfId="0" applyNumberFormat="1" applyFont="1" applyBorder="1" applyAlignment="1">
      <alignment horizontal="right" wrapText="1"/>
    </xf>
    <xf numFmtId="1" fontId="2" fillId="0" borderId="620" xfId="0" applyNumberFormat="1" applyFont="1" applyBorder="1" applyAlignment="1">
      <alignment horizontal="right" wrapText="1"/>
    </xf>
    <xf numFmtId="1" fontId="2" fillId="5" borderId="619" xfId="0" applyNumberFormat="1" applyFont="1" applyFill="1" applyBorder="1" applyProtection="1">
      <protection locked="0"/>
    </xf>
    <xf numFmtId="1" fontId="2" fillId="5" borderId="651" xfId="0" applyNumberFormat="1" applyFont="1" applyFill="1" applyBorder="1" applyProtection="1">
      <protection locked="0"/>
    </xf>
    <xf numFmtId="1" fontId="2" fillId="5" borderId="620" xfId="0" applyNumberFormat="1" applyFont="1" applyFill="1" applyBorder="1" applyProtection="1">
      <protection locked="0"/>
    </xf>
    <xf numFmtId="1" fontId="2" fillId="0" borderId="652" xfId="0" applyNumberFormat="1" applyFont="1" applyBorder="1" applyAlignment="1">
      <alignment horizontal="left" vertical="center" wrapText="1"/>
    </xf>
    <xf numFmtId="1" fontId="2" fillId="0" borderId="653" xfId="0" applyNumberFormat="1" applyFont="1" applyBorder="1" applyAlignment="1">
      <alignment horizontal="right" wrapText="1"/>
    </xf>
    <xf numFmtId="1" fontId="2" fillId="0" borderId="654" xfId="0" applyNumberFormat="1" applyFont="1" applyBorder="1" applyAlignment="1">
      <alignment horizontal="right"/>
    </xf>
    <xf numFmtId="1" fontId="2" fillId="5" borderId="653" xfId="0" applyNumberFormat="1" applyFont="1" applyFill="1" applyBorder="1" applyProtection="1">
      <protection locked="0"/>
    </xf>
    <xf numFmtId="1" fontId="2" fillId="5" borderId="655" xfId="0" applyNumberFormat="1" applyFont="1" applyFill="1" applyBorder="1" applyProtection="1">
      <protection locked="0"/>
    </xf>
    <xf numFmtId="1" fontId="2" fillId="5" borderId="654" xfId="0" applyNumberFormat="1" applyFont="1" applyFill="1" applyBorder="1" applyProtection="1">
      <protection locked="0"/>
    </xf>
    <xf numFmtId="1" fontId="2" fillId="0" borderId="643" xfId="0" applyNumberFormat="1" applyFont="1" applyBorder="1" applyAlignment="1">
      <alignment horizontal="left" vertical="center" wrapText="1"/>
    </xf>
    <xf numFmtId="1" fontId="6" fillId="0" borderId="645" xfId="0" applyNumberFormat="1" applyFont="1" applyBorder="1"/>
    <xf numFmtId="1" fontId="2" fillId="0" borderId="629" xfId="0" applyNumberFormat="1" applyFont="1" applyBorder="1" applyAlignment="1">
      <alignment horizontal="center" vertical="center" wrapText="1"/>
    </xf>
    <xf numFmtId="1" fontId="2" fillId="0" borderId="624" xfId="0" applyNumberFormat="1" applyFont="1" applyBorder="1" applyAlignment="1">
      <alignment horizontal="center" vertical="center" wrapText="1"/>
    </xf>
    <xf numFmtId="1" fontId="2" fillId="0" borderId="627" xfId="0" applyNumberFormat="1" applyFont="1" applyBorder="1" applyAlignment="1">
      <alignment horizontal="center" vertical="center" wrapText="1"/>
    </xf>
    <xf numFmtId="1" fontId="2" fillId="0" borderId="653" xfId="0" applyNumberFormat="1" applyFont="1" applyBorder="1" applyAlignment="1">
      <alignment vertical="center" wrapText="1"/>
    </xf>
    <xf numFmtId="1" fontId="2" fillId="0" borderId="654" xfId="0" applyNumberFormat="1" applyFont="1" applyBorder="1"/>
    <xf numFmtId="1" fontId="2" fillId="0" borderId="621" xfId="0" applyNumberFormat="1" applyFont="1" applyBorder="1" applyAlignment="1">
      <alignment vertical="center" wrapText="1"/>
    </xf>
    <xf numFmtId="1" fontId="2" fillId="0" borderId="649" xfId="0" applyNumberFormat="1" applyFont="1" applyBorder="1" applyAlignment="1">
      <alignment vertical="center" wrapText="1"/>
    </xf>
    <xf numFmtId="1" fontId="2" fillId="0" borderId="620" xfId="0" applyNumberFormat="1" applyFont="1" applyBorder="1"/>
    <xf numFmtId="1" fontId="2" fillId="0" borderId="621" xfId="0" applyNumberFormat="1" applyFont="1" applyBorder="1" applyAlignment="1">
      <alignment horizontal="right" wrapText="1"/>
    </xf>
    <xf numFmtId="1" fontId="2" fillId="0" borderId="649" xfId="0" applyNumberFormat="1" applyFont="1" applyBorder="1" applyAlignment="1">
      <alignment horizontal="right" wrapText="1"/>
    </xf>
    <xf numFmtId="1" fontId="2" fillId="0" borderId="621" xfId="0" applyNumberFormat="1" applyFont="1" applyBorder="1"/>
    <xf numFmtId="1" fontId="2" fillId="0" borderId="619" xfId="0" applyNumberFormat="1" applyFont="1" applyBorder="1"/>
    <xf numFmtId="1" fontId="2" fillId="0" borderId="623" xfId="0" applyNumberFormat="1" applyFont="1" applyBorder="1"/>
    <xf numFmtId="1" fontId="2" fillId="0" borderId="645" xfId="0" applyNumberFormat="1" applyFont="1" applyBorder="1" applyAlignment="1">
      <alignment horizontal="center" vertical="center" wrapText="1"/>
    </xf>
    <xf numFmtId="1" fontId="2" fillId="3" borderId="171" xfId="0" applyNumberFormat="1" applyFont="1" applyFill="1" applyBorder="1"/>
    <xf numFmtId="1" fontId="4" fillId="3" borderId="171" xfId="0" applyNumberFormat="1" applyFont="1" applyFill="1" applyBorder="1"/>
    <xf numFmtId="1" fontId="2" fillId="5" borderId="656" xfId="0" applyNumberFormat="1" applyFont="1" applyFill="1" applyBorder="1" applyProtection="1">
      <protection locked="0"/>
    </xf>
    <xf numFmtId="1" fontId="2" fillId="6" borderId="657" xfId="1" applyNumberFormat="1" applyFont="1" applyBorder="1" applyProtection="1">
      <protection locked="0"/>
    </xf>
    <xf numFmtId="1" fontId="2" fillId="6" borderId="658" xfId="1" applyNumberFormat="1" applyFont="1" applyBorder="1" applyProtection="1">
      <protection locked="0"/>
    </xf>
    <xf numFmtId="1" fontId="2" fillId="6" borderId="659" xfId="1" applyNumberFormat="1" applyFont="1" applyBorder="1" applyProtection="1">
      <protection locked="0"/>
    </xf>
    <xf numFmtId="1" fontId="2" fillId="7" borderId="642" xfId="0" applyNumberFormat="1" applyFont="1" applyFill="1" applyBorder="1"/>
    <xf numFmtId="1" fontId="2" fillId="7" borderId="629" xfId="0" applyNumberFormat="1" applyFont="1" applyFill="1" applyBorder="1"/>
    <xf numFmtId="1" fontId="2" fillId="5" borderId="642" xfId="0" applyNumberFormat="1" applyFont="1" applyFill="1" applyBorder="1" applyProtection="1">
      <protection locked="0"/>
    </xf>
    <xf numFmtId="1" fontId="2" fillId="5" borderId="647" xfId="0" applyNumberFormat="1" applyFont="1" applyFill="1" applyBorder="1" applyProtection="1">
      <protection locked="0"/>
    </xf>
    <xf numFmtId="1" fontId="2" fillId="3" borderId="660" xfId="0" applyNumberFormat="1" applyFont="1" applyFill="1" applyBorder="1" applyAlignment="1">
      <alignment wrapText="1"/>
    </xf>
    <xf numFmtId="1" fontId="10" fillId="3" borderId="171" xfId="0" applyNumberFormat="1" applyFont="1" applyFill="1" applyBorder="1"/>
    <xf numFmtId="1" fontId="2" fillId="0" borderId="618" xfId="0" applyNumberFormat="1" applyFont="1" applyBorder="1"/>
    <xf numFmtId="1" fontId="2" fillId="5" borderId="23" xfId="0" applyNumberFormat="1" applyFont="1" applyFill="1" applyBorder="1" applyProtection="1">
      <protection locked="0"/>
    </xf>
    <xf numFmtId="1" fontId="2" fillId="0" borderId="618" xfId="0" applyNumberFormat="1" applyFont="1" applyBorder="1" applyAlignment="1">
      <alignment horizontal="center" vertical="center" wrapText="1"/>
    </xf>
    <xf numFmtId="1" fontId="2" fillId="5" borderId="618" xfId="0" applyNumberFormat="1" applyFont="1" applyFill="1" applyBorder="1" applyProtection="1">
      <protection locked="0"/>
    </xf>
    <xf numFmtId="1" fontId="2" fillId="0" borderId="643" xfId="0" applyNumberFormat="1" applyFont="1" applyBorder="1" applyAlignment="1">
      <alignment horizontal="center" vertical="center" wrapText="1"/>
    </xf>
    <xf numFmtId="1" fontId="11" fillId="0" borderId="618" xfId="0" applyNumberFormat="1" applyFont="1" applyBorder="1" applyAlignment="1">
      <alignment horizontal="center" vertical="center" wrapText="1"/>
    </xf>
    <xf numFmtId="1" fontId="2" fillId="0" borderId="655" xfId="0" applyNumberFormat="1" applyFont="1" applyBorder="1" applyAlignment="1">
      <alignment vertical="center" wrapText="1"/>
    </xf>
    <xf numFmtId="1" fontId="2" fillId="5" borderId="652" xfId="0" applyNumberFormat="1" applyFont="1" applyFill="1" applyBorder="1" applyProtection="1">
      <protection locked="0"/>
    </xf>
    <xf numFmtId="1" fontId="2" fillId="9" borderId="654" xfId="0" applyNumberFormat="1" applyFont="1" applyFill="1" applyBorder="1"/>
    <xf numFmtId="1" fontId="2" fillId="0" borderId="661" xfId="0" applyNumberFormat="1" applyFont="1" applyBorder="1" applyAlignment="1">
      <alignment wrapText="1"/>
    </xf>
    <xf numFmtId="1" fontId="2" fillId="0" borderId="622" xfId="0" applyNumberFormat="1" applyFont="1" applyBorder="1"/>
    <xf numFmtId="1" fontId="2" fillId="0" borderId="665" xfId="0" applyNumberFormat="1" applyFont="1" applyBorder="1"/>
    <xf numFmtId="1" fontId="2" fillId="0" borderId="666" xfId="0" applyNumberFormat="1" applyFont="1" applyBorder="1"/>
    <xf numFmtId="1" fontId="2" fillId="0" borderId="664" xfId="0" applyNumberFormat="1" applyFont="1" applyBorder="1"/>
    <xf numFmtId="1" fontId="2" fillId="5" borderId="665" xfId="0" applyNumberFormat="1" applyFont="1" applyFill="1" applyBorder="1" applyProtection="1">
      <protection locked="0"/>
    </xf>
    <xf numFmtId="1" fontId="2" fillId="5" borderId="664" xfId="0" applyNumberFormat="1" applyFont="1" applyFill="1" applyBorder="1" applyProtection="1">
      <protection locked="0"/>
    </xf>
    <xf numFmtId="1" fontId="2" fillId="0" borderId="653" xfId="0" applyNumberFormat="1" applyFont="1" applyBorder="1" applyAlignment="1">
      <alignment horizontal="right"/>
    </xf>
    <xf numFmtId="1" fontId="2" fillId="9" borderId="653" xfId="0" applyNumberFormat="1" applyFont="1" applyFill="1" applyBorder="1"/>
    <xf numFmtId="1" fontId="2" fillId="9" borderId="667" xfId="0" applyNumberFormat="1" applyFont="1" applyFill="1" applyBorder="1"/>
    <xf numFmtId="1" fontId="2" fillId="0" borderId="648" xfId="0" applyNumberFormat="1" applyFont="1" applyBorder="1" applyAlignment="1">
      <alignment vertical="center" wrapText="1"/>
    </xf>
    <xf numFmtId="1" fontId="2" fillId="8" borderId="667" xfId="0" applyNumberFormat="1" applyFont="1" applyFill="1" applyBorder="1" applyProtection="1">
      <protection locked="0"/>
    </xf>
    <xf numFmtId="1" fontId="6" fillId="0" borderId="662" xfId="0" applyNumberFormat="1" applyFont="1" applyBorder="1"/>
    <xf numFmtId="1" fontId="2" fillId="0" borderId="662" xfId="0" applyNumberFormat="1" applyFont="1" applyBorder="1" applyAlignment="1">
      <alignment wrapText="1"/>
    </xf>
    <xf numFmtId="1" fontId="1" fillId="0" borderId="662" xfId="0" applyNumberFormat="1" applyFont="1" applyBorder="1" applyAlignment="1">
      <alignment wrapText="1"/>
    </xf>
    <xf numFmtId="1" fontId="1" fillId="2" borderId="615" xfId="0" applyNumberFormat="1" applyFont="1" applyFill="1" applyBorder="1" applyAlignment="1">
      <alignment wrapText="1"/>
    </xf>
    <xf numFmtId="1" fontId="1" fillId="0" borderId="614" xfId="0" applyNumberFormat="1" applyFont="1" applyBorder="1" applyAlignment="1">
      <alignment wrapText="1"/>
    </xf>
    <xf numFmtId="1" fontId="1" fillId="0" borderId="615" xfId="0" applyNumberFormat="1" applyFont="1" applyBorder="1" applyAlignment="1">
      <alignment wrapText="1"/>
    </xf>
    <xf numFmtId="1" fontId="2" fillId="0" borderId="615" xfId="0" applyNumberFormat="1" applyFont="1" applyBorder="1" applyAlignment="1">
      <alignment wrapText="1"/>
    </xf>
    <xf numFmtId="1" fontId="2" fillId="0" borderId="614" xfId="0" applyNumberFormat="1" applyFont="1" applyBorder="1" applyAlignment="1">
      <alignment wrapText="1"/>
    </xf>
    <xf numFmtId="1" fontId="2" fillId="3" borderId="615" xfId="0" applyNumberFormat="1" applyFont="1" applyFill="1" applyBorder="1" applyAlignment="1">
      <alignment wrapText="1"/>
    </xf>
    <xf numFmtId="1" fontId="2" fillId="3" borderId="662" xfId="0" applyNumberFormat="1" applyFont="1" applyFill="1" applyBorder="1" applyAlignment="1">
      <alignment wrapText="1"/>
    </xf>
    <xf numFmtId="1" fontId="2" fillId="3" borderId="622" xfId="0" applyNumberFormat="1" applyFont="1" applyFill="1" applyBorder="1" applyAlignment="1">
      <alignment horizontal="center" vertical="center" wrapText="1"/>
    </xf>
    <xf numFmtId="1" fontId="2" fillId="3" borderId="662" xfId="0" applyNumberFormat="1" applyFont="1" applyFill="1" applyBorder="1" applyAlignment="1">
      <alignment horizontal="center" vertical="center" wrapText="1"/>
    </xf>
    <xf numFmtId="1" fontId="2" fillId="0" borderId="653" xfId="0" applyNumberFormat="1" applyFont="1" applyBorder="1"/>
    <xf numFmtId="1" fontId="2" fillId="5" borderId="628" xfId="0" applyNumberFormat="1" applyFont="1" applyFill="1" applyBorder="1" applyProtection="1">
      <protection locked="0"/>
    </xf>
    <xf numFmtId="1" fontId="2" fillId="5" borderId="667" xfId="0" applyNumberFormat="1" applyFont="1" applyFill="1" applyBorder="1" applyProtection="1">
      <protection locked="0"/>
    </xf>
    <xf numFmtId="1" fontId="2" fillId="0" borderId="621" xfId="0" applyNumberFormat="1" applyFont="1" applyBorder="1" applyAlignment="1">
      <alignment vertical="center"/>
    </xf>
    <xf numFmtId="1" fontId="2" fillId="0" borderId="649" xfId="0" applyNumberFormat="1" applyFont="1" applyBorder="1" applyAlignment="1">
      <alignment vertical="center"/>
    </xf>
    <xf numFmtId="1" fontId="2" fillId="0" borderId="623" xfId="0" applyNumberFormat="1" applyFont="1" applyBorder="1" applyAlignment="1">
      <alignment vertical="center"/>
    </xf>
    <xf numFmtId="1" fontId="2" fillId="0" borderId="668" xfId="0" applyNumberFormat="1" applyFont="1" applyBorder="1" applyAlignment="1">
      <alignment vertical="center"/>
    </xf>
    <xf numFmtId="1" fontId="2" fillId="0" borderId="620" xfId="0" applyNumberFormat="1" applyFont="1" applyBorder="1" applyAlignment="1">
      <alignment vertical="center"/>
    </xf>
    <xf numFmtId="1" fontId="2" fillId="3" borderId="668" xfId="0" applyNumberFormat="1" applyFont="1" applyFill="1" applyBorder="1" applyAlignment="1">
      <alignment vertical="center"/>
    </xf>
    <xf numFmtId="1" fontId="2" fillId="3" borderId="620" xfId="0" applyNumberFormat="1" applyFont="1" applyFill="1" applyBorder="1" applyAlignment="1">
      <alignment vertical="center"/>
    </xf>
    <xf numFmtId="1" fontId="2" fillId="5" borderId="606" xfId="0" applyNumberFormat="1" applyFont="1" applyFill="1" applyBorder="1" applyProtection="1">
      <protection locked="0"/>
    </xf>
    <xf numFmtId="1" fontId="2" fillId="5" borderId="662" xfId="0" applyNumberFormat="1" applyFont="1" applyFill="1" applyBorder="1" applyProtection="1">
      <protection locked="0"/>
    </xf>
    <xf numFmtId="1" fontId="2" fillId="5" borderId="607" xfId="0" applyNumberFormat="1" applyFont="1" applyFill="1" applyBorder="1" applyProtection="1">
      <protection locked="0"/>
    </xf>
    <xf numFmtId="1" fontId="2" fillId="8" borderId="662" xfId="0" applyNumberFormat="1" applyFont="1" applyFill="1" applyBorder="1" applyProtection="1">
      <protection locked="0"/>
    </xf>
    <xf numFmtId="1" fontId="2" fillId="3" borderId="621" xfId="0" applyNumberFormat="1" applyFont="1" applyFill="1" applyBorder="1" applyAlignment="1">
      <alignment vertical="center"/>
    </xf>
    <xf numFmtId="1" fontId="6" fillId="2" borderId="662" xfId="0" applyNumberFormat="1" applyFont="1" applyFill="1" applyBorder="1"/>
    <xf numFmtId="1" fontId="2" fillId="0" borderId="662" xfId="0" applyNumberFormat="1" applyFont="1" applyBorder="1"/>
    <xf numFmtId="1" fontId="2" fillId="0" borderId="650" xfId="0" applyNumberFormat="1" applyFont="1" applyBorder="1" applyAlignment="1">
      <alignment horizontal="center" vertical="center"/>
    </xf>
    <xf numFmtId="1" fontId="2" fillId="0" borderId="648" xfId="0" applyNumberFormat="1" applyFont="1" applyBorder="1" applyAlignment="1">
      <alignment horizontal="center" vertical="center"/>
    </xf>
    <xf numFmtId="1" fontId="2" fillId="3" borderId="621" xfId="0" applyNumberFormat="1" applyFont="1" applyFill="1" applyBorder="1" applyAlignment="1">
      <alignment horizontal="center" vertical="center" wrapText="1"/>
    </xf>
    <xf numFmtId="1" fontId="2" fillId="3" borderId="606" xfId="0" applyNumberFormat="1" applyFont="1" applyFill="1" applyBorder="1" applyAlignment="1">
      <alignment horizontal="center" vertical="center" wrapText="1"/>
    </xf>
    <xf numFmtId="1" fontId="2" fillId="0" borderId="655" xfId="0" applyNumberFormat="1" applyFont="1" applyBorder="1"/>
    <xf numFmtId="1" fontId="2" fillId="8" borderId="653" xfId="0" applyNumberFormat="1" applyFont="1" applyFill="1" applyBorder="1" applyProtection="1">
      <protection locked="0"/>
    </xf>
    <xf numFmtId="1" fontId="2" fillId="8" borderId="628" xfId="0" applyNumberFormat="1" applyFont="1" applyFill="1" applyBorder="1" applyProtection="1">
      <protection locked="0"/>
    </xf>
    <xf numFmtId="1" fontId="2" fillId="0" borderId="606" xfId="0" applyNumberFormat="1" applyFont="1" applyBorder="1"/>
    <xf numFmtId="1" fontId="2" fillId="0" borderId="652" xfId="0" applyNumberFormat="1" applyFont="1" applyBorder="1"/>
    <xf numFmtId="1" fontId="2" fillId="0" borderId="649" xfId="0" applyNumberFormat="1" applyFont="1" applyBorder="1"/>
    <xf numFmtId="1" fontId="2" fillId="0" borderId="645" xfId="0" applyNumberFormat="1" applyFont="1" applyBorder="1"/>
    <xf numFmtId="1" fontId="4" fillId="2" borderId="171" xfId="0" applyNumberFormat="1" applyFont="1" applyFill="1" applyBorder="1"/>
    <xf numFmtId="1" fontId="2" fillId="0" borderId="648" xfId="4" applyNumberFormat="1" applyFont="1" applyBorder="1" applyAlignment="1" applyProtection="1">
      <alignment horizontal="center" vertical="center"/>
      <protection hidden="1"/>
    </xf>
    <xf numFmtId="1" fontId="2" fillId="0" borderId="650" xfId="2" applyNumberFormat="1" applyFont="1" applyBorder="1" applyAlignment="1">
      <alignment horizontal="center" vertical="center" wrapText="1"/>
    </xf>
    <xf numFmtId="1" fontId="2" fillId="0" borderId="621" xfId="2" applyNumberFormat="1" applyFont="1" applyBorder="1" applyAlignment="1">
      <alignment horizontal="center" vertical="center" wrapText="1"/>
    </xf>
    <xf numFmtId="1" fontId="2" fillId="0" borderId="623" xfId="2" applyNumberFormat="1" applyFont="1" applyBorder="1" applyAlignment="1">
      <alignment horizontal="center" vertical="center" wrapText="1"/>
    </xf>
    <xf numFmtId="1" fontId="1" fillId="0" borderId="621" xfId="2" applyNumberFormat="1" applyFont="1" applyBorder="1" applyAlignment="1">
      <alignment horizontal="center" vertical="center" wrapText="1"/>
    </xf>
    <xf numFmtId="1" fontId="1" fillId="0" borderId="623" xfId="2" applyNumberFormat="1" applyFont="1" applyBorder="1" applyAlignment="1">
      <alignment horizontal="center" vertical="center" wrapText="1"/>
    </xf>
    <xf numFmtId="1" fontId="2" fillId="0" borderId="652" xfId="2" applyNumberFormat="1" applyFont="1" applyBorder="1"/>
    <xf numFmtId="1" fontId="2" fillId="0" borderId="653" xfId="2" applyNumberFormat="1" applyFont="1" applyBorder="1"/>
    <xf numFmtId="1" fontId="2" fillId="0" borderId="654" xfId="2" applyNumberFormat="1" applyFont="1" applyBorder="1"/>
    <xf numFmtId="1" fontId="2" fillId="5" borderId="653" xfId="2" applyNumberFormat="1" applyFont="1" applyFill="1" applyBorder="1" applyProtection="1">
      <protection locked="0"/>
    </xf>
    <xf numFmtId="1" fontId="2" fillId="5" borderId="628" xfId="2" applyNumberFormat="1" applyFont="1" applyFill="1" applyBorder="1" applyProtection="1">
      <protection locked="0"/>
    </xf>
    <xf numFmtId="1" fontId="2" fillId="5" borderId="654" xfId="2" applyNumberFormat="1" applyFont="1" applyFill="1" applyBorder="1" applyProtection="1">
      <protection locked="0"/>
    </xf>
    <xf numFmtId="1" fontId="2" fillId="0" borderId="621" xfId="2" applyNumberFormat="1" applyFont="1" applyBorder="1"/>
    <xf numFmtId="1" fontId="2" fillId="0" borderId="649" xfId="2" applyNumberFormat="1" applyFont="1" applyBorder="1"/>
    <xf numFmtId="1" fontId="2" fillId="0" borderId="620" xfId="2" applyNumberFormat="1" applyFont="1" applyBorder="1"/>
    <xf numFmtId="1" fontId="2" fillId="0" borderId="623" xfId="2" applyNumberFormat="1" applyFont="1" applyBorder="1"/>
    <xf numFmtId="1" fontId="2" fillId="0" borderId="622" xfId="2" applyNumberFormat="1" applyFont="1" applyBorder="1" applyAlignment="1">
      <alignment horizontal="center" vertical="center" wrapText="1"/>
    </xf>
    <xf numFmtId="1" fontId="2" fillId="5" borderId="621" xfId="2" applyNumberFormat="1" applyFont="1" applyFill="1" applyBorder="1" applyProtection="1">
      <protection locked="0"/>
    </xf>
    <xf numFmtId="1" fontId="2" fillId="5" borderId="622" xfId="2" applyNumberFormat="1" applyFont="1" applyFill="1" applyBorder="1" applyProtection="1">
      <protection locked="0"/>
    </xf>
    <xf numFmtId="1" fontId="2" fillId="5" borderId="620" xfId="2" applyNumberFormat="1" applyFont="1" applyFill="1" applyBorder="1" applyProtection="1">
      <protection locked="0"/>
    </xf>
    <xf numFmtId="1" fontId="2" fillId="5" borderId="618" xfId="2" applyNumberFormat="1" applyFont="1" applyFill="1" applyBorder="1" applyProtection="1">
      <protection locked="0"/>
    </xf>
    <xf numFmtId="1" fontId="2" fillId="5" borderId="606" xfId="2" applyNumberFormat="1" applyFont="1" applyFill="1" applyBorder="1" applyProtection="1">
      <protection locked="0"/>
    </xf>
    <xf numFmtId="1" fontId="4" fillId="0" borderId="669" xfId="0" applyNumberFormat="1" applyFont="1" applyBorder="1"/>
    <xf numFmtId="1" fontId="2" fillId="7" borderId="670" xfId="0" applyNumberFormat="1" applyFont="1" applyFill="1" applyBorder="1"/>
    <xf numFmtId="1" fontId="2" fillId="0" borderId="670" xfId="0" applyNumberFormat="1" applyFont="1" applyBorder="1" applyAlignment="1">
      <alignment horizontal="right" wrapText="1"/>
    </xf>
    <xf numFmtId="1" fontId="2" fillId="7" borderId="606" xfId="0" applyNumberFormat="1" applyFont="1" applyFill="1" applyBorder="1"/>
    <xf numFmtId="1" fontId="2" fillId="3" borderId="671" xfId="0" applyNumberFormat="1" applyFont="1" applyFill="1" applyBorder="1" applyAlignment="1">
      <alignment wrapText="1"/>
    </xf>
    <xf numFmtId="1" fontId="2" fillId="3" borderId="672" xfId="0" applyNumberFormat="1" applyFont="1" applyFill="1" applyBorder="1" applyAlignment="1">
      <alignment vertical="center"/>
    </xf>
    <xf numFmtId="1" fontId="2" fillId="3" borderId="672" xfId="0" applyNumberFormat="1" applyFont="1" applyFill="1" applyBorder="1" applyAlignment="1">
      <alignment wrapText="1"/>
    </xf>
    <xf numFmtId="1" fontId="2" fillId="3" borderId="673" xfId="0" applyNumberFormat="1" applyFont="1" applyFill="1" applyBorder="1" applyAlignment="1">
      <alignment wrapText="1"/>
    </xf>
    <xf numFmtId="1" fontId="1" fillId="3" borderId="672" xfId="0" applyNumberFormat="1" applyFont="1" applyFill="1" applyBorder="1" applyAlignment="1">
      <alignment wrapText="1"/>
    </xf>
    <xf numFmtId="1" fontId="2" fillId="0" borderId="679" xfId="0" applyNumberFormat="1" applyFont="1" applyBorder="1" applyAlignment="1">
      <alignment wrapText="1"/>
    </xf>
    <xf numFmtId="1" fontId="2" fillId="0" borderId="672" xfId="0" applyNumberFormat="1" applyFont="1" applyBorder="1" applyAlignment="1">
      <alignment wrapText="1"/>
    </xf>
    <xf numFmtId="1" fontId="2" fillId="0" borderId="670" xfId="0" applyNumberFormat="1" applyFont="1" applyBorder="1"/>
    <xf numFmtId="1" fontId="2" fillId="5" borderId="670" xfId="0" applyNumberFormat="1" applyFont="1" applyFill="1" applyBorder="1" applyProtection="1">
      <protection locked="0"/>
    </xf>
    <xf numFmtId="1" fontId="2" fillId="0" borderId="683" xfId="2" applyNumberFormat="1" applyFont="1" applyBorder="1" applyAlignment="1">
      <alignment horizontal="center" vertical="center" wrapText="1"/>
    </xf>
    <xf numFmtId="1" fontId="2" fillId="0" borderId="684" xfId="2" applyNumberFormat="1" applyFont="1" applyBorder="1" applyAlignment="1">
      <alignment horizontal="center" vertical="center" wrapText="1"/>
    </xf>
    <xf numFmtId="1" fontId="4" fillId="0" borderId="685" xfId="0" applyNumberFormat="1" applyFont="1" applyBorder="1"/>
    <xf numFmtId="1" fontId="2" fillId="3" borderId="688" xfId="0" applyNumberFormat="1" applyFont="1" applyFill="1" applyBorder="1" applyAlignment="1">
      <alignment wrapText="1"/>
    </xf>
    <xf numFmtId="1" fontId="2" fillId="0" borderId="689" xfId="0" applyNumberFormat="1" applyFont="1" applyBorder="1" applyAlignment="1">
      <alignment horizontal="center" vertical="center" wrapText="1"/>
    </xf>
    <xf numFmtId="1" fontId="2" fillId="0" borderId="690" xfId="0" applyNumberFormat="1" applyFont="1" applyBorder="1" applyAlignment="1">
      <alignment horizontal="center" vertical="center" wrapText="1"/>
    </xf>
    <xf numFmtId="1" fontId="2" fillId="0" borderId="678" xfId="0" applyNumberFormat="1" applyFont="1" applyBorder="1" applyAlignment="1">
      <alignment horizontal="center" vertical="center" wrapText="1"/>
    </xf>
    <xf numFmtId="1" fontId="2" fillId="0" borderId="691" xfId="0" applyNumberFormat="1" applyFont="1" applyBorder="1" applyAlignment="1">
      <alignment horizontal="center" vertical="center" wrapText="1"/>
    </xf>
    <xf numFmtId="1" fontId="2" fillId="0" borderId="687" xfId="0" applyNumberFormat="1" applyFont="1" applyBorder="1" applyAlignment="1">
      <alignment horizontal="center" vertical="center"/>
    </xf>
    <xf numFmtId="1" fontId="2" fillId="3" borderId="692" xfId="0" applyNumberFormat="1" applyFont="1" applyFill="1" applyBorder="1" applyAlignment="1">
      <alignment wrapText="1"/>
    </xf>
    <xf numFmtId="1" fontId="2" fillId="3" borderId="693" xfId="0" applyNumberFormat="1" applyFont="1" applyFill="1" applyBorder="1" applyAlignment="1">
      <alignment wrapText="1"/>
    </xf>
    <xf numFmtId="1" fontId="2" fillId="0" borderId="689" xfId="0" applyNumberFormat="1" applyFont="1" applyBorder="1" applyAlignment="1">
      <alignment horizontal="right"/>
    </xf>
    <xf numFmtId="1" fontId="2" fillId="0" borderId="690" xfId="0" applyNumberFormat="1" applyFont="1" applyBorder="1" applyAlignment="1">
      <alignment horizontal="right"/>
    </xf>
    <xf numFmtId="1" fontId="2" fillId="0" borderId="678" xfId="0" applyNumberFormat="1" applyFont="1" applyBorder="1" applyAlignment="1">
      <alignment horizontal="right"/>
    </xf>
    <xf numFmtId="1" fontId="2" fillId="5" borderId="689" xfId="0" applyNumberFormat="1" applyFont="1" applyFill="1" applyBorder="1" applyProtection="1">
      <protection locked="0"/>
    </xf>
    <xf numFmtId="1" fontId="2" fillId="5" borderId="691" xfId="0" applyNumberFormat="1" applyFont="1" applyFill="1" applyBorder="1" applyProtection="1">
      <protection locked="0"/>
    </xf>
    <xf numFmtId="1" fontId="2" fillId="5" borderId="690" xfId="0" applyNumberFormat="1" applyFont="1" applyFill="1" applyBorder="1" applyProtection="1">
      <protection locked="0"/>
    </xf>
    <xf numFmtId="1" fontId="7" fillId="0" borderId="694" xfId="0" applyNumberFormat="1" applyFont="1" applyBorder="1" applyAlignment="1">
      <alignment horizontal="right"/>
    </xf>
    <xf numFmtId="1" fontId="2" fillId="6" borderId="695" xfId="1" applyNumberFormat="1" applyFont="1" applyBorder="1" applyProtection="1">
      <protection locked="0"/>
    </xf>
    <xf numFmtId="1" fontId="2" fillId="6" borderId="696" xfId="1" applyNumberFormat="1" applyFont="1" applyBorder="1" applyProtection="1">
      <protection locked="0"/>
    </xf>
    <xf numFmtId="1" fontId="2" fillId="6" borderId="697" xfId="1" applyNumberFormat="1" applyFont="1" applyBorder="1" applyProtection="1">
      <protection locked="0"/>
    </xf>
    <xf numFmtId="1" fontId="2" fillId="6" borderId="698" xfId="1" applyNumberFormat="1" applyFont="1" applyBorder="1" applyProtection="1">
      <protection locked="0"/>
    </xf>
    <xf numFmtId="1" fontId="2" fillId="6" borderId="699" xfId="1" applyNumberFormat="1" applyFont="1" applyBorder="1" applyProtection="1">
      <protection locked="0"/>
    </xf>
    <xf numFmtId="1" fontId="2" fillId="0" borderId="700" xfId="0" applyNumberFormat="1" applyFont="1" applyBorder="1" applyAlignment="1">
      <alignment vertical="center" wrapText="1"/>
    </xf>
    <xf numFmtId="1" fontId="2" fillId="0" borderId="701" xfId="0" applyNumberFormat="1" applyFont="1" applyBorder="1"/>
    <xf numFmtId="1" fontId="2" fillId="0" borderId="701" xfId="0" applyNumberFormat="1" applyFont="1" applyBorder="1" applyProtection="1">
      <protection locked="0"/>
    </xf>
    <xf numFmtId="1" fontId="2" fillId="0" borderId="702" xfId="0" applyNumberFormat="1" applyFont="1" applyBorder="1" applyProtection="1">
      <protection locked="0"/>
    </xf>
    <xf numFmtId="1" fontId="2" fillId="0" borderId="703" xfId="0" applyNumberFormat="1" applyFont="1" applyBorder="1"/>
    <xf numFmtId="1" fontId="2" fillId="0" borderId="702" xfId="0" applyNumberFormat="1" applyFont="1" applyBorder="1"/>
    <xf numFmtId="1" fontId="2" fillId="0" borderId="704" xfId="0" applyNumberFormat="1" applyFont="1" applyBorder="1"/>
    <xf numFmtId="1" fontId="2" fillId="3" borderId="705" xfId="0" applyNumberFormat="1" applyFont="1" applyFill="1" applyBorder="1"/>
    <xf numFmtId="1" fontId="2" fillId="0" borderId="708" xfId="0" applyNumberFormat="1" applyFont="1" applyBorder="1" applyAlignment="1">
      <alignment horizontal="center" vertical="center" wrapText="1"/>
    </xf>
    <xf numFmtId="1" fontId="2" fillId="0" borderId="709" xfId="0" applyNumberFormat="1" applyFont="1" applyBorder="1" applyAlignment="1">
      <alignment horizontal="center" vertical="center" wrapText="1"/>
    </xf>
    <xf numFmtId="1" fontId="2" fillId="0" borderId="676" xfId="0" applyNumberFormat="1" applyFont="1" applyBorder="1" applyAlignment="1">
      <alignment horizontal="center" vertical="center" wrapText="1"/>
    </xf>
    <xf numFmtId="1" fontId="2" fillId="0" borderId="707" xfId="0" applyNumberFormat="1" applyFont="1" applyBorder="1" applyAlignment="1">
      <alignment horizontal="center" vertical="center" wrapText="1"/>
    </xf>
    <xf numFmtId="1" fontId="2" fillId="0" borderId="708" xfId="0" applyNumberFormat="1" applyFont="1" applyBorder="1" applyAlignment="1">
      <alignment horizontal="right" wrapText="1"/>
    </xf>
    <xf numFmtId="1" fontId="2" fillId="0" borderId="710" xfId="0" applyNumberFormat="1" applyFont="1" applyBorder="1" applyAlignment="1">
      <alignment horizontal="right" wrapText="1"/>
    </xf>
    <xf numFmtId="1" fontId="2" fillId="0" borderId="678" xfId="0" applyNumberFormat="1" applyFont="1" applyBorder="1" applyAlignment="1">
      <alignment horizontal="right" wrapText="1"/>
    </xf>
    <xf numFmtId="1" fontId="2" fillId="5" borderId="676" xfId="0" applyNumberFormat="1" applyFont="1" applyFill="1" applyBorder="1" applyProtection="1">
      <protection locked="0"/>
    </xf>
    <xf numFmtId="1" fontId="2" fillId="5" borderId="711" xfId="0" applyNumberFormat="1" applyFont="1" applyFill="1" applyBorder="1" applyProtection="1">
      <protection locked="0"/>
    </xf>
    <xf numFmtId="1" fontId="2" fillId="5" borderId="678" xfId="0" applyNumberFormat="1" applyFont="1" applyFill="1" applyBorder="1" applyProtection="1">
      <protection locked="0"/>
    </xf>
    <xf numFmtId="1" fontId="2" fillId="0" borderId="712" xfId="0" applyNumberFormat="1" applyFont="1" applyBorder="1" applyAlignment="1">
      <alignment horizontal="right"/>
    </xf>
    <xf numFmtId="1" fontId="2" fillId="5" borderId="713" xfId="0" applyNumberFormat="1" applyFont="1" applyFill="1" applyBorder="1" applyProtection="1">
      <protection locked="0"/>
    </xf>
    <xf numFmtId="1" fontId="2" fillId="5" borderId="712" xfId="0" applyNumberFormat="1" applyFont="1" applyFill="1" applyBorder="1" applyProtection="1">
      <protection locked="0"/>
    </xf>
    <xf numFmtId="1" fontId="2" fillId="3" borderId="670" xfId="0" applyNumberFormat="1" applyFont="1" applyFill="1" applyBorder="1" applyAlignment="1">
      <alignment horizontal="right" wrapText="1"/>
    </xf>
    <xf numFmtId="1" fontId="2" fillId="0" borderId="706" xfId="0" applyNumberFormat="1" applyFont="1" applyBorder="1" applyAlignment="1">
      <alignment horizontal="left" vertical="center" wrapText="1"/>
    </xf>
    <xf numFmtId="1" fontId="6" fillId="0" borderId="677" xfId="0" applyNumberFormat="1" applyFont="1" applyBorder="1"/>
    <xf numFmtId="1" fontId="2" fillId="0" borderId="687" xfId="0" applyNumberFormat="1" applyFont="1" applyBorder="1" applyAlignment="1">
      <alignment horizontal="center" vertical="center" wrapText="1"/>
    </xf>
    <xf numFmtId="1" fontId="2" fillId="0" borderId="675" xfId="0" applyNumberFormat="1" applyFont="1" applyBorder="1" applyAlignment="1">
      <alignment horizontal="center" vertical="center" wrapText="1"/>
    </xf>
    <xf numFmtId="1" fontId="2" fillId="0" borderId="712" xfId="0" applyNumberFormat="1" applyFont="1" applyBorder="1"/>
    <xf numFmtId="1" fontId="2" fillId="0" borderId="670" xfId="0" applyNumberFormat="1" applyFont="1" applyBorder="1" applyAlignment="1">
      <alignment vertical="center" wrapText="1"/>
    </xf>
    <xf numFmtId="1" fontId="2" fillId="0" borderId="689" xfId="0" applyNumberFormat="1" applyFont="1" applyBorder="1" applyAlignment="1">
      <alignment vertical="center" wrapText="1"/>
    </xf>
    <xf numFmtId="1" fontId="2" fillId="0" borderId="709" xfId="0" applyNumberFormat="1" applyFont="1" applyBorder="1" applyAlignment="1">
      <alignment vertical="center" wrapText="1"/>
    </xf>
    <xf numFmtId="1" fontId="2" fillId="0" borderId="678" xfId="0" applyNumberFormat="1" applyFont="1" applyBorder="1"/>
    <xf numFmtId="1" fontId="2" fillId="0" borderId="689" xfId="0" applyNumberFormat="1" applyFont="1" applyBorder="1" applyAlignment="1">
      <alignment horizontal="right" wrapText="1"/>
    </xf>
    <xf numFmtId="1" fontId="2" fillId="0" borderId="709" xfId="0" applyNumberFormat="1" applyFont="1" applyBorder="1" applyAlignment="1">
      <alignment horizontal="right" wrapText="1"/>
    </xf>
    <xf numFmtId="1" fontId="2" fillId="0" borderId="689" xfId="0" applyNumberFormat="1" applyFont="1" applyBorder="1"/>
    <xf numFmtId="1" fontId="2" fillId="0" borderId="676" xfId="0" applyNumberFormat="1" applyFont="1" applyBorder="1"/>
    <xf numFmtId="1" fontId="2" fillId="0" borderId="691" xfId="0" applyNumberFormat="1" applyFont="1" applyBorder="1"/>
    <xf numFmtId="1" fontId="2" fillId="0" borderId="670" xfId="0" applyNumberFormat="1" applyFont="1" applyBorder="1" applyAlignment="1">
      <alignment horizontal="right"/>
    </xf>
    <xf numFmtId="1" fontId="2" fillId="0" borderId="677" xfId="0" applyNumberFormat="1" applyFont="1" applyBorder="1" applyAlignment="1">
      <alignment horizontal="center" vertical="center" wrapText="1"/>
    </xf>
    <xf numFmtId="1" fontId="2" fillId="3" borderId="672" xfId="0" applyNumberFormat="1" applyFont="1" applyFill="1" applyBorder="1"/>
    <xf numFmtId="1" fontId="4" fillId="3" borderId="672" xfId="0" applyNumberFormat="1" applyFont="1" applyFill="1" applyBorder="1"/>
    <xf numFmtId="1" fontId="2" fillId="5" borderId="714" xfId="0" applyNumberFormat="1" applyFont="1" applyFill="1" applyBorder="1" applyProtection="1">
      <protection locked="0"/>
    </xf>
    <xf numFmtId="1" fontId="2" fillId="6" borderId="715" xfId="1" applyNumberFormat="1" applyFont="1" applyBorder="1" applyProtection="1">
      <protection locked="0"/>
    </xf>
    <xf numFmtId="1" fontId="2" fillId="6" borderId="716" xfId="1" applyNumberFormat="1" applyFont="1" applyBorder="1" applyProtection="1">
      <protection locked="0"/>
    </xf>
    <xf numFmtId="1" fontId="2" fillId="6" borderId="717" xfId="1" applyNumberFormat="1" applyFont="1" applyBorder="1" applyProtection="1">
      <protection locked="0"/>
    </xf>
    <xf numFmtId="1" fontId="10" fillId="3" borderId="672" xfId="0" applyNumberFormat="1" applyFont="1" applyFill="1" applyBorder="1"/>
    <xf numFmtId="1" fontId="2" fillId="0" borderId="686" xfId="0" applyNumberFormat="1" applyFont="1" applyBorder="1"/>
    <xf numFmtId="1" fontId="2" fillId="5" borderId="718" xfId="0" applyNumberFormat="1" applyFont="1" applyFill="1" applyBorder="1" applyProtection="1">
      <protection locked="0"/>
    </xf>
    <xf numFmtId="1" fontId="2" fillId="0" borderId="686" xfId="0" applyNumberFormat="1" applyFont="1" applyBorder="1" applyAlignment="1">
      <alignment horizontal="center" vertical="center" wrapText="1"/>
    </xf>
    <xf numFmtId="1" fontId="2" fillId="5" borderId="686" xfId="0" applyNumberFormat="1" applyFont="1" applyFill="1" applyBorder="1" applyProtection="1">
      <protection locked="0"/>
    </xf>
    <xf numFmtId="1" fontId="6" fillId="3" borderId="672" xfId="0" applyNumberFormat="1" applyFont="1" applyFill="1" applyBorder="1"/>
    <xf numFmtId="1" fontId="2" fillId="0" borderId="706" xfId="0" applyNumberFormat="1" applyFont="1" applyBorder="1" applyAlignment="1">
      <alignment horizontal="center" vertical="center" wrapText="1"/>
    </xf>
    <xf numFmtId="1" fontId="11" fillId="0" borderId="686" xfId="0" applyNumberFormat="1" applyFont="1" applyBorder="1" applyAlignment="1">
      <alignment horizontal="center" vertical="center" wrapText="1"/>
    </xf>
    <xf numFmtId="1" fontId="2" fillId="3" borderId="705" xfId="0" applyNumberFormat="1" applyFont="1" applyFill="1" applyBorder="1" applyAlignment="1">
      <alignment wrapText="1"/>
    </xf>
    <xf numFmtId="1" fontId="2" fillId="0" borderId="713" xfId="0" applyNumberFormat="1" applyFont="1" applyBorder="1" applyAlignment="1">
      <alignment vertical="center" wrapText="1"/>
    </xf>
    <xf numFmtId="1" fontId="2" fillId="9" borderId="712" xfId="0" applyNumberFormat="1" applyFont="1" applyFill="1" applyBorder="1"/>
    <xf numFmtId="1" fontId="2" fillId="3" borderId="719" xfId="0" applyNumberFormat="1" applyFont="1" applyFill="1" applyBorder="1" applyAlignment="1">
      <alignment vertical="center"/>
    </xf>
    <xf numFmtId="1" fontId="2" fillId="3" borderId="719" xfId="0" applyNumberFormat="1" applyFont="1" applyFill="1" applyBorder="1" applyAlignment="1">
      <alignment wrapText="1"/>
    </xf>
    <xf numFmtId="1" fontId="2" fillId="3" borderId="720" xfId="0" applyNumberFormat="1" applyFont="1" applyFill="1" applyBorder="1" applyAlignment="1">
      <alignment wrapText="1"/>
    </xf>
    <xf numFmtId="1" fontId="1" fillId="3" borderId="719" xfId="0" applyNumberFormat="1" applyFont="1" applyFill="1" applyBorder="1" applyAlignment="1">
      <alignment wrapText="1"/>
    </xf>
    <xf numFmtId="1" fontId="2" fillId="0" borderId="726" xfId="0" applyNumberFormat="1" applyFont="1" applyBorder="1" applyAlignment="1">
      <alignment wrapText="1"/>
    </xf>
    <xf numFmtId="1" fontId="2" fillId="0" borderId="719" xfId="0" applyNumberFormat="1" applyFont="1" applyBorder="1" applyAlignment="1">
      <alignment wrapText="1"/>
    </xf>
    <xf numFmtId="1" fontId="2" fillId="0" borderId="690" xfId="0" applyNumberFormat="1" applyFont="1" applyBorder="1"/>
    <xf numFmtId="1" fontId="10" fillId="0" borderId="672" xfId="0" applyNumberFormat="1" applyFont="1" applyBorder="1"/>
    <xf numFmtId="1" fontId="2" fillId="0" borderId="727" xfId="0" applyNumberFormat="1" applyFont="1" applyBorder="1"/>
    <xf numFmtId="1" fontId="2" fillId="0" borderId="628" xfId="0" applyNumberFormat="1" applyFont="1" applyBorder="1"/>
    <xf numFmtId="1" fontId="2" fillId="5" borderId="727" xfId="0" applyNumberFormat="1" applyFont="1" applyFill="1" applyBorder="1" applyProtection="1">
      <protection locked="0"/>
    </xf>
    <xf numFmtId="1" fontId="2" fillId="0" borderId="728" xfId="0" applyNumberFormat="1" applyFont="1" applyBorder="1" applyAlignment="1">
      <alignment wrapText="1"/>
    </xf>
    <xf numFmtId="1" fontId="1" fillId="3" borderId="728" xfId="0" applyNumberFormat="1" applyFont="1" applyFill="1" applyBorder="1" applyAlignment="1">
      <alignment wrapText="1"/>
    </xf>
    <xf numFmtId="1" fontId="10" fillId="0" borderId="728" xfId="0" applyNumberFormat="1" applyFont="1" applyBorder="1"/>
    <xf numFmtId="1" fontId="2" fillId="0" borderId="729" xfId="0" applyNumberFormat="1" applyFont="1" applyBorder="1"/>
    <xf numFmtId="1" fontId="2" fillId="5" borderId="729" xfId="0" applyNumberFormat="1" applyFont="1" applyFill="1" applyBorder="1" applyProtection="1">
      <protection locked="0"/>
    </xf>
    <xf numFmtId="1" fontId="2" fillId="0" borderId="734" xfId="0" applyNumberFormat="1" applyFont="1" applyBorder="1" applyAlignment="1">
      <alignment horizontal="center" vertical="center" wrapText="1"/>
    </xf>
    <xf numFmtId="1" fontId="2" fillId="0" borderId="735" xfId="0" applyNumberFormat="1" applyFont="1" applyBorder="1" applyAlignment="1">
      <alignment horizontal="center" vertical="center" wrapText="1"/>
    </xf>
    <xf numFmtId="1" fontId="2" fillId="0" borderId="736" xfId="0" applyNumberFormat="1" applyFont="1" applyBorder="1" applyAlignment="1">
      <alignment horizontal="center" vertical="center" wrapText="1"/>
    </xf>
    <xf numFmtId="1" fontId="2" fillId="0" borderId="737" xfId="0" applyNumberFormat="1" applyFont="1" applyBorder="1" applyAlignment="1">
      <alignment horizontal="right"/>
    </xf>
    <xf numFmtId="1" fontId="2" fillId="9" borderId="738" xfId="0" applyNumberFormat="1" applyFont="1" applyFill="1" applyBorder="1"/>
    <xf numFmtId="1" fontId="2" fillId="0" borderId="734" xfId="0" applyNumberFormat="1" applyFont="1" applyBorder="1" applyAlignment="1">
      <alignment vertical="center" wrapText="1"/>
    </xf>
    <xf numFmtId="1" fontId="2" fillId="0" borderId="734" xfId="0" applyNumberFormat="1" applyFont="1" applyBorder="1" applyAlignment="1">
      <alignment horizontal="right" wrapText="1"/>
    </xf>
    <xf numFmtId="1" fontId="2" fillId="0" borderId="740" xfId="0" applyNumberFormat="1" applyFont="1" applyBorder="1" applyAlignment="1">
      <alignment horizontal="right" wrapText="1"/>
    </xf>
    <xf numFmtId="1" fontId="2" fillId="8" borderId="738" xfId="0" applyNumberFormat="1" applyFont="1" applyFill="1" applyBorder="1" applyProtection="1">
      <protection locked="0"/>
    </xf>
    <xf numFmtId="1" fontId="2" fillId="5" borderId="737" xfId="0" applyNumberFormat="1" applyFont="1" applyFill="1" applyBorder="1" applyProtection="1">
      <protection locked="0"/>
    </xf>
    <xf numFmtId="1" fontId="2" fillId="0" borderId="741" xfId="0" applyNumberFormat="1" applyFont="1" applyBorder="1" applyAlignment="1">
      <alignment horizontal="center" vertical="center" wrapText="1"/>
    </xf>
    <xf numFmtId="1" fontId="2" fillId="0" borderId="742" xfId="0" applyNumberFormat="1" applyFont="1" applyBorder="1" applyAlignment="1">
      <alignment horizontal="center" vertical="center" wrapText="1"/>
    </xf>
    <xf numFmtId="1" fontId="2" fillId="0" borderId="743" xfId="0" applyNumberFormat="1" applyFont="1" applyBorder="1" applyAlignment="1">
      <alignment horizontal="center" vertical="center" wrapText="1"/>
    </xf>
    <xf numFmtId="1" fontId="2" fillId="3" borderId="742" xfId="0" applyNumberFormat="1" applyFont="1" applyFill="1" applyBorder="1" applyAlignment="1">
      <alignment horizontal="center" vertical="center" wrapText="1"/>
    </xf>
    <xf numFmtId="1" fontId="2" fillId="5" borderId="738" xfId="0" applyNumberFormat="1" applyFont="1" applyFill="1" applyBorder="1" applyProtection="1">
      <protection locked="0"/>
    </xf>
    <xf numFmtId="1" fontId="2" fillId="0" borderId="718" xfId="0" applyNumberFormat="1" applyFont="1" applyBorder="1" applyAlignment="1">
      <alignment horizontal="left" vertical="center" wrapText="1"/>
    </xf>
    <xf numFmtId="1" fontId="2" fillId="0" borderId="736" xfId="0" applyNumberFormat="1" applyFont="1" applyBorder="1" applyAlignment="1">
      <alignment vertical="center"/>
    </xf>
    <xf numFmtId="1" fontId="2" fillId="0" borderId="735" xfId="0" applyNumberFormat="1" applyFont="1" applyBorder="1" applyAlignment="1">
      <alignment vertical="center"/>
    </xf>
    <xf numFmtId="1" fontId="2" fillId="0" borderId="741" xfId="0" applyNumberFormat="1" applyFont="1" applyBorder="1" applyAlignment="1">
      <alignment vertical="center"/>
    </xf>
    <xf numFmtId="1" fontId="2" fillId="0" borderId="744" xfId="0" applyNumberFormat="1" applyFont="1" applyBorder="1" applyAlignment="1">
      <alignment vertical="center"/>
    </xf>
    <xf numFmtId="1" fontId="2" fillId="0" borderId="733" xfId="0" applyNumberFormat="1" applyFont="1" applyBorder="1" applyAlignment="1">
      <alignment vertical="center"/>
    </xf>
    <xf numFmtId="1" fontId="2" fillId="3" borderId="744" xfId="0" applyNumberFormat="1" applyFont="1" applyFill="1" applyBorder="1" applyAlignment="1">
      <alignment vertical="center"/>
    </xf>
    <xf numFmtId="1" fontId="2" fillId="3" borderId="733" xfId="0" applyNumberFormat="1" applyFont="1" applyFill="1" applyBorder="1" applyAlignment="1">
      <alignment vertical="center"/>
    </xf>
    <xf numFmtId="1" fontId="2" fillId="3" borderId="736" xfId="0" applyNumberFormat="1" applyFont="1" applyFill="1" applyBorder="1" applyAlignment="1">
      <alignment vertical="center"/>
    </xf>
    <xf numFmtId="1" fontId="2" fillId="0" borderId="740" xfId="0" applyNumberFormat="1" applyFont="1" applyBorder="1" applyAlignment="1">
      <alignment horizontal="center" vertical="center"/>
    </xf>
    <xf numFmtId="1" fontId="2" fillId="0" borderId="734" xfId="0" applyNumberFormat="1" applyFont="1" applyBorder="1" applyAlignment="1">
      <alignment horizontal="center" vertical="center"/>
    </xf>
    <xf numFmtId="1" fontId="2" fillId="3" borderId="736" xfId="0" applyNumberFormat="1" applyFont="1" applyFill="1" applyBorder="1" applyAlignment="1">
      <alignment horizontal="center" vertical="center" wrapText="1"/>
    </xf>
    <xf numFmtId="1" fontId="2" fillId="0" borderId="713" xfId="0" applyNumberFormat="1" applyFont="1" applyBorder="1"/>
    <xf numFmtId="1" fontId="2" fillId="0" borderId="737" xfId="0" applyNumberFormat="1" applyFont="1" applyBorder="1"/>
    <xf numFmtId="1" fontId="2" fillId="0" borderId="736" xfId="0" applyNumberFormat="1" applyFont="1" applyBorder="1"/>
    <xf numFmtId="1" fontId="2" fillId="0" borderId="735" xfId="0" applyNumberFormat="1" applyFont="1" applyBorder="1"/>
    <xf numFmtId="1" fontId="2" fillId="0" borderId="733" xfId="0" applyNumberFormat="1" applyFont="1" applyBorder="1"/>
    <xf numFmtId="1" fontId="2" fillId="0" borderId="732" xfId="0" applyNumberFormat="1" applyFont="1" applyBorder="1"/>
    <xf numFmtId="1" fontId="2" fillId="0" borderId="741" xfId="0" applyNumberFormat="1" applyFont="1" applyBorder="1"/>
    <xf numFmtId="1" fontId="4" fillId="2" borderId="745" xfId="0" applyNumberFormat="1" applyFont="1" applyFill="1" applyBorder="1"/>
    <xf numFmtId="1" fontId="2" fillId="0" borderId="733" xfId="0" applyNumberFormat="1" applyFont="1" applyBorder="1" applyAlignment="1">
      <alignment horizontal="center" vertical="center" wrapText="1"/>
    </xf>
    <xf numFmtId="1" fontId="2" fillId="0" borderId="729" xfId="0" applyNumberFormat="1" applyFont="1" applyBorder="1" applyAlignment="1">
      <alignment horizontal="right" wrapText="1"/>
    </xf>
    <xf numFmtId="1" fontId="2" fillId="0" borderId="748" xfId="4" applyNumberFormat="1" applyFont="1" applyBorder="1" applyAlignment="1" applyProtection="1">
      <alignment horizontal="center" vertical="center"/>
      <protection hidden="1"/>
    </xf>
    <xf numFmtId="1" fontId="2" fillId="0" borderId="749" xfId="2" applyNumberFormat="1" applyFont="1" applyBorder="1" applyAlignment="1">
      <alignment horizontal="center" vertical="center" wrapText="1"/>
    </xf>
    <xf numFmtId="1" fontId="2" fillId="0" borderId="736" xfId="2" applyNumberFormat="1" applyFont="1" applyBorder="1" applyAlignment="1">
      <alignment horizontal="center" vertical="center" wrapText="1"/>
    </xf>
    <xf numFmtId="1" fontId="2" fillId="0" borderId="741" xfId="2" applyNumberFormat="1" applyFont="1" applyBorder="1" applyAlignment="1">
      <alignment horizontal="center" vertical="center" wrapText="1"/>
    </xf>
    <xf numFmtId="1" fontId="1" fillId="0" borderId="736" xfId="2" applyNumberFormat="1" applyFont="1" applyBorder="1" applyAlignment="1">
      <alignment horizontal="center" vertical="center" wrapText="1"/>
    </xf>
    <xf numFmtId="1" fontId="1" fillId="0" borderId="741" xfId="2" applyNumberFormat="1" applyFont="1" applyBorder="1" applyAlignment="1">
      <alignment horizontal="center" vertical="center" wrapText="1"/>
    </xf>
    <xf numFmtId="1" fontId="2" fillId="0" borderId="737" xfId="2" applyNumberFormat="1" applyFont="1" applyBorder="1"/>
    <xf numFmtId="1" fontId="2" fillId="5" borderId="737" xfId="2" applyNumberFormat="1" applyFont="1" applyFill="1" applyBorder="1" applyProtection="1">
      <protection locked="0"/>
    </xf>
    <xf numFmtId="1" fontId="2" fillId="0" borderId="736" xfId="2" applyNumberFormat="1" applyFont="1" applyBorder="1"/>
    <xf numFmtId="1" fontId="2" fillId="0" borderId="735" xfId="2" applyNumberFormat="1" applyFont="1" applyBorder="1"/>
    <xf numFmtId="1" fontId="2" fillId="0" borderId="733" xfId="2" applyNumberFormat="1" applyFont="1" applyBorder="1"/>
    <xf numFmtId="1" fontId="2" fillId="0" borderId="741" xfId="2" applyNumberFormat="1" applyFont="1" applyBorder="1"/>
    <xf numFmtId="1" fontId="2" fillId="0" borderId="742" xfId="2" applyNumberFormat="1" applyFont="1" applyBorder="1" applyAlignment="1">
      <alignment horizontal="center" vertical="center" wrapText="1"/>
    </xf>
    <xf numFmtId="1" fontId="2" fillId="5" borderId="736" xfId="2" applyNumberFormat="1" applyFont="1" applyFill="1" applyBorder="1" applyProtection="1">
      <protection locked="0"/>
    </xf>
    <xf numFmtId="1" fontId="2" fillId="5" borderId="742" xfId="2" applyNumberFormat="1" applyFont="1" applyFill="1" applyBorder="1" applyProtection="1">
      <protection locked="0"/>
    </xf>
    <xf numFmtId="1" fontId="2" fillId="5" borderId="733" xfId="2" applyNumberFormat="1" applyFont="1" applyFill="1" applyBorder="1" applyProtection="1">
      <protection locked="0"/>
    </xf>
    <xf numFmtId="1" fontId="2" fillId="5" borderId="743" xfId="2" applyNumberFormat="1" applyFont="1" applyFill="1" applyBorder="1" applyProtection="1">
      <protection locked="0"/>
    </xf>
    <xf numFmtId="1" fontId="2" fillId="5" borderId="751" xfId="0" applyNumberFormat="1" applyFont="1" applyFill="1" applyBorder="1" applyAlignment="1" applyProtection="1">
      <protection locked="0"/>
    </xf>
    <xf numFmtId="1" fontId="2" fillId="0" borderId="67" xfId="0" applyNumberFormat="1" applyFont="1" applyBorder="1" applyAlignment="1">
      <alignment horizontal="left" vertical="center" wrapText="1"/>
    </xf>
    <xf numFmtId="1" fontId="2" fillId="0" borderId="52" xfId="0" applyNumberFormat="1" applyFont="1" applyBorder="1" applyAlignment="1">
      <alignment horizontal="center" vertical="center"/>
    </xf>
    <xf numFmtId="1" fontId="2" fillId="0" borderId="70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124" xfId="0" applyNumberFormat="1" applyFont="1" applyBorder="1" applyAlignment="1">
      <alignment horizontal="center" vertical="center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24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124" xfId="2" applyNumberFormat="1" applyFont="1" applyBorder="1" applyAlignment="1">
      <alignment horizontal="center" vertical="center" wrapText="1"/>
    </xf>
    <xf numFmtId="1" fontId="2" fillId="0" borderId="629" xfId="0" applyNumberFormat="1" applyFont="1" applyBorder="1" applyAlignment="1">
      <alignment horizontal="center" vertical="center" wrapText="1"/>
    </xf>
    <xf numFmtId="1" fontId="2" fillId="0" borderId="682" xfId="0" applyNumberFormat="1" applyFont="1" applyBorder="1" applyAlignment="1">
      <alignment horizontal="center" vertical="center" wrapText="1"/>
    </xf>
    <xf numFmtId="1" fontId="2" fillId="0" borderId="707" xfId="0" applyNumberFormat="1" applyFont="1" applyBorder="1" applyAlignment="1">
      <alignment horizontal="center" vertical="center" wrapText="1"/>
    </xf>
    <xf numFmtId="1" fontId="2" fillId="0" borderId="713" xfId="0" applyNumberFormat="1" applyFont="1" applyBorder="1" applyAlignment="1">
      <alignment vertical="center" wrapText="1"/>
    </xf>
    <xf numFmtId="1" fontId="2" fillId="0" borderId="731" xfId="0" applyNumberFormat="1" applyFont="1" applyBorder="1" applyAlignment="1">
      <alignment horizontal="center" vertical="center" wrapText="1"/>
    </xf>
    <xf numFmtId="1" fontId="2" fillId="0" borderId="733" xfId="0" applyNumberFormat="1" applyFont="1" applyBorder="1" applyAlignment="1">
      <alignment horizontal="center" vertical="center" wrapText="1"/>
    </xf>
    <xf numFmtId="1" fontId="2" fillId="0" borderId="736" xfId="0" applyNumberFormat="1" applyFont="1" applyBorder="1" applyAlignment="1">
      <alignment horizontal="center" vertical="center" wrapText="1"/>
    </xf>
    <xf numFmtId="1" fontId="2" fillId="0" borderId="735" xfId="0" applyNumberFormat="1" applyFont="1" applyBorder="1" applyAlignment="1">
      <alignment horizontal="center" vertical="center" wrapText="1"/>
    </xf>
    <xf numFmtId="1" fontId="2" fillId="0" borderId="741" xfId="0" applyNumberFormat="1" applyFont="1" applyBorder="1" applyAlignment="1">
      <alignment horizontal="center" vertical="center" wrapText="1"/>
    </xf>
    <xf numFmtId="1" fontId="2" fillId="0" borderId="742" xfId="0" applyNumberFormat="1" applyFont="1" applyBorder="1" applyAlignment="1">
      <alignment horizontal="center" vertical="center" wrapText="1"/>
    </xf>
    <xf numFmtId="1" fontId="2" fillId="0" borderId="743" xfId="0" applyNumberFormat="1" applyFont="1" applyBorder="1" applyAlignment="1">
      <alignment horizontal="center" vertical="center" wrapText="1"/>
    </xf>
    <xf numFmtId="1" fontId="2" fillId="0" borderId="67" xfId="2" applyNumberFormat="1" applyFont="1" applyBorder="1" applyAlignment="1">
      <alignment horizontal="left" vertical="center" wrapText="1"/>
    </xf>
    <xf numFmtId="1" fontId="2" fillId="0" borderId="69" xfId="2" applyNumberFormat="1" applyFont="1" applyBorder="1" applyAlignment="1">
      <alignment horizontal="left" vertical="center" wrapText="1"/>
    </xf>
    <xf numFmtId="1" fontId="2" fillId="0" borderId="131" xfId="2" applyNumberFormat="1" applyFont="1" applyBorder="1" applyAlignment="1">
      <alignment horizontal="left" vertical="center" wrapText="1"/>
    </xf>
    <xf numFmtId="1" fontId="2" fillId="0" borderId="114" xfId="2" applyNumberFormat="1" applyFont="1" applyBorder="1" applyAlignment="1">
      <alignment horizontal="left" vertical="center" wrapText="1"/>
    </xf>
    <xf numFmtId="1" fontId="2" fillId="0" borderId="162" xfId="2" applyNumberFormat="1" applyFont="1" applyBorder="1" applyAlignment="1">
      <alignment horizontal="center" vertical="center" wrapText="1"/>
    </xf>
    <xf numFmtId="1" fontId="2" fillId="0" borderId="53" xfId="2" applyNumberFormat="1" applyFont="1" applyBorder="1" applyAlignment="1">
      <alignment horizontal="center" vertical="center" wrapText="1"/>
    </xf>
    <xf numFmtId="1" fontId="2" fillId="0" borderId="127" xfId="2" applyNumberFormat="1" applyFont="1" applyBorder="1" applyAlignment="1">
      <alignment horizontal="left" vertical="center" wrapText="1"/>
    </xf>
    <xf numFmtId="1" fontId="2" fillId="0" borderId="129" xfId="2" applyNumberFormat="1" applyFont="1" applyBorder="1" applyAlignment="1">
      <alignment horizontal="left" vertical="center" wrapText="1"/>
    </xf>
    <xf numFmtId="1" fontId="2" fillId="0" borderId="125" xfId="2" applyNumberFormat="1" applyFont="1" applyBorder="1" applyAlignment="1">
      <alignment horizontal="center" vertical="center" wrapText="1"/>
    </xf>
    <xf numFmtId="1" fontId="2" fillId="0" borderId="124" xfId="2" applyNumberFormat="1" applyFont="1" applyBorder="1" applyAlignment="1">
      <alignment horizontal="center" vertical="center" wrapText="1"/>
    </xf>
    <xf numFmtId="1" fontId="2" fillId="0" borderId="131" xfId="2" applyNumberFormat="1" applyFont="1" applyBorder="1" applyAlignment="1">
      <alignment horizontal="center" vertical="center" wrapText="1"/>
    </xf>
    <xf numFmtId="1" fontId="2" fillId="0" borderId="114" xfId="2" applyNumberFormat="1" applyFont="1" applyBorder="1" applyAlignment="1">
      <alignment horizontal="center" vertical="center" wrapText="1"/>
    </xf>
    <xf numFmtId="1" fontId="2" fillId="0" borderId="127" xfId="0" applyNumberFormat="1" applyFont="1" applyBorder="1" applyAlignment="1">
      <alignment horizontal="center" vertical="center" wrapText="1"/>
    </xf>
    <xf numFmtId="1" fontId="2" fillId="0" borderId="129" xfId="0" applyNumberFormat="1" applyFont="1" applyBorder="1" applyAlignment="1">
      <alignment horizontal="center" vertical="center" wrapText="1"/>
    </xf>
    <xf numFmtId="1" fontId="2" fillId="0" borderId="136" xfId="2" applyNumberFormat="1" applyFont="1" applyBorder="1" applyAlignment="1">
      <alignment horizontal="left" vertical="center" wrapText="1"/>
    </xf>
    <xf numFmtId="1" fontId="2" fillId="0" borderId="116" xfId="2" applyNumberFormat="1" applyFont="1" applyBorder="1" applyAlignment="1">
      <alignment horizontal="left" vertical="center" wrapText="1"/>
    </xf>
    <xf numFmtId="1" fontId="2" fillId="0" borderId="126" xfId="2" applyNumberFormat="1" applyFont="1" applyBorder="1" applyAlignment="1">
      <alignment horizontal="center" vertical="center" wrapText="1"/>
    </xf>
    <xf numFmtId="1" fontId="2" fillId="0" borderId="113" xfId="2" applyNumberFormat="1" applyFont="1" applyBorder="1" applyAlignment="1">
      <alignment horizontal="center" vertical="center" wrapText="1"/>
    </xf>
    <xf numFmtId="1" fontId="2" fillId="0" borderId="127" xfId="2" quotePrefix="1" applyNumberFormat="1" applyFont="1" applyBorder="1" applyAlignment="1">
      <alignment horizontal="center" vertical="center" wrapText="1"/>
    </xf>
    <xf numFmtId="1" fontId="2" fillId="0" borderId="159" xfId="2" quotePrefix="1" applyNumberFormat="1" applyFont="1" applyBorder="1" applyAlignment="1">
      <alignment horizontal="center" vertical="center" wrapText="1"/>
    </xf>
    <xf numFmtId="1" fontId="2" fillId="0" borderId="129" xfId="2" quotePrefix="1" applyNumberFormat="1" applyFont="1" applyBorder="1" applyAlignment="1">
      <alignment horizontal="center" vertical="center" wrapText="1"/>
    </xf>
    <xf numFmtId="1" fontId="2" fillId="0" borderId="144" xfId="0" applyNumberFormat="1" applyFont="1" applyBorder="1" applyAlignment="1">
      <alignment horizontal="center" vertical="center" wrapText="1"/>
    </xf>
    <xf numFmtId="1" fontId="2" fillId="0" borderId="163" xfId="2" applyNumberFormat="1" applyFont="1" applyBorder="1" applyAlignment="1">
      <alignment horizontal="center" vertical="center" wrapText="1"/>
    </xf>
    <xf numFmtId="1" fontId="2" fillId="0" borderId="152" xfId="2" applyNumberFormat="1" applyFont="1" applyBorder="1" applyAlignment="1">
      <alignment horizontal="center" vertical="center" wrapText="1"/>
    </xf>
    <xf numFmtId="1" fontId="1" fillId="0" borderId="131" xfId="2" applyNumberFormat="1" applyFont="1" applyBorder="1" applyAlignment="1">
      <alignment horizontal="center"/>
    </xf>
    <xf numFmtId="1" fontId="1" fillId="0" borderId="114" xfId="2" applyNumberFormat="1" applyFont="1" applyBorder="1" applyAlignment="1">
      <alignment horizontal="center"/>
    </xf>
    <xf numFmtId="1" fontId="2" fillId="0" borderId="158" xfId="2" applyNumberFormat="1" applyFont="1" applyBorder="1" applyAlignment="1">
      <alignment horizontal="center" vertical="center" wrapText="1"/>
    </xf>
    <xf numFmtId="1" fontId="2" fillId="0" borderId="130" xfId="2" applyNumberFormat="1" applyFont="1" applyBorder="1" applyAlignment="1">
      <alignment horizontal="center" vertical="center" wrapText="1"/>
    </xf>
    <xf numFmtId="1" fontId="2" fillId="0" borderId="52" xfId="2" applyNumberFormat="1" applyFont="1" applyBorder="1" applyAlignment="1">
      <alignment horizontal="center" vertical="center" wrapText="1"/>
    </xf>
    <xf numFmtId="1" fontId="2" fillId="0" borderId="158" xfId="3" applyNumberFormat="1" applyFont="1" applyBorder="1" applyAlignment="1">
      <alignment horizontal="center" vertical="center"/>
    </xf>
    <xf numFmtId="1" fontId="2" fillId="0" borderId="126" xfId="3" applyNumberFormat="1" applyFont="1" applyBorder="1" applyAlignment="1">
      <alignment horizontal="center" vertical="center"/>
    </xf>
    <xf numFmtId="1" fontId="2" fillId="0" borderId="124" xfId="3" applyNumberFormat="1" applyFont="1" applyBorder="1" applyAlignment="1">
      <alignment horizontal="center" vertical="center"/>
    </xf>
    <xf numFmtId="1" fontId="2" fillId="0" borderId="131" xfId="3" applyNumberFormat="1" applyFont="1" applyBorder="1" applyAlignment="1">
      <alignment horizontal="center" vertical="center"/>
    </xf>
    <xf numFmtId="1" fontId="2" fillId="0" borderId="113" xfId="3" applyNumberFormat="1" applyFont="1" applyBorder="1" applyAlignment="1">
      <alignment horizontal="center" vertical="center"/>
    </xf>
    <xf numFmtId="1" fontId="2" fillId="0" borderId="114" xfId="3" applyNumberFormat="1" applyFont="1" applyBorder="1" applyAlignment="1">
      <alignment horizontal="center" vertical="center"/>
    </xf>
    <xf numFmtId="1" fontId="1" fillId="0" borderId="158" xfId="2" applyNumberFormat="1" applyFont="1" applyBorder="1" applyAlignment="1">
      <alignment horizontal="center" vertical="center" wrapText="1"/>
    </xf>
    <xf numFmtId="1" fontId="1" fillId="0" borderId="124" xfId="2" applyNumberFormat="1" applyFont="1" applyBorder="1" applyAlignment="1">
      <alignment horizontal="center" vertical="center" wrapText="1"/>
    </xf>
    <xf numFmtId="1" fontId="1" fillId="0" borderId="131" xfId="2" applyNumberFormat="1" applyFont="1" applyBorder="1" applyAlignment="1">
      <alignment horizontal="center" vertical="center" wrapText="1"/>
    </xf>
    <xf numFmtId="1" fontId="1" fillId="0" borderId="114" xfId="2" applyNumberFormat="1" applyFont="1" applyBorder="1" applyAlignment="1">
      <alignment horizontal="center" vertical="center" wrapText="1"/>
    </xf>
    <xf numFmtId="1" fontId="2" fillId="0" borderId="127" xfId="0" applyNumberFormat="1" applyFont="1" applyBorder="1" applyAlignment="1">
      <alignment horizontal="center" vertical="center"/>
    </xf>
    <xf numFmtId="1" fontId="2" fillId="0" borderId="129" xfId="0" applyNumberFormat="1" applyFont="1" applyBorder="1" applyAlignment="1">
      <alignment horizontal="center" vertical="center"/>
    </xf>
    <xf numFmtId="1" fontId="2" fillId="0" borderId="136" xfId="0" applyNumberFormat="1" applyFont="1" applyBorder="1" applyAlignment="1">
      <alignment horizontal="left" vertical="center"/>
    </xf>
    <xf numFmtId="1" fontId="2" fillId="0" borderId="116" xfId="0" applyNumberFormat="1" applyFont="1" applyBorder="1" applyAlignment="1">
      <alignment horizontal="left" vertical="center"/>
    </xf>
    <xf numFmtId="1" fontId="2" fillId="0" borderId="67" xfId="0" applyNumberFormat="1" applyFont="1" applyBorder="1" applyAlignment="1">
      <alignment horizontal="left" wrapText="1"/>
    </xf>
    <xf numFmtId="1" fontId="2" fillId="0" borderId="69" xfId="0" applyNumberFormat="1" applyFont="1" applyBorder="1" applyAlignment="1">
      <alignment horizontal="left" wrapText="1"/>
    </xf>
    <xf numFmtId="1" fontId="2" fillId="0" borderId="131" xfId="0" applyNumberFormat="1" applyFont="1" applyBorder="1" applyAlignment="1">
      <alignment horizontal="left" wrapText="1"/>
    </xf>
    <xf numFmtId="1" fontId="2" fillId="0" borderId="114" xfId="0" applyNumberFormat="1" applyFont="1" applyBorder="1" applyAlignment="1">
      <alignment horizontal="left" wrapText="1"/>
    </xf>
    <xf numFmtId="1" fontId="2" fillId="0" borderId="158" xfId="0" applyNumberFormat="1" applyFont="1" applyBorder="1" applyAlignment="1">
      <alignment horizontal="center" vertical="center" wrapText="1"/>
    </xf>
    <xf numFmtId="1" fontId="2" fillId="0" borderId="124" xfId="0" applyNumberFormat="1" applyFont="1" applyBorder="1" applyAlignment="1">
      <alignment horizontal="center" vertical="center" wrapText="1"/>
    </xf>
    <xf numFmtId="1" fontId="2" fillId="0" borderId="130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131" xfId="0" applyNumberFormat="1" applyFont="1" applyBorder="1" applyAlignment="1">
      <alignment horizontal="center" vertical="center" wrapText="1"/>
    </xf>
    <xf numFmtId="1" fontId="2" fillId="0" borderId="114" xfId="0" applyNumberFormat="1" applyFont="1" applyBorder="1" applyAlignment="1">
      <alignment horizontal="center" vertical="center" wrapText="1"/>
    </xf>
    <xf numFmtId="1" fontId="2" fillId="0" borderId="59" xfId="0" applyNumberFormat="1" applyFont="1" applyBorder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1" fontId="2" fillId="0" borderId="75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72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134" xfId="0" applyNumberFormat="1" applyFont="1" applyBorder="1" applyAlignment="1">
      <alignment horizontal="center" vertical="center"/>
    </xf>
    <xf numFmtId="1" fontId="2" fillId="0" borderId="133" xfId="0" applyNumberFormat="1" applyFont="1" applyBorder="1" applyAlignment="1">
      <alignment horizontal="center" vertical="center"/>
    </xf>
    <xf numFmtId="1" fontId="2" fillId="0" borderId="142" xfId="0" applyNumberFormat="1" applyFont="1" applyBorder="1" applyAlignment="1">
      <alignment horizontal="center" vertical="center"/>
    </xf>
    <xf numFmtId="1" fontId="2" fillId="0" borderId="143" xfId="0" applyNumberFormat="1" applyFont="1" applyBorder="1" applyAlignment="1">
      <alignment horizontal="center" vertical="center" wrapText="1"/>
    </xf>
    <xf numFmtId="1" fontId="2" fillId="0" borderId="142" xfId="0" applyNumberFormat="1" applyFont="1" applyBorder="1" applyAlignment="1">
      <alignment horizontal="center" vertical="center" wrapText="1"/>
    </xf>
    <xf numFmtId="1" fontId="2" fillId="0" borderId="151" xfId="0" applyNumberFormat="1" applyFont="1" applyBorder="1" applyAlignment="1">
      <alignment horizontal="center" vertical="center" wrapText="1"/>
    </xf>
    <xf numFmtId="1" fontId="2" fillId="0" borderId="150" xfId="0" applyNumberFormat="1" applyFont="1" applyBorder="1" applyAlignment="1">
      <alignment horizontal="center" vertical="center" wrapText="1"/>
    </xf>
    <xf numFmtId="1" fontId="2" fillId="0" borderId="136" xfId="0" applyNumberFormat="1" applyFont="1" applyBorder="1" applyAlignment="1">
      <alignment horizontal="left" vertical="center" wrapText="1"/>
    </xf>
    <xf numFmtId="1" fontId="2" fillId="0" borderId="116" xfId="0" applyNumberFormat="1" applyFont="1" applyBorder="1" applyAlignment="1">
      <alignment horizontal="left" vertical="center" wrapText="1"/>
    </xf>
    <xf numFmtId="1" fontId="2" fillId="0" borderId="67" xfId="0" applyNumberFormat="1" applyFont="1" applyBorder="1" applyAlignment="1">
      <alignment horizontal="left"/>
    </xf>
    <xf numFmtId="1" fontId="2" fillId="0" borderId="69" xfId="0" applyNumberFormat="1" applyFont="1" applyBorder="1" applyAlignment="1">
      <alignment horizontal="left"/>
    </xf>
    <xf numFmtId="1" fontId="2" fillId="0" borderId="138" xfId="0" applyNumberFormat="1" applyFont="1" applyBorder="1" applyAlignment="1">
      <alignment horizontal="center" vertical="center" wrapText="1"/>
    </xf>
    <xf numFmtId="1" fontId="2" fillId="0" borderId="140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6" fillId="2" borderId="126" xfId="0" applyNumberFormat="1" applyFont="1" applyFill="1" applyBorder="1" applyAlignment="1">
      <alignment wrapText="1"/>
    </xf>
    <xf numFmtId="1" fontId="2" fillId="0" borderId="125" xfId="0" applyNumberFormat="1" applyFont="1" applyBorder="1" applyAlignment="1">
      <alignment horizontal="center" vertical="center" wrapText="1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13" xfId="0" applyNumberFormat="1" applyFont="1" applyBorder="1" applyAlignment="1">
      <alignment horizontal="center" vertical="center" wrapText="1"/>
    </xf>
    <xf numFmtId="1" fontId="2" fillId="0" borderId="128" xfId="0" applyNumberFormat="1" applyFont="1" applyBorder="1" applyAlignment="1">
      <alignment horizontal="center" vertical="center" wrapText="1"/>
    </xf>
    <xf numFmtId="1" fontId="2" fillId="0" borderId="124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1" fontId="2" fillId="0" borderId="114" xfId="0" applyNumberFormat="1" applyFont="1" applyBorder="1" applyAlignment="1">
      <alignment horizontal="center" vertical="center"/>
    </xf>
    <xf numFmtId="1" fontId="2" fillId="3" borderId="127" xfId="0" applyNumberFormat="1" applyFont="1" applyFill="1" applyBorder="1" applyAlignment="1">
      <alignment horizontal="center" vertical="center" wrapText="1"/>
    </xf>
    <xf numFmtId="1" fontId="2" fillId="3" borderId="129" xfId="0" applyNumberFormat="1" applyFont="1" applyFill="1" applyBorder="1" applyAlignment="1">
      <alignment horizontal="center" vertical="center" wrapText="1"/>
    </xf>
    <xf numFmtId="1" fontId="2" fillId="0" borderId="127" xfId="0" applyNumberFormat="1" applyFont="1" applyBorder="1" applyAlignment="1">
      <alignment horizontal="left" vertical="center" wrapText="1"/>
    </xf>
    <xf numFmtId="1" fontId="2" fillId="0" borderId="129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34" xfId="0" applyNumberFormat="1" applyFont="1" applyBorder="1" applyAlignment="1">
      <alignment horizontal="center" vertical="center" wrapText="1"/>
    </xf>
    <xf numFmtId="1" fontId="2" fillId="0" borderId="133" xfId="0" applyNumberFormat="1" applyFont="1" applyBorder="1" applyAlignment="1">
      <alignment horizontal="center" vertical="center" wrapText="1"/>
    </xf>
    <xf numFmtId="1" fontId="2" fillId="3" borderId="128" xfId="0" applyNumberFormat="1" applyFont="1" applyFill="1" applyBorder="1" applyAlignment="1">
      <alignment horizontal="center" vertical="center" wrapText="1"/>
    </xf>
    <xf numFmtId="1" fontId="2" fillId="0" borderId="135" xfId="0" applyNumberFormat="1" applyFont="1" applyBorder="1" applyAlignment="1">
      <alignment horizontal="center" vertical="center" wrapText="1"/>
    </xf>
    <xf numFmtId="1" fontId="2" fillId="0" borderId="109" xfId="0" applyNumberFormat="1" applyFont="1" applyBorder="1" applyAlignment="1">
      <alignment horizontal="center" vertical="center" wrapText="1"/>
    </xf>
    <xf numFmtId="1" fontId="2" fillId="0" borderId="70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85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1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70" xfId="0" applyNumberFormat="1" applyFont="1" applyBorder="1" applyAlignment="1">
      <alignment horizontal="left" vertical="center"/>
    </xf>
    <xf numFmtId="1" fontId="2" fillId="0" borderId="67" xfId="0" applyNumberFormat="1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1" fontId="2" fillId="0" borderId="111" xfId="0" applyNumberFormat="1" applyFont="1" applyBorder="1" applyAlignment="1">
      <alignment horizontal="center" vertical="center" wrapText="1"/>
    </xf>
    <xf numFmtId="1" fontId="2" fillId="0" borderId="135" xfId="0" applyNumberFormat="1" applyFont="1" applyBorder="1" applyAlignment="1">
      <alignment horizontal="left" vertical="center"/>
    </xf>
    <xf numFmtId="1" fontId="2" fillId="0" borderId="97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52" xfId="0" applyNumberFormat="1" applyFont="1" applyBorder="1" applyAlignment="1">
      <alignment horizontal="left"/>
    </xf>
    <xf numFmtId="1" fontId="2" fillId="0" borderId="122" xfId="0" applyNumberFormat="1" applyFont="1" applyBorder="1" applyAlignment="1">
      <alignment horizontal="left"/>
    </xf>
    <xf numFmtId="1" fontId="2" fillId="0" borderId="32" xfId="0" applyNumberFormat="1" applyFont="1" applyBorder="1" applyAlignment="1">
      <alignment horizontal="left"/>
    </xf>
    <xf numFmtId="1" fontId="6" fillId="2" borderId="0" xfId="0" applyNumberFormat="1" applyFont="1" applyFill="1" applyAlignment="1">
      <alignment wrapText="1"/>
    </xf>
    <xf numFmtId="1" fontId="6" fillId="2" borderId="113" xfId="0" applyNumberFormat="1" applyFont="1" applyFill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130" xfId="0" applyNumberFormat="1" applyFont="1" applyBorder="1" applyAlignment="1">
      <alignment horizontal="center" vertical="center"/>
    </xf>
    <xf numFmtId="1" fontId="2" fillId="0" borderId="131" xfId="0" applyNumberFormat="1" applyFont="1" applyBorder="1" applyAlignment="1">
      <alignment horizontal="center" vertical="center"/>
    </xf>
    <xf numFmtId="1" fontId="2" fillId="0" borderId="12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5" xfId="0" applyNumberFormat="1" applyFont="1" applyBorder="1" applyAlignment="1">
      <alignment horizontal="left"/>
    </xf>
    <xf numFmtId="1" fontId="2" fillId="0" borderId="116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vertical="center"/>
    </xf>
    <xf numFmtId="1" fontId="7" fillId="0" borderId="12" xfId="0" applyNumberFormat="1" applyFont="1" applyBorder="1"/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/>
    </xf>
    <xf numFmtId="1" fontId="2" fillId="0" borderId="109" xfId="0" applyNumberFormat="1" applyFont="1" applyBorder="1" applyAlignment="1">
      <alignment horizontal="left"/>
    </xf>
    <xf numFmtId="1" fontId="2" fillId="0" borderId="70" xfId="0" applyNumberFormat="1" applyFont="1" applyBorder="1" applyAlignment="1">
      <alignment horizontal="left"/>
    </xf>
    <xf numFmtId="1" fontId="2" fillId="0" borderId="29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vertical="center" wrapText="1"/>
    </xf>
    <xf numFmtId="1" fontId="2" fillId="0" borderId="12" xfId="0" applyNumberFormat="1" applyFont="1" applyBorder="1" applyAlignment="1">
      <alignment vertical="center" wrapText="1"/>
    </xf>
    <xf numFmtId="1" fontId="2" fillId="0" borderId="23" xfId="0" applyNumberFormat="1" applyFont="1" applyBorder="1" applyAlignment="1">
      <alignment horizontal="left" vertical="center" wrapText="1"/>
    </xf>
    <xf numFmtId="1" fontId="2" fillId="0" borderId="97" xfId="0" applyNumberFormat="1" applyFont="1" applyBorder="1" applyAlignment="1">
      <alignment horizontal="left" vertical="center" wrapText="1"/>
    </xf>
    <xf numFmtId="1" fontId="2" fillId="0" borderId="69" xfId="0" applyNumberFormat="1" applyFont="1" applyBorder="1" applyAlignment="1">
      <alignment horizontal="left" vertical="center" wrapText="1"/>
    </xf>
    <xf numFmtId="1" fontId="2" fillId="0" borderId="70" xfId="0" applyNumberFormat="1" applyFont="1" applyBorder="1" applyAlignment="1">
      <alignment horizontal="left" vertical="center" wrapText="1"/>
    </xf>
    <xf numFmtId="1" fontId="2" fillId="0" borderId="53" xfId="0" applyNumberFormat="1" applyFont="1" applyBorder="1" applyAlignment="1">
      <alignment horizontal="left" vertical="center" wrapText="1"/>
    </xf>
    <xf numFmtId="1" fontId="2" fillId="0" borderId="73" xfId="0" applyNumberFormat="1" applyFont="1" applyBorder="1" applyAlignment="1">
      <alignment horizontal="left" vertical="center" wrapText="1"/>
    </xf>
    <xf numFmtId="1" fontId="2" fillId="0" borderId="32" xfId="0" applyNumberFormat="1" applyFont="1" applyBorder="1" applyAlignment="1">
      <alignment horizontal="left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1" fontId="2" fillId="0" borderId="62" xfId="0" applyNumberFormat="1" applyFont="1" applyBorder="1" applyAlignment="1">
      <alignment horizontal="left" vertical="center"/>
    </xf>
    <xf numFmtId="1" fontId="2" fillId="0" borderId="26" xfId="0" applyNumberFormat="1" applyFont="1" applyBorder="1" applyAlignment="1">
      <alignment horizontal="left" vertical="center"/>
    </xf>
    <xf numFmtId="1" fontId="2" fillId="0" borderId="67" xfId="0" applyNumberFormat="1" applyFont="1" applyBorder="1" applyAlignment="1">
      <alignment horizontal="left" vertical="center" wrapText="1"/>
    </xf>
    <xf numFmtId="1" fontId="2" fillId="0" borderId="76" xfId="0" applyNumberFormat="1" applyFont="1" applyBorder="1" applyAlignment="1">
      <alignment vertical="center" wrapText="1"/>
    </xf>
    <xf numFmtId="1" fontId="2" fillId="0" borderId="61" xfId="0" applyNumberFormat="1" applyFont="1" applyBorder="1" applyAlignment="1">
      <alignment vertical="center" wrapText="1"/>
    </xf>
    <xf numFmtId="1" fontId="2" fillId="0" borderId="67" xfId="0" applyNumberFormat="1" applyFont="1" applyBorder="1" applyAlignment="1">
      <alignment vertical="center" wrapText="1"/>
    </xf>
    <xf numFmtId="1" fontId="2" fillId="0" borderId="69" xfId="0" applyNumberFormat="1" applyFont="1" applyBorder="1" applyAlignment="1">
      <alignment vertical="center" wrapText="1"/>
    </xf>
    <xf numFmtId="1" fontId="2" fillId="0" borderId="73" xfId="0" applyNumberFormat="1" applyFont="1" applyBorder="1" applyAlignment="1">
      <alignment vertical="center" wrapText="1"/>
    </xf>
    <xf numFmtId="1" fontId="2" fillId="0" borderId="32" xfId="0" applyNumberFormat="1" applyFont="1" applyBorder="1" applyAlignment="1">
      <alignment vertical="center" wrapText="1"/>
    </xf>
    <xf numFmtId="1" fontId="2" fillId="0" borderId="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0" borderId="607" xfId="2" applyNumberFormat="1" applyFont="1" applyBorder="1" applyAlignment="1">
      <alignment horizontal="left" vertical="center" wrapText="1"/>
    </xf>
    <xf numFmtId="1" fontId="2" fillId="0" borderId="606" xfId="2" applyNumberFormat="1" applyFont="1" applyBorder="1" applyAlignment="1">
      <alignment horizontal="left" vertical="center" wrapText="1"/>
    </xf>
    <xf numFmtId="1" fontId="2" fillId="0" borderId="643" xfId="2" applyNumberFormat="1" applyFont="1" applyBorder="1" applyAlignment="1">
      <alignment horizontal="center" vertical="center" wrapText="1"/>
    </xf>
    <xf numFmtId="1" fontId="2" fillId="0" borderId="172" xfId="2" applyNumberFormat="1" applyFont="1" applyBorder="1" applyAlignment="1">
      <alignment horizontal="center" vertical="center" wrapText="1"/>
    </xf>
    <xf numFmtId="1" fontId="2" fillId="0" borderId="619" xfId="2" applyNumberFormat="1" applyFont="1" applyBorder="1" applyAlignment="1">
      <alignment horizontal="left" vertical="center" wrapText="1"/>
    </xf>
    <xf numFmtId="1" fontId="2" fillId="0" borderId="620" xfId="2" applyNumberFormat="1" applyFont="1" applyBorder="1" applyAlignment="1">
      <alignment horizontal="left" vertical="center" wrapText="1"/>
    </xf>
    <xf numFmtId="1" fontId="2" fillId="0" borderId="624" xfId="2" applyNumberFormat="1" applyFont="1" applyBorder="1" applyAlignment="1">
      <alignment horizontal="center" vertical="center" wrapText="1"/>
    </xf>
    <xf numFmtId="1" fontId="2" fillId="0" borderId="607" xfId="2" applyNumberFormat="1" applyFont="1" applyBorder="1" applyAlignment="1">
      <alignment horizontal="center" vertical="center" wrapText="1"/>
    </xf>
    <xf numFmtId="1" fontId="2" fillId="0" borderId="606" xfId="2" applyNumberFormat="1" applyFont="1" applyBorder="1" applyAlignment="1">
      <alignment horizontal="center" vertical="center" wrapText="1"/>
    </xf>
    <xf numFmtId="1" fontId="2" fillId="0" borderId="619" xfId="0" applyNumberFormat="1" applyFont="1" applyBorder="1" applyAlignment="1">
      <alignment horizontal="center" vertical="center" wrapText="1"/>
    </xf>
    <xf numFmtId="1" fontId="2" fillId="0" borderId="620" xfId="0" applyNumberFormat="1" applyFont="1" applyBorder="1" applyAlignment="1">
      <alignment horizontal="center" vertical="center" wrapText="1"/>
    </xf>
    <xf numFmtId="1" fontId="2" fillId="0" borderId="655" xfId="2" applyNumberFormat="1" applyFont="1" applyBorder="1" applyAlignment="1">
      <alignment horizontal="left" vertical="center" wrapText="1"/>
    </xf>
    <xf numFmtId="1" fontId="2" fillId="0" borderId="654" xfId="2" applyNumberFormat="1" applyFont="1" applyBorder="1" applyAlignment="1">
      <alignment horizontal="left" vertical="center" wrapText="1"/>
    </xf>
    <xf numFmtId="1" fontId="2" fillId="0" borderId="662" xfId="2" applyNumberFormat="1" applyFont="1" applyBorder="1" applyAlignment="1">
      <alignment horizontal="center" vertical="center" wrapText="1"/>
    </xf>
    <xf numFmtId="1" fontId="2" fillId="0" borderId="619" xfId="2" quotePrefix="1" applyNumberFormat="1" applyFont="1" applyBorder="1" applyAlignment="1">
      <alignment horizontal="center" vertical="center" wrapText="1"/>
    </xf>
    <xf numFmtId="1" fontId="2" fillId="0" borderId="645" xfId="2" quotePrefix="1" applyNumberFormat="1" applyFont="1" applyBorder="1" applyAlignment="1">
      <alignment horizontal="center" vertical="center" wrapText="1"/>
    </xf>
    <xf numFmtId="1" fontId="2" fillId="0" borderId="620" xfId="2" quotePrefix="1" applyNumberFormat="1" applyFont="1" applyBorder="1" applyAlignment="1">
      <alignment horizontal="center" vertical="center" wrapText="1"/>
    </xf>
    <xf numFmtId="1" fontId="2" fillId="0" borderId="618" xfId="0" applyNumberFormat="1" applyFont="1" applyBorder="1" applyAlignment="1">
      <alignment horizontal="center" vertical="center" wrapText="1"/>
    </xf>
    <xf numFmtId="1" fontId="1" fillId="0" borderId="607" xfId="2" applyNumberFormat="1" applyFont="1" applyBorder="1" applyAlignment="1">
      <alignment horizontal="center"/>
    </xf>
    <xf numFmtId="1" fontId="1" fillId="0" borderId="606" xfId="2" applyNumberFormat="1" applyFont="1" applyBorder="1" applyAlignment="1">
      <alignment horizontal="center"/>
    </xf>
    <xf numFmtId="1" fontId="2" fillId="0" borderId="624" xfId="3" applyNumberFormat="1" applyFont="1" applyBorder="1" applyAlignment="1">
      <alignment horizontal="center" vertical="center"/>
    </xf>
    <xf numFmtId="1" fontId="2" fillId="0" borderId="607" xfId="3" applyNumberFormat="1" applyFont="1" applyBorder="1" applyAlignment="1">
      <alignment horizontal="center" vertical="center"/>
    </xf>
    <xf numFmtId="1" fontId="2" fillId="0" borderId="662" xfId="3" applyNumberFormat="1" applyFont="1" applyBorder="1" applyAlignment="1">
      <alignment horizontal="center" vertical="center"/>
    </xf>
    <xf numFmtId="1" fontId="2" fillId="0" borderId="606" xfId="3" applyNumberFormat="1" applyFont="1" applyBorder="1" applyAlignment="1">
      <alignment horizontal="center" vertical="center"/>
    </xf>
    <xf numFmtId="1" fontId="1" fillId="0" borderId="624" xfId="2" applyNumberFormat="1" applyFont="1" applyBorder="1" applyAlignment="1">
      <alignment horizontal="center" vertical="center" wrapText="1"/>
    </xf>
    <xf numFmtId="1" fontId="1" fillId="0" borderId="607" xfId="2" applyNumberFormat="1" applyFont="1" applyBorder="1" applyAlignment="1">
      <alignment horizontal="center" vertical="center" wrapText="1"/>
    </xf>
    <xf numFmtId="1" fontId="1" fillId="0" borderId="606" xfId="2" applyNumberFormat="1" applyFont="1" applyBorder="1" applyAlignment="1">
      <alignment horizontal="center" vertical="center" wrapText="1"/>
    </xf>
    <xf numFmtId="1" fontId="2" fillId="0" borderId="619" xfId="0" applyNumberFormat="1" applyFont="1" applyBorder="1" applyAlignment="1">
      <alignment horizontal="center" vertical="center"/>
    </xf>
    <xf numFmtId="1" fontId="2" fillId="0" borderId="620" xfId="0" applyNumberFormat="1" applyFont="1" applyBorder="1" applyAlignment="1">
      <alignment horizontal="center" vertical="center"/>
    </xf>
    <xf numFmtId="1" fontId="2" fillId="0" borderId="655" xfId="0" applyNumberFormat="1" applyFont="1" applyBorder="1" applyAlignment="1">
      <alignment horizontal="left" vertical="center"/>
    </xf>
    <xf numFmtId="1" fontId="2" fillId="0" borderId="654" xfId="0" applyNumberFormat="1" applyFont="1" applyBorder="1" applyAlignment="1">
      <alignment horizontal="left" vertical="center"/>
    </xf>
    <xf numFmtId="1" fontId="2" fillId="0" borderId="607" xfId="0" applyNumberFormat="1" applyFont="1" applyBorder="1" applyAlignment="1">
      <alignment horizontal="left" wrapText="1"/>
    </xf>
    <xf numFmtId="1" fontId="2" fillId="0" borderId="606" xfId="0" applyNumberFormat="1" applyFont="1" applyBorder="1" applyAlignment="1">
      <alignment horizontal="left" wrapText="1"/>
    </xf>
    <xf numFmtId="1" fontId="2" fillId="0" borderId="624" xfId="0" applyNumberFormat="1" applyFont="1" applyBorder="1" applyAlignment="1">
      <alignment horizontal="center" vertical="center" wrapText="1"/>
    </xf>
    <xf numFmtId="1" fontId="2" fillId="0" borderId="607" xfId="0" applyNumberFormat="1" applyFont="1" applyBorder="1" applyAlignment="1">
      <alignment horizontal="center" vertical="center" wrapText="1"/>
    </xf>
    <xf numFmtId="1" fontId="2" fillId="0" borderId="606" xfId="0" applyNumberFormat="1" applyFont="1" applyBorder="1" applyAlignment="1">
      <alignment horizontal="center" vertical="center" wrapText="1"/>
    </xf>
    <xf numFmtId="1" fontId="2" fillId="0" borderId="653" xfId="0" applyNumberFormat="1" applyFont="1" applyBorder="1" applyAlignment="1">
      <alignment horizontal="center" vertical="center" wrapText="1"/>
    </xf>
    <xf numFmtId="1" fontId="2" fillId="0" borderId="621" xfId="0" applyNumberFormat="1" applyFont="1" applyBorder="1" applyAlignment="1">
      <alignment horizontal="center" vertical="center"/>
    </xf>
    <xf numFmtId="1" fontId="2" fillId="0" borderId="649" xfId="0" applyNumberFormat="1" applyFont="1" applyBorder="1" applyAlignment="1">
      <alignment horizontal="center" vertical="center"/>
    </xf>
    <xf numFmtId="1" fontId="2" fillId="0" borderId="623" xfId="0" applyNumberFormat="1" applyFont="1" applyBorder="1" applyAlignment="1">
      <alignment horizontal="center" vertical="center"/>
    </xf>
    <xf numFmtId="1" fontId="2" fillId="0" borderId="622" xfId="0" applyNumberFormat="1" applyFont="1" applyBorder="1" applyAlignment="1">
      <alignment horizontal="center" vertical="center" wrapText="1"/>
    </xf>
    <xf numFmtId="1" fontId="2" fillId="0" borderId="623" xfId="0" applyNumberFormat="1" applyFont="1" applyBorder="1" applyAlignment="1">
      <alignment horizontal="center" vertical="center" wrapText="1"/>
    </xf>
    <xf numFmtId="1" fontId="2" fillId="0" borderId="655" xfId="0" applyNumberFormat="1" applyFont="1" applyBorder="1" applyAlignment="1">
      <alignment horizontal="left" vertical="center" wrapText="1"/>
    </xf>
    <xf numFmtId="1" fontId="2" fillId="0" borderId="654" xfId="0" applyNumberFormat="1" applyFont="1" applyBorder="1" applyAlignment="1">
      <alignment horizontal="left" vertical="center" wrapText="1"/>
    </xf>
    <xf numFmtId="1" fontId="2" fillId="0" borderId="643" xfId="0" applyNumberFormat="1" applyFont="1" applyBorder="1" applyAlignment="1">
      <alignment horizontal="center" vertical="center" wrapText="1"/>
    </xf>
    <xf numFmtId="1" fontId="2" fillId="0" borderId="172" xfId="0" applyNumberFormat="1" applyFont="1" applyBorder="1" applyAlignment="1">
      <alignment horizontal="center" vertical="center" wrapText="1"/>
    </xf>
    <xf numFmtId="1" fontId="2" fillId="0" borderId="662" xfId="0" applyNumberFormat="1" applyFont="1" applyBorder="1" applyAlignment="1">
      <alignment horizontal="center" vertical="center" wrapText="1"/>
    </xf>
    <xf numFmtId="1" fontId="2" fillId="0" borderId="645" xfId="0" applyNumberFormat="1" applyFont="1" applyBorder="1" applyAlignment="1">
      <alignment horizontal="center" vertical="center" wrapText="1"/>
    </xf>
    <xf numFmtId="1" fontId="2" fillId="0" borderId="606" xfId="0" applyNumberFormat="1" applyFont="1" applyBorder="1" applyAlignment="1">
      <alignment horizontal="center" vertical="center"/>
    </xf>
    <xf numFmtId="1" fontId="2" fillId="3" borderId="619" xfId="0" applyNumberFormat="1" applyFont="1" applyFill="1" applyBorder="1" applyAlignment="1">
      <alignment horizontal="center" vertical="center" wrapText="1"/>
    </xf>
    <xf numFmtId="1" fontId="2" fillId="3" borderId="620" xfId="0" applyNumberFormat="1" applyFont="1" applyFill="1" applyBorder="1" applyAlignment="1">
      <alignment horizontal="center" vertical="center" wrapText="1"/>
    </xf>
    <xf numFmtId="1" fontId="2" fillId="0" borderId="619" xfId="0" applyNumberFormat="1" applyFont="1" applyBorder="1" applyAlignment="1">
      <alignment horizontal="left" vertical="center" wrapText="1"/>
    </xf>
    <xf numFmtId="1" fontId="2" fillId="0" borderId="620" xfId="0" applyNumberFormat="1" applyFont="1" applyBorder="1" applyAlignment="1">
      <alignment horizontal="left" vertical="center" wrapText="1"/>
    </xf>
    <xf numFmtId="1" fontId="2" fillId="0" borderId="621" xfId="0" applyNumberFormat="1" applyFont="1" applyBorder="1" applyAlignment="1">
      <alignment horizontal="center" vertical="center" wrapText="1"/>
    </xf>
    <xf numFmtId="1" fontId="2" fillId="0" borderId="649" xfId="0" applyNumberFormat="1" applyFont="1" applyBorder="1" applyAlignment="1">
      <alignment horizontal="center" vertical="center" wrapText="1"/>
    </xf>
    <xf numFmtId="1" fontId="2" fillId="3" borderId="645" xfId="0" applyNumberFormat="1" applyFont="1" applyFill="1" applyBorder="1" applyAlignment="1">
      <alignment horizontal="center" vertical="center" wrapText="1"/>
    </xf>
    <xf numFmtId="1" fontId="2" fillId="0" borderId="652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662" xfId="0" applyNumberFormat="1" applyFont="1" applyBorder="1" applyAlignment="1">
      <alignment horizontal="center" vertical="center"/>
    </xf>
    <xf numFmtId="1" fontId="2" fillId="0" borderId="605" xfId="0" applyNumberFormat="1" applyFont="1" applyBorder="1" applyAlignment="1">
      <alignment horizontal="center" vertical="center" wrapText="1"/>
    </xf>
    <xf numFmtId="1" fontId="2" fillId="0" borderId="652" xfId="0" applyNumberFormat="1" applyFont="1" applyBorder="1" applyAlignment="1">
      <alignment horizontal="left" vertical="center"/>
    </xf>
    <xf numFmtId="1" fontId="6" fillId="2" borderId="662" xfId="0" applyNumberFormat="1" applyFont="1" applyFill="1" applyBorder="1" applyAlignment="1">
      <alignment horizontal="left" wrapText="1"/>
    </xf>
    <xf numFmtId="1" fontId="2" fillId="0" borderId="624" xfId="0" applyNumberFormat="1" applyFont="1" applyBorder="1" applyAlignment="1">
      <alignment horizontal="center" vertical="center"/>
    </xf>
    <xf numFmtId="1" fontId="2" fillId="0" borderId="647" xfId="0" applyNumberFormat="1" applyFont="1" applyBorder="1" applyAlignment="1">
      <alignment horizontal="center" vertical="center"/>
    </xf>
    <xf numFmtId="1" fontId="2" fillId="0" borderId="629" xfId="0" applyNumberFormat="1" applyFont="1" applyBorder="1" applyAlignment="1">
      <alignment horizontal="center" vertical="center"/>
    </xf>
    <xf numFmtId="1" fontId="2" fillId="0" borderId="647" xfId="0" applyNumberFormat="1" applyFont="1" applyBorder="1" applyAlignment="1">
      <alignment horizontal="center" vertical="center" wrapText="1"/>
    </xf>
    <xf numFmtId="1" fontId="2" fillId="0" borderId="629" xfId="0" applyNumberFormat="1" applyFont="1" applyBorder="1" applyAlignment="1">
      <alignment horizontal="center" vertical="center" wrapText="1"/>
    </xf>
    <xf numFmtId="1" fontId="2" fillId="0" borderId="645" xfId="0" applyNumberFormat="1" applyFont="1" applyBorder="1" applyAlignment="1">
      <alignment horizontal="center" vertical="center"/>
    </xf>
    <xf numFmtId="1" fontId="2" fillId="0" borderId="663" xfId="0" applyNumberFormat="1" applyFont="1" applyBorder="1" applyAlignment="1">
      <alignment horizontal="left"/>
    </xf>
    <xf numFmtId="1" fontId="2" fillId="0" borderId="664" xfId="0" applyNumberFormat="1" applyFont="1" applyBorder="1" applyAlignment="1">
      <alignment horizontal="left"/>
    </xf>
    <xf numFmtId="1" fontId="2" fillId="0" borderId="619" xfId="0" applyNumberFormat="1" applyFont="1" applyBorder="1" applyAlignment="1">
      <alignment vertical="center"/>
    </xf>
    <xf numFmtId="1" fontId="7" fillId="0" borderId="620" xfId="0" applyNumberFormat="1" applyFont="1" applyBorder="1"/>
    <xf numFmtId="1" fontId="2" fillId="0" borderId="627" xfId="0" applyNumberFormat="1" applyFont="1" applyBorder="1" applyAlignment="1">
      <alignment horizontal="center" vertical="center" wrapText="1"/>
    </xf>
    <xf numFmtId="1" fontId="2" fillId="0" borderId="644" xfId="0" applyNumberFormat="1" applyFont="1" applyBorder="1" applyAlignment="1">
      <alignment horizontal="center" vertical="center" wrapText="1"/>
    </xf>
    <xf numFmtId="1" fontId="2" fillId="0" borderId="618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left"/>
    </xf>
    <xf numFmtId="1" fontId="2" fillId="0" borderId="619" xfId="0" applyNumberFormat="1" applyFont="1" applyBorder="1" applyAlignment="1">
      <alignment vertical="center" wrapText="1"/>
    </xf>
    <xf numFmtId="1" fontId="2" fillId="0" borderId="620" xfId="0" applyNumberFormat="1" applyFont="1" applyBorder="1" applyAlignment="1">
      <alignment vertical="center" wrapText="1"/>
    </xf>
    <xf numFmtId="1" fontId="2" fillId="0" borderId="605" xfId="0" applyNumberFormat="1" applyFont="1" applyBorder="1" applyAlignment="1">
      <alignment horizontal="left" vertical="center" wrapText="1"/>
    </xf>
    <xf numFmtId="1" fontId="2" fillId="0" borderId="642" xfId="0" applyNumberFormat="1" applyFont="1" applyBorder="1" applyAlignment="1">
      <alignment horizontal="center" vertical="center" wrapText="1"/>
    </xf>
    <xf numFmtId="1" fontId="2" fillId="0" borderId="619" xfId="0" applyNumberFormat="1" applyFont="1" applyBorder="1" applyAlignment="1">
      <alignment horizontal="left" vertical="center"/>
    </xf>
    <xf numFmtId="1" fontId="2" fillId="0" borderId="620" xfId="0" applyNumberFormat="1" applyFont="1" applyBorder="1" applyAlignment="1">
      <alignment horizontal="left" vertical="center"/>
    </xf>
    <xf numFmtId="1" fontId="2" fillId="0" borderId="149" xfId="0" applyNumberFormat="1" applyFont="1" applyBorder="1" applyAlignment="1">
      <alignment horizontal="left" vertical="center"/>
    </xf>
    <xf numFmtId="1" fontId="2" fillId="0" borderId="120" xfId="0" applyNumberFormat="1" applyFont="1" applyBorder="1" applyAlignment="1">
      <alignment horizontal="left" vertical="center"/>
    </xf>
    <xf numFmtId="1" fontId="2" fillId="0" borderId="655" xfId="0" applyNumberFormat="1" applyFont="1" applyBorder="1" applyAlignment="1">
      <alignment vertical="center" wrapText="1"/>
    </xf>
    <xf numFmtId="1" fontId="2" fillId="0" borderId="654" xfId="0" applyNumberFormat="1" applyFont="1" applyBorder="1" applyAlignment="1">
      <alignment vertical="center" wrapText="1"/>
    </xf>
    <xf numFmtId="1" fontId="2" fillId="0" borderId="627" xfId="0" applyNumberFormat="1" applyFont="1" applyBorder="1" applyAlignment="1">
      <alignment horizontal="center" vertical="center"/>
    </xf>
    <xf numFmtId="1" fontId="2" fillId="0" borderId="646" xfId="0" applyNumberFormat="1" applyFont="1" applyBorder="1" applyAlignment="1">
      <alignment horizontal="center" vertical="center"/>
    </xf>
    <xf numFmtId="1" fontId="2" fillId="0" borderId="646" xfId="0" applyNumberFormat="1" applyFont="1" applyBorder="1" applyAlignment="1">
      <alignment horizontal="center" vertical="center" wrapText="1"/>
    </xf>
    <xf numFmtId="1" fontId="2" fillId="0" borderId="613" xfId="0" applyNumberFormat="1" applyFont="1" applyBorder="1" applyAlignment="1">
      <alignment horizontal="center" vertical="center" wrapText="1"/>
    </xf>
    <xf numFmtId="1" fontId="2" fillId="0" borderId="609" xfId="0" applyNumberFormat="1" applyFont="1" applyBorder="1" applyAlignment="1">
      <alignment horizontal="center" vertical="center" wrapText="1"/>
    </xf>
    <xf numFmtId="1" fontId="2" fillId="0" borderId="173" xfId="0" applyNumberFormat="1" applyFont="1" applyBorder="1" applyAlignment="1">
      <alignment horizontal="center" vertical="center" wrapText="1"/>
    </xf>
    <xf numFmtId="1" fontId="2" fillId="0" borderId="174" xfId="0" applyNumberFormat="1" applyFont="1" applyBorder="1" applyAlignment="1">
      <alignment horizontal="center" vertical="center" wrapText="1"/>
    </xf>
    <xf numFmtId="1" fontId="2" fillId="0" borderId="603" xfId="0" applyNumberFormat="1" applyFont="1" applyBorder="1" applyAlignment="1">
      <alignment horizontal="center" vertical="center" wrapText="1"/>
    </xf>
    <xf numFmtId="1" fontId="2" fillId="0" borderId="611" xfId="0" applyNumberFormat="1" applyFont="1" applyBorder="1" applyAlignment="1">
      <alignment horizontal="center" vertical="center" wrapText="1"/>
    </xf>
    <xf numFmtId="1" fontId="2" fillId="0" borderId="612" xfId="0" applyNumberFormat="1" applyFont="1" applyBorder="1" applyAlignment="1">
      <alignment horizontal="center" vertical="center" wrapText="1"/>
    </xf>
    <xf numFmtId="1" fontId="2" fillId="0" borderId="610" xfId="0" applyNumberFormat="1" applyFont="1" applyBorder="1" applyAlignment="1">
      <alignment horizontal="center" vertical="center" wrapText="1"/>
    </xf>
    <xf numFmtId="1" fontId="2" fillId="0" borderId="15" xfId="2" applyNumberFormat="1" applyFont="1" applyBorder="1" applyAlignment="1">
      <alignment horizontal="left" vertical="center" wrapText="1"/>
    </xf>
    <xf numFmtId="1" fontId="2" fillId="0" borderId="680" xfId="2" applyNumberFormat="1" applyFont="1" applyBorder="1" applyAlignment="1">
      <alignment horizontal="center" vertical="center" wrapText="1"/>
    </xf>
    <xf numFmtId="1" fontId="2" fillId="0" borderId="15" xfId="2" applyNumberFormat="1" applyFont="1" applyBorder="1" applyAlignment="1">
      <alignment horizontal="center" vertical="center" wrapText="1"/>
    </xf>
    <xf numFmtId="1" fontId="2" fillId="0" borderId="681" xfId="0" applyNumberFormat="1" applyFont="1" applyBorder="1" applyAlignment="1">
      <alignment horizontal="center" vertical="center" wrapText="1"/>
    </xf>
    <xf numFmtId="1" fontId="2" fillId="0" borderId="682" xfId="0" applyNumberFormat="1" applyFont="1" applyBorder="1" applyAlignment="1">
      <alignment horizontal="center" vertical="center" wrapText="1"/>
    </xf>
    <xf numFmtId="1" fontId="1" fillId="0" borderId="15" xfId="2" applyNumberFormat="1" applyFont="1" applyBorder="1" applyAlignment="1">
      <alignment horizontal="center"/>
    </xf>
    <xf numFmtId="1" fontId="2" fillId="0" borderId="15" xfId="3" applyNumberFormat="1" applyFont="1" applyBorder="1" applyAlignment="1">
      <alignment horizontal="center" vertical="center"/>
    </xf>
    <xf numFmtId="1" fontId="1" fillId="0" borderId="15" xfId="2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left" wrapText="1"/>
    </xf>
    <xf numFmtId="1" fontId="2" fillId="0" borderId="676" xfId="0" applyNumberFormat="1" applyFont="1" applyBorder="1" applyAlignment="1">
      <alignment horizontal="center" vertical="center" wrapText="1"/>
    </xf>
    <xf numFmtId="1" fontId="2" fillId="0" borderId="677" xfId="0" applyNumberFormat="1" applyFont="1" applyBorder="1" applyAlignment="1">
      <alignment horizontal="center" vertical="center" wrapText="1"/>
    </xf>
    <xf numFmtId="1" fontId="2" fillId="0" borderId="678" xfId="0" applyNumberFormat="1" applyFont="1" applyBorder="1" applyAlignment="1">
      <alignment horizontal="center" vertical="center" wrapText="1"/>
    </xf>
    <xf numFmtId="1" fontId="2" fillId="0" borderId="674" xfId="0" applyNumberFormat="1" applyFont="1" applyBorder="1" applyAlignment="1">
      <alignment horizontal="center" vertical="center" wrapText="1"/>
    </xf>
    <xf numFmtId="1" fontId="2" fillId="0" borderId="675" xfId="0" applyNumberFormat="1" applyFont="1" applyBorder="1" applyAlignment="1">
      <alignment horizontal="center" vertical="center" wrapText="1"/>
    </xf>
    <xf numFmtId="1" fontId="2" fillId="0" borderId="172" xfId="0" applyNumberFormat="1" applyFont="1" applyBorder="1" applyAlignment="1">
      <alignment horizontal="left" vertical="center" wrapText="1"/>
    </xf>
    <xf numFmtId="1" fontId="2" fillId="0" borderId="607" xfId="0" applyNumberFormat="1" applyFont="1" applyBorder="1" applyAlignment="1">
      <alignment horizontal="center" vertical="center"/>
    </xf>
    <xf numFmtId="1" fontId="2" fillId="0" borderId="750" xfId="2" applyNumberFormat="1" applyFont="1" applyBorder="1" applyAlignment="1">
      <alignment horizontal="center" vertical="center" wrapText="1"/>
    </xf>
    <xf numFmtId="1" fontId="2" fillId="0" borderId="731" xfId="2" applyNumberFormat="1" applyFont="1" applyBorder="1" applyAlignment="1">
      <alignment horizontal="left" vertical="center" wrapText="1"/>
    </xf>
    <xf numFmtId="1" fontId="2" fillId="0" borderId="733" xfId="2" applyNumberFormat="1" applyFont="1" applyBorder="1" applyAlignment="1">
      <alignment horizontal="left" vertical="center" wrapText="1"/>
    </xf>
    <xf numFmtId="1" fontId="2" fillId="0" borderId="746" xfId="2" applyNumberFormat="1" applyFont="1" applyBorder="1" applyAlignment="1">
      <alignment horizontal="center" vertical="center" wrapText="1"/>
    </xf>
    <xf numFmtId="1" fontId="2" fillId="0" borderId="731" xfId="0" applyNumberFormat="1" applyFont="1" applyBorder="1" applyAlignment="1">
      <alignment horizontal="center" vertical="center" wrapText="1"/>
    </xf>
    <xf numFmtId="1" fontId="2" fillId="0" borderId="733" xfId="0" applyNumberFormat="1" applyFont="1" applyBorder="1" applyAlignment="1">
      <alignment horizontal="center" vertical="center" wrapText="1"/>
    </xf>
    <xf numFmtId="1" fontId="2" fillId="0" borderId="713" xfId="2" applyNumberFormat="1" applyFont="1" applyBorder="1" applyAlignment="1">
      <alignment horizontal="left" vertical="center" wrapText="1"/>
    </xf>
    <xf numFmtId="1" fontId="2" fillId="0" borderId="737" xfId="2" applyNumberFormat="1" applyFont="1" applyBorder="1" applyAlignment="1">
      <alignment horizontal="left" vertical="center" wrapText="1"/>
    </xf>
    <xf numFmtId="1" fontId="2" fillId="0" borderId="731" xfId="2" quotePrefix="1" applyNumberFormat="1" applyFont="1" applyBorder="1" applyAlignment="1">
      <alignment horizontal="center" vertical="center" wrapText="1"/>
    </xf>
    <xf numFmtId="1" fontId="2" fillId="0" borderId="747" xfId="2" quotePrefix="1" applyNumberFormat="1" applyFont="1" applyBorder="1" applyAlignment="1">
      <alignment horizontal="center" vertical="center" wrapText="1"/>
    </xf>
    <xf numFmtId="1" fontId="2" fillId="0" borderId="733" xfId="2" quotePrefix="1" applyNumberFormat="1" applyFont="1" applyBorder="1" applyAlignment="1">
      <alignment horizontal="center" vertical="center" wrapText="1"/>
    </xf>
    <xf numFmtId="1" fontId="2" fillId="0" borderId="743" xfId="0" applyNumberFormat="1" applyFont="1" applyBorder="1" applyAlignment="1">
      <alignment horizontal="center" vertical="center" wrapText="1"/>
    </xf>
    <xf numFmtId="1" fontId="2" fillId="0" borderId="746" xfId="3" applyNumberFormat="1" applyFont="1" applyBorder="1" applyAlignment="1">
      <alignment horizontal="center" vertical="center"/>
    </xf>
    <xf numFmtId="1" fontId="1" fillId="0" borderId="746" xfId="2" applyNumberFormat="1" applyFont="1" applyBorder="1" applyAlignment="1">
      <alignment horizontal="center" vertical="center" wrapText="1"/>
    </xf>
    <xf numFmtId="1" fontId="2" fillId="0" borderId="731" xfId="0" applyNumberFormat="1" applyFont="1" applyBorder="1" applyAlignment="1">
      <alignment horizontal="center" vertical="center"/>
    </xf>
    <xf numFmtId="1" fontId="2" fillId="0" borderId="733" xfId="0" applyNumberFormat="1" applyFont="1" applyBorder="1" applyAlignment="1">
      <alignment horizontal="center" vertical="center"/>
    </xf>
    <xf numFmtId="1" fontId="2" fillId="0" borderId="713" xfId="0" applyNumberFormat="1" applyFont="1" applyBorder="1" applyAlignment="1">
      <alignment horizontal="left" vertical="center"/>
    </xf>
    <xf numFmtId="1" fontId="2" fillId="0" borderId="737" xfId="0" applyNumberFormat="1" applyFont="1" applyBorder="1" applyAlignment="1">
      <alignment horizontal="left" vertical="center"/>
    </xf>
    <xf numFmtId="1" fontId="2" fillId="0" borderId="746" xfId="0" applyNumberFormat="1" applyFont="1" applyBorder="1" applyAlignment="1">
      <alignment horizontal="center" vertical="center" wrapText="1"/>
    </xf>
    <xf numFmtId="1" fontId="2" fillId="0" borderId="736" xfId="0" applyNumberFormat="1" applyFont="1" applyBorder="1" applyAlignment="1">
      <alignment horizontal="center" vertical="center"/>
    </xf>
    <xf numFmtId="1" fontId="2" fillId="0" borderId="735" xfId="0" applyNumberFormat="1" applyFont="1" applyBorder="1" applyAlignment="1">
      <alignment horizontal="center" vertical="center"/>
    </xf>
    <xf numFmtId="1" fontId="2" fillId="0" borderId="741" xfId="0" applyNumberFormat="1" applyFont="1" applyBorder="1" applyAlignment="1">
      <alignment horizontal="center" vertical="center"/>
    </xf>
    <xf numFmtId="1" fontId="2" fillId="0" borderId="742" xfId="0" applyNumberFormat="1" applyFont="1" applyBorder="1" applyAlignment="1">
      <alignment horizontal="center" vertical="center" wrapText="1"/>
    </xf>
    <xf numFmtId="1" fontId="2" fillId="0" borderId="741" xfId="0" applyNumberFormat="1" applyFont="1" applyBorder="1" applyAlignment="1">
      <alignment horizontal="center" vertical="center" wrapText="1"/>
    </xf>
    <xf numFmtId="1" fontId="2" fillId="0" borderId="713" xfId="0" applyNumberFormat="1" applyFont="1" applyBorder="1" applyAlignment="1">
      <alignment horizontal="left" vertical="center" wrapText="1"/>
    </xf>
    <xf numFmtId="1" fontId="2" fillId="0" borderId="737" xfId="0" applyNumberFormat="1" applyFont="1" applyBorder="1" applyAlignment="1">
      <alignment horizontal="left" vertical="center" wrapText="1"/>
    </xf>
    <xf numFmtId="1" fontId="2" fillId="0" borderId="739" xfId="0" applyNumberFormat="1" applyFont="1" applyBorder="1" applyAlignment="1">
      <alignment horizontal="center" vertical="center" wrapText="1"/>
    </xf>
    <xf numFmtId="1" fontId="2" fillId="0" borderId="730" xfId="0" applyNumberFormat="1" applyFont="1" applyBorder="1" applyAlignment="1">
      <alignment horizontal="center" vertical="center" wrapText="1"/>
    </xf>
    <xf numFmtId="1" fontId="2" fillId="0" borderId="732" xfId="0" applyNumberFormat="1" applyFont="1" applyBorder="1" applyAlignment="1">
      <alignment horizontal="center" vertical="center" wrapText="1"/>
    </xf>
    <xf numFmtId="1" fontId="2" fillId="3" borderId="731" xfId="0" applyNumberFormat="1" applyFont="1" applyFill="1" applyBorder="1" applyAlignment="1">
      <alignment horizontal="center" vertical="center" wrapText="1"/>
    </xf>
    <xf numFmtId="1" fontId="2" fillId="3" borderId="733" xfId="0" applyNumberFormat="1" applyFont="1" applyFill="1" applyBorder="1" applyAlignment="1">
      <alignment horizontal="center" vertical="center" wrapText="1"/>
    </xf>
    <xf numFmtId="1" fontId="2" fillId="0" borderId="731" xfId="0" applyNumberFormat="1" applyFont="1" applyBorder="1" applyAlignment="1">
      <alignment horizontal="left" vertical="center" wrapText="1"/>
    </xf>
    <xf numFmtId="1" fontId="2" fillId="0" borderId="733" xfId="0" applyNumberFormat="1" applyFont="1" applyBorder="1" applyAlignment="1">
      <alignment horizontal="left" vertical="center" wrapText="1"/>
    </xf>
    <xf numFmtId="1" fontId="2" fillId="0" borderId="736" xfId="0" applyNumberFormat="1" applyFont="1" applyBorder="1" applyAlignment="1">
      <alignment horizontal="center" vertical="center" wrapText="1"/>
    </xf>
    <xf numFmtId="1" fontId="2" fillId="0" borderId="735" xfId="0" applyNumberFormat="1" applyFont="1" applyBorder="1" applyAlignment="1">
      <alignment horizontal="center" vertical="center" wrapText="1"/>
    </xf>
    <xf numFmtId="1" fontId="2" fillId="3" borderId="732" xfId="0" applyNumberFormat="1" applyFont="1" applyFill="1" applyBorder="1" applyAlignment="1">
      <alignment horizontal="center" vertical="center" wrapText="1"/>
    </xf>
    <xf numFmtId="1" fontId="2" fillId="0" borderId="718" xfId="0" applyNumberFormat="1" applyFont="1" applyBorder="1" applyAlignment="1">
      <alignment horizontal="center" vertical="center" wrapText="1"/>
    </xf>
    <xf numFmtId="1" fontId="2" fillId="0" borderId="730" xfId="0" applyNumberFormat="1" applyFont="1" applyBorder="1" applyAlignment="1">
      <alignment horizontal="center" vertical="center"/>
    </xf>
    <xf numFmtId="1" fontId="2" fillId="0" borderId="732" xfId="0" applyNumberFormat="1" applyFont="1" applyBorder="1" applyAlignment="1">
      <alignment horizontal="center" vertical="center"/>
    </xf>
    <xf numFmtId="1" fontId="2" fillId="0" borderId="723" xfId="0" applyNumberFormat="1" applyFont="1" applyBorder="1" applyAlignment="1">
      <alignment horizontal="center" vertical="center" wrapText="1"/>
    </xf>
    <xf numFmtId="1" fontId="2" fillId="0" borderId="724" xfId="0" applyNumberFormat="1" applyFont="1" applyBorder="1" applyAlignment="1">
      <alignment horizontal="center" vertical="center" wrapText="1"/>
    </xf>
    <xf numFmtId="1" fontId="2" fillId="0" borderId="725" xfId="0" applyNumberFormat="1" applyFont="1" applyBorder="1" applyAlignment="1">
      <alignment horizontal="center" vertical="center" wrapText="1"/>
    </xf>
    <xf numFmtId="1" fontId="2" fillId="0" borderId="654" xfId="0" applyNumberFormat="1" applyFont="1" applyBorder="1" applyAlignment="1">
      <alignment horizontal="left"/>
    </xf>
    <xf numFmtId="1" fontId="2" fillId="0" borderId="676" xfId="0" applyNumberFormat="1" applyFont="1" applyBorder="1" applyAlignment="1">
      <alignment vertical="center"/>
    </xf>
    <xf numFmtId="1" fontId="7" fillId="0" borderId="678" xfId="0" applyNumberFormat="1" applyFont="1" applyBorder="1"/>
    <xf numFmtId="1" fontId="2" fillId="0" borderId="687" xfId="0" applyNumberFormat="1" applyFont="1" applyBorder="1" applyAlignment="1">
      <alignment horizontal="center" vertical="center" wrapText="1"/>
    </xf>
    <xf numFmtId="1" fontId="2" fillId="0" borderId="721" xfId="0" applyNumberFormat="1" applyFont="1" applyBorder="1" applyAlignment="1">
      <alignment horizontal="center" vertical="center" wrapText="1"/>
    </xf>
    <xf numFmtId="1" fontId="2" fillId="0" borderId="722" xfId="0" applyNumberFormat="1" applyFont="1" applyBorder="1" applyAlignment="1">
      <alignment horizontal="center" vertical="center" wrapText="1"/>
    </xf>
    <xf numFmtId="1" fontId="2" fillId="0" borderId="706" xfId="0" applyNumberFormat="1" applyFont="1" applyBorder="1" applyAlignment="1">
      <alignment horizontal="center" vertical="center" wrapText="1"/>
    </xf>
    <xf numFmtId="1" fontId="2" fillId="0" borderId="686" xfId="0" applyNumberFormat="1" applyFont="1" applyBorder="1" applyAlignment="1">
      <alignment horizontal="center"/>
    </xf>
    <xf numFmtId="1" fontId="2" fillId="0" borderId="718" xfId="0" applyNumberFormat="1" applyFont="1" applyBorder="1" applyAlignment="1">
      <alignment horizontal="left"/>
    </xf>
    <xf numFmtId="1" fontId="2" fillId="0" borderId="676" xfId="0" applyNumberFormat="1" applyFont="1" applyBorder="1" applyAlignment="1">
      <alignment vertical="center" wrapText="1"/>
    </xf>
    <xf numFmtId="1" fontId="2" fillId="0" borderId="678" xfId="0" applyNumberFormat="1" applyFont="1" applyBorder="1" applyAlignment="1">
      <alignment vertical="center" wrapText="1"/>
    </xf>
    <xf numFmtId="1" fontId="2" fillId="0" borderId="686" xfId="0" applyNumberFormat="1" applyFont="1" applyBorder="1" applyAlignment="1">
      <alignment horizontal="center" vertical="center" wrapText="1"/>
    </xf>
    <xf numFmtId="1" fontId="2" fillId="0" borderId="676" xfId="0" applyNumberFormat="1" applyFont="1" applyBorder="1" applyAlignment="1">
      <alignment horizontal="left" vertical="center"/>
    </xf>
    <xf numFmtId="1" fontId="2" fillId="0" borderId="678" xfId="0" applyNumberFormat="1" applyFont="1" applyBorder="1" applyAlignment="1">
      <alignment horizontal="left" vertical="center"/>
    </xf>
    <xf numFmtId="1" fontId="2" fillId="0" borderId="713" xfId="0" applyNumberFormat="1" applyFont="1" applyBorder="1" applyAlignment="1">
      <alignment vertical="center" wrapText="1"/>
    </xf>
    <xf numFmtId="1" fontId="2" fillId="0" borderId="712" xfId="0" applyNumberFormat="1" applyFont="1" applyBorder="1" applyAlignment="1">
      <alignment vertical="center" wrapText="1"/>
    </xf>
    <xf numFmtId="1" fontId="2" fillId="0" borderId="687" xfId="0" applyNumberFormat="1" applyFont="1" applyBorder="1" applyAlignment="1">
      <alignment horizontal="center" vertical="center"/>
    </xf>
    <xf numFmtId="1" fontId="2" fillId="0" borderId="675" xfId="0" applyNumberFormat="1" applyFont="1" applyBorder="1" applyAlignment="1">
      <alignment horizontal="center" vertical="center"/>
    </xf>
    <xf numFmtId="1" fontId="2" fillId="0" borderId="676" xfId="0" applyNumberFormat="1" applyFont="1" applyBorder="1" applyAlignment="1">
      <alignment horizontal="center" vertical="center"/>
    </xf>
    <xf numFmtId="1" fontId="2" fillId="0" borderId="677" xfId="0" applyNumberFormat="1" applyFont="1" applyBorder="1" applyAlignment="1">
      <alignment horizontal="center" vertical="center"/>
    </xf>
    <xf numFmtId="1" fontId="2" fillId="0" borderId="678" xfId="0" applyNumberFormat="1" applyFont="1" applyBorder="1" applyAlignment="1">
      <alignment horizontal="center" vertical="center"/>
    </xf>
    <xf numFmtId="1" fontId="2" fillId="0" borderId="707" xfId="0" applyNumberFormat="1" applyFont="1" applyBorder="1" applyAlignment="1">
      <alignment horizontal="center" vertical="center"/>
    </xf>
    <xf numFmtId="1" fontId="2" fillId="0" borderId="707" xfId="0" applyNumberFormat="1" applyFont="1" applyBorder="1" applyAlignment="1">
      <alignment horizontal="center" vertical="center" wrapText="1"/>
    </xf>
    <xf numFmtId="1" fontId="2" fillId="0" borderId="373" xfId="2" applyNumberFormat="1" applyFont="1" applyBorder="1" applyAlignment="1">
      <alignment horizontal="left" vertical="center" wrapText="1"/>
    </xf>
    <xf numFmtId="1" fontId="2" fillId="0" borderId="601" xfId="2" applyNumberFormat="1" applyFont="1" applyBorder="1" applyAlignment="1">
      <alignment horizontal="center" vertical="center" wrapText="1"/>
    </xf>
    <xf numFmtId="1" fontId="2" fillId="0" borderId="578" xfId="2" applyNumberFormat="1" applyFont="1" applyBorder="1" applyAlignment="1">
      <alignment horizontal="left" vertical="center" wrapText="1"/>
    </xf>
    <xf numFmtId="1" fontId="2" fillId="0" borderId="580" xfId="2" applyNumberFormat="1" applyFont="1" applyBorder="1" applyAlignment="1">
      <alignment horizontal="left" vertical="center" wrapText="1"/>
    </xf>
    <xf numFmtId="1" fontId="2" fillId="0" borderId="598" xfId="2" applyNumberFormat="1" applyFont="1" applyBorder="1" applyAlignment="1">
      <alignment horizontal="center" vertical="center" wrapText="1"/>
    </xf>
    <xf numFmtId="1" fontId="2" fillId="0" borderId="373" xfId="2" applyNumberFormat="1" applyFont="1" applyBorder="1" applyAlignment="1">
      <alignment horizontal="center" vertical="center" wrapText="1"/>
    </xf>
    <xf numFmtId="1" fontId="2" fillId="0" borderId="578" xfId="0" applyNumberFormat="1" applyFont="1" applyBorder="1" applyAlignment="1">
      <alignment horizontal="center" vertical="center" wrapText="1"/>
    </xf>
    <xf numFmtId="1" fontId="2" fillId="0" borderId="580" xfId="0" applyNumberFormat="1" applyFont="1" applyBorder="1" applyAlignment="1">
      <alignment horizontal="center" vertical="center" wrapText="1"/>
    </xf>
    <xf numFmtId="1" fontId="2" fillId="0" borderId="591" xfId="2" applyNumberFormat="1" applyFont="1" applyBorder="1" applyAlignment="1">
      <alignment horizontal="left" vertical="center" wrapText="1"/>
    </xf>
    <xf numFmtId="1" fontId="2" fillId="0" borderId="589" xfId="2" applyNumberFormat="1" applyFont="1" applyBorder="1" applyAlignment="1">
      <alignment horizontal="left" vertical="center" wrapText="1"/>
    </xf>
    <xf numFmtId="1" fontId="2" fillId="0" borderId="578" xfId="2" quotePrefix="1" applyNumberFormat="1" applyFont="1" applyBorder="1" applyAlignment="1">
      <alignment horizontal="center" vertical="center" wrapText="1"/>
    </xf>
    <xf numFmtId="1" fontId="2" fillId="0" borderId="579" xfId="2" quotePrefix="1" applyNumberFormat="1" applyFont="1" applyBorder="1" applyAlignment="1">
      <alignment horizontal="center" vertical="center" wrapText="1"/>
    </xf>
    <xf numFmtId="1" fontId="2" fillId="0" borderId="580" xfId="2" quotePrefix="1" applyNumberFormat="1" applyFont="1" applyBorder="1" applyAlignment="1">
      <alignment horizontal="center" vertical="center" wrapText="1"/>
    </xf>
    <xf numFmtId="1" fontId="2" fillId="0" borderId="594" xfId="0" applyNumberFormat="1" applyFont="1" applyBorder="1" applyAlignment="1">
      <alignment horizontal="center" vertical="center" wrapText="1"/>
    </xf>
    <xf numFmtId="1" fontId="1" fillId="0" borderId="373" xfId="2" applyNumberFormat="1" applyFont="1" applyBorder="1" applyAlignment="1">
      <alignment horizontal="center"/>
    </xf>
    <xf numFmtId="1" fontId="2" fillId="0" borderId="598" xfId="3" applyNumberFormat="1" applyFont="1" applyBorder="1" applyAlignment="1">
      <alignment horizontal="center" vertical="center"/>
    </xf>
    <xf numFmtId="1" fontId="2" fillId="0" borderId="373" xfId="3" applyNumberFormat="1" applyFont="1" applyBorder="1" applyAlignment="1">
      <alignment horizontal="center" vertical="center"/>
    </xf>
    <xf numFmtId="1" fontId="1" fillId="0" borderId="598" xfId="2" applyNumberFormat="1" applyFont="1" applyBorder="1" applyAlignment="1">
      <alignment horizontal="center" vertical="center" wrapText="1"/>
    </xf>
    <xf numFmtId="1" fontId="1" fillId="0" borderId="373" xfId="2" applyNumberFormat="1" applyFont="1" applyBorder="1" applyAlignment="1">
      <alignment horizontal="center" vertical="center" wrapText="1"/>
    </xf>
    <xf numFmtId="1" fontId="2" fillId="0" borderId="578" xfId="0" applyNumberFormat="1" applyFont="1" applyBorder="1" applyAlignment="1">
      <alignment horizontal="center" vertical="center"/>
    </xf>
    <xf numFmtId="1" fontId="2" fillId="0" borderId="580" xfId="0" applyNumberFormat="1" applyFont="1" applyBorder="1" applyAlignment="1">
      <alignment horizontal="center" vertical="center"/>
    </xf>
    <xf numFmtId="1" fontId="2" fillId="0" borderId="591" xfId="0" applyNumberFormat="1" applyFont="1" applyBorder="1" applyAlignment="1">
      <alignment horizontal="left" vertical="center"/>
    </xf>
    <xf numFmtId="1" fontId="2" fillId="0" borderId="589" xfId="0" applyNumberFormat="1" applyFont="1" applyBorder="1" applyAlignment="1">
      <alignment horizontal="left" vertical="center"/>
    </xf>
    <xf numFmtId="1" fontId="2" fillId="0" borderId="373" xfId="0" applyNumberFormat="1" applyFont="1" applyBorder="1" applyAlignment="1">
      <alignment horizontal="left" wrapText="1"/>
    </xf>
    <xf numFmtId="1" fontId="2" fillId="0" borderId="598" xfId="0" applyNumberFormat="1" applyFont="1" applyBorder="1" applyAlignment="1">
      <alignment horizontal="center" vertical="center" wrapText="1"/>
    </xf>
    <xf numFmtId="1" fontId="2" fillId="0" borderId="373" xfId="0" applyNumberFormat="1" applyFont="1" applyBorder="1" applyAlignment="1">
      <alignment horizontal="center" vertical="center" wrapText="1"/>
    </xf>
    <xf numFmtId="1" fontId="2" fillId="0" borderId="584" xfId="0" applyNumberFormat="1" applyFont="1" applyBorder="1" applyAlignment="1">
      <alignment horizontal="center" vertical="center"/>
    </xf>
    <xf numFmtId="1" fontId="2" fillId="0" borderId="588" xfId="0" applyNumberFormat="1" applyFont="1" applyBorder="1" applyAlignment="1">
      <alignment horizontal="center" vertical="center"/>
    </xf>
    <xf numFmtId="1" fontId="2" fillId="0" borderId="585" xfId="0" applyNumberFormat="1" applyFont="1" applyBorder="1" applyAlignment="1">
      <alignment horizontal="center" vertical="center"/>
    </xf>
    <xf numFmtId="1" fontId="2" fillId="0" borderId="583" xfId="0" applyNumberFormat="1" applyFont="1" applyBorder="1" applyAlignment="1">
      <alignment horizontal="center" vertical="center" wrapText="1"/>
    </xf>
    <xf numFmtId="1" fontId="2" fillId="0" borderId="585" xfId="0" applyNumberFormat="1" applyFont="1" applyBorder="1" applyAlignment="1">
      <alignment horizontal="center" vertical="center" wrapText="1"/>
    </xf>
    <xf numFmtId="1" fontId="2" fillId="0" borderId="591" xfId="0" applyNumberFormat="1" applyFont="1" applyBorder="1" applyAlignment="1">
      <alignment horizontal="left" vertical="center" wrapText="1"/>
    </xf>
    <xf numFmtId="1" fontId="2" fillId="0" borderId="589" xfId="0" applyNumberFormat="1" applyFont="1" applyBorder="1" applyAlignment="1">
      <alignment horizontal="left" vertical="center" wrapText="1"/>
    </xf>
    <xf numFmtId="1" fontId="2" fillId="0" borderId="592" xfId="0" applyNumberFormat="1" applyFont="1" applyBorder="1" applyAlignment="1">
      <alignment horizontal="center" vertical="center" wrapText="1"/>
    </xf>
    <xf numFmtId="1" fontId="2" fillId="0" borderId="587" xfId="0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horizontal="center" vertical="center" wrapText="1"/>
    </xf>
    <xf numFmtId="1" fontId="2" fillId="0" borderId="373" xfId="0" applyNumberFormat="1" applyFont="1" applyBorder="1" applyAlignment="1">
      <alignment horizontal="center" vertical="center"/>
    </xf>
    <xf numFmtId="1" fontId="2" fillId="3" borderId="578" xfId="0" applyNumberFormat="1" applyFont="1" applyFill="1" applyBorder="1" applyAlignment="1">
      <alignment horizontal="center" vertical="center" wrapText="1"/>
    </xf>
    <xf numFmtId="1" fontId="2" fillId="3" borderId="580" xfId="0" applyNumberFormat="1" applyFont="1" applyFill="1" applyBorder="1" applyAlignment="1">
      <alignment horizontal="center" vertical="center" wrapText="1"/>
    </xf>
    <xf numFmtId="1" fontId="2" fillId="0" borderId="578" xfId="0" applyNumberFormat="1" applyFont="1" applyBorder="1" applyAlignment="1">
      <alignment horizontal="left" vertical="center" wrapText="1"/>
    </xf>
    <xf numFmtId="1" fontId="2" fillId="0" borderId="580" xfId="0" applyNumberFormat="1" applyFont="1" applyBorder="1" applyAlignment="1">
      <alignment horizontal="left" vertical="center" wrapText="1"/>
    </xf>
    <xf numFmtId="1" fontId="2" fillId="0" borderId="584" xfId="0" applyNumberFormat="1" applyFont="1" applyBorder="1" applyAlignment="1">
      <alignment horizontal="center" vertical="center" wrapText="1"/>
    </xf>
    <xf numFmtId="1" fontId="2" fillId="0" borderId="588" xfId="0" applyNumberFormat="1" applyFont="1" applyBorder="1" applyAlignment="1">
      <alignment horizontal="center" vertical="center" wrapText="1"/>
    </xf>
    <xf numFmtId="1" fontId="2" fillId="3" borderId="579" xfId="0" applyNumberFormat="1" applyFont="1" applyFill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" fontId="2" fillId="0" borderId="433" xfId="0" applyNumberFormat="1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left" vertical="center"/>
    </xf>
    <xf numFmtId="1" fontId="2" fillId="0" borderId="587" xfId="0" applyNumberFormat="1" applyFont="1" applyBorder="1" applyAlignment="1">
      <alignment horizontal="center" vertical="center"/>
    </xf>
    <xf numFmtId="1" fontId="2" fillId="0" borderId="577" xfId="0" applyNumberFormat="1" applyFont="1" applyBorder="1" applyAlignment="1">
      <alignment horizontal="center" vertical="center"/>
    </xf>
    <xf numFmtId="1" fontId="2" fillId="0" borderId="477" xfId="0" applyNumberFormat="1" applyFont="1" applyBorder="1" applyAlignment="1">
      <alignment horizontal="center" vertical="center"/>
    </xf>
    <xf numFmtId="1" fontId="2" fillId="0" borderId="440" xfId="0" applyNumberFormat="1" applyFont="1" applyBorder="1" applyAlignment="1">
      <alignment horizontal="center" vertical="center"/>
    </xf>
    <xf numFmtId="1" fontId="2" fillId="0" borderId="477" xfId="0" applyNumberFormat="1" applyFont="1" applyBorder="1" applyAlignment="1">
      <alignment horizontal="center" vertical="center" wrapText="1"/>
    </xf>
    <xf numFmtId="1" fontId="2" fillId="0" borderId="440" xfId="0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horizontal="center" vertical="center"/>
    </xf>
    <xf numFmtId="1" fontId="2" fillId="0" borderId="530" xfId="0" applyNumberFormat="1" applyFont="1" applyBorder="1" applyAlignment="1">
      <alignment horizontal="left"/>
    </xf>
    <xf numFmtId="1" fontId="2" fillId="0" borderId="529" xfId="0" applyNumberFormat="1" applyFont="1" applyBorder="1" applyAlignment="1">
      <alignment horizontal="left"/>
    </xf>
    <xf numFmtId="1" fontId="2" fillId="0" borderId="517" xfId="0" applyNumberFormat="1" applyFont="1" applyBorder="1" applyAlignment="1">
      <alignment horizontal="center" vertical="center" wrapText="1"/>
    </xf>
    <xf numFmtId="1" fontId="2" fillId="0" borderId="519" xfId="0" applyNumberFormat="1" applyFont="1" applyBorder="1" applyAlignment="1">
      <alignment horizontal="center" vertical="center" wrapText="1"/>
    </xf>
    <xf numFmtId="1" fontId="2" fillId="0" borderId="517" xfId="0" applyNumberFormat="1" applyFont="1" applyBorder="1" applyAlignment="1">
      <alignment vertical="center"/>
    </xf>
    <xf numFmtId="1" fontId="7" fillId="0" borderId="519" xfId="0" applyNumberFormat="1" applyFont="1" applyBorder="1"/>
    <xf numFmtId="1" fontId="2" fillId="0" borderId="538" xfId="0" applyNumberFormat="1" applyFont="1" applyBorder="1" applyAlignment="1">
      <alignment horizontal="center" vertical="center" wrapText="1"/>
    </xf>
    <xf numFmtId="1" fontId="2" fillId="0" borderId="554" xfId="0" applyNumberFormat="1" applyFont="1" applyBorder="1" applyAlignment="1">
      <alignment horizontal="center" vertical="center" wrapText="1"/>
    </xf>
    <xf numFmtId="1" fontId="2" fillId="0" borderId="576" xfId="0" applyNumberFormat="1" applyFont="1" applyBorder="1" applyAlignment="1">
      <alignment horizontal="center" vertical="center" wrapText="1"/>
    </xf>
    <xf numFmtId="1" fontId="2" fillId="0" borderId="577" xfId="0" applyNumberFormat="1" applyFont="1" applyBorder="1" applyAlignment="1">
      <alignment horizontal="center" vertical="center" wrapText="1"/>
    </xf>
    <xf numFmtId="1" fontId="2" fillId="0" borderId="568" xfId="0" applyNumberFormat="1" applyFont="1" applyBorder="1" applyAlignment="1">
      <alignment horizontal="center" vertical="center" wrapText="1"/>
    </xf>
    <xf numFmtId="1" fontId="2" fillId="0" borderId="534" xfId="0" applyNumberFormat="1" applyFont="1" applyBorder="1" applyAlignment="1">
      <alignment horizontal="center"/>
    </xf>
    <xf numFmtId="1" fontId="2" fillId="0" borderId="517" xfId="0" applyNumberFormat="1" applyFont="1" applyBorder="1" applyAlignment="1">
      <alignment vertical="center" wrapText="1"/>
    </xf>
    <xf numFmtId="1" fontId="2" fillId="0" borderId="519" xfId="0" applyNumberFormat="1" applyFont="1" applyBorder="1" applyAlignment="1">
      <alignment vertical="center" wrapText="1"/>
    </xf>
    <xf numFmtId="1" fontId="2" fillId="0" borderId="109" xfId="0" applyNumberFormat="1" applyFont="1" applyBorder="1" applyAlignment="1">
      <alignment horizontal="left" vertical="center" wrapText="1"/>
    </xf>
    <xf numFmtId="1" fontId="2" fillId="0" borderId="553" xfId="0" applyNumberFormat="1" applyFont="1" applyBorder="1" applyAlignment="1">
      <alignment horizontal="center" vertical="center" wrapText="1"/>
    </xf>
    <xf numFmtId="1" fontId="2" fillId="0" borderId="460" xfId="0" applyNumberFormat="1" applyFont="1" applyBorder="1" applyAlignment="1">
      <alignment horizontal="center" vertical="center" wrapText="1"/>
    </xf>
    <xf numFmtId="1" fontId="2" fillId="0" borderId="518" xfId="0" applyNumberFormat="1" applyFont="1" applyBorder="1" applyAlignment="1">
      <alignment horizontal="center" vertical="center" wrapText="1"/>
    </xf>
    <xf numFmtId="1" fontId="2" fillId="0" borderId="534" xfId="0" applyNumberFormat="1" applyFont="1" applyBorder="1" applyAlignment="1">
      <alignment horizontal="center" vertical="center" wrapText="1"/>
    </xf>
    <xf numFmtId="1" fontId="2" fillId="0" borderId="517" xfId="0" applyNumberFormat="1" applyFont="1" applyBorder="1" applyAlignment="1">
      <alignment horizontal="left" vertical="center"/>
    </xf>
    <xf numFmtId="1" fontId="2" fillId="0" borderId="519" xfId="0" applyNumberFormat="1" applyFont="1" applyBorder="1" applyAlignment="1">
      <alignment horizontal="left" vertical="center"/>
    </xf>
    <xf numFmtId="1" fontId="2" fillId="0" borderId="531" xfId="0" applyNumberFormat="1" applyFont="1" applyBorder="1" applyAlignment="1">
      <alignment vertical="center" wrapText="1"/>
    </xf>
    <xf numFmtId="1" fontId="2" fillId="0" borderId="529" xfId="0" applyNumberFormat="1" applyFont="1" applyBorder="1" applyAlignment="1">
      <alignment vertical="center" wrapText="1"/>
    </xf>
    <xf numFmtId="1" fontId="2" fillId="0" borderId="538" xfId="0" applyNumberFormat="1" applyFont="1" applyBorder="1" applyAlignment="1">
      <alignment horizontal="center" vertical="center"/>
    </xf>
    <xf numFmtId="1" fontId="2" fillId="0" borderId="554" xfId="0" applyNumberFormat="1" applyFont="1" applyBorder="1" applyAlignment="1">
      <alignment horizontal="center" vertical="center"/>
    </xf>
    <xf numFmtId="1" fontId="2" fillId="0" borderId="517" xfId="0" applyNumberFormat="1" applyFont="1" applyBorder="1" applyAlignment="1">
      <alignment horizontal="center" vertical="center"/>
    </xf>
    <xf numFmtId="1" fontId="2" fillId="0" borderId="518" xfId="0" applyNumberFormat="1" applyFont="1" applyBorder="1" applyAlignment="1">
      <alignment horizontal="center" vertical="center"/>
    </xf>
    <xf numFmtId="1" fontId="2" fillId="0" borderId="519" xfId="0" applyNumberFormat="1" applyFont="1" applyBorder="1" applyAlignment="1">
      <alignment horizontal="center" vertical="center"/>
    </xf>
    <xf numFmtId="1" fontId="2" fillId="0" borderId="569" xfId="0" applyNumberFormat="1" applyFont="1" applyBorder="1" applyAlignment="1">
      <alignment horizontal="center" vertical="center"/>
    </xf>
    <xf numFmtId="1" fontId="2" fillId="0" borderId="569" xfId="0" applyNumberFormat="1" applyFont="1" applyBorder="1" applyAlignment="1">
      <alignment horizontal="center" vertical="center" wrapText="1"/>
    </xf>
    <xf numFmtId="1" fontId="2" fillId="0" borderId="532" xfId="2" applyNumberFormat="1" applyFont="1" applyBorder="1" applyAlignment="1">
      <alignment horizontal="center" vertical="center" wrapText="1"/>
    </xf>
    <xf numFmtId="1" fontId="2" fillId="0" borderId="547" xfId="2" applyNumberFormat="1" applyFont="1" applyBorder="1" applyAlignment="1">
      <alignment horizontal="left" vertical="center" wrapText="1"/>
    </xf>
    <xf numFmtId="1" fontId="2" fillId="0" borderId="544" xfId="2" applyNumberFormat="1" applyFont="1" applyBorder="1" applyAlignment="1">
      <alignment horizontal="left" vertical="center" wrapText="1"/>
    </xf>
    <xf numFmtId="1" fontId="2" fillId="0" borderId="491" xfId="2" applyNumberFormat="1" applyFont="1" applyBorder="1" applyAlignment="1">
      <alignment horizontal="center" vertical="center" wrapText="1"/>
    </xf>
    <xf numFmtId="1" fontId="2" fillId="0" borderId="494" xfId="2" applyNumberFormat="1" applyFont="1" applyBorder="1" applyAlignment="1">
      <alignment horizontal="center" vertical="center" wrapText="1"/>
    </xf>
    <xf numFmtId="1" fontId="2" fillId="0" borderId="547" xfId="0" applyNumberFormat="1" applyFont="1" applyBorder="1" applyAlignment="1">
      <alignment horizontal="center" vertical="center" wrapText="1"/>
    </xf>
    <xf numFmtId="1" fontId="2" fillId="0" borderId="544" xfId="0" applyNumberFormat="1" applyFont="1" applyBorder="1" applyAlignment="1">
      <alignment horizontal="center" vertical="center" wrapText="1"/>
    </xf>
    <xf numFmtId="1" fontId="2" fillId="0" borderId="545" xfId="2" applyNumberFormat="1" applyFont="1" applyBorder="1" applyAlignment="1">
      <alignment horizontal="left" vertical="center" wrapText="1"/>
    </xf>
    <xf numFmtId="1" fontId="2" fillId="0" borderId="546" xfId="2" applyNumberFormat="1" applyFont="1" applyBorder="1" applyAlignment="1">
      <alignment horizontal="left" vertical="center" wrapText="1"/>
    </xf>
    <xf numFmtId="1" fontId="2" fillId="0" borderId="547" xfId="2" quotePrefix="1" applyNumberFormat="1" applyFont="1" applyBorder="1" applyAlignment="1">
      <alignment horizontal="center" vertical="center" wrapText="1"/>
    </xf>
    <xf numFmtId="1" fontId="2" fillId="0" borderId="527" xfId="2" quotePrefix="1" applyNumberFormat="1" applyFont="1" applyBorder="1" applyAlignment="1">
      <alignment horizontal="center" vertical="center" wrapText="1"/>
    </xf>
    <xf numFmtId="1" fontId="2" fillId="0" borderId="544" xfId="2" quotePrefix="1" applyNumberFormat="1" applyFont="1" applyBorder="1" applyAlignment="1">
      <alignment horizontal="center" vertical="center" wrapText="1"/>
    </xf>
    <xf numFmtId="1" fontId="2" fillId="0" borderId="550" xfId="0" applyNumberFormat="1" applyFont="1" applyBorder="1" applyAlignment="1">
      <alignment horizontal="center" vertical="center" wrapText="1"/>
    </xf>
    <xf numFmtId="1" fontId="2" fillId="0" borderId="551" xfId="2" applyNumberFormat="1" applyFont="1" applyBorder="1" applyAlignment="1">
      <alignment horizontal="center" vertical="center" wrapText="1"/>
    </xf>
    <xf numFmtId="1" fontId="2" fillId="0" borderId="526" xfId="2" applyNumberFormat="1" applyFont="1" applyBorder="1" applyAlignment="1">
      <alignment horizontal="center" vertical="center" wrapText="1"/>
    </xf>
    <xf numFmtId="1" fontId="2" fillId="0" borderId="526" xfId="3" applyNumberFormat="1" applyFont="1" applyBorder="1" applyAlignment="1">
      <alignment horizontal="center" vertical="center"/>
    </xf>
    <xf numFmtId="1" fontId="2" fillId="0" borderId="494" xfId="3" applyNumberFormat="1" applyFont="1" applyBorder="1" applyAlignment="1">
      <alignment horizontal="center" vertical="center"/>
    </xf>
    <xf numFmtId="1" fontId="1" fillId="0" borderId="526" xfId="2" applyNumberFormat="1" applyFont="1" applyBorder="1" applyAlignment="1">
      <alignment horizontal="center" vertical="center" wrapText="1"/>
    </xf>
    <xf numFmtId="1" fontId="1" fillId="0" borderId="494" xfId="2" applyNumberFormat="1" applyFont="1" applyBorder="1" applyAlignment="1">
      <alignment horizontal="center" vertical="center" wrapText="1"/>
    </xf>
    <xf numFmtId="1" fontId="2" fillId="0" borderId="547" xfId="0" applyNumberFormat="1" applyFont="1" applyBorder="1" applyAlignment="1">
      <alignment horizontal="center" vertical="center"/>
    </xf>
    <xf numFmtId="1" fontId="2" fillId="0" borderId="544" xfId="0" applyNumberFormat="1" applyFont="1" applyBorder="1" applyAlignment="1">
      <alignment horizontal="center" vertical="center"/>
    </xf>
    <xf numFmtId="1" fontId="2" fillId="0" borderId="545" xfId="0" applyNumberFormat="1" applyFont="1" applyBorder="1" applyAlignment="1">
      <alignment horizontal="left" vertical="center"/>
    </xf>
    <xf numFmtId="1" fontId="2" fillId="0" borderId="546" xfId="0" applyNumberFormat="1" applyFont="1" applyBorder="1" applyAlignment="1">
      <alignment horizontal="left" vertical="center"/>
    </xf>
    <xf numFmtId="1" fontId="2" fillId="0" borderId="494" xfId="0" applyNumberFormat="1" applyFont="1" applyBorder="1" applyAlignment="1">
      <alignment horizontal="center" vertical="center" wrapText="1"/>
    </xf>
    <xf numFmtId="1" fontId="2" fillId="0" borderId="539" xfId="0" applyNumberFormat="1" applyFont="1" applyBorder="1" applyAlignment="1">
      <alignment horizontal="center" vertical="center" wrapText="1"/>
    </xf>
    <xf numFmtId="1" fontId="2" fillId="0" borderId="540" xfId="0" applyNumberFormat="1" applyFont="1" applyBorder="1" applyAlignment="1">
      <alignment horizontal="center" vertical="center"/>
    </xf>
    <xf numFmtId="1" fontId="2" fillId="0" borderId="541" xfId="0" applyNumberFormat="1" applyFont="1" applyBorder="1" applyAlignment="1">
      <alignment horizontal="center" vertical="center"/>
    </xf>
    <xf numFmtId="1" fontId="2" fillId="0" borderId="542" xfId="0" applyNumberFormat="1" applyFont="1" applyBorder="1" applyAlignment="1">
      <alignment horizontal="center" vertical="center"/>
    </xf>
    <xf numFmtId="1" fontId="2" fillId="0" borderId="543" xfId="0" applyNumberFormat="1" applyFont="1" applyBorder="1" applyAlignment="1">
      <alignment horizontal="center" vertical="center" wrapText="1"/>
    </xf>
    <xf numFmtId="1" fontId="2" fillId="0" borderId="542" xfId="0" applyNumberFormat="1" applyFont="1" applyBorder="1" applyAlignment="1">
      <alignment horizontal="center" vertical="center" wrapText="1"/>
    </xf>
    <xf numFmtId="1" fontId="2" fillId="0" borderId="531" xfId="0" applyNumberFormat="1" applyFont="1" applyBorder="1" applyAlignment="1">
      <alignment horizontal="left" vertical="center" wrapText="1"/>
    </xf>
    <xf numFmtId="1" fontId="2" fillId="0" borderId="529" xfId="0" applyNumberFormat="1" applyFont="1" applyBorder="1" applyAlignment="1">
      <alignment horizontal="left" vertical="center" wrapText="1"/>
    </xf>
    <xf numFmtId="1" fontId="2" fillId="0" borderId="532" xfId="0" applyNumberFormat="1" applyFont="1" applyBorder="1" applyAlignment="1">
      <alignment horizontal="center" vertical="center" wrapText="1"/>
    </xf>
    <xf numFmtId="1" fontId="2" fillId="0" borderId="526" xfId="0" applyNumberFormat="1" applyFont="1" applyBorder="1" applyAlignment="1">
      <alignment horizontal="center" vertical="center" wrapText="1"/>
    </xf>
    <xf numFmtId="1" fontId="2" fillId="0" borderId="527" xfId="0" applyNumberFormat="1" applyFont="1" applyBorder="1" applyAlignment="1">
      <alignment horizontal="center" vertical="center" wrapText="1"/>
    </xf>
    <xf numFmtId="1" fontId="2" fillId="0" borderId="494" xfId="0" applyNumberFormat="1" applyFont="1" applyBorder="1" applyAlignment="1">
      <alignment horizontal="center" vertical="center"/>
    </xf>
    <xf numFmtId="1" fontId="2" fillId="3" borderId="517" xfId="0" applyNumberFormat="1" applyFont="1" applyFill="1" applyBorder="1" applyAlignment="1">
      <alignment horizontal="center" vertical="center" wrapText="1"/>
    </xf>
    <xf numFmtId="1" fontId="2" fillId="3" borderId="519" xfId="0" applyNumberFormat="1" applyFont="1" applyFill="1" applyBorder="1" applyAlignment="1">
      <alignment horizontal="center" vertical="center" wrapText="1"/>
    </xf>
    <xf numFmtId="1" fontId="2" fillId="0" borderId="517" xfId="0" applyNumberFormat="1" applyFont="1" applyBorder="1" applyAlignment="1">
      <alignment horizontal="left" vertical="center" wrapText="1"/>
    </xf>
    <xf numFmtId="1" fontId="2" fillId="0" borderId="519" xfId="0" applyNumberFormat="1" applyFont="1" applyBorder="1" applyAlignment="1">
      <alignment horizontal="left" vertical="center" wrapText="1"/>
    </xf>
    <xf numFmtId="1" fontId="2" fillId="0" borderId="523" xfId="0" applyNumberFormat="1" applyFont="1" applyBorder="1" applyAlignment="1">
      <alignment horizontal="center" vertical="center" wrapText="1"/>
    </xf>
    <xf numFmtId="1" fontId="2" fillId="0" borderId="528" xfId="0" applyNumberFormat="1" applyFont="1" applyBorder="1" applyAlignment="1">
      <alignment horizontal="center" vertical="center" wrapText="1"/>
    </xf>
    <xf numFmtId="1" fontId="2" fillId="0" borderId="524" xfId="0" applyNumberFormat="1" applyFont="1" applyBorder="1" applyAlignment="1">
      <alignment horizontal="center" vertical="center" wrapText="1"/>
    </xf>
    <xf numFmtId="1" fontId="2" fillId="3" borderId="527" xfId="0" applyNumberFormat="1" applyFont="1" applyFill="1" applyBorder="1" applyAlignment="1">
      <alignment horizontal="center" vertical="center" wrapText="1"/>
    </xf>
    <xf numFmtId="1" fontId="2" fillId="0" borderId="526" xfId="0" applyNumberFormat="1" applyFont="1" applyBorder="1" applyAlignment="1">
      <alignment horizontal="center" vertical="center"/>
    </xf>
    <xf numFmtId="1" fontId="2" fillId="0" borderId="527" xfId="0" applyNumberFormat="1" applyFont="1" applyBorder="1" applyAlignment="1">
      <alignment horizontal="center" vertical="center"/>
    </xf>
    <xf numFmtId="1" fontId="2" fillId="0" borderId="480" xfId="0" applyNumberFormat="1" applyFont="1" applyBorder="1" applyAlignment="1">
      <alignment horizontal="left"/>
    </xf>
    <xf numFmtId="1" fontId="2" fillId="0" borderId="479" xfId="0" applyNumberFormat="1" applyFont="1" applyBorder="1" applyAlignment="1">
      <alignment horizontal="left"/>
    </xf>
    <xf numFmtId="1" fontId="2" fillId="0" borderId="467" xfId="0" applyNumberFormat="1" applyFont="1" applyBorder="1" applyAlignment="1">
      <alignment horizontal="center" vertical="center" wrapText="1"/>
    </xf>
    <xf numFmtId="1" fontId="2" fillId="0" borderId="469" xfId="0" applyNumberFormat="1" applyFont="1" applyBorder="1" applyAlignment="1">
      <alignment horizontal="center" vertical="center" wrapText="1"/>
    </xf>
    <xf numFmtId="1" fontId="2" fillId="0" borderId="467" xfId="0" applyNumberFormat="1" applyFont="1" applyBorder="1" applyAlignment="1">
      <alignment vertical="center"/>
    </xf>
    <xf numFmtId="1" fontId="7" fillId="0" borderId="469" xfId="0" applyNumberFormat="1" applyFont="1" applyBorder="1"/>
    <xf numFmtId="1" fontId="2" fillId="0" borderId="491" xfId="0" applyNumberFormat="1" applyFont="1" applyBorder="1" applyAlignment="1">
      <alignment horizontal="center" vertical="center" wrapText="1"/>
    </xf>
    <xf numFmtId="1" fontId="2" fillId="0" borderId="515" xfId="0" applyNumberFormat="1" applyFont="1" applyBorder="1" applyAlignment="1">
      <alignment horizontal="center" vertical="center" wrapText="1"/>
    </xf>
    <xf numFmtId="1" fontId="2" fillId="0" borderId="516" xfId="0" applyNumberFormat="1" applyFont="1" applyBorder="1" applyAlignment="1">
      <alignment horizontal="center" vertical="center" wrapText="1"/>
    </xf>
    <xf numFmtId="1" fontId="2" fillId="0" borderId="507" xfId="0" applyNumberFormat="1" applyFont="1" applyBorder="1" applyAlignment="1">
      <alignment horizontal="center" vertical="center" wrapText="1"/>
    </xf>
    <xf numFmtId="1" fontId="2" fillId="0" borderId="484" xfId="0" applyNumberFormat="1" applyFont="1" applyBorder="1" applyAlignment="1">
      <alignment horizontal="center"/>
    </xf>
    <xf numFmtId="1" fontId="2" fillId="0" borderId="467" xfId="0" applyNumberFormat="1" applyFont="1" applyBorder="1" applyAlignment="1">
      <alignment vertical="center" wrapText="1"/>
    </xf>
    <xf numFmtId="1" fontId="2" fillId="0" borderId="469" xfId="0" applyNumberFormat="1" applyFont="1" applyBorder="1" applyAlignment="1">
      <alignment vertical="center" wrapText="1"/>
    </xf>
    <xf numFmtId="1" fontId="2" fillId="0" borderId="508" xfId="0" applyNumberFormat="1" applyFont="1" applyBorder="1" applyAlignment="1">
      <alignment horizontal="center" vertical="center" wrapText="1"/>
    </xf>
    <xf numFmtId="1" fontId="2" fillId="0" borderId="468" xfId="0" applyNumberFormat="1" applyFont="1" applyBorder="1" applyAlignment="1">
      <alignment horizontal="center" vertical="center" wrapText="1"/>
    </xf>
    <xf numFmtId="1" fontId="2" fillId="0" borderId="484" xfId="0" applyNumberFormat="1" applyFont="1" applyBorder="1" applyAlignment="1">
      <alignment horizontal="center" vertical="center" wrapText="1"/>
    </xf>
    <xf numFmtId="1" fontId="2" fillId="0" borderId="467" xfId="0" applyNumberFormat="1" applyFont="1" applyBorder="1" applyAlignment="1">
      <alignment horizontal="left" vertical="center"/>
    </xf>
    <xf numFmtId="1" fontId="2" fillId="0" borderId="469" xfId="0" applyNumberFormat="1" applyFont="1" applyBorder="1" applyAlignment="1">
      <alignment horizontal="left" vertical="center"/>
    </xf>
    <xf numFmtId="1" fontId="2" fillId="0" borderId="481" xfId="0" applyNumberFormat="1" applyFont="1" applyBorder="1" applyAlignment="1">
      <alignment vertical="center" wrapText="1"/>
    </xf>
    <xf numFmtId="1" fontId="2" fillId="0" borderId="479" xfId="0" applyNumberFormat="1" applyFont="1" applyBorder="1" applyAlignment="1">
      <alignment vertical="center" wrapText="1"/>
    </xf>
    <xf numFmtId="1" fontId="2" fillId="0" borderId="491" xfId="0" applyNumberFormat="1" applyFont="1" applyBorder="1" applyAlignment="1">
      <alignment horizontal="center" vertical="center"/>
    </xf>
    <xf numFmtId="1" fontId="2" fillId="0" borderId="467" xfId="0" applyNumberFormat="1" applyFont="1" applyBorder="1" applyAlignment="1">
      <alignment horizontal="center" vertical="center"/>
    </xf>
    <xf numFmtId="1" fontId="2" fillId="0" borderId="468" xfId="0" applyNumberFormat="1" applyFont="1" applyBorder="1" applyAlignment="1">
      <alignment horizontal="center" vertical="center"/>
    </xf>
    <xf numFmtId="1" fontId="2" fillId="0" borderId="469" xfId="0" applyNumberFormat="1" applyFont="1" applyBorder="1" applyAlignment="1">
      <alignment horizontal="center" vertical="center"/>
    </xf>
    <xf numFmtId="1" fontId="2" fillId="0" borderId="509" xfId="0" applyNumberFormat="1" applyFont="1" applyBorder="1" applyAlignment="1">
      <alignment horizontal="center" vertical="center"/>
    </xf>
    <xf numFmtId="1" fontId="2" fillId="0" borderId="509" xfId="0" applyNumberFormat="1" applyFont="1" applyBorder="1" applyAlignment="1">
      <alignment horizontal="center" vertical="center" wrapText="1"/>
    </xf>
    <xf numFmtId="1" fontId="2" fillId="0" borderId="488" xfId="0" applyNumberFormat="1" applyFont="1" applyBorder="1" applyAlignment="1">
      <alignment horizontal="center" vertical="center" wrapText="1"/>
    </xf>
    <xf numFmtId="1" fontId="2" fillId="0" borderId="327" xfId="0" applyNumberFormat="1" applyFont="1" applyBorder="1" applyAlignment="1">
      <alignment horizontal="center" vertical="center" wrapText="1"/>
    </xf>
    <xf numFmtId="1" fontId="2" fillId="0" borderId="328" xfId="0" applyNumberFormat="1" applyFont="1" applyBorder="1" applyAlignment="1">
      <alignment horizontal="center" vertical="center" wrapText="1"/>
    </xf>
    <xf numFmtId="1" fontId="2" fillId="0" borderId="482" xfId="2" applyNumberFormat="1" applyFont="1" applyBorder="1" applyAlignment="1">
      <alignment horizontal="center" vertical="center" wrapText="1"/>
    </xf>
    <xf numFmtId="1" fontId="2" fillId="0" borderId="467" xfId="2" applyNumberFormat="1" applyFont="1" applyBorder="1" applyAlignment="1">
      <alignment horizontal="left" vertical="center" wrapText="1"/>
    </xf>
    <xf numFmtId="1" fontId="2" fillId="0" borderId="469" xfId="2" applyNumberFormat="1" applyFont="1" applyBorder="1" applyAlignment="1">
      <alignment horizontal="left" vertical="center" wrapText="1"/>
    </xf>
    <xf numFmtId="1" fontId="2" fillId="0" borderId="488" xfId="2" applyNumberFormat="1" applyFont="1" applyBorder="1" applyAlignment="1">
      <alignment horizontal="center" vertical="center" wrapText="1"/>
    </xf>
    <xf numFmtId="1" fontId="2" fillId="0" borderId="328" xfId="2" applyNumberFormat="1" applyFont="1" applyBorder="1" applyAlignment="1">
      <alignment horizontal="center" vertical="center" wrapText="1"/>
    </xf>
    <xf numFmtId="1" fontId="2" fillId="0" borderId="481" xfId="2" applyNumberFormat="1" applyFont="1" applyBorder="1" applyAlignment="1">
      <alignment horizontal="left" vertical="center" wrapText="1"/>
    </xf>
    <xf numFmtId="1" fontId="2" fillId="0" borderId="479" xfId="2" applyNumberFormat="1" applyFont="1" applyBorder="1" applyAlignment="1">
      <alignment horizontal="left" vertical="center" wrapText="1"/>
    </xf>
    <xf numFmtId="1" fontId="2" fillId="0" borderId="467" xfId="2" quotePrefix="1" applyNumberFormat="1" applyFont="1" applyBorder="1" applyAlignment="1">
      <alignment horizontal="center" vertical="center" wrapText="1"/>
    </xf>
    <xf numFmtId="1" fontId="2" fillId="0" borderId="468" xfId="2" quotePrefix="1" applyNumberFormat="1" applyFont="1" applyBorder="1" applyAlignment="1">
      <alignment horizontal="center" vertical="center" wrapText="1"/>
    </xf>
    <xf numFmtId="1" fontId="2" fillId="0" borderId="469" xfId="2" quotePrefix="1" applyNumberFormat="1" applyFont="1" applyBorder="1" applyAlignment="1">
      <alignment horizontal="center" vertical="center" wrapText="1"/>
    </xf>
    <xf numFmtId="1" fontId="2" fillId="0" borderId="487" xfId="2" applyNumberFormat="1" applyFont="1" applyBorder="1" applyAlignment="1">
      <alignment horizontal="center" vertical="center" wrapText="1"/>
    </xf>
    <xf numFmtId="1" fontId="2" fillId="0" borderId="476" xfId="2" applyNumberFormat="1" applyFont="1" applyBorder="1" applyAlignment="1">
      <alignment horizontal="center" vertical="center" wrapText="1"/>
    </xf>
    <xf numFmtId="1" fontId="2" fillId="0" borderId="476" xfId="3" applyNumberFormat="1" applyFont="1" applyBorder="1" applyAlignment="1">
      <alignment horizontal="center" vertical="center"/>
    </xf>
    <xf numFmtId="1" fontId="2" fillId="0" borderId="328" xfId="3" applyNumberFormat="1" applyFont="1" applyBorder="1" applyAlignment="1">
      <alignment horizontal="center" vertical="center"/>
    </xf>
    <xf numFmtId="1" fontId="1" fillId="0" borderId="476" xfId="2" applyNumberFormat="1" applyFont="1" applyBorder="1" applyAlignment="1">
      <alignment horizontal="center" vertical="center" wrapText="1"/>
    </xf>
    <xf numFmtId="1" fontId="1" fillId="0" borderId="328" xfId="2" applyNumberFormat="1" applyFont="1" applyBorder="1" applyAlignment="1">
      <alignment horizontal="center" vertical="center" wrapText="1"/>
    </xf>
    <xf numFmtId="1" fontId="2" fillId="0" borderId="481" xfId="0" applyNumberFormat="1" applyFont="1" applyBorder="1" applyAlignment="1">
      <alignment horizontal="left" vertical="center"/>
    </xf>
    <xf numFmtId="1" fontId="2" fillId="0" borderId="479" xfId="0" applyNumberFormat="1" applyFont="1" applyBorder="1" applyAlignment="1">
      <alignment horizontal="left" vertical="center"/>
    </xf>
    <xf numFmtId="1" fontId="2" fillId="0" borderId="476" xfId="0" applyNumberFormat="1" applyFont="1" applyBorder="1" applyAlignment="1">
      <alignment horizontal="center" vertical="center" wrapText="1"/>
    </xf>
    <xf numFmtId="1" fontId="2" fillId="0" borderId="473" xfId="0" applyNumberFormat="1" applyFont="1" applyBorder="1" applyAlignment="1">
      <alignment horizontal="center" vertical="center"/>
    </xf>
    <xf numFmtId="1" fontId="2" fillId="0" borderId="478" xfId="0" applyNumberFormat="1" applyFont="1" applyBorder="1" applyAlignment="1">
      <alignment horizontal="center" vertical="center"/>
    </xf>
    <xf numFmtId="1" fontId="2" fillId="0" borderId="474" xfId="0" applyNumberFormat="1" applyFont="1" applyBorder="1" applyAlignment="1">
      <alignment horizontal="center" vertical="center"/>
    </xf>
    <xf numFmtId="1" fontId="2" fillId="0" borderId="472" xfId="0" applyNumberFormat="1" applyFont="1" applyBorder="1" applyAlignment="1">
      <alignment horizontal="center" vertical="center" wrapText="1"/>
    </xf>
    <xf numFmtId="1" fontId="2" fillId="0" borderId="474" xfId="0" applyNumberFormat="1" applyFont="1" applyBorder="1" applyAlignment="1">
      <alignment horizontal="center" vertical="center" wrapText="1"/>
    </xf>
    <xf numFmtId="1" fontId="2" fillId="0" borderId="481" xfId="0" applyNumberFormat="1" applyFont="1" applyBorder="1" applyAlignment="1">
      <alignment horizontal="left" vertical="center" wrapText="1"/>
    </xf>
    <xf numFmtId="1" fontId="2" fillId="0" borderId="479" xfId="0" applyNumberFormat="1" applyFont="1" applyBorder="1" applyAlignment="1">
      <alignment horizontal="left" vertical="center" wrapText="1"/>
    </xf>
    <xf numFmtId="1" fontId="2" fillId="0" borderId="482" xfId="0" applyNumberFormat="1" applyFont="1" applyBorder="1" applyAlignment="1">
      <alignment horizontal="center" vertical="center" wrapText="1"/>
    </xf>
    <xf numFmtId="1" fontId="2" fillId="0" borderId="466" xfId="0" applyNumberFormat="1" applyFont="1" applyBorder="1" applyAlignment="1">
      <alignment horizontal="center" vertical="center" wrapText="1"/>
    </xf>
    <xf numFmtId="1" fontId="2" fillId="0" borderId="466" xfId="0" applyNumberFormat="1" applyFont="1" applyBorder="1" applyAlignment="1">
      <alignment horizontal="center" vertical="center"/>
    </xf>
    <xf numFmtId="1" fontId="2" fillId="3" borderId="467" xfId="0" applyNumberFormat="1" applyFont="1" applyFill="1" applyBorder="1" applyAlignment="1">
      <alignment horizontal="center" vertical="center" wrapText="1"/>
    </xf>
    <xf numFmtId="1" fontId="2" fillId="3" borderId="469" xfId="0" applyNumberFormat="1" applyFont="1" applyFill="1" applyBorder="1" applyAlignment="1">
      <alignment horizontal="center" vertical="center" wrapText="1"/>
    </xf>
    <xf numFmtId="1" fontId="2" fillId="0" borderId="467" xfId="0" applyNumberFormat="1" applyFont="1" applyBorder="1" applyAlignment="1">
      <alignment horizontal="left" vertical="center" wrapText="1"/>
    </xf>
    <xf numFmtId="1" fontId="2" fillId="0" borderId="469" xfId="0" applyNumberFormat="1" applyFont="1" applyBorder="1" applyAlignment="1">
      <alignment horizontal="left" vertical="center" wrapText="1"/>
    </xf>
    <xf numFmtId="1" fontId="2" fillId="0" borderId="473" xfId="0" applyNumberFormat="1" applyFont="1" applyBorder="1" applyAlignment="1">
      <alignment horizontal="center" vertical="center" wrapText="1"/>
    </xf>
    <xf numFmtId="1" fontId="2" fillId="0" borderId="478" xfId="0" applyNumberFormat="1" applyFont="1" applyBorder="1" applyAlignment="1">
      <alignment horizontal="center" vertical="center" wrapText="1"/>
    </xf>
    <xf numFmtId="1" fontId="2" fillId="3" borderId="468" xfId="0" applyNumberFormat="1" applyFont="1" applyFill="1" applyBorder="1" applyAlignment="1">
      <alignment horizontal="center" vertical="center" wrapText="1"/>
    </xf>
    <xf numFmtId="1" fontId="2" fillId="0" borderId="476" xfId="0" applyNumberFormat="1" applyFont="1" applyBorder="1" applyAlignment="1">
      <alignment horizontal="center" vertical="center"/>
    </xf>
    <xf numFmtId="1" fontId="2" fillId="0" borderId="443" xfId="0" applyNumberFormat="1" applyFont="1" applyBorder="1" applyAlignment="1">
      <alignment horizontal="left"/>
    </xf>
    <xf numFmtId="1" fontId="2" fillId="0" borderId="442" xfId="0" applyNumberFormat="1" applyFont="1" applyBorder="1" applyAlignment="1">
      <alignment horizontal="left"/>
    </xf>
    <xf numFmtId="1" fontId="2" fillId="0" borderId="436" xfId="0" applyNumberFormat="1" applyFont="1" applyBorder="1" applyAlignment="1">
      <alignment horizontal="center" vertical="center" wrapText="1"/>
    </xf>
    <xf numFmtId="1" fontId="2" fillId="0" borderId="331" xfId="0" applyNumberFormat="1" applyFont="1" applyBorder="1" applyAlignment="1">
      <alignment horizontal="center" vertical="center" wrapText="1"/>
    </xf>
    <xf numFmtId="1" fontId="2" fillId="0" borderId="436" xfId="0" applyNumberFormat="1" applyFont="1" applyBorder="1" applyAlignment="1">
      <alignment vertical="center"/>
    </xf>
    <xf numFmtId="1" fontId="7" fillId="0" borderId="331" xfId="0" applyNumberFormat="1" applyFont="1" applyBorder="1"/>
    <xf numFmtId="1" fontId="2" fillId="0" borderId="326" xfId="0" applyNumberFormat="1" applyFont="1" applyBorder="1" applyAlignment="1">
      <alignment horizontal="center" vertical="center" wrapText="1"/>
    </xf>
    <xf numFmtId="1" fontId="2" fillId="0" borderId="465" xfId="0" applyNumberFormat="1" applyFont="1" applyBorder="1" applyAlignment="1">
      <alignment horizontal="center" vertical="center" wrapText="1"/>
    </xf>
    <xf numFmtId="1" fontId="2" fillId="0" borderId="353" xfId="0" applyNumberFormat="1" applyFont="1" applyBorder="1" applyAlignment="1">
      <alignment horizontal="center" vertical="center" wrapText="1"/>
    </xf>
    <xf numFmtId="1" fontId="2" fillId="0" borderId="448" xfId="0" applyNumberFormat="1" applyFont="1" applyBorder="1" applyAlignment="1">
      <alignment horizontal="center"/>
    </xf>
    <xf numFmtId="1" fontId="2" fillId="0" borderId="436" xfId="0" applyNumberFormat="1" applyFont="1" applyBorder="1" applyAlignment="1">
      <alignment vertical="center" wrapText="1"/>
    </xf>
    <xf numFmtId="1" fontId="2" fillId="0" borderId="331" xfId="0" applyNumberFormat="1" applyFont="1" applyBorder="1" applyAlignment="1">
      <alignment vertical="center" wrapText="1"/>
    </xf>
    <xf numFmtId="1" fontId="2" fillId="0" borderId="330" xfId="0" applyNumberFormat="1" applyFont="1" applyBorder="1" applyAlignment="1">
      <alignment horizontal="center" vertical="center" wrapText="1"/>
    </xf>
    <xf numFmtId="1" fontId="2" fillId="0" borderId="448" xfId="0" applyNumberFormat="1" applyFont="1" applyBorder="1" applyAlignment="1">
      <alignment horizontal="center" vertical="center" wrapText="1"/>
    </xf>
    <xf numFmtId="1" fontId="2" fillId="0" borderId="436" xfId="0" applyNumberFormat="1" applyFont="1" applyBorder="1" applyAlignment="1">
      <alignment horizontal="left" vertical="center"/>
    </xf>
    <xf numFmtId="1" fontId="2" fillId="0" borderId="331" xfId="0" applyNumberFormat="1" applyFont="1" applyBorder="1" applyAlignment="1">
      <alignment horizontal="left" vertical="center"/>
    </xf>
    <xf numFmtId="1" fontId="2" fillId="0" borderId="441" xfId="0" applyNumberFormat="1" applyFont="1" applyBorder="1" applyAlignment="1">
      <alignment vertical="center" wrapText="1"/>
    </xf>
    <xf numFmtId="1" fontId="2" fillId="0" borderId="442" xfId="0" applyNumberFormat="1" applyFont="1" applyBorder="1" applyAlignment="1">
      <alignment vertical="center" wrapText="1"/>
    </xf>
    <xf numFmtId="1" fontId="2" fillId="0" borderId="326" xfId="0" applyNumberFormat="1" applyFont="1" applyBorder="1" applyAlignment="1">
      <alignment horizontal="center" vertical="center"/>
    </xf>
    <xf numFmtId="1" fontId="2" fillId="0" borderId="328" xfId="0" applyNumberFormat="1" applyFont="1" applyBorder="1" applyAlignment="1">
      <alignment horizontal="center" vertical="center"/>
    </xf>
    <xf numFmtId="1" fontId="2" fillId="0" borderId="436" xfId="0" applyNumberFormat="1" applyFont="1" applyBorder="1" applyAlignment="1">
      <alignment horizontal="center" vertical="center"/>
    </xf>
    <xf numFmtId="1" fontId="2" fillId="0" borderId="330" xfId="0" applyNumberFormat="1" applyFont="1" applyBorder="1" applyAlignment="1">
      <alignment horizontal="center" vertical="center"/>
    </xf>
    <xf numFmtId="1" fontId="2" fillId="0" borderId="331" xfId="0" applyNumberFormat="1" applyFont="1" applyBorder="1" applyAlignment="1">
      <alignment horizontal="center" vertical="center"/>
    </xf>
    <xf numFmtId="1" fontId="2" fillId="0" borderId="354" xfId="0" applyNumberFormat="1" applyFont="1" applyBorder="1" applyAlignment="1">
      <alignment horizontal="center" vertical="center"/>
    </xf>
    <xf numFmtId="1" fontId="2" fillId="0" borderId="294" xfId="0" applyNumberFormat="1" applyFont="1" applyBorder="1" applyAlignment="1">
      <alignment horizontal="center" vertical="center" wrapText="1"/>
    </xf>
    <xf numFmtId="1" fontId="2" fillId="0" borderId="296" xfId="0" applyNumberFormat="1" applyFont="1" applyBorder="1" applyAlignment="1">
      <alignment horizontal="center" vertical="center" wrapText="1"/>
    </xf>
    <xf numFmtId="1" fontId="2" fillId="0" borderId="354" xfId="0" applyNumberFormat="1" applyFont="1" applyBorder="1" applyAlignment="1">
      <alignment horizontal="center" vertical="center" wrapText="1"/>
    </xf>
    <xf numFmtId="1" fontId="2" fillId="0" borderId="309" xfId="0" applyNumberFormat="1" applyFont="1" applyBorder="1" applyAlignment="1">
      <alignment horizontal="center" vertical="center" wrapText="1"/>
    </xf>
    <xf numFmtId="1" fontId="2" fillId="0" borderId="455" xfId="0" applyNumberFormat="1" applyFont="1" applyBorder="1" applyAlignment="1">
      <alignment horizontal="center" vertical="center" wrapText="1"/>
    </xf>
    <xf numFmtId="1" fontId="2" fillId="0" borderId="453" xfId="0" applyNumberFormat="1" applyFont="1" applyBorder="1" applyAlignment="1">
      <alignment horizontal="center" vertical="center" wrapText="1"/>
    </xf>
    <xf numFmtId="1" fontId="2" fillId="0" borderId="454" xfId="0" applyNumberFormat="1" applyFont="1" applyBorder="1" applyAlignment="1">
      <alignment horizontal="center" vertical="center" wrapText="1"/>
    </xf>
    <xf numFmtId="1" fontId="2" fillId="0" borderId="295" xfId="0" applyNumberFormat="1" applyFont="1" applyBorder="1" applyAlignment="1">
      <alignment horizontal="center" vertical="center" wrapText="1"/>
    </xf>
    <xf numFmtId="1" fontId="2" fillId="0" borderId="321" xfId="2" applyNumberFormat="1" applyFont="1" applyBorder="1" applyAlignment="1">
      <alignment horizontal="center" vertical="center" wrapText="1"/>
    </xf>
    <xf numFmtId="1" fontId="2" fillId="0" borderId="316" xfId="2" applyNumberFormat="1" applyFont="1" applyBorder="1" applyAlignment="1">
      <alignment horizontal="left" vertical="center" wrapText="1"/>
    </xf>
    <xf numFmtId="1" fontId="2" fillId="0" borderId="315" xfId="2" applyNumberFormat="1" applyFont="1" applyBorder="1" applyAlignment="1">
      <alignment horizontal="left" vertical="center" wrapText="1"/>
    </xf>
    <xf numFmtId="1" fontId="2" fillId="0" borderId="223" xfId="2" applyNumberFormat="1" applyFont="1" applyBorder="1" applyAlignment="1">
      <alignment horizontal="center" vertical="center" wrapText="1"/>
    </xf>
    <xf numFmtId="1" fontId="2" fillId="0" borderId="316" xfId="0" applyNumberFormat="1" applyFont="1" applyBorder="1" applyAlignment="1">
      <alignment horizontal="center" vertical="center" wrapText="1"/>
    </xf>
    <xf numFmtId="1" fontId="2" fillId="0" borderId="315" xfId="0" applyNumberFormat="1" applyFont="1" applyBorder="1" applyAlignment="1">
      <alignment horizontal="center" vertical="center" wrapText="1"/>
    </xf>
    <xf numFmtId="1" fontId="2" fillId="0" borderId="306" xfId="2" applyNumberFormat="1" applyFont="1" applyBorder="1" applyAlignment="1">
      <alignment horizontal="left" vertical="center" wrapText="1"/>
    </xf>
    <xf numFmtId="1" fontId="2" fillId="0" borderId="304" xfId="2" applyNumberFormat="1" applyFont="1" applyBorder="1" applyAlignment="1">
      <alignment horizontal="left" vertical="center" wrapText="1"/>
    </xf>
    <xf numFmtId="1" fontId="2" fillId="0" borderId="316" xfId="2" quotePrefix="1" applyNumberFormat="1" applyFont="1" applyBorder="1" applyAlignment="1">
      <alignment horizontal="center" vertical="center" wrapText="1"/>
    </xf>
    <xf numFmtId="1" fontId="2" fillId="0" borderId="314" xfId="2" quotePrefix="1" applyNumberFormat="1" applyFont="1" applyBorder="1" applyAlignment="1">
      <alignment horizontal="center" vertical="center" wrapText="1"/>
    </xf>
    <xf numFmtId="1" fontId="2" fillId="0" borderId="315" xfId="2" quotePrefix="1" applyNumberFormat="1" applyFont="1" applyBorder="1" applyAlignment="1">
      <alignment horizontal="center" vertical="center" wrapText="1"/>
    </xf>
    <xf numFmtId="1" fontId="2" fillId="0" borderId="322" xfId="0" applyNumberFormat="1" applyFont="1" applyBorder="1" applyAlignment="1">
      <alignment horizontal="center" vertical="center" wrapText="1"/>
    </xf>
    <xf numFmtId="1" fontId="2" fillId="0" borderId="223" xfId="3" applyNumberFormat="1" applyFont="1" applyBorder="1" applyAlignment="1">
      <alignment horizontal="center" vertical="center"/>
    </xf>
    <xf numFmtId="1" fontId="1" fillId="0" borderId="223" xfId="2" applyNumberFormat="1" applyFont="1" applyBorder="1" applyAlignment="1">
      <alignment horizontal="center" vertical="center" wrapText="1"/>
    </xf>
    <xf numFmtId="1" fontId="2" fillId="0" borderId="316" xfId="0" applyNumberFormat="1" applyFont="1" applyBorder="1" applyAlignment="1">
      <alignment horizontal="center" vertical="center"/>
    </xf>
    <xf numFmtId="1" fontId="2" fillId="0" borderId="315" xfId="0" applyNumberFormat="1" applyFont="1" applyBorder="1" applyAlignment="1">
      <alignment horizontal="center" vertical="center"/>
    </xf>
    <xf numFmtId="1" fontId="2" fillId="0" borderId="441" xfId="0" applyNumberFormat="1" applyFont="1" applyBorder="1" applyAlignment="1">
      <alignment horizontal="left" vertical="center"/>
    </xf>
    <xf numFmtId="1" fontId="2" fillId="0" borderId="442" xfId="0" applyNumberFormat="1" applyFont="1" applyBorder="1" applyAlignment="1">
      <alignment horizontal="left" vertical="center"/>
    </xf>
    <xf numFmtId="1" fontId="2" fillId="0" borderId="374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/>
    </xf>
    <xf numFmtId="1" fontId="2" fillId="0" borderId="445" xfId="0" applyNumberFormat="1" applyFont="1" applyBorder="1" applyAlignment="1">
      <alignment horizontal="center" vertical="center"/>
    </xf>
    <xf numFmtId="1" fontId="2" fillId="0" borderId="446" xfId="0" applyNumberFormat="1" applyFont="1" applyBorder="1" applyAlignment="1">
      <alignment horizontal="center" vertical="center"/>
    </xf>
    <xf numFmtId="1" fontId="2" fillId="0" borderId="323" xfId="0" applyNumberFormat="1" applyFont="1" applyBorder="1" applyAlignment="1">
      <alignment horizontal="center" vertical="center" wrapText="1"/>
    </xf>
    <xf numFmtId="1" fontId="2" fillId="0" borderId="446" xfId="0" applyNumberFormat="1" applyFont="1" applyBorder="1" applyAlignment="1">
      <alignment horizontal="center" vertical="center" wrapText="1"/>
    </xf>
    <xf numFmtId="1" fontId="2" fillId="0" borderId="441" xfId="0" applyNumberFormat="1" applyFont="1" applyBorder="1" applyAlignment="1">
      <alignment horizontal="left" vertical="center" wrapText="1"/>
    </xf>
    <xf numFmtId="1" fontId="2" fillId="0" borderId="442" xfId="0" applyNumberFormat="1" applyFont="1" applyBorder="1" applyAlignment="1">
      <alignment horizontal="left" vertical="center" wrapText="1"/>
    </xf>
    <xf numFmtId="1" fontId="2" fillId="3" borderId="436" xfId="0" applyNumberFormat="1" applyFont="1" applyFill="1" applyBorder="1" applyAlignment="1">
      <alignment horizontal="center" vertical="center" wrapText="1"/>
    </xf>
    <xf numFmtId="1" fontId="2" fillId="3" borderId="331" xfId="0" applyNumberFormat="1" applyFont="1" applyFill="1" applyBorder="1" applyAlignment="1">
      <alignment horizontal="center" vertical="center" wrapText="1"/>
    </xf>
    <xf numFmtId="1" fontId="2" fillId="0" borderId="436" xfId="0" applyNumberFormat="1" applyFont="1" applyBorder="1" applyAlignment="1">
      <alignment horizontal="left" vertical="center" wrapText="1"/>
    </xf>
    <xf numFmtId="1" fontId="2" fillId="0" borderId="331" xfId="0" applyNumberFormat="1" applyFont="1" applyBorder="1" applyAlignment="1">
      <alignment horizontal="left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445" xfId="0" applyNumberFormat="1" applyFont="1" applyBorder="1" applyAlignment="1">
      <alignment horizontal="center" vertical="center" wrapText="1"/>
    </xf>
    <xf numFmtId="1" fontId="2" fillId="3" borderId="330" xfId="0" applyNumberFormat="1" applyFont="1" applyFill="1" applyBorder="1" applyAlignment="1">
      <alignment horizontal="center" vertical="center" wrapText="1"/>
    </xf>
    <xf numFmtId="1" fontId="2" fillId="0" borderId="403" xfId="0" applyNumberFormat="1" applyFont="1" applyBorder="1" applyAlignment="1">
      <alignment horizontal="center" vertical="center" wrapText="1"/>
    </xf>
    <xf numFmtId="1" fontId="2" fillId="0" borderId="403" xfId="0" applyNumberFormat="1" applyFont="1" applyBorder="1" applyAlignment="1">
      <alignment horizontal="center" vertical="center"/>
    </xf>
    <xf numFmtId="1" fontId="2" fillId="0" borderId="437" xfId="0" applyNumberFormat="1" applyFont="1" applyBorder="1" applyAlignment="1">
      <alignment horizontal="center" vertical="center" wrapText="1"/>
    </xf>
    <xf numFmtId="1" fontId="2" fillId="0" borderId="438" xfId="0" applyNumberFormat="1" applyFont="1" applyBorder="1" applyAlignment="1">
      <alignment horizontal="center" vertical="center" wrapText="1"/>
    </xf>
    <xf numFmtId="1" fontId="2" fillId="0" borderId="305" xfId="0" applyNumberFormat="1" applyFont="1" applyBorder="1" applyAlignment="1">
      <alignment horizontal="left"/>
    </xf>
    <xf numFmtId="1" fontId="2" fillId="0" borderId="304" xfId="0" applyNumberFormat="1" applyFont="1" applyBorder="1" applyAlignment="1">
      <alignment horizontal="left"/>
    </xf>
    <xf numFmtId="1" fontId="2" fillId="0" borderId="403" xfId="0" applyNumberFormat="1" applyFont="1" applyBorder="1" applyAlignment="1">
      <alignment vertical="center"/>
    </xf>
    <xf numFmtId="1" fontId="2" fillId="0" borderId="434" xfId="0" applyNumberFormat="1" applyFont="1" applyBorder="1" applyAlignment="1">
      <alignment horizontal="center" vertical="center" wrapText="1"/>
    </xf>
    <xf numFmtId="1" fontId="2" fillId="0" borderId="435" xfId="0" applyNumberFormat="1" applyFont="1" applyBorder="1" applyAlignment="1">
      <alignment horizontal="center" vertical="center" wrapText="1"/>
    </xf>
    <xf numFmtId="1" fontId="2" fillId="0" borderId="413" xfId="0" applyNumberFormat="1" applyFont="1" applyBorder="1" applyAlignment="1">
      <alignment horizontal="center"/>
    </xf>
    <xf numFmtId="1" fontId="2" fillId="0" borderId="403" xfId="0" applyNumberFormat="1" applyFont="1" applyBorder="1" applyAlignment="1">
      <alignment vertical="center" wrapText="1"/>
    </xf>
    <xf numFmtId="1" fontId="2" fillId="0" borderId="413" xfId="0" applyNumberFormat="1" applyFont="1" applyBorder="1" applyAlignment="1">
      <alignment horizontal="center" vertical="center" wrapText="1"/>
    </xf>
    <xf numFmtId="1" fontId="2" fillId="0" borderId="403" xfId="0" applyNumberFormat="1" applyFont="1" applyBorder="1" applyAlignment="1">
      <alignment horizontal="left" vertical="center"/>
    </xf>
    <xf numFmtId="1" fontId="2" fillId="0" borderId="411" xfId="0" applyNumberFormat="1" applyFont="1" applyBorder="1" applyAlignment="1">
      <alignment vertical="center" wrapText="1"/>
    </xf>
    <xf numFmtId="1" fontId="2" fillId="0" borderId="409" xfId="0" applyNumberFormat="1" applyFont="1" applyBorder="1" applyAlignment="1">
      <alignment vertical="center" wrapText="1"/>
    </xf>
    <xf numFmtId="1" fontId="2" fillId="0" borderId="247" xfId="0" applyNumberFormat="1" applyFont="1" applyBorder="1" applyAlignment="1">
      <alignment horizontal="center" vertical="center" wrapText="1"/>
    </xf>
    <xf numFmtId="1" fontId="2" fillId="0" borderId="247" xfId="2" applyNumberFormat="1" applyFont="1" applyBorder="1" applyAlignment="1">
      <alignment horizontal="left" vertical="center" wrapText="1"/>
    </xf>
    <xf numFmtId="1" fontId="2" fillId="0" borderId="353" xfId="2" applyNumberFormat="1" applyFont="1" applyBorder="1" applyAlignment="1">
      <alignment horizontal="center" vertical="center" wrapText="1"/>
    </xf>
    <xf numFmtId="1" fontId="2" fillId="0" borderId="403" xfId="2" applyNumberFormat="1" applyFont="1" applyBorder="1" applyAlignment="1">
      <alignment horizontal="left" vertical="center" wrapText="1"/>
    </xf>
    <xf numFmtId="1" fontId="2" fillId="0" borderId="331" xfId="2" applyNumberFormat="1" applyFont="1" applyBorder="1" applyAlignment="1">
      <alignment horizontal="left" vertical="center" wrapText="1"/>
    </xf>
    <xf numFmtId="1" fontId="2" fillId="0" borderId="326" xfId="2" applyNumberFormat="1" applyFont="1" applyBorder="1" applyAlignment="1">
      <alignment horizontal="center" vertical="center" wrapText="1"/>
    </xf>
    <xf numFmtId="1" fontId="2" fillId="0" borderId="247" xfId="2" applyNumberFormat="1" applyFont="1" applyBorder="1" applyAlignment="1">
      <alignment horizontal="center" vertical="center" wrapText="1"/>
    </xf>
    <xf numFmtId="1" fontId="2" fillId="0" borderId="411" xfId="2" applyNumberFormat="1" applyFont="1" applyBorder="1" applyAlignment="1">
      <alignment horizontal="left" vertical="center" wrapText="1"/>
    </xf>
    <xf numFmtId="1" fontId="2" fillId="0" borderId="409" xfId="2" applyNumberFormat="1" applyFont="1" applyBorder="1" applyAlignment="1">
      <alignment horizontal="left" vertical="center" wrapText="1"/>
    </xf>
    <xf numFmtId="1" fontId="2" fillId="0" borderId="403" xfId="2" quotePrefix="1" applyNumberFormat="1" applyFont="1" applyBorder="1" applyAlignment="1">
      <alignment horizontal="center" vertical="center" wrapText="1"/>
    </xf>
    <xf numFmtId="1" fontId="2" fillId="0" borderId="330" xfId="2" quotePrefix="1" applyNumberFormat="1" applyFont="1" applyBorder="1" applyAlignment="1">
      <alignment horizontal="center" vertical="center" wrapText="1"/>
    </xf>
    <xf numFmtId="1" fontId="2" fillId="0" borderId="331" xfId="2" quotePrefix="1" applyNumberFormat="1" applyFont="1" applyBorder="1" applyAlignment="1">
      <alignment horizontal="center" vertical="center" wrapText="1"/>
    </xf>
    <xf numFmtId="1" fontId="1" fillId="0" borderId="247" xfId="2" applyNumberFormat="1" applyFont="1" applyBorder="1" applyAlignment="1">
      <alignment horizontal="center"/>
    </xf>
    <xf numFmtId="1" fontId="2" fillId="0" borderId="326" xfId="3" applyNumberFormat="1" applyFont="1" applyBorder="1" applyAlignment="1">
      <alignment horizontal="center" vertical="center"/>
    </xf>
    <xf numFmtId="1" fontId="2" fillId="0" borderId="247" xfId="3" applyNumberFormat="1" applyFont="1" applyBorder="1" applyAlignment="1">
      <alignment horizontal="center" vertical="center"/>
    </xf>
    <xf numFmtId="1" fontId="1" fillId="0" borderId="326" xfId="2" applyNumberFormat="1" applyFont="1" applyBorder="1" applyAlignment="1">
      <alignment horizontal="center" vertical="center" wrapText="1"/>
    </xf>
    <xf numFmtId="1" fontId="1" fillId="0" borderId="247" xfId="2" applyNumberFormat="1" applyFont="1" applyBorder="1" applyAlignment="1">
      <alignment horizontal="center" vertical="center" wrapText="1"/>
    </xf>
    <xf numFmtId="1" fontId="2" fillId="0" borderId="411" xfId="0" applyNumberFormat="1" applyFont="1" applyBorder="1" applyAlignment="1">
      <alignment horizontal="left" vertical="center"/>
    </xf>
    <xf numFmtId="1" fontId="2" fillId="0" borderId="409" xfId="0" applyNumberFormat="1" applyFont="1" applyBorder="1" applyAlignment="1">
      <alignment horizontal="left" vertical="center"/>
    </xf>
    <xf numFmtId="1" fontId="2" fillId="0" borderId="247" xfId="0" applyNumberFormat="1" applyFont="1" applyBorder="1" applyAlignment="1">
      <alignment horizontal="left" wrapText="1"/>
    </xf>
    <xf numFmtId="1" fontId="2" fillId="0" borderId="408" xfId="0" applyNumberFormat="1" applyFont="1" applyBorder="1" applyAlignment="1">
      <alignment horizontal="center" vertical="center"/>
    </xf>
    <xf numFmtId="1" fontId="2" fillId="0" borderId="407" xfId="0" applyNumberFormat="1" applyFont="1" applyBorder="1" applyAlignment="1">
      <alignment horizontal="center" vertical="center"/>
    </xf>
    <xf numFmtId="1" fontId="2" fillId="0" borderId="412" xfId="0" applyNumberFormat="1" applyFont="1" applyBorder="1" applyAlignment="1">
      <alignment horizontal="center" vertical="center"/>
    </xf>
    <xf numFmtId="1" fontId="2" fillId="0" borderId="335" xfId="0" applyNumberFormat="1" applyFont="1" applyBorder="1" applyAlignment="1">
      <alignment horizontal="center" vertical="center" wrapText="1"/>
    </xf>
    <xf numFmtId="1" fontId="2" fillId="0" borderId="412" xfId="0" applyNumberFormat="1" applyFont="1" applyBorder="1" applyAlignment="1">
      <alignment horizontal="center" vertical="center" wrapText="1"/>
    </xf>
    <xf numFmtId="1" fontId="2" fillId="0" borderId="411" xfId="0" applyNumberFormat="1" applyFont="1" applyBorder="1" applyAlignment="1">
      <alignment horizontal="left" vertical="center" wrapText="1"/>
    </xf>
    <xf numFmtId="1" fontId="2" fillId="0" borderId="409" xfId="0" applyNumberFormat="1" applyFont="1" applyBorder="1" applyAlignment="1">
      <alignment horizontal="left" vertical="center" wrapText="1"/>
    </xf>
    <xf numFmtId="1" fontId="2" fillId="0" borderId="247" xfId="0" applyNumberFormat="1" applyFont="1" applyBorder="1" applyAlignment="1">
      <alignment horizontal="center" vertical="center"/>
    </xf>
    <xf numFmtId="1" fontId="2" fillId="3" borderId="403" xfId="0" applyNumberFormat="1" applyFont="1" applyFill="1" applyBorder="1" applyAlignment="1">
      <alignment horizontal="center" vertical="center" wrapText="1"/>
    </xf>
    <xf numFmtId="1" fontId="2" fillId="0" borderId="403" xfId="0" applyNumberFormat="1" applyFont="1" applyBorder="1" applyAlignment="1">
      <alignment horizontal="left" vertical="center" wrapText="1"/>
    </xf>
    <xf numFmtId="1" fontId="2" fillId="0" borderId="408" xfId="0" applyNumberFormat="1" applyFont="1" applyBorder="1" applyAlignment="1">
      <alignment horizontal="center" vertical="center" wrapText="1"/>
    </xf>
    <xf numFmtId="1" fontId="2" fillId="0" borderId="407" xfId="0" applyNumberFormat="1" applyFont="1" applyBorder="1" applyAlignment="1">
      <alignment horizontal="center" vertical="center" wrapText="1"/>
    </xf>
    <xf numFmtId="1" fontId="2" fillId="0" borderId="369" xfId="0" applyNumberFormat="1" applyFont="1" applyBorder="1" applyAlignment="1">
      <alignment horizontal="center" vertical="center" wrapText="1"/>
    </xf>
    <xf numFmtId="1" fontId="2" fillId="0" borderId="404" xfId="0" applyNumberFormat="1" applyFont="1" applyBorder="1" applyAlignment="1">
      <alignment horizontal="center" vertical="center" wrapText="1"/>
    </xf>
    <xf numFmtId="1" fontId="2" fillId="0" borderId="405" xfId="0" applyNumberFormat="1" applyFont="1" applyBorder="1" applyAlignment="1">
      <alignment horizontal="center" vertical="center" wrapText="1"/>
    </xf>
    <xf numFmtId="1" fontId="2" fillId="0" borderId="369" xfId="0" applyNumberFormat="1" applyFont="1" applyBorder="1" applyAlignment="1">
      <alignment vertical="center"/>
    </xf>
    <xf numFmtId="1" fontId="2" fillId="0" borderId="365" xfId="0" applyNumberFormat="1" applyFont="1" applyBorder="1" applyAlignment="1">
      <alignment horizontal="center" vertical="center" wrapText="1"/>
    </xf>
    <xf numFmtId="1" fontId="2" fillId="0" borderId="401" xfId="0" applyNumberFormat="1" applyFont="1" applyBorder="1" applyAlignment="1">
      <alignment horizontal="center" vertical="center" wrapText="1"/>
    </xf>
    <xf numFmtId="1" fontId="2" fillId="0" borderId="402" xfId="0" applyNumberFormat="1" applyFont="1" applyBorder="1" applyAlignment="1">
      <alignment horizontal="center" vertical="center" wrapText="1"/>
    </xf>
    <xf numFmtId="1" fontId="2" fillId="0" borderId="383" xfId="0" applyNumberFormat="1" applyFont="1" applyBorder="1" applyAlignment="1">
      <alignment horizontal="center"/>
    </xf>
    <xf numFmtId="1" fontId="2" fillId="0" borderId="369" xfId="0" applyNumberFormat="1" applyFont="1" applyBorder="1" applyAlignment="1">
      <alignment vertical="center" wrapText="1"/>
    </xf>
    <xf numFmtId="1" fontId="2" fillId="0" borderId="352" xfId="0" applyNumberFormat="1" applyFont="1" applyBorder="1" applyAlignment="1">
      <alignment horizontal="center" vertical="center" wrapText="1"/>
    </xf>
    <xf numFmtId="1" fontId="2" fillId="0" borderId="383" xfId="0" applyNumberFormat="1" applyFont="1" applyBorder="1" applyAlignment="1">
      <alignment horizontal="center" vertical="center" wrapText="1"/>
    </xf>
    <xf numFmtId="1" fontId="2" fillId="0" borderId="369" xfId="0" applyNumberFormat="1" applyFont="1" applyBorder="1" applyAlignment="1">
      <alignment horizontal="left" vertical="center"/>
    </xf>
    <xf numFmtId="1" fontId="2" fillId="0" borderId="379" xfId="0" applyNumberFormat="1" applyFont="1" applyBorder="1" applyAlignment="1">
      <alignment vertical="center" wrapText="1"/>
    </xf>
    <xf numFmtId="1" fontId="2" fillId="0" borderId="377" xfId="0" applyNumberFormat="1" applyFont="1" applyBorder="1" applyAlignment="1">
      <alignment vertical="center" wrapText="1"/>
    </xf>
    <xf numFmtId="1" fontId="2" fillId="0" borderId="369" xfId="0" applyNumberFormat="1" applyFont="1" applyBorder="1" applyAlignment="1">
      <alignment horizontal="center" vertical="center"/>
    </xf>
    <xf numFmtId="1" fontId="2" fillId="0" borderId="369" xfId="2" applyNumberFormat="1" applyFont="1" applyBorder="1" applyAlignment="1">
      <alignment horizontal="left" vertical="center" wrapText="1"/>
    </xf>
    <xf numFmtId="1" fontId="2" fillId="0" borderId="379" xfId="2" applyNumberFormat="1" applyFont="1" applyBorder="1" applyAlignment="1">
      <alignment horizontal="left" vertical="center" wrapText="1"/>
    </xf>
    <xf numFmtId="1" fontId="2" fillId="0" borderId="377" xfId="2" applyNumberFormat="1" applyFont="1" applyBorder="1" applyAlignment="1">
      <alignment horizontal="left" vertical="center" wrapText="1"/>
    </xf>
    <xf numFmtId="1" fontId="2" fillId="0" borderId="369" xfId="2" quotePrefix="1" applyNumberFormat="1" applyFont="1" applyBorder="1" applyAlignment="1">
      <alignment horizontal="center" vertical="center" wrapText="1"/>
    </xf>
    <xf numFmtId="1" fontId="2" fillId="0" borderId="379" xfId="0" applyNumberFormat="1" applyFont="1" applyBorder="1" applyAlignment="1">
      <alignment horizontal="left" vertical="center"/>
    </xf>
    <xf numFmtId="1" fontId="2" fillId="0" borderId="377" xfId="0" applyNumberFormat="1" applyFont="1" applyBorder="1" applyAlignment="1">
      <alignment horizontal="left" vertical="center"/>
    </xf>
    <xf numFmtId="1" fontId="2" fillId="0" borderId="382" xfId="0" applyNumberFormat="1" applyFont="1" applyBorder="1" applyAlignment="1">
      <alignment horizontal="center" vertical="center"/>
    </xf>
    <xf numFmtId="1" fontId="2" fillId="0" borderId="376" xfId="0" applyNumberFormat="1" applyFont="1" applyBorder="1" applyAlignment="1">
      <alignment horizontal="center" vertical="center"/>
    </xf>
    <xf numFmtId="1" fontId="2" fillId="0" borderId="381" xfId="0" applyNumberFormat="1" applyFont="1" applyBorder="1" applyAlignment="1">
      <alignment horizontal="center" vertical="center"/>
    </xf>
    <xf numFmtId="1" fontId="2" fillId="0" borderId="381" xfId="0" applyNumberFormat="1" applyFont="1" applyBorder="1" applyAlignment="1">
      <alignment horizontal="center" vertical="center" wrapText="1"/>
    </xf>
    <xf numFmtId="1" fontId="2" fillId="0" borderId="379" xfId="0" applyNumberFormat="1" applyFont="1" applyBorder="1" applyAlignment="1">
      <alignment horizontal="left" vertical="center" wrapText="1"/>
    </xf>
    <xf numFmtId="1" fontId="2" fillId="0" borderId="377" xfId="0" applyNumberFormat="1" applyFont="1" applyBorder="1" applyAlignment="1">
      <alignment horizontal="left" vertical="center" wrapText="1"/>
    </xf>
    <xf numFmtId="1" fontId="2" fillId="3" borderId="369" xfId="0" applyNumberFormat="1" applyFont="1" applyFill="1" applyBorder="1" applyAlignment="1">
      <alignment horizontal="center" vertical="center" wrapText="1"/>
    </xf>
    <xf numFmtId="1" fontId="2" fillId="0" borderId="369" xfId="0" applyNumberFormat="1" applyFont="1" applyBorder="1" applyAlignment="1">
      <alignment horizontal="left" vertical="center" wrapText="1"/>
    </xf>
    <xf numFmtId="1" fontId="2" fillId="0" borderId="382" xfId="0" applyNumberFormat="1" applyFont="1" applyBorder="1" applyAlignment="1">
      <alignment horizontal="center" vertical="center" wrapText="1"/>
    </xf>
    <xf numFmtId="1" fontId="2" fillId="0" borderId="376" xfId="0" applyNumberFormat="1" applyFont="1" applyBorder="1" applyAlignment="1">
      <alignment horizontal="center" vertical="center" wrapText="1"/>
    </xf>
    <xf numFmtId="1" fontId="2" fillId="0" borderId="329" xfId="0" applyNumberFormat="1" applyFont="1" applyBorder="1" applyAlignment="1">
      <alignment horizontal="center" vertical="center" wrapText="1"/>
    </xf>
    <xf numFmtId="1" fontId="2" fillId="0" borderId="352" xfId="0" applyNumberFormat="1" applyFont="1" applyBorder="1" applyAlignment="1">
      <alignment horizontal="center" vertical="center"/>
    </xf>
    <xf numFmtId="1" fontId="2" fillId="0" borderId="375" xfId="0" applyNumberFormat="1" applyFont="1" applyBorder="1" applyAlignment="1">
      <alignment horizontal="center" vertical="center"/>
    </xf>
    <xf numFmtId="1" fontId="2" fillId="0" borderId="375" xfId="0" applyNumberFormat="1" applyFont="1" applyBorder="1" applyAlignment="1">
      <alignment horizontal="center" vertical="center" wrapText="1"/>
    </xf>
    <xf numFmtId="1" fontId="2" fillId="0" borderId="329" xfId="0" applyNumberFormat="1" applyFont="1" applyBorder="1" applyAlignment="1">
      <alignment horizontal="center" vertical="center"/>
    </xf>
    <xf numFmtId="1" fontId="2" fillId="0" borderId="370" xfId="0" applyNumberFormat="1" applyFont="1" applyBorder="1" applyAlignment="1">
      <alignment horizontal="center" vertical="center" wrapText="1"/>
    </xf>
    <xf numFmtId="1" fontId="2" fillId="0" borderId="371" xfId="0" applyNumberFormat="1" applyFont="1" applyBorder="1" applyAlignment="1">
      <alignment horizontal="center" vertical="center" wrapText="1"/>
    </xf>
    <xf numFmtId="1" fontId="2" fillId="0" borderId="329" xfId="0" applyNumberFormat="1" applyFont="1" applyBorder="1" applyAlignment="1">
      <alignment vertical="center"/>
    </xf>
    <xf numFmtId="1" fontId="2" fillId="0" borderId="367" xfId="0" applyNumberFormat="1" applyFont="1" applyBorder="1" applyAlignment="1">
      <alignment horizontal="center" vertical="center" wrapText="1"/>
    </xf>
    <xf numFmtId="1" fontId="2" fillId="0" borderId="368" xfId="0" applyNumberFormat="1" applyFont="1" applyBorder="1" applyAlignment="1">
      <alignment horizontal="center" vertical="center" wrapText="1"/>
    </xf>
    <xf numFmtId="1" fontId="2" fillId="0" borderId="325" xfId="0" applyNumberFormat="1" applyFont="1" applyBorder="1" applyAlignment="1">
      <alignment horizontal="center"/>
    </xf>
    <xf numFmtId="1" fontId="2" fillId="0" borderId="329" xfId="0" applyNumberFormat="1" applyFont="1" applyBorder="1" applyAlignment="1">
      <alignment vertical="center" wrapText="1"/>
    </xf>
    <xf numFmtId="1" fontId="2" fillId="0" borderId="325" xfId="0" applyNumberFormat="1" applyFont="1" applyBorder="1" applyAlignment="1">
      <alignment horizontal="center" vertical="center" wrapText="1"/>
    </xf>
    <xf numFmtId="1" fontId="2" fillId="0" borderId="329" xfId="0" applyNumberFormat="1" applyFont="1" applyBorder="1" applyAlignment="1">
      <alignment horizontal="left" vertical="center"/>
    </xf>
    <xf numFmtId="1" fontId="2" fillId="0" borderId="360" xfId="0" applyNumberFormat="1" applyFont="1" applyBorder="1" applyAlignment="1">
      <alignment vertical="center" wrapText="1"/>
    </xf>
    <xf numFmtId="1" fontId="2" fillId="0" borderId="359" xfId="0" applyNumberFormat="1" applyFont="1" applyBorder="1" applyAlignment="1">
      <alignment vertical="center" wrapText="1"/>
    </xf>
    <xf numFmtId="1" fontId="2" fillId="0" borderId="178" xfId="0" applyNumberFormat="1" applyFont="1" applyBorder="1" applyAlignment="1">
      <alignment horizontal="center" vertical="center" wrapText="1"/>
    </xf>
    <xf numFmtId="1" fontId="2" fillId="0" borderId="178" xfId="2" applyNumberFormat="1" applyFont="1" applyBorder="1" applyAlignment="1">
      <alignment horizontal="left" vertical="center" wrapText="1"/>
    </xf>
    <xf numFmtId="1" fontId="2" fillId="0" borderId="178" xfId="2" applyNumberFormat="1" applyFont="1" applyBorder="1" applyAlignment="1">
      <alignment horizontal="center" vertical="center" wrapText="1"/>
    </xf>
    <xf numFmtId="1" fontId="1" fillId="0" borderId="178" xfId="2" applyNumberFormat="1" applyFont="1" applyBorder="1" applyAlignment="1">
      <alignment horizontal="center"/>
    </xf>
    <xf numFmtId="1" fontId="2" fillId="0" borderId="313" xfId="2" applyNumberFormat="1" applyFont="1" applyBorder="1" applyAlignment="1">
      <alignment horizontal="center" vertical="center" wrapText="1"/>
    </xf>
    <xf numFmtId="1" fontId="2" fillId="0" borderId="313" xfId="3" applyNumberFormat="1" applyFont="1" applyBorder="1" applyAlignment="1">
      <alignment horizontal="center" vertical="center"/>
    </xf>
    <xf numFmtId="1" fontId="2" fillId="0" borderId="178" xfId="3" applyNumberFormat="1" applyFont="1" applyBorder="1" applyAlignment="1">
      <alignment horizontal="center" vertical="center"/>
    </xf>
    <xf numFmtId="1" fontId="1" fillId="0" borderId="313" xfId="2" applyNumberFormat="1" applyFont="1" applyBorder="1" applyAlignment="1">
      <alignment horizontal="center" vertical="center" wrapText="1"/>
    </xf>
    <xf numFmtId="1" fontId="1" fillId="0" borderId="178" xfId="2" applyNumberFormat="1" applyFont="1" applyBorder="1" applyAlignment="1">
      <alignment horizontal="center" vertical="center" wrapText="1"/>
    </xf>
    <xf numFmtId="1" fontId="2" fillId="0" borderId="306" xfId="0" applyNumberFormat="1" applyFont="1" applyBorder="1" applyAlignment="1">
      <alignment horizontal="left" vertical="center"/>
    </xf>
    <xf numFmtId="1" fontId="2" fillId="0" borderId="304" xfId="0" applyNumberFormat="1" applyFont="1" applyBorder="1" applyAlignment="1">
      <alignment horizontal="left" vertical="center"/>
    </xf>
    <xf numFmtId="1" fontId="2" fillId="0" borderId="178" xfId="0" applyNumberFormat="1" applyFont="1" applyBorder="1" applyAlignment="1">
      <alignment horizontal="left" wrapText="1"/>
    </xf>
    <xf numFmtId="1" fontId="2" fillId="0" borderId="294" xfId="2" quotePrefix="1" applyNumberFormat="1" applyFont="1" applyBorder="1" applyAlignment="1">
      <alignment horizontal="center" vertical="center" wrapText="1"/>
    </xf>
    <xf numFmtId="1" fontId="2" fillId="0" borderId="313" xfId="0" applyNumberFormat="1" applyFont="1" applyBorder="1" applyAlignment="1">
      <alignment horizontal="center" vertical="center" wrapText="1"/>
    </xf>
    <xf numFmtId="1" fontId="2" fillId="0" borderId="299" xfId="0" applyNumberFormat="1" applyFont="1" applyBorder="1" applyAlignment="1">
      <alignment horizontal="center" vertical="center"/>
    </xf>
    <xf numFmtId="1" fontId="2" fillId="0" borderId="303" xfId="0" applyNumberFormat="1" applyFont="1" applyBorder="1" applyAlignment="1">
      <alignment horizontal="center" vertical="center"/>
    </xf>
    <xf numFmtId="1" fontId="2" fillId="0" borderId="300" xfId="0" applyNumberFormat="1" applyFont="1" applyBorder="1" applyAlignment="1">
      <alignment horizontal="center" vertical="center"/>
    </xf>
    <xf numFmtId="1" fontId="2" fillId="0" borderId="298" xfId="0" applyNumberFormat="1" applyFont="1" applyBorder="1" applyAlignment="1">
      <alignment horizontal="center" vertical="center" wrapText="1"/>
    </xf>
    <xf numFmtId="1" fontId="2" fillId="0" borderId="300" xfId="0" applyNumberFormat="1" applyFont="1" applyBorder="1" applyAlignment="1">
      <alignment horizontal="center" vertical="center" wrapText="1"/>
    </xf>
    <xf numFmtId="1" fontId="2" fillId="0" borderId="306" xfId="0" applyNumberFormat="1" applyFont="1" applyBorder="1" applyAlignment="1">
      <alignment horizontal="left" vertical="center" wrapText="1"/>
    </xf>
    <xf numFmtId="1" fontId="2" fillId="0" borderId="304" xfId="0" applyNumberFormat="1" applyFont="1" applyBorder="1" applyAlignment="1">
      <alignment horizontal="left" vertical="center" wrapText="1"/>
    </xf>
    <xf numFmtId="1" fontId="2" fillId="0" borderId="307" xfId="0" applyNumberFormat="1" applyFont="1" applyBorder="1" applyAlignment="1">
      <alignment horizontal="center" vertical="center" wrapText="1"/>
    </xf>
    <xf numFmtId="1" fontId="2" fillId="0" borderId="301" xfId="0" applyNumberFormat="1" applyFont="1" applyBorder="1" applyAlignment="1">
      <alignment horizontal="center" vertical="center" wrapText="1"/>
    </xf>
    <xf numFmtId="1" fontId="2" fillId="0" borderId="302" xfId="0" applyNumberFormat="1" applyFont="1" applyBorder="1" applyAlignment="1">
      <alignment horizontal="center" vertical="center" wrapText="1"/>
    </xf>
    <xf numFmtId="1" fontId="2" fillId="0" borderId="178" xfId="0" applyNumberFormat="1" applyFont="1" applyBorder="1" applyAlignment="1">
      <alignment horizontal="center" vertical="center"/>
    </xf>
    <xf numFmtId="1" fontId="2" fillId="3" borderId="294" xfId="0" applyNumberFormat="1" applyFont="1" applyFill="1" applyBorder="1" applyAlignment="1">
      <alignment horizontal="center" vertical="center" wrapText="1"/>
    </xf>
    <xf numFmtId="1" fontId="2" fillId="3" borderId="296" xfId="0" applyNumberFormat="1" applyFont="1" applyFill="1" applyBorder="1" applyAlignment="1">
      <alignment horizontal="center" vertical="center" wrapText="1"/>
    </xf>
    <xf numFmtId="1" fontId="2" fillId="0" borderId="294" xfId="0" applyNumberFormat="1" applyFont="1" applyBorder="1" applyAlignment="1">
      <alignment horizontal="left" vertical="center" wrapText="1"/>
    </xf>
    <xf numFmtId="1" fontId="2" fillId="0" borderId="296" xfId="0" applyNumberFormat="1" applyFont="1" applyBorder="1" applyAlignment="1">
      <alignment horizontal="left" vertical="center" wrapText="1"/>
    </xf>
    <xf numFmtId="1" fontId="2" fillId="0" borderId="299" xfId="0" applyNumberFormat="1" applyFont="1" applyBorder="1" applyAlignment="1">
      <alignment horizontal="center" vertical="center" wrapText="1"/>
    </xf>
    <xf numFmtId="1" fontId="2" fillId="0" borderId="303" xfId="0" applyNumberFormat="1" applyFont="1" applyBorder="1" applyAlignment="1">
      <alignment horizontal="center" vertical="center" wrapText="1"/>
    </xf>
    <xf numFmtId="1" fontId="2" fillId="3" borderId="302" xfId="0" applyNumberFormat="1" applyFont="1" applyFill="1" applyBorder="1" applyAlignment="1">
      <alignment horizontal="center" vertical="center" wrapText="1"/>
    </xf>
    <xf numFmtId="1" fontId="2" fillId="0" borderId="301" xfId="0" applyNumberFormat="1" applyFont="1" applyBorder="1" applyAlignment="1">
      <alignment horizontal="center" vertical="center"/>
    </xf>
    <xf numFmtId="1" fontId="2" fillId="0" borderId="294" xfId="0" applyNumberFormat="1" applyFont="1" applyBorder="1" applyAlignment="1">
      <alignment horizontal="center" vertical="center"/>
    </xf>
    <xf numFmtId="1" fontId="2" fillId="0" borderId="302" xfId="0" applyNumberFormat="1" applyFont="1" applyBorder="1" applyAlignment="1">
      <alignment horizontal="center" vertical="center"/>
    </xf>
    <xf numFmtId="1" fontId="2" fillId="0" borderId="296" xfId="0" applyNumberFormat="1" applyFont="1" applyBorder="1" applyAlignment="1">
      <alignment horizontal="center" vertical="center"/>
    </xf>
    <xf numFmtId="1" fontId="2" fillId="0" borderId="182" xfId="0" applyNumberFormat="1" applyFont="1" applyBorder="1" applyAlignment="1">
      <alignment horizontal="left"/>
    </xf>
    <xf numFmtId="1" fontId="2" fillId="0" borderId="217" xfId="0" applyNumberFormat="1" applyFont="1" applyBorder="1" applyAlignment="1">
      <alignment horizontal="left"/>
    </xf>
    <xf numFmtId="1" fontId="2" fillId="0" borderId="243" xfId="0" applyNumberFormat="1" applyFont="1" applyBorder="1" applyAlignment="1">
      <alignment horizontal="center" vertical="center" wrapText="1"/>
    </xf>
    <xf numFmtId="1" fontId="2" fillId="0" borderId="245" xfId="0" applyNumberFormat="1" applyFont="1" applyBorder="1" applyAlignment="1">
      <alignment horizontal="center" vertical="center" wrapText="1"/>
    </xf>
    <xf numFmtId="1" fontId="2" fillId="0" borderId="243" xfId="0" applyNumberFormat="1" applyFont="1" applyBorder="1" applyAlignment="1">
      <alignment vertical="center"/>
    </xf>
    <xf numFmtId="1" fontId="7" fillId="0" borderId="245" xfId="0" applyNumberFormat="1" applyFont="1" applyBorder="1"/>
    <xf numFmtId="1" fontId="2" fillId="0" borderId="254" xfId="0" applyNumberFormat="1" applyFont="1" applyBorder="1" applyAlignment="1">
      <alignment horizontal="center" vertical="center" wrapText="1"/>
    </xf>
    <xf numFmtId="1" fontId="2" fillId="0" borderId="242" xfId="0" applyNumberFormat="1" applyFont="1" applyBorder="1" applyAlignment="1">
      <alignment horizontal="center" vertical="center" wrapText="1"/>
    </xf>
    <xf numFmtId="1" fontId="2" fillId="0" borderId="239" xfId="0" applyNumberFormat="1" applyFont="1" applyBorder="1" applyAlignment="1">
      <alignment horizontal="center" vertical="center" wrapText="1"/>
    </xf>
    <xf numFmtId="1" fontId="2" fillId="0" borderId="292" xfId="0" applyNumberFormat="1" applyFont="1" applyBorder="1" applyAlignment="1">
      <alignment horizontal="center" vertical="center" wrapText="1"/>
    </xf>
    <xf numFmtId="1" fontId="2" fillId="0" borderId="293" xfId="0" applyNumberFormat="1" applyFont="1" applyBorder="1" applyAlignment="1">
      <alignment horizontal="center" vertical="center" wrapText="1"/>
    </xf>
    <xf numFmtId="1" fontId="2" fillId="0" borderId="269" xfId="0" applyNumberFormat="1" applyFont="1" applyBorder="1" applyAlignment="1">
      <alignment horizontal="center" vertical="center" wrapText="1"/>
    </xf>
    <xf numFmtId="1" fontId="2" fillId="0" borderId="262" xfId="0" applyNumberFormat="1" applyFont="1" applyBorder="1" applyAlignment="1">
      <alignment horizontal="center"/>
    </xf>
    <xf numFmtId="1" fontId="2" fillId="0" borderId="243" xfId="0" applyNumberFormat="1" applyFont="1" applyBorder="1" applyAlignment="1">
      <alignment vertical="center" wrapText="1"/>
    </xf>
    <xf numFmtId="1" fontId="2" fillId="0" borderId="245" xfId="0" applyNumberFormat="1" applyFont="1" applyBorder="1" applyAlignment="1">
      <alignment vertical="center" wrapText="1"/>
    </xf>
    <xf numFmtId="1" fontId="2" fillId="0" borderId="241" xfId="0" applyNumberFormat="1" applyFont="1" applyBorder="1" applyAlignment="1">
      <alignment horizontal="center" vertical="center" wrapText="1"/>
    </xf>
    <xf numFmtId="1" fontId="2" fillId="0" borderId="202" xfId="0" applyNumberFormat="1" applyFont="1" applyBorder="1" applyAlignment="1">
      <alignment horizontal="center" vertical="center" wrapText="1"/>
    </xf>
    <xf numFmtId="1" fontId="2" fillId="0" borderId="244" xfId="0" applyNumberFormat="1" applyFont="1" applyBorder="1" applyAlignment="1">
      <alignment horizontal="center" vertical="center" wrapText="1"/>
    </xf>
    <xf numFmtId="1" fontId="2" fillId="0" borderId="262" xfId="0" applyNumberFormat="1" applyFont="1" applyBorder="1" applyAlignment="1">
      <alignment horizontal="center" vertical="center" wrapText="1"/>
    </xf>
    <xf numFmtId="1" fontId="2" fillId="0" borderId="243" xfId="0" applyNumberFormat="1" applyFont="1" applyBorder="1" applyAlignment="1">
      <alignment horizontal="left" vertical="center"/>
    </xf>
    <xf numFmtId="1" fontId="2" fillId="0" borderId="245" xfId="0" applyNumberFormat="1" applyFont="1" applyBorder="1" applyAlignment="1">
      <alignment horizontal="left" vertical="center"/>
    </xf>
    <xf numFmtId="1" fontId="2" fillId="0" borderId="258" xfId="0" applyNumberFormat="1" applyFont="1" applyBorder="1" applyAlignment="1">
      <alignment vertical="center" wrapText="1"/>
    </xf>
    <xf numFmtId="1" fontId="2" fillId="0" borderId="256" xfId="0" applyNumberFormat="1" applyFont="1" applyBorder="1" applyAlignment="1">
      <alignment vertical="center" wrapText="1"/>
    </xf>
    <xf numFmtId="1" fontId="2" fillId="0" borderId="254" xfId="0" applyNumberFormat="1" applyFont="1" applyBorder="1" applyAlignment="1">
      <alignment horizontal="center" vertical="center"/>
    </xf>
    <xf numFmtId="1" fontId="2" fillId="0" borderId="242" xfId="0" applyNumberFormat="1" applyFont="1" applyBorder="1" applyAlignment="1">
      <alignment horizontal="center" vertical="center"/>
    </xf>
    <xf numFmtId="1" fontId="2" fillId="0" borderId="243" xfId="0" applyNumberFormat="1" applyFont="1" applyBorder="1" applyAlignment="1">
      <alignment horizontal="center" vertical="center"/>
    </xf>
    <xf numFmtId="1" fontId="2" fillId="0" borderId="244" xfId="0" applyNumberFormat="1" applyFont="1" applyBorder="1" applyAlignment="1">
      <alignment horizontal="center" vertical="center"/>
    </xf>
    <xf numFmtId="1" fontId="2" fillId="0" borderId="245" xfId="0" applyNumberFormat="1" applyFont="1" applyBorder="1" applyAlignment="1">
      <alignment horizontal="center" vertical="center"/>
    </xf>
    <xf numFmtId="1" fontId="2" fillId="0" borderId="287" xfId="0" applyNumberFormat="1" applyFont="1" applyBorder="1" applyAlignment="1">
      <alignment horizontal="center" vertical="center"/>
    </xf>
    <xf numFmtId="1" fontId="2" fillId="0" borderId="287" xfId="0" applyNumberFormat="1" applyFont="1" applyBorder="1" applyAlignment="1">
      <alignment horizontal="center" vertical="center" wrapText="1"/>
    </xf>
    <xf numFmtId="1" fontId="2" fillId="0" borderId="269" xfId="2" applyNumberFormat="1" applyFont="1" applyBorder="1" applyAlignment="1">
      <alignment horizontal="center" vertical="center" wrapText="1"/>
    </xf>
    <xf numFmtId="1" fontId="2" fillId="0" borderId="243" xfId="2" applyNumberFormat="1" applyFont="1" applyBorder="1" applyAlignment="1">
      <alignment horizontal="left" vertical="center" wrapText="1"/>
    </xf>
    <xf numFmtId="1" fontId="2" fillId="0" borderId="245" xfId="2" applyNumberFormat="1" applyFont="1" applyBorder="1" applyAlignment="1">
      <alignment horizontal="left" vertical="center" wrapText="1"/>
    </xf>
    <xf numFmtId="1" fontId="2" fillId="0" borderId="254" xfId="2" applyNumberFormat="1" applyFont="1" applyBorder="1" applyAlignment="1">
      <alignment horizontal="center" vertical="center" wrapText="1"/>
    </xf>
    <xf numFmtId="1" fontId="2" fillId="0" borderId="242" xfId="2" applyNumberFormat="1" applyFont="1" applyBorder="1" applyAlignment="1">
      <alignment horizontal="center" vertical="center" wrapText="1"/>
    </xf>
    <xf numFmtId="1" fontId="2" fillId="0" borderId="258" xfId="2" applyNumberFormat="1" applyFont="1" applyBorder="1" applyAlignment="1">
      <alignment horizontal="left" vertical="center" wrapText="1"/>
    </xf>
    <xf numFmtId="1" fontId="2" fillId="0" borderId="256" xfId="2" applyNumberFormat="1" applyFont="1" applyBorder="1" applyAlignment="1">
      <alignment horizontal="left" vertical="center" wrapText="1"/>
    </xf>
    <xf numFmtId="1" fontId="2" fillId="0" borderId="243" xfId="2" quotePrefix="1" applyNumberFormat="1" applyFont="1" applyBorder="1" applyAlignment="1">
      <alignment horizontal="center" vertical="center" wrapText="1"/>
    </xf>
    <xf numFmtId="1" fontId="2" fillId="0" borderId="244" xfId="2" quotePrefix="1" applyNumberFormat="1" applyFont="1" applyBorder="1" applyAlignment="1">
      <alignment horizontal="center" vertical="center" wrapText="1"/>
    </xf>
    <xf numFmtId="1" fontId="2" fillId="0" borderId="245" xfId="2" quotePrefix="1" applyNumberFormat="1" applyFont="1" applyBorder="1" applyAlignment="1">
      <alignment horizontal="center" vertical="center" wrapText="1"/>
    </xf>
    <xf numFmtId="1" fontId="2" fillId="0" borderId="270" xfId="2" applyNumberFormat="1" applyFont="1" applyBorder="1" applyAlignment="1">
      <alignment horizontal="center" vertical="center" wrapText="1"/>
    </xf>
    <xf numFmtId="1" fontId="2" fillId="0" borderId="266" xfId="2" applyNumberFormat="1" applyFont="1" applyBorder="1" applyAlignment="1">
      <alignment horizontal="center" vertical="center" wrapText="1"/>
    </xf>
    <xf numFmtId="1" fontId="2" fillId="0" borderId="266" xfId="3" applyNumberFormat="1" applyFont="1" applyBorder="1" applyAlignment="1">
      <alignment horizontal="center" vertical="center"/>
    </xf>
    <xf numFmtId="1" fontId="2" fillId="0" borderId="242" xfId="3" applyNumberFormat="1" applyFont="1" applyBorder="1" applyAlignment="1">
      <alignment horizontal="center" vertical="center"/>
    </xf>
    <xf numFmtId="1" fontId="1" fillId="0" borderId="266" xfId="2" applyNumberFormat="1" applyFont="1" applyBorder="1" applyAlignment="1">
      <alignment horizontal="center" vertical="center" wrapText="1"/>
    </xf>
    <xf numFmtId="1" fontId="1" fillId="0" borderId="242" xfId="2" applyNumberFormat="1" applyFont="1" applyBorder="1" applyAlignment="1">
      <alignment horizontal="center" vertical="center" wrapText="1"/>
    </xf>
    <xf numFmtId="1" fontId="2" fillId="0" borderId="258" xfId="0" applyNumberFormat="1" applyFont="1" applyBorder="1" applyAlignment="1">
      <alignment horizontal="left" vertical="center"/>
    </xf>
    <xf numFmtId="1" fontId="2" fillId="0" borderId="256" xfId="0" applyNumberFormat="1" applyFont="1" applyBorder="1" applyAlignment="1">
      <alignment horizontal="left" vertical="center"/>
    </xf>
    <xf numFmtId="1" fontId="2" fillId="0" borderId="266" xfId="0" applyNumberFormat="1" applyFont="1" applyBorder="1" applyAlignment="1">
      <alignment horizontal="center" vertical="center" wrapText="1"/>
    </xf>
    <xf numFmtId="1" fontId="2" fillId="0" borderId="250" xfId="0" applyNumberFormat="1" applyFont="1" applyBorder="1" applyAlignment="1">
      <alignment horizontal="center" vertical="center"/>
    </xf>
    <xf numFmtId="1" fontId="2" fillId="0" borderId="255" xfId="0" applyNumberFormat="1" applyFont="1" applyBorder="1" applyAlignment="1">
      <alignment horizontal="center" vertical="center"/>
    </xf>
    <xf numFmtId="1" fontId="2" fillId="0" borderId="251" xfId="0" applyNumberFormat="1" applyFont="1" applyBorder="1" applyAlignment="1">
      <alignment horizontal="center" vertical="center"/>
    </xf>
    <xf numFmtId="1" fontId="2" fillId="0" borderId="249" xfId="0" applyNumberFormat="1" applyFont="1" applyBorder="1" applyAlignment="1">
      <alignment horizontal="center" vertical="center" wrapText="1"/>
    </xf>
    <xf numFmtId="1" fontId="2" fillId="0" borderId="251" xfId="0" applyNumberFormat="1" applyFont="1" applyBorder="1" applyAlignment="1">
      <alignment horizontal="center" vertical="center" wrapText="1"/>
    </xf>
    <xf numFmtId="1" fontId="2" fillId="0" borderId="258" xfId="0" applyNumberFormat="1" applyFont="1" applyBorder="1" applyAlignment="1">
      <alignment horizontal="left" vertical="center" wrapText="1"/>
    </xf>
    <xf numFmtId="1" fontId="2" fillId="0" borderId="256" xfId="0" applyNumberFormat="1" applyFont="1" applyBorder="1" applyAlignment="1">
      <alignment horizontal="left" vertical="center" wrapText="1"/>
    </xf>
    <xf numFmtId="1" fontId="2" fillId="0" borderId="259" xfId="0" applyNumberFormat="1" applyFont="1" applyBorder="1" applyAlignment="1">
      <alignment horizontal="center" vertical="center" wrapText="1"/>
    </xf>
    <xf numFmtId="1" fontId="2" fillId="3" borderId="243" xfId="0" applyNumberFormat="1" applyFont="1" applyFill="1" applyBorder="1" applyAlignment="1">
      <alignment horizontal="center" vertical="center" wrapText="1"/>
    </xf>
    <xf numFmtId="1" fontId="2" fillId="3" borderId="245" xfId="0" applyNumberFormat="1" applyFont="1" applyFill="1" applyBorder="1" applyAlignment="1">
      <alignment horizontal="center" vertical="center" wrapText="1"/>
    </xf>
    <xf numFmtId="1" fontId="2" fillId="0" borderId="243" xfId="0" applyNumberFormat="1" applyFont="1" applyBorder="1" applyAlignment="1">
      <alignment horizontal="left" vertical="center" wrapText="1"/>
    </xf>
    <xf numFmtId="1" fontId="2" fillId="0" borderId="245" xfId="0" applyNumberFormat="1" applyFont="1" applyBorder="1" applyAlignment="1">
      <alignment horizontal="left" vertical="center" wrapText="1"/>
    </xf>
    <xf numFmtId="1" fontId="2" fillId="0" borderId="250" xfId="0" applyNumberFormat="1" applyFont="1" applyBorder="1" applyAlignment="1">
      <alignment horizontal="center" vertical="center" wrapText="1"/>
    </xf>
    <xf numFmtId="1" fontId="2" fillId="0" borderId="255" xfId="0" applyNumberFormat="1" applyFont="1" applyBorder="1" applyAlignment="1">
      <alignment horizontal="center" vertical="center" wrapText="1"/>
    </xf>
    <xf numFmtId="1" fontId="2" fillId="3" borderId="244" xfId="0" applyNumberFormat="1" applyFont="1" applyFill="1" applyBorder="1" applyAlignment="1">
      <alignment horizontal="center" vertical="center" wrapText="1"/>
    </xf>
    <xf numFmtId="1" fontId="2" fillId="0" borderId="202" xfId="0" applyNumberFormat="1" applyFont="1" applyBorder="1" applyAlignment="1">
      <alignment horizontal="center" vertical="center"/>
    </xf>
    <xf numFmtId="1" fontId="2" fillId="0" borderId="224" xfId="0" applyNumberFormat="1" applyFont="1" applyBorder="1" applyAlignment="1">
      <alignment horizontal="center" vertical="center" wrapText="1"/>
    </xf>
    <xf numFmtId="1" fontId="2" fillId="0" borderId="225" xfId="0" applyNumberFormat="1" applyFont="1" applyBorder="1" applyAlignment="1">
      <alignment horizontal="center" vertical="center" wrapText="1"/>
    </xf>
    <xf numFmtId="1" fontId="2" fillId="0" borderId="224" xfId="0" applyNumberFormat="1" applyFont="1" applyBorder="1" applyAlignment="1">
      <alignment vertical="center"/>
    </xf>
    <xf numFmtId="1" fontId="7" fillId="0" borderId="225" xfId="0" applyNumberFormat="1" applyFont="1" applyBorder="1"/>
    <xf numFmtId="1" fontId="2" fillId="0" borderId="223" xfId="0" applyNumberFormat="1" applyFont="1" applyBorder="1" applyAlignment="1">
      <alignment horizontal="center" vertical="center" wrapText="1"/>
    </xf>
    <xf numFmtId="1" fontId="2" fillId="0" borderId="236" xfId="0" applyNumberFormat="1" applyFont="1" applyBorder="1" applyAlignment="1">
      <alignment horizontal="center" vertical="center" wrapText="1"/>
    </xf>
    <xf numFmtId="1" fontId="2" fillId="0" borderId="218" xfId="0" applyNumberFormat="1" applyFont="1" applyBorder="1" applyAlignment="1">
      <alignment horizontal="center" vertical="center" wrapText="1"/>
    </xf>
    <xf numFmtId="1" fontId="2" fillId="0" borderId="229" xfId="0" applyNumberFormat="1" applyFont="1" applyBorder="1" applyAlignment="1">
      <alignment horizontal="center"/>
    </xf>
    <xf numFmtId="1" fontId="2" fillId="0" borderId="224" xfId="0" applyNumberFormat="1" applyFont="1" applyBorder="1" applyAlignment="1">
      <alignment vertical="center" wrapText="1"/>
    </xf>
    <xf numFmtId="1" fontId="2" fillId="0" borderId="225" xfId="0" applyNumberFormat="1" applyFont="1" applyBorder="1" applyAlignment="1">
      <alignment vertical="center" wrapText="1"/>
    </xf>
    <xf numFmtId="1" fontId="2" fillId="0" borderId="222" xfId="0" applyNumberFormat="1" applyFont="1" applyBorder="1" applyAlignment="1">
      <alignment horizontal="center" vertical="center" wrapText="1"/>
    </xf>
    <xf numFmtId="1" fontId="2" fillId="0" borderId="229" xfId="0" applyNumberFormat="1" applyFont="1" applyBorder="1" applyAlignment="1">
      <alignment horizontal="center" vertical="center" wrapText="1"/>
    </xf>
    <xf numFmtId="1" fontId="2" fillId="0" borderId="224" xfId="0" applyNumberFormat="1" applyFont="1" applyBorder="1" applyAlignment="1">
      <alignment horizontal="left" vertical="center"/>
    </xf>
    <xf numFmtId="1" fontId="2" fillId="0" borderId="225" xfId="0" applyNumberFormat="1" applyFont="1" applyBorder="1" applyAlignment="1">
      <alignment horizontal="left" vertical="center"/>
    </xf>
    <xf numFmtId="1" fontId="2" fillId="0" borderId="219" xfId="0" applyNumberFormat="1" applyFont="1" applyBorder="1" applyAlignment="1">
      <alignment vertical="center" wrapText="1"/>
    </xf>
    <xf numFmtId="1" fontId="2" fillId="0" borderId="217" xfId="0" applyNumberFormat="1" applyFont="1" applyBorder="1" applyAlignment="1">
      <alignment vertical="center" wrapText="1"/>
    </xf>
    <xf numFmtId="1" fontId="2" fillId="0" borderId="223" xfId="0" applyNumberFormat="1" applyFont="1" applyBorder="1" applyAlignment="1">
      <alignment horizontal="center" vertical="center"/>
    </xf>
    <xf numFmtId="1" fontId="2" fillId="0" borderId="224" xfId="0" applyNumberFormat="1" applyFont="1" applyBorder="1" applyAlignment="1">
      <alignment horizontal="center" vertical="center"/>
    </xf>
    <xf numFmtId="1" fontId="2" fillId="0" borderId="222" xfId="0" applyNumberFormat="1" applyFont="1" applyBorder="1" applyAlignment="1">
      <alignment horizontal="center" vertical="center"/>
    </xf>
    <xf numFmtId="1" fontId="2" fillId="0" borderId="225" xfId="0" applyNumberFormat="1" applyFont="1" applyBorder="1" applyAlignment="1">
      <alignment horizontal="center" vertical="center"/>
    </xf>
    <xf numFmtId="1" fontId="2" fillId="0" borderId="207" xfId="0" applyNumberFormat="1" applyFont="1" applyBorder="1" applyAlignment="1">
      <alignment horizontal="center" vertical="center" wrapText="1"/>
    </xf>
    <xf numFmtId="1" fontId="2" fillId="0" borderId="210" xfId="0" applyNumberFormat="1" applyFont="1" applyBorder="1" applyAlignment="1">
      <alignment horizontal="center" vertical="center" wrapText="1"/>
    </xf>
    <xf numFmtId="1" fontId="2" fillId="0" borderId="203" xfId="0" applyNumberFormat="1" applyFont="1" applyBorder="1" applyAlignment="1">
      <alignment horizontal="center" vertical="center" wrapText="1"/>
    </xf>
    <xf numFmtId="1" fontId="2" fillId="0" borderId="204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7" xfId="0" applyNumberFormat="1" applyFont="1" applyBorder="1" applyAlignment="1">
      <alignment horizontal="center" vertical="center"/>
    </xf>
    <xf numFmtId="1" fontId="2" fillId="0" borderId="208" xfId="0" applyNumberFormat="1" applyFont="1" applyBorder="1" applyAlignment="1">
      <alignment horizontal="center" vertical="center"/>
    </xf>
    <xf numFmtId="1" fontId="2" fillId="0" borderId="209" xfId="0" applyNumberFormat="1" applyFont="1" applyBorder="1" applyAlignment="1">
      <alignment horizontal="center" vertical="center"/>
    </xf>
    <xf numFmtId="1" fontId="2" fillId="0" borderId="175" xfId="0" applyNumberFormat="1" applyFont="1" applyBorder="1" applyAlignment="1">
      <alignment horizontal="center" vertical="center" wrapText="1"/>
    </xf>
    <xf numFmtId="1" fontId="2" fillId="0" borderId="177" xfId="0" applyNumberFormat="1" applyFont="1" applyBorder="1" applyAlignment="1">
      <alignment horizontal="center" vertical="center" wrapText="1"/>
    </xf>
    <xf numFmtId="1" fontId="2" fillId="0" borderId="209" xfId="0" applyNumberFormat="1" applyFont="1" applyBorder="1" applyAlignment="1">
      <alignment horizontal="center" vertical="center" wrapText="1"/>
    </xf>
    <xf numFmtId="1" fontId="2" fillId="0" borderId="184" xfId="0" applyNumberFormat="1" applyFont="1" applyBorder="1" applyAlignment="1">
      <alignment horizontal="center" vertical="center" wrapText="1"/>
    </xf>
    <xf numFmtId="1" fontId="2" fillId="0" borderId="183" xfId="0" applyNumberFormat="1" applyFont="1" applyBorder="1" applyAlignment="1">
      <alignment horizontal="center" vertical="center" wrapText="1"/>
    </xf>
    <xf numFmtId="1" fontId="2" fillId="0" borderId="176" xfId="0" applyNumberFormat="1" applyFont="1" applyBorder="1" applyAlignment="1">
      <alignment horizontal="center" vertical="center" wrapText="1"/>
    </xf>
    <xf numFmtId="1" fontId="4" fillId="0" borderId="752" xfId="0" applyNumberFormat="1" applyFont="1" applyBorder="1"/>
    <xf numFmtId="1" fontId="4" fillId="0" borderId="753" xfId="0" applyNumberFormat="1" applyFont="1" applyBorder="1"/>
    <xf numFmtId="1" fontId="2" fillId="0" borderId="747" xfId="0" applyNumberFormat="1" applyFont="1" applyBorder="1" applyAlignment="1">
      <alignment horizontal="center" vertical="center" wrapText="1"/>
    </xf>
    <xf numFmtId="1" fontId="2" fillId="3" borderId="754" xfId="0" applyNumberFormat="1" applyFont="1" applyFill="1" applyBorder="1" applyAlignment="1">
      <alignment wrapText="1"/>
    </xf>
    <xf numFmtId="1" fontId="2" fillId="3" borderId="755" xfId="0" applyNumberFormat="1" applyFont="1" applyFill="1" applyBorder="1" applyAlignment="1">
      <alignment wrapText="1"/>
    </xf>
    <xf numFmtId="1" fontId="2" fillId="0" borderId="746" xfId="0" applyNumberFormat="1" applyFont="1" applyBorder="1" applyAlignment="1">
      <alignment horizontal="center" vertical="center"/>
    </xf>
    <xf numFmtId="1" fontId="2" fillId="0" borderId="736" xfId="0" applyNumberFormat="1" applyFont="1" applyBorder="1" applyAlignment="1">
      <alignment horizontal="right"/>
    </xf>
    <xf numFmtId="1" fontId="2" fillId="0" borderId="742" xfId="0" applyNumberFormat="1" applyFont="1" applyBorder="1" applyAlignment="1">
      <alignment horizontal="right"/>
    </xf>
    <xf numFmtId="1" fontId="2" fillId="0" borderId="733" xfId="0" applyNumberFormat="1" applyFont="1" applyBorder="1" applyAlignment="1">
      <alignment horizontal="right"/>
    </xf>
    <xf numFmtId="1" fontId="2" fillId="5" borderId="736" xfId="0" applyNumberFormat="1" applyFont="1" applyFill="1" applyBorder="1" applyProtection="1">
      <protection locked="0"/>
    </xf>
    <xf numFmtId="1" fontId="2" fillId="5" borderId="741" xfId="0" applyNumberFormat="1" applyFont="1" applyFill="1" applyBorder="1" applyProtection="1">
      <protection locked="0"/>
    </xf>
    <xf numFmtId="1" fontId="2" fillId="5" borderId="742" xfId="0" applyNumberFormat="1" applyFont="1" applyFill="1" applyBorder="1" applyProtection="1">
      <protection locked="0"/>
    </xf>
    <xf numFmtId="1" fontId="2" fillId="0" borderId="718" xfId="0" applyNumberFormat="1" applyFont="1" applyBorder="1" applyAlignment="1">
      <alignment horizontal="center" vertical="center"/>
    </xf>
    <xf numFmtId="1" fontId="2" fillId="0" borderId="756" xfId="0" applyNumberFormat="1" applyFont="1" applyBorder="1" applyAlignment="1">
      <alignment vertical="center" wrapText="1"/>
    </xf>
    <xf numFmtId="1" fontId="2" fillId="0" borderId="757" xfId="0" applyNumberFormat="1" applyFont="1" applyBorder="1"/>
    <xf numFmtId="1" fontId="2" fillId="0" borderId="757" xfId="0" applyNumberFormat="1" applyFont="1" applyBorder="1" applyProtection="1">
      <protection locked="0"/>
    </xf>
    <xf numFmtId="1" fontId="2" fillId="0" borderId="758" xfId="0" applyNumberFormat="1" applyFont="1" applyBorder="1" applyProtection="1">
      <protection locked="0"/>
    </xf>
    <xf numFmtId="1" fontId="2" fillId="0" borderId="759" xfId="0" applyNumberFormat="1" applyFont="1" applyBorder="1"/>
    <xf numFmtId="1" fontId="2" fillId="0" borderId="758" xfId="0" applyNumberFormat="1" applyFont="1" applyBorder="1"/>
    <xf numFmtId="1" fontId="2" fillId="0" borderId="760" xfId="0" applyNumberFormat="1" applyFont="1" applyBorder="1"/>
    <xf numFmtId="1" fontId="2" fillId="0" borderId="761" xfId="0" applyNumberFormat="1" applyFont="1" applyBorder="1" applyAlignment="1">
      <alignment horizontal="center" vertical="center" wrapText="1"/>
    </xf>
    <xf numFmtId="1" fontId="2" fillId="0" borderId="762" xfId="0" applyNumberFormat="1" applyFont="1" applyBorder="1" applyAlignment="1">
      <alignment horizontal="center" vertical="center" wrapText="1"/>
    </xf>
    <xf numFmtId="1" fontId="2" fillId="0" borderId="763" xfId="0" applyNumberFormat="1" applyFont="1" applyBorder="1" applyAlignment="1">
      <alignment horizontal="center" vertical="center" wrapText="1"/>
    </xf>
    <xf numFmtId="1" fontId="2" fillId="0" borderId="764" xfId="0" applyNumberFormat="1" applyFont="1" applyBorder="1" applyAlignment="1">
      <alignment horizontal="center" vertical="center" wrapText="1"/>
    </xf>
    <xf numFmtId="1" fontId="2" fillId="0" borderId="765" xfId="0" applyNumberFormat="1" applyFont="1" applyBorder="1" applyAlignment="1">
      <alignment horizontal="center" vertical="center"/>
    </xf>
    <xf numFmtId="1" fontId="2" fillId="0" borderId="766" xfId="0" applyNumberFormat="1" applyFont="1" applyBorder="1" applyAlignment="1">
      <alignment horizontal="center" vertical="center" wrapText="1"/>
    </xf>
    <xf numFmtId="1" fontId="2" fillId="0" borderId="766" xfId="0" applyNumberFormat="1" applyFont="1" applyBorder="1" applyAlignment="1">
      <alignment horizontal="right" wrapText="1"/>
    </xf>
    <xf numFmtId="1" fontId="2" fillId="0" borderId="767" xfId="0" applyNumberFormat="1" applyFont="1" applyBorder="1" applyAlignment="1">
      <alignment horizontal="right" wrapText="1"/>
    </xf>
    <xf numFmtId="1" fontId="2" fillId="0" borderId="733" xfId="0" applyNumberFormat="1" applyFont="1" applyBorder="1" applyAlignment="1">
      <alignment horizontal="right" wrapText="1"/>
    </xf>
    <xf numFmtId="1" fontId="2" fillId="5" borderId="731" xfId="0" applyNumberFormat="1" applyFont="1" applyFill="1" applyBorder="1" applyProtection="1">
      <protection locked="0"/>
    </xf>
    <xf numFmtId="1" fontId="2" fillId="5" borderId="733" xfId="0" applyNumberFormat="1" applyFont="1" applyFill="1" applyBorder="1" applyProtection="1">
      <protection locked="0"/>
    </xf>
    <xf numFmtId="1" fontId="2" fillId="0" borderId="751" xfId="0" applyNumberFormat="1" applyFont="1" applyBorder="1" applyAlignment="1">
      <alignment horizontal="left" vertical="center" wrapText="1"/>
    </xf>
    <xf numFmtId="1" fontId="2" fillId="0" borderId="665" xfId="0" applyNumberFormat="1" applyFont="1" applyBorder="1" applyAlignment="1">
      <alignment horizontal="right" wrapText="1"/>
    </xf>
    <xf numFmtId="1" fontId="2" fillId="3" borderId="729" xfId="0" applyNumberFormat="1" applyFont="1" applyFill="1" applyBorder="1" applyAlignment="1">
      <alignment horizontal="right" wrapText="1"/>
    </xf>
    <xf numFmtId="1" fontId="2" fillId="0" borderId="761" xfId="0" applyNumberFormat="1" applyFont="1" applyBorder="1" applyAlignment="1">
      <alignment horizontal="left" vertical="center" wrapText="1"/>
    </xf>
    <xf numFmtId="1" fontId="6" fillId="0" borderId="765" xfId="0" applyNumberFormat="1" applyFont="1" applyBorder="1"/>
    <xf numFmtId="1" fontId="2" fillId="0" borderId="762" xfId="0" applyNumberFormat="1" applyFont="1" applyBorder="1" applyAlignment="1">
      <alignment horizontal="center" vertical="center" wrapText="1"/>
    </xf>
    <xf numFmtId="1" fontId="2" fillId="0" borderId="764" xfId="0" applyNumberFormat="1" applyFont="1" applyBorder="1" applyAlignment="1">
      <alignment horizontal="center" vertical="center" wrapText="1"/>
    </xf>
    <xf numFmtId="1" fontId="2" fillId="0" borderId="737" xfId="0" applyNumberFormat="1" applyFont="1" applyBorder="1" applyAlignment="1">
      <alignment vertical="center" wrapText="1"/>
    </xf>
    <xf numFmtId="1" fontId="2" fillId="0" borderId="665" xfId="0" applyNumberFormat="1" applyFont="1" applyBorder="1" applyAlignment="1">
      <alignment vertical="center" wrapText="1"/>
    </xf>
    <xf numFmtId="1" fontId="2" fillId="0" borderId="729" xfId="0" applyNumberFormat="1" applyFont="1" applyBorder="1" applyAlignment="1">
      <alignment vertical="center" wrapText="1"/>
    </xf>
    <xf numFmtId="1" fontId="2" fillId="0" borderId="731" xfId="0" applyNumberFormat="1" applyFont="1" applyBorder="1" applyAlignment="1">
      <alignment vertical="center" wrapText="1"/>
    </xf>
    <xf numFmtId="1" fontId="2" fillId="0" borderId="733" xfId="0" applyNumberFormat="1" applyFont="1" applyBorder="1" applyAlignment="1">
      <alignment vertical="center" wrapText="1"/>
    </xf>
    <xf numFmtId="1" fontId="2" fillId="0" borderId="736" xfId="0" applyNumberFormat="1" applyFont="1" applyBorder="1" applyAlignment="1">
      <alignment vertical="center" wrapText="1"/>
    </xf>
    <xf numFmtId="1" fontId="2" fillId="0" borderId="735" xfId="0" applyNumberFormat="1" applyFont="1" applyBorder="1" applyAlignment="1">
      <alignment vertical="center" wrapText="1"/>
    </xf>
    <xf numFmtId="1" fontId="2" fillId="0" borderId="762" xfId="0" applyNumberFormat="1" applyFont="1" applyBorder="1" applyAlignment="1">
      <alignment horizontal="center" vertical="center"/>
    </xf>
    <xf numFmtId="1" fontId="2" fillId="0" borderId="764" xfId="0" applyNumberFormat="1" applyFont="1" applyBorder="1" applyAlignment="1">
      <alignment horizontal="center" vertical="center"/>
    </xf>
    <xf numFmtId="1" fontId="2" fillId="0" borderId="731" xfId="0" applyNumberFormat="1" applyFont="1" applyBorder="1" applyAlignment="1">
      <alignment horizontal="left" vertical="center"/>
    </xf>
    <xf numFmtId="1" fontId="2" fillId="0" borderId="733" xfId="0" applyNumberFormat="1" applyFont="1" applyBorder="1" applyAlignment="1">
      <alignment horizontal="left" vertical="center"/>
    </xf>
    <xf numFmtId="1" fontId="2" fillId="0" borderId="736" xfId="0" applyNumberFormat="1" applyFont="1" applyBorder="1" applyAlignment="1">
      <alignment horizontal="right" wrapText="1"/>
    </xf>
    <xf numFmtId="1" fontId="2" fillId="0" borderId="735" xfId="0" applyNumberFormat="1" applyFont="1" applyBorder="1" applyAlignment="1">
      <alignment horizontal="right" wrapText="1"/>
    </xf>
    <xf numFmtId="1" fontId="2" fillId="0" borderId="731" xfId="0" applyNumberFormat="1" applyFont="1" applyBorder="1"/>
    <xf numFmtId="1" fontId="2" fillId="0" borderId="729" xfId="0" applyNumberFormat="1" applyFont="1" applyBorder="1" applyAlignment="1">
      <alignment horizontal="right"/>
    </xf>
    <xf numFmtId="1" fontId="2" fillId="0" borderId="765" xfId="0" applyNumberFormat="1" applyFont="1" applyBorder="1" applyAlignment="1">
      <alignment horizontal="center" vertical="center" wrapText="1"/>
    </xf>
    <xf numFmtId="1" fontId="2" fillId="0" borderId="765" xfId="0" applyNumberFormat="1" applyFont="1" applyBorder="1" applyAlignment="1">
      <alignment horizontal="center" vertical="center" wrapText="1"/>
    </xf>
    <xf numFmtId="1" fontId="2" fillId="3" borderId="728" xfId="0" applyNumberFormat="1" applyFont="1" applyFill="1" applyBorder="1"/>
    <xf numFmtId="1" fontId="4" fillId="3" borderId="728" xfId="0" applyNumberFormat="1" applyFont="1" applyFill="1" applyBorder="1"/>
    <xf numFmtId="1" fontId="2" fillId="0" borderId="718" xfId="0" applyNumberFormat="1" applyFont="1" applyBorder="1" applyAlignment="1">
      <alignment horizontal="left" vertical="center" wrapText="1"/>
    </xf>
    <xf numFmtId="1" fontId="2" fillId="7" borderId="729" xfId="0" applyNumberFormat="1" applyFont="1" applyFill="1" applyBorder="1"/>
    <xf numFmtId="1" fontId="2" fillId="3" borderId="728" xfId="0" applyNumberFormat="1" applyFont="1" applyFill="1" applyBorder="1" applyAlignment="1">
      <alignment wrapText="1"/>
    </xf>
    <xf numFmtId="1" fontId="10" fillId="3" borderId="728" xfId="0" applyNumberFormat="1" applyFont="1" applyFill="1" applyBorder="1"/>
    <xf numFmtId="1" fontId="2" fillId="0" borderId="743" xfId="0" applyNumberFormat="1" applyFont="1" applyBorder="1" applyAlignment="1">
      <alignment horizontal="center"/>
    </xf>
    <xf numFmtId="1" fontId="2" fillId="0" borderId="743" xfId="0" applyNumberFormat="1" applyFont="1" applyBorder="1"/>
    <xf numFmtId="1" fontId="2" fillId="0" borderId="731" xfId="0" applyNumberFormat="1" applyFont="1" applyBorder="1" applyAlignment="1">
      <alignment vertical="center"/>
    </xf>
    <xf numFmtId="1" fontId="7" fillId="0" borderId="733" xfId="0" applyNumberFormat="1" applyFont="1" applyBorder="1"/>
    <xf numFmtId="1" fontId="2" fillId="5" borderId="743" xfId="0" applyNumberFormat="1" applyFont="1" applyFill="1" applyBorder="1" applyProtection="1">
      <protection locked="0"/>
    </xf>
    <xf numFmtId="1" fontId="6" fillId="3" borderId="728" xfId="0" applyNumberFormat="1" applyFont="1" applyFill="1" applyBorder="1"/>
    <xf numFmtId="1" fontId="2" fillId="0" borderId="761" xfId="0" applyNumberFormat="1" applyFont="1" applyBorder="1" applyAlignment="1">
      <alignment horizontal="center" vertical="center" wrapText="1"/>
    </xf>
    <xf numFmtId="1" fontId="11" fillId="0" borderId="743" xfId="0" applyNumberFormat="1" applyFont="1" applyBorder="1" applyAlignment="1">
      <alignment horizontal="center" vertical="center" wrapText="1"/>
    </xf>
    <xf numFmtId="1" fontId="2" fillId="5" borderId="751" xfId="0" applyNumberFormat="1" applyFont="1" applyFill="1" applyBorder="1" applyProtection="1">
      <protection locked="0"/>
    </xf>
    <xf numFmtId="1" fontId="2" fillId="9" borderId="737" xfId="0" applyNumberFormat="1" applyFont="1" applyFill="1" applyBorder="1"/>
    <xf numFmtId="1" fontId="2" fillId="3" borderId="768" xfId="0" applyNumberFormat="1" applyFont="1" applyFill="1" applyBorder="1" applyAlignment="1">
      <alignment vertical="center"/>
    </xf>
    <xf numFmtId="1" fontId="2" fillId="3" borderId="768" xfId="0" applyNumberFormat="1" applyFont="1" applyFill="1" applyBorder="1" applyAlignment="1">
      <alignment wrapText="1"/>
    </xf>
    <xf numFmtId="1" fontId="2" fillId="0" borderId="769" xfId="0" applyNumberFormat="1" applyFont="1" applyBorder="1" applyAlignment="1">
      <alignment horizontal="center" vertical="center" wrapText="1"/>
    </xf>
    <xf numFmtId="1" fontId="2" fillId="0" borderId="742" xfId="0" applyNumberFormat="1" applyFont="1" applyBorder="1"/>
    <xf numFmtId="1" fontId="2" fillId="0" borderId="770" xfId="0" applyNumberFormat="1" applyFont="1" applyBorder="1" applyAlignment="1">
      <alignment horizontal="left"/>
    </xf>
    <xf numFmtId="1" fontId="2" fillId="0" borderId="771" xfId="0" applyNumberFormat="1" applyFont="1" applyBorder="1" applyAlignment="1">
      <alignment horizontal="left"/>
    </xf>
    <xf numFmtId="1" fontId="2" fillId="0" borderId="772" xfId="0" applyNumberFormat="1" applyFont="1" applyBorder="1"/>
    <xf numFmtId="1" fontId="2" fillId="0" borderId="771" xfId="0" applyNumberFormat="1" applyFont="1" applyBorder="1"/>
    <xf numFmtId="1" fontId="2" fillId="5" borderId="771" xfId="0" applyNumberFormat="1" applyFont="1" applyFill="1" applyBorder="1" applyProtection="1">
      <protection locked="0"/>
    </xf>
    <xf numFmtId="1" fontId="2" fillId="0" borderId="751" xfId="0" applyNumberFormat="1" applyFont="1" applyBorder="1" applyAlignment="1">
      <alignment horizontal="left" vertical="center"/>
    </xf>
    <xf numFmtId="1" fontId="2" fillId="0" borderId="665" xfId="0" applyNumberFormat="1" applyFont="1" applyBorder="1" applyAlignment="1">
      <alignment horizontal="right"/>
    </xf>
    <xf numFmtId="1" fontId="2" fillId="9" borderId="665" xfId="0" applyNumberFormat="1" applyFont="1" applyFill="1" applyBorder="1"/>
    <xf numFmtId="1" fontId="2" fillId="0" borderId="766" xfId="0" applyNumberFormat="1" applyFont="1" applyBorder="1" applyAlignment="1">
      <alignment vertical="center" wrapText="1"/>
    </xf>
    <xf numFmtId="1" fontId="1" fillId="2" borderId="753" xfId="0" applyNumberFormat="1" applyFont="1" applyFill="1" applyBorder="1" applyAlignment="1">
      <alignment wrapText="1"/>
    </xf>
    <xf numFmtId="1" fontId="1" fillId="0" borderId="752" xfId="0" applyNumberFormat="1" applyFont="1" applyBorder="1" applyAlignment="1">
      <alignment wrapText="1"/>
    </xf>
    <xf numFmtId="1" fontId="1" fillId="0" borderId="753" xfId="0" applyNumberFormat="1" applyFont="1" applyBorder="1" applyAlignment="1">
      <alignment wrapText="1"/>
    </xf>
    <xf numFmtId="1" fontId="2" fillId="0" borderId="753" xfId="0" applyNumberFormat="1" applyFont="1" applyBorder="1" applyAlignment="1">
      <alignment wrapText="1"/>
    </xf>
    <xf numFmtId="1" fontId="2" fillId="0" borderId="752" xfId="0" applyNumberFormat="1" applyFont="1" applyBorder="1" applyAlignment="1">
      <alignment wrapText="1"/>
    </xf>
    <xf numFmtId="1" fontId="2" fillId="3" borderId="753" xfId="0" applyNumberFormat="1" applyFont="1" applyFill="1" applyBorder="1" applyAlignment="1">
      <alignment wrapText="1"/>
    </xf>
    <xf numFmtId="1" fontId="2" fillId="3" borderId="765" xfId="0" applyNumberFormat="1" applyFont="1" applyFill="1" applyBorder="1" applyAlignment="1">
      <alignment horizontal="center" vertical="center" wrapText="1"/>
    </xf>
    <xf numFmtId="1" fontId="2" fillId="0" borderId="751" xfId="0" applyNumberFormat="1" applyFont="1" applyBorder="1" applyAlignment="1">
      <alignment horizontal="center" vertical="center" wrapText="1"/>
    </xf>
    <xf numFmtId="1" fontId="2" fillId="5" borderId="694" xfId="0" applyNumberFormat="1" applyFont="1" applyFill="1" applyBorder="1" applyProtection="1">
      <protection locked="0"/>
    </xf>
    <xf numFmtId="1" fontId="2" fillId="5" borderId="630" xfId="0" applyNumberFormat="1" applyFont="1" applyFill="1" applyBorder="1" applyProtection="1">
      <protection locked="0"/>
    </xf>
    <xf numFmtId="1" fontId="2" fillId="5" borderId="629" xfId="0" applyNumberFormat="1" applyFont="1" applyFill="1" applyBorder="1" applyProtection="1">
      <protection locked="0"/>
    </xf>
    <xf numFmtId="1" fontId="2" fillId="0" borderId="767" xfId="0" applyNumberFormat="1" applyFont="1" applyBorder="1" applyAlignment="1">
      <alignment horizontal="center" vertical="center"/>
    </xf>
    <xf numFmtId="1" fontId="2" fillId="0" borderId="766" xfId="0" applyNumberFormat="1" applyFont="1" applyBorder="1" applyAlignment="1">
      <alignment horizontal="center" vertical="center"/>
    </xf>
    <xf numFmtId="1" fontId="2" fillId="3" borderId="629" xfId="0" applyNumberFormat="1" applyFont="1" applyFill="1" applyBorder="1" applyAlignment="1">
      <alignment horizontal="center" vertical="center" wrapText="1"/>
    </xf>
    <xf numFmtId="1" fontId="2" fillId="8" borderId="665" xfId="0" applyNumberFormat="1" applyFont="1" applyFill="1" applyBorder="1" applyProtection="1">
      <protection locked="0"/>
    </xf>
    <xf numFmtId="1" fontId="2" fillId="8" borderId="694" xfId="0" applyNumberFormat="1" applyFont="1" applyFill="1" applyBorder="1" applyProtection="1">
      <protection locked="0"/>
    </xf>
    <xf numFmtId="1" fontId="2" fillId="0" borderId="629" xfId="0" applyNumberFormat="1" applyFont="1" applyBorder="1"/>
    <xf numFmtId="1" fontId="2" fillId="0" borderId="751" xfId="0" applyNumberFormat="1" applyFont="1" applyBorder="1"/>
    <xf numFmtId="1" fontId="2" fillId="0" borderId="629" xfId="0" applyNumberFormat="1" applyFont="1" applyBorder="1" applyAlignment="1">
      <alignment horizontal="left" wrapText="1"/>
    </xf>
    <xf numFmtId="1" fontId="2" fillId="0" borderId="765" xfId="0" applyNumberFormat="1" applyFont="1" applyBorder="1"/>
    <xf numFmtId="1" fontId="4" fillId="2" borderId="728" xfId="0" applyNumberFormat="1" applyFont="1" applyFill="1" applyBorder="1"/>
    <xf numFmtId="1" fontId="2" fillId="0" borderId="727" xfId="0" applyNumberFormat="1" applyFont="1" applyBorder="1" applyAlignment="1">
      <alignment horizontal="center" vertical="center" wrapText="1"/>
    </xf>
    <xf numFmtId="1" fontId="2" fillId="0" borderId="683" xfId="0" applyNumberFormat="1" applyFont="1" applyBorder="1" applyAlignment="1">
      <alignment horizontal="center" vertical="center" wrapText="1"/>
    </xf>
    <xf numFmtId="1" fontId="2" fillId="0" borderId="773" xfId="0" applyNumberFormat="1" applyFont="1" applyBorder="1" applyAlignment="1">
      <alignment horizontal="center" vertical="center" wrapText="1"/>
    </xf>
    <xf numFmtId="1" fontId="2" fillId="0" borderId="774" xfId="0" applyNumberFormat="1" applyFont="1" applyBorder="1" applyAlignment="1">
      <alignment horizontal="center" vertical="center" wrapText="1"/>
    </xf>
    <xf numFmtId="1" fontId="2" fillId="0" borderId="684" xfId="0" applyNumberFormat="1" applyFont="1" applyBorder="1" applyAlignment="1">
      <alignment horizontal="center" vertical="center" wrapText="1"/>
    </xf>
    <xf numFmtId="1" fontId="2" fillId="0" borderId="775" xfId="0" applyNumberFormat="1" applyFont="1" applyBorder="1" applyAlignment="1">
      <alignment horizontal="left" vertical="center"/>
    </xf>
    <xf numFmtId="1" fontId="2" fillId="0" borderId="771" xfId="0" applyNumberFormat="1" applyFont="1" applyBorder="1" applyAlignment="1">
      <alignment horizontal="left" vertical="center"/>
    </xf>
    <xf numFmtId="1" fontId="2" fillId="0" borderId="680" xfId="3" applyNumberFormat="1" applyFont="1" applyBorder="1" applyAlignment="1">
      <alignment horizontal="center" vertical="center"/>
    </xf>
    <xf numFmtId="1" fontId="2" fillId="0" borderId="681" xfId="2" quotePrefix="1" applyNumberFormat="1" applyFont="1" applyBorder="1" applyAlignment="1">
      <alignment horizontal="center" vertical="center" wrapText="1"/>
    </xf>
    <xf numFmtId="1" fontId="2" fillId="0" borderId="776" xfId="2" quotePrefix="1" applyNumberFormat="1" applyFont="1" applyBorder="1" applyAlignment="1">
      <alignment horizontal="center" vertical="center" wrapText="1"/>
    </xf>
    <xf numFmtId="1" fontId="2" fillId="0" borderId="682" xfId="2" quotePrefix="1" applyNumberFormat="1" applyFont="1" applyBorder="1" applyAlignment="1">
      <alignment horizontal="center" vertical="center" wrapText="1"/>
    </xf>
    <xf numFmtId="1" fontId="1" fillId="0" borderId="680" xfId="2" applyNumberFormat="1" applyFont="1" applyBorder="1" applyAlignment="1">
      <alignment horizontal="center" vertical="center" wrapText="1"/>
    </xf>
    <xf numFmtId="1" fontId="2" fillId="0" borderId="629" xfId="3" applyNumberFormat="1" applyFont="1" applyBorder="1" applyAlignment="1">
      <alignment horizontal="center" vertical="center"/>
    </xf>
    <xf numFmtId="1" fontId="2" fillId="0" borderId="681" xfId="0" applyNumberFormat="1" applyFont="1" applyBorder="1" applyAlignment="1">
      <alignment horizontal="center" vertical="center"/>
    </xf>
    <xf numFmtId="1" fontId="2" fillId="0" borderId="682" xfId="0" applyNumberFormat="1" applyFont="1" applyBorder="1" applyAlignment="1">
      <alignment horizontal="center" vertical="center"/>
    </xf>
    <xf numFmtId="1" fontId="2" fillId="0" borderId="629" xfId="2" applyNumberFormat="1" applyFont="1" applyBorder="1" applyAlignment="1">
      <alignment horizontal="center" vertical="center" wrapText="1"/>
    </xf>
    <xf numFmtId="1" fontId="1" fillId="0" borderId="629" xfId="2" applyNumberFormat="1" applyFont="1" applyBorder="1" applyAlignment="1">
      <alignment horizontal="center" vertical="center" wrapText="1"/>
    </xf>
    <xf numFmtId="1" fontId="2" fillId="0" borderId="777" xfId="4" applyNumberFormat="1" applyFont="1" applyBorder="1" applyAlignment="1" applyProtection="1">
      <alignment horizontal="center" vertical="center"/>
      <protection hidden="1"/>
    </xf>
    <xf numFmtId="1" fontId="2" fillId="0" borderId="778" xfId="2" applyNumberFormat="1" applyFont="1" applyBorder="1" applyAlignment="1">
      <alignment horizontal="center" vertical="center" wrapText="1"/>
    </xf>
    <xf numFmtId="1" fontId="1" fillId="0" borderId="683" xfId="2" applyNumberFormat="1" applyFont="1" applyBorder="1" applyAlignment="1">
      <alignment horizontal="center" vertical="center" wrapText="1"/>
    </xf>
    <xf numFmtId="1" fontId="1" fillId="0" borderId="684" xfId="2" applyNumberFormat="1" applyFont="1" applyBorder="1" applyAlignment="1">
      <alignment horizontal="center" vertical="center" wrapText="1"/>
    </xf>
    <xf numFmtId="1" fontId="2" fillId="0" borderId="779" xfId="2" applyNumberFormat="1" applyFont="1" applyBorder="1" applyAlignment="1">
      <alignment horizontal="center" vertical="center" wrapText="1"/>
    </xf>
    <xf numFmtId="1" fontId="2" fillId="0" borderId="751" xfId="2" applyNumberFormat="1" applyFont="1" applyBorder="1"/>
    <xf numFmtId="1" fontId="2" fillId="0" borderId="665" xfId="2" applyNumberFormat="1" applyFont="1" applyBorder="1"/>
    <xf numFmtId="1" fontId="2" fillId="0" borderId="771" xfId="2" applyNumberFormat="1" applyFont="1" applyBorder="1"/>
    <xf numFmtId="1" fontId="2" fillId="5" borderId="665" xfId="2" applyNumberFormat="1" applyFont="1" applyFill="1" applyBorder="1" applyProtection="1">
      <protection locked="0"/>
    </xf>
    <xf numFmtId="1" fontId="2" fillId="5" borderId="694" xfId="2" applyNumberFormat="1" applyFont="1" applyFill="1" applyBorder="1" applyProtection="1">
      <protection locked="0"/>
    </xf>
    <xf numFmtId="1" fontId="2" fillId="5" borderId="771" xfId="2" applyNumberFormat="1" applyFont="1" applyFill="1" applyBorder="1" applyProtection="1">
      <protection locked="0"/>
    </xf>
    <xf numFmtId="1" fontId="1" fillId="0" borderId="629" xfId="2" applyNumberFormat="1" applyFont="1" applyBorder="1" applyAlignment="1">
      <alignment horizontal="center"/>
    </xf>
    <xf numFmtId="1" fontId="2" fillId="0" borderId="683" xfId="2" applyNumberFormat="1" applyFont="1" applyBorder="1"/>
    <xf numFmtId="1" fontId="2" fillId="0" borderId="773" xfId="2" applyNumberFormat="1" applyFont="1" applyBorder="1"/>
    <xf numFmtId="1" fontId="2" fillId="0" borderId="682" xfId="2" applyNumberFormat="1" applyFont="1" applyBorder="1"/>
    <xf numFmtId="1" fontId="2" fillId="0" borderId="684" xfId="2" applyNumberFormat="1" applyFont="1" applyBorder="1"/>
    <xf numFmtId="1" fontId="2" fillId="0" borderId="780" xfId="0" applyNumberFormat="1" applyFont="1" applyBorder="1" applyAlignment="1">
      <alignment horizontal="center" vertical="center" wrapText="1"/>
    </xf>
    <xf numFmtId="1" fontId="2" fillId="0" borderId="774" xfId="2" applyNumberFormat="1" applyFont="1" applyBorder="1" applyAlignment="1">
      <alignment horizontal="center" vertical="center" wrapText="1"/>
    </xf>
    <xf numFmtId="1" fontId="2" fillId="0" borderId="630" xfId="2" applyNumberFormat="1" applyFont="1" applyBorder="1" applyAlignment="1">
      <alignment horizontal="center" vertical="center" wrapText="1"/>
    </xf>
    <xf numFmtId="1" fontId="2" fillId="0" borderId="681" xfId="2" applyNumberFormat="1" applyFont="1" applyBorder="1" applyAlignment="1">
      <alignment horizontal="left" vertical="center" wrapText="1"/>
    </xf>
    <xf numFmtId="1" fontId="2" fillId="0" borderId="682" xfId="2" applyNumberFormat="1" applyFont="1" applyBorder="1" applyAlignment="1">
      <alignment horizontal="left" vertical="center" wrapText="1"/>
    </xf>
    <xf numFmtId="1" fontId="2" fillId="5" borderId="683" xfId="2" applyNumberFormat="1" applyFont="1" applyFill="1" applyBorder="1" applyProtection="1">
      <protection locked="0"/>
    </xf>
    <xf numFmtId="1" fontId="2" fillId="5" borderId="774" xfId="2" applyNumberFormat="1" applyFont="1" applyFill="1" applyBorder="1" applyProtection="1">
      <protection locked="0"/>
    </xf>
    <xf numFmtId="1" fontId="2" fillId="5" borderId="682" xfId="2" applyNumberFormat="1" applyFont="1" applyFill="1" applyBorder="1" applyProtection="1">
      <protection locked="0"/>
    </xf>
    <xf numFmtId="1" fontId="2" fillId="5" borderId="780" xfId="2" applyNumberFormat="1" applyFont="1" applyFill="1" applyBorder="1" applyProtection="1">
      <protection locked="0"/>
    </xf>
    <xf numFmtId="1" fontId="2" fillId="0" borderId="771" xfId="2" applyNumberFormat="1" applyFont="1" applyBorder="1" applyAlignment="1">
      <alignment horizontal="left" vertical="center" wrapText="1"/>
    </xf>
    <xf numFmtId="1" fontId="2" fillId="0" borderId="629" xfId="2" applyNumberFormat="1" applyFont="1" applyBorder="1" applyAlignment="1">
      <alignment horizontal="left" vertical="center" wrapText="1"/>
    </xf>
    <xf numFmtId="1" fontId="2" fillId="5" borderId="629" xfId="2" applyNumberFormat="1" applyFont="1" applyFill="1" applyBorder="1" applyProtection="1">
      <protection locked="0"/>
    </xf>
  </cellXfs>
  <cellStyles count="5">
    <cellStyle name="Normal" xfId="0" builtinId="0"/>
    <cellStyle name="Normal_REM 02-2002" xfId="2"/>
    <cellStyle name="Normal_REM 04-2002" xfId="3"/>
    <cellStyle name="Normal_REM 05-2002" xfId="4"/>
    <cellStyle name="Notas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RZO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>
        <row r="11">
          <cell r="C11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66" workbookViewId="0">
      <selection activeCell="C178" sqref="C178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17" t="s">
        <v>3</v>
      </c>
      <c r="B8" s="18"/>
      <c r="C8" s="18"/>
      <c r="D8" s="18"/>
      <c r="E8" s="18"/>
      <c r="F8" s="19"/>
      <c r="G8" s="20"/>
      <c r="H8" s="21"/>
      <c r="I8" s="22"/>
      <c r="J8" s="20"/>
      <c r="K8" s="23"/>
      <c r="L8" s="20"/>
      <c r="M8" s="21"/>
      <c r="N8" s="22"/>
      <c r="O8" s="22"/>
      <c r="P8" s="24"/>
      <c r="Q8" s="20"/>
      <c r="R8" s="21"/>
      <c r="S8" s="21"/>
      <c r="T8" s="21"/>
      <c r="U8" s="21"/>
      <c r="V8" s="21"/>
      <c r="W8" s="21"/>
      <c r="X8" s="21"/>
      <c r="Y8" s="22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1947" t="s">
        <v>4</v>
      </c>
      <c r="B9" s="1947"/>
      <c r="C9" s="1926" t="s">
        <v>5</v>
      </c>
      <c r="D9" s="1929"/>
      <c r="E9" s="1927"/>
      <c r="F9" s="1919" t="s">
        <v>6</v>
      </c>
      <c r="G9" s="1920"/>
      <c r="H9" s="1920"/>
      <c r="I9" s="1920"/>
      <c r="J9" s="1920"/>
      <c r="K9" s="1920"/>
      <c r="L9" s="1920"/>
      <c r="M9" s="1920"/>
      <c r="N9" s="1920"/>
      <c r="O9" s="1920"/>
      <c r="P9" s="1920"/>
      <c r="Q9" s="1920"/>
      <c r="R9" s="1920"/>
      <c r="S9" s="1920"/>
      <c r="T9" s="1920"/>
      <c r="U9" s="1920"/>
      <c r="V9" s="1920"/>
      <c r="W9" s="1920"/>
      <c r="X9" s="1920"/>
      <c r="Y9" s="1921"/>
      <c r="Z9" s="26"/>
      <c r="AA9" s="27"/>
    </row>
    <row r="10" spans="1:130" x14ac:dyDescent="0.25">
      <c r="A10" s="1947"/>
      <c r="B10" s="1947"/>
      <c r="C10" s="1900"/>
      <c r="D10" s="1945"/>
      <c r="E10" s="1946"/>
      <c r="F10" s="1919" t="s">
        <v>7</v>
      </c>
      <c r="G10" s="1921"/>
      <c r="H10" s="1919" t="s">
        <v>8</v>
      </c>
      <c r="I10" s="1921"/>
      <c r="J10" s="1919" t="s">
        <v>9</v>
      </c>
      <c r="K10" s="1921"/>
      <c r="L10" s="1919" t="s">
        <v>10</v>
      </c>
      <c r="M10" s="1921"/>
      <c r="N10" s="1919" t="s">
        <v>11</v>
      </c>
      <c r="O10" s="1921"/>
      <c r="P10" s="1919" t="s">
        <v>12</v>
      </c>
      <c r="Q10" s="1921"/>
      <c r="R10" s="1919" t="s">
        <v>13</v>
      </c>
      <c r="S10" s="1921"/>
      <c r="T10" s="1919" t="s">
        <v>14</v>
      </c>
      <c r="U10" s="1921"/>
      <c r="V10" s="1919" t="s">
        <v>15</v>
      </c>
      <c r="W10" s="1921"/>
      <c r="X10" s="1919" t="s">
        <v>16</v>
      </c>
      <c r="Y10" s="1921"/>
      <c r="Z10" s="28"/>
      <c r="AA10" s="7"/>
    </row>
    <row r="11" spans="1:130" x14ac:dyDescent="0.25">
      <c r="A11" s="1947"/>
      <c r="B11" s="1947"/>
      <c r="C11" s="29" t="s">
        <v>17</v>
      </c>
      <c r="D11" s="30" t="s">
        <v>18</v>
      </c>
      <c r="E11" s="31" t="s">
        <v>19</v>
      </c>
      <c r="F11" s="32" t="s">
        <v>18</v>
      </c>
      <c r="G11" s="33" t="s">
        <v>19</v>
      </c>
      <c r="H11" s="32" t="s">
        <v>18</v>
      </c>
      <c r="I11" s="33" t="s">
        <v>19</v>
      </c>
      <c r="J11" s="32" t="s">
        <v>18</v>
      </c>
      <c r="K11" s="33" t="s">
        <v>19</v>
      </c>
      <c r="L11" s="34" t="s">
        <v>18</v>
      </c>
      <c r="M11" s="33" t="s">
        <v>19</v>
      </c>
      <c r="N11" s="32" t="s">
        <v>18</v>
      </c>
      <c r="O11" s="33" t="s">
        <v>19</v>
      </c>
      <c r="P11" s="32" t="s">
        <v>18</v>
      </c>
      <c r="Q11" s="33" t="s">
        <v>19</v>
      </c>
      <c r="R11" s="32" t="s">
        <v>18</v>
      </c>
      <c r="S11" s="33" t="s">
        <v>19</v>
      </c>
      <c r="T11" s="32" t="s">
        <v>18</v>
      </c>
      <c r="U11" s="33" t="s">
        <v>19</v>
      </c>
      <c r="V11" s="32" t="s">
        <v>18</v>
      </c>
      <c r="W11" s="33" t="s">
        <v>19</v>
      </c>
      <c r="X11" s="32" t="s">
        <v>18</v>
      </c>
      <c r="Y11" s="33" t="s">
        <v>19</v>
      </c>
      <c r="Z11" s="35"/>
      <c r="AA11" s="36"/>
    </row>
    <row r="12" spans="1:130" x14ac:dyDescent="0.25">
      <c r="A12" s="1947" t="s">
        <v>20</v>
      </c>
      <c r="B12" s="1947"/>
      <c r="C12" s="37">
        <f>SUM(D12+E12)</f>
        <v>0</v>
      </c>
      <c r="D12" s="38">
        <f t="shared" ref="D12:E14" si="0">SUM(F12+H12+J12+L12+N12+P12+R12+T12+V12+X12)</f>
        <v>0</v>
      </c>
      <c r="E12" s="39">
        <f t="shared" si="0"/>
        <v>0</v>
      </c>
      <c r="F12" s="40"/>
      <c r="G12" s="41"/>
      <c r="H12" s="40"/>
      <c r="I12" s="41"/>
      <c r="J12" s="40"/>
      <c r="K12" s="41"/>
      <c r="L12" s="40"/>
      <c r="M12" s="41"/>
      <c r="N12" s="42"/>
      <c r="O12" s="41"/>
      <c r="P12" s="40"/>
      <c r="Q12" s="41"/>
      <c r="R12" s="40"/>
      <c r="S12" s="41"/>
      <c r="T12" s="40"/>
      <c r="U12" s="41"/>
      <c r="V12" s="40"/>
      <c r="W12" s="41"/>
      <c r="X12" s="40"/>
      <c r="Y12" s="41"/>
      <c r="Z12" s="43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1927" t="s">
        <v>21</v>
      </c>
      <c r="B13" s="45" t="s">
        <v>22</v>
      </c>
      <c r="C13" s="46">
        <f>SUM(D13+E13)</f>
        <v>0</v>
      </c>
      <c r="D13" s="47">
        <f t="shared" si="0"/>
        <v>0</v>
      </c>
      <c r="E13" s="48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3"/>
      <c r="AA13" s="27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1946"/>
      <c r="B14" s="52" t="s">
        <v>23</v>
      </c>
      <c r="C14" s="53">
        <f>SUM(D14+E14)</f>
        <v>0</v>
      </c>
      <c r="D14" s="5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59"/>
      <c r="M14" s="60"/>
      <c r="N14" s="61"/>
      <c r="O14" s="60"/>
      <c r="P14" s="61"/>
      <c r="Q14" s="60"/>
      <c r="R14" s="59"/>
      <c r="S14" s="60"/>
      <c r="T14" s="62"/>
      <c r="U14" s="63"/>
      <c r="V14" s="59"/>
      <c r="W14" s="63"/>
      <c r="X14" s="59"/>
      <c r="Y14" s="56"/>
      <c r="Z14" s="43"/>
      <c r="AA14" s="64"/>
    </row>
    <row r="15" spans="1:130" ht="15.75" x14ac:dyDescent="0.25">
      <c r="A15" s="65"/>
      <c r="B15" s="14"/>
      <c r="C15" s="14"/>
      <c r="D15" s="14"/>
      <c r="E15" s="66"/>
      <c r="F15" s="67"/>
      <c r="G15" s="68"/>
      <c r="H15" s="68"/>
      <c r="I15" s="69"/>
      <c r="J15" s="68"/>
      <c r="K15" s="67"/>
      <c r="L15" s="66"/>
      <c r="M15" s="70"/>
      <c r="N15" s="71"/>
      <c r="O15" s="72"/>
      <c r="P15" s="72"/>
      <c r="Q15" s="67"/>
      <c r="R15" s="66"/>
      <c r="S15" s="67"/>
      <c r="T15" s="67"/>
      <c r="U15" s="67"/>
      <c r="V15" s="67"/>
      <c r="W15" s="73"/>
      <c r="X15" s="67"/>
      <c r="Y15" s="67"/>
      <c r="Z15" s="74"/>
      <c r="AA15" s="75"/>
    </row>
    <row r="16" spans="1:130" ht="15.75" x14ac:dyDescent="0.25">
      <c r="A16" s="17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1930" t="s">
        <v>25</v>
      </c>
      <c r="B17" s="1930" t="s">
        <v>26</v>
      </c>
      <c r="C17" s="1926" t="s">
        <v>27</v>
      </c>
      <c r="D17" s="1929"/>
      <c r="E17" s="1927"/>
      <c r="F17" s="1963" t="s">
        <v>28</v>
      </c>
      <c r="G17" s="1964"/>
      <c r="H17" s="1964"/>
      <c r="I17" s="1964"/>
      <c r="J17" s="1964"/>
      <c r="K17" s="1964"/>
      <c r="L17" s="1964"/>
      <c r="M17" s="1964"/>
      <c r="N17" s="1964"/>
      <c r="O17" s="1964"/>
      <c r="P17" s="1964"/>
      <c r="Q17" s="1967"/>
      <c r="R17" s="192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900"/>
      <c r="D18" s="1945"/>
      <c r="E18" s="1946"/>
      <c r="F18" s="1919" t="s">
        <v>30</v>
      </c>
      <c r="G18" s="1921"/>
      <c r="H18" s="1919" t="s">
        <v>31</v>
      </c>
      <c r="I18" s="1921"/>
      <c r="J18" s="1919" t="s">
        <v>15</v>
      </c>
      <c r="K18" s="1921"/>
      <c r="L18" s="1919" t="s">
        <v>32</v>
      </c>
      <c r="M18" s="1921"/>
      <c r="N18" s="1919" t="s">
        <v>33</v>
      </c>
      <c r="O18" s="1921"/>
      <c r="P18" s="1919" t="s">
        <v>34</v>
      </c>
      <c r="Q18" s="1968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78" t="s">
        <v>17</v>
      </c>
      <c r="D19" s="79" t="s">
        <v>18</v>
      </c>
      <c r="E19" s="31" t="s">
        <v>19</v>
      </c>
      <c r="F19" s="80" t="s">
        <v>18</v>
      </c>
      <c r="G19" s="31" t="s">
        <v>19</v>
      </c>
      <c r="H19" s="80" t="s">
        <v>18</v>
      </c>
      <c r="I19" s="31" t="s">
        <v>19</v>
      </c>
      <c r="J19" s="80" t="s">
        <v>18</v>
      </c>
      <c r="K19" s="31" t="s">
        <v>19</v>
      </c>
      <c r="L19" s="80" t="s">
        <v>18</v>
      </c>
      <c r="M19" s="31" t="s">
        <v>19</v>
      </c>
      <c r="N19" s="80" t="s">
        <v>18</v>
      </c>
      <c r="O19" s="31" t="s">
        <v>19</v>
      </c>
      <c r="P19" s="80" t="s">
        <v>18</v>
      </c>
      <c r="Q19" s="81" t="s">
        <v>19</v>
      </c>
      <c r="R19" s="1946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1919" t="s">
        <v>35</v>
      </c>
      <c r="B20" s="1921"/>
      <c r="C20" s="82">
        <f t="shared" ref="C20:C29" si="1">SUM(D20+E20)</f>
        <v>0</v>
      </c>
      <c r="D20" s="83">
        <f t="shared" ref="D20:E28" si="2">SUM(F20+H20+J20+L20+N20+P20)</f>
        <v>0</v>
      </c>
      <c r="E20" s="84">
        <f t="shared" si="2"/>
        <v>0</v>
      </c>
      <c r="F20" s="40"/>
      <c r="G20" s="41"/>
      <c r="H20" s="40"/>
      <c r="I20" s="41"/>
      <c r="J20" s="40"/>
      <c r="K20" s="41"/>
      <c r="L20" s="40"/>
      <c r="M20" s="41"/>
      <c r="N20" s="85"/>
      <c r="O20" s="41"/>
      <c r="P20" s="85"/>
      <c r="Q20" s="86"/>
      <c r="R20" s="87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1930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92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93"/>
      <c r="O21" s="50"/>
      <c r="P21" s="93"/>
      <c r="Q21" s="94"/>
      <c r="R21" s="95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97" t="s">
        <v>37</v>
      </c>
      <c r="C22" s="46">
        <f t="shared" si="1"/>
        <v>0</v>
      </c>
      <c r="D22" s="98">
        <f t="shared" si="2"/>
        <v>0</v>
      </c>
      <c r="E22" s="48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1930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92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115"/>
      <c r="O25" s="114"/>
      <c r="P25" s="115"/>
      <c r="Q25" s="116"/>
      <c r="R25" s="117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118" t="s">
        <v>42</v>
      </c>
      <c r="C26" s="46">
        <f t="shared" si="1"/>
        <v>0</v>
      </c>
      <c r="D26" s="98">
        <f t="shared" si="2"/>
        <v>0</v>
      </c>
      <c r="E26" s="48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93"/>
      <c r="O26" s="50"/>
      <c r="P26" s="93"/>
      <c r="Q26" s="94"/>
      <c r="R26" s="95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118" t="s">
        <v>43</v>
      </c>
      <c r="C27" s="46">
        <f t="shared" si="1"/>
        <v>0</v>
      </c>
      <c r="D27" s="98">
        <f t="shared" si="2"/>
        <v>0</v>
      </c>
      <c r="E27" s="48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93"/>
      <c r="O27" s="50"/>
      <c r="P27" s="93"/>
      <c r="Q27" s="94"/>
      <c r="R27" s="95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119" t="s">
        <v>44</v>
      </c>
      <c r="C28" s="120">
        <f t="shared" si="1"/>
        <v>0</v>
      </c>
      <c r="D28" s="121">
        <f t="shared" si="2"/>
        <v>0</v>
      </c>
      <c r="E28" s="122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93"/>
      <c r="O28" s="50"/>
      <c r="P28" s="93"/>
      <c r="Q28" s="94"/>
      <c r="R28" s="95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119" t="s">
        <v>45</v>
      </c>
      <c r="C29" s="120">
        <f t="shared" si="1"/>
        <v>0</v>
      </c>
      <c r="D29" s="121">
        <f>+F29+H29+J29+L29+N29+P29</f>
        <v>0</v>
      </c>
      <c r="E29" s="122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93"/>
      <c r="O29" s="50"/>
      <c r="P29" s="93"/>
      <c r="Q29" s="94"/>
      <c r="R29" s="95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119" t="s">
        <v>46</v>
      </c>
      <c r="C30" s="120">
        <f>SUM(D30:E30)</f>
        <v>0</v>
      </c>
      <c r="D30" s="121">
        <f>+F30+H30+J30+L30+N30+P30</f>
        <v>0</v>
      </c>
      <c r="E30" s="122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93"/>
      <c r="O30" s="50"/>
      <c r="P30" s="93"/>
      <c r="Q30" s="94"/>
      <c r="R30" s="95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97" t="s">
        <v>47</v>
      </c>
      <c r="C31" s="120">
        <f>SUM(D31:E31)</f>
        <v>0</v>
      </c>
      <c r="D31" s="98">
        <f t="shared" ref="D31:E38" si="3">SUM(F31+H31+J31+L31+N31+P31)</f>
        <v>0</v>
      </c>
      <c r="E31" s="48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93"/>
      <c r="O31" s="50"/>
      <c r="P31" s="93"/>
      <c r="Q31" s="94"/>
      <c r="R31" s="95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8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944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1930" t="s">
        <v>51</v>
      </c>
      <c r="B36" s="142" t="s">
        <v>37</v>
      </c>
      <c r="C36" s="82">
        <f t="shared" si="4"/>
        <v>0</v>
      </c>
      <c r="D36" s="83">
        <f t="shared" si="3"/>
        <v>0</v>
      </c>
      <c r="E36" s="92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115"/>
      <c r="Q36" s="116"/>
      <c r="R36" s="117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143" t="s">
        <v>52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1926" t="s">
        <v>53</v>
      </c>
      <c r="B40" s="1927"/>
      <c r="C40" s="1926" t="s">
        <v>27</v>
      </c>
      <c r="D40" s="1929"/>
      <c r="E40" s="1927"/>
      <c r="F40" s="1963" t="s">
        <v>28</v>
      </c>
      <c r="G40" s="1964"/>
      <c r="H40" s="1964"/>
      <c r="I40" s="1964"/>
      <c r="J40" s="1964"/>
      <c r="K40" s="1964"/>
      <c r="L40" s="1964"/>
      <c r="M40" s="1964"/>
      <c r="N40" s="1964"/>
      <c r="O40" s="1964"/>
      <c r="P40" s="1964"/>
      <c r="Q40" s="1965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944"/>
      <c r="B41" s="1856"/>
      <c r="C41" s="1900"/>
      <c r="D41" s="1945"/>
      <c r="E41" s="1946"/>
      <c r="F41" s="1919" t="s">
        <v>30</v>
      </c>
      <c r="G41" s="1921"/>
      <c r="H41" s="1919" t="s">
        <v>31</v>
      </c>
      <c r="I41" s="1921"/>
      <c r="J41" s="1919" t="s">
        <v>15</v>
      </c>
      <c r="K41" s="1921"/>
      <c r="L41" s="1919" t="s">
        <v>32</v>
      </c>
      <c r="M41" s="1921"/>
      <c r="N41" s="1919" t="s">
        <v>33</v>
      </c>
      <c r="O41" s="1921"/>
      <c r="P41" s="1919" t="s">
        <v>34</v>
      </c>
      <c r="Q41" s="1921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900"/>
      <c r="B42" s="1946"/>
      <c r="C42" s="78" t="s">
        <v>17</v>
      </c>
      <c r="D42" s="79" t="s">
        <v>18</v>
      </c>
      <c r="E42" s="144" t="s">
        <v>19</v>
      </c>
      <c r="F42" s="145" t="s">
        <v>18</v>
      </c>
      <c r="G42" s="146" t="s">
        <v>19</v>
      </c>
      <c r="H42" s="145" t="s">
        <v>18</v>
      </c>
      <c r="I42" s="146" t="s">
        <v>19</v>
      </c>
      <c r="J42" s="145" t="s">
        <v>18</v>
      </c>
      <c r="K42" s="146" t="s">
        <v>19</v>
      </c>
      <c r="L42" s="145" t="s">
        <v>18</v>
      </c>
      <c r="M42" s="146" t="s">
        <v>19</v>
      </c>
      <c r="N42" s="145" t="s">
        <v>18</v>
      </c>
      <c r="O42" s="146" t="s">
        <v>19</v>
      </c>
      <c r="P42" s="145" t="s">
        <v>18</v>
      </c>
      <c r="Q42" s="146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1953" t="s">
        <v>37</v>
      </c>
      <c r="B43" s="1954"/>
      <c r="C43" s="147">
        <f>SUM(D43+E43)</f>
        <v>0</v>
      </c>
      <c r="D43" s="148">
        <f t="shared" ref="D43:E46" si="5">SUM(F43+H43+J43+L43+N43+P43)</f>
        <v>0</v>
      </c>
      <c r="E43" s="149">
        <f t="shared" si="5"/>
        <v>0</v>
      </c>
      <c r="F43" s="113"/>
      <c r="G43" s="117"/>
      <c r="H43" s="113"/>
      <c r="I43" s="117"/>
      <c r="J43" s="113"/>
      <c r="K43" s="114"/>
      <c r="L43" s="113"/>
      <c r="M43" s="114"/>
      <c r="N43" s="115"/>
      <c r="O43" s="114"/>
      <c r="P43" s="115"/>
      <c r="Q43" s="114"/>
      <c r="R43" s="150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153">
        <f t="shared" si="5"/>
        <v>0</v>
      </c>
      <c r="F44" s="99"/>
      <c r="G44" s="95"/>
      <c r="H44" s="49"/>
      <c r="I44" s="95"/>
      <c r="J44" s="49"/>
      <c r="K44" s="50"/>
      <c r="L44" s="49"/>
      <c r="M44" s="50"/>
      <c r="N44" s="93"/>
      <c r="O44" s="50"/>
      <c r="P44" s="93"/>
      <c r="Q44" s="50"/>
      <c r="R44" s="150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150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1935" t="s">
        <v>54</v>
      </c>
      <c r="B46" s="1936"/>
      <c r="C46" s="157">
        <f>SUM(D46:E46)</f>
        <v>0</v>
      </c>
      <c r="D46" s="158">
        <f t="shared" si="5"/>
        <v>0</v>
      </c>
      <c r="E46" s="159">
        <f t="shared" si="5"/>
        <v>0</v>
      </c>
      <c r="F46" s="40"/>
      <c r="G46" s="87"/>
      <c r="H46" s="40"/>
      <c r="I46" s="87"/>
      <c r="J46" s="40"/>
      <c r="K46" s="41"/>
      <c r="L46" s="40"/>
      <c r="M46" s="41"/>
      <c r="N46" s="85"/>
      <c r="O46" s="41"/>
      <c r="P46" s="85"/>
      <c r="Q46" s="41"/>
      <c r="R46" s="150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17" t="s">
        <v>55</v>
      </c>
      <c r="B47" s="18"/>
      <c r="C47" s="18"/>
      <c r="D47" s="18"/>
      <c r="E47" s="18"/>
      <c r="F47" s="18"/>
      <c r="G47" s="18"/>
      <c r="H47" s="18"/>
      <c r="I47" s="1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1915" t="s">
        <v>21</v>
      </c>
      <c r="B48" s="1959"/>
      <c r="C48" s="1926" t="s">
        <v>5</v>
      </c>
      <c r="D48" s="1929"/>
      <c r="E48" s="1927"/>
      <c r="F48" s="1947" t="s">
        <v>28</v>
      </c>
      <c r="G48" s="1947"/>
      <c r="H48" s="1947"/>
      <c r="I48" s="194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60"/>
      <c r="B49" s="1885"/>
      <c r="C49" s="1900"/>
      <c r="D49" s="1945"/>
      <c r="E49" s="1946"/>
      <c r="F49" s="1919" t="s">
        <v>8</v>
      </c>
      <c r="G49" s="1921"/>
      <c r="H49" s="1919" t="s">
        <v>9</v>
      </c>
      <c r="I49" s="192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61"/>
      <c r="B50" s="1962"/>
      <c r="C50" s="78" t="s">
        <v>17</v>
      </c>
      <c r="D50" s="79" t="s">
        <v>18</v>
      </c>
      <c r="E50" s="144" t="s">
        <v>19</v>
      </c>
      <c r="F50" s="29" t="s">
        <v>18</v>
      </c>
      <c r="G50" s="31" t="s">
        <v>19</v>
      </c>
      <c r="H50" s="29" t="s">
        <v>18</v>
      </c>
      <c r="I50" s="31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1948" t="s">
        <v>56</v>
      </c>
      <c r="B51" s="1949"/>
      <c r="C51" s="160">
        <f>SUM(D51+E51)</f>
        <v>0</v>
      </c>
      <c r="D51" s="161">
        <f t="shared" ref="D51:E54" si="6">SUM(F51+H51)</f>
        <v>0</v>
      </c>
      <c r="E51" s="84">
        <f t="shared" si="6"/>
        <v>0</v>
      </c>
      <c r="F51" s="162">
        <f>SUM(F52:F54)</f>
        <v>0</v>
      </c>
      <c r="G51" s="159">
        <f>SUM(G52:G54)</f>
        <v>0</v>
      </c>
      <c r="H51" s="163">
        <f>SUM(H52:H54)</f>
        <v>0</v>
      </c>
      <c r="I51" s="164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1950" t="s">
        <v>22</v>
      </c>
      <c r="B52" s="1951"/>
      <c r="C52" s="165">
        <f>SUM(D52+E52)</f>
        <v>0</v>
      </c>
      <c r="D52" s="166">
        <f t="shared" si="6"/>
        <v>0</v>
      </c>
      <c r="E52" s="48">
        <f t="shared" si="6"/>
        <v>0</v>
      </c>
      <c r="F52" s="49"/>
      <c r="G52" s="95"/>
      <c r="H52" s="93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17" t="s">
        <v>59</v>
      </c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1926" t="s">
        <v>60</v>
      </c>
      <c r="B56" s="1929"/>
      <c r="C56" s="1926" t="s">
        <v>61</v>
      </c>
      <c r="D56" s="1929"/>
      <c r="E56" s="1927"/>
      <c r="F56" s="1920" t="s">
        <v>62</v>
      </c>
      <c r="G56" s="1920"/>
      <c r="H56" s="1920"/>
      <c r="I56" s="1920"/>
      <c r="J56" s="1920"/>
      <c r="K56" s="1920"/>
      <c r="L56" s="1920"/>
      <c r="M56" s="1920"/>
      <c r="N56" s="1920"/>
      <c r="O56" s="192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944"/>
      <c r="B57" s="1891"/>
      <c r="C57" s="1900"/>
      <c r="D57" s="1945"/>
      <c r="E57" s="1946"/>
      <c r="F57" s="1920" t="s">
        <v>63</v>
      </c>
      <c r="G57" s="1921"/>
      <c r="H57" s="1920" t="s">
        <v>64</v>
      </c>
      <c r="I57" s="1921"/>
      <c r="J57" s="1920" t="s">
        <v>65</v>
      </c>
      <c r="K57" s="1920"/>
      <c r="L57" s="1919" t="s">
        <v>66</v>
      </c>
      <c r="M57" s="1921"/>
      <c r="N57" s="1919" t="s">
        <v>67</v>
      </c>
      <c r="O57" s="192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900"/>
      <c r="B58" s="1945"/>
      <c r="C58" s="29" t="s">
        <v>17</v>
      </c>
      <c r="D58" s="79" t="s">
        <v>18</v>
      </c>
      <c r="E58" s="31" t="s">
        <v>19</v>
      </c>
      <c r="F58" s="29" t="s">
        <v>18</v>
      </c>
      <c r="G58" s="31" t="s">
        <v>19</v>
      </c>
      <c r="H58" s="29" t="s">
        <v>18</v>
      </c>
      <c r="I58" s="31" t="s">
        <v>19</v>
      </c>
      <c r="J58" s="29" t="s">
        <v>18</v>
      </c>
      <c r="K58" s="169" t="s">
        <v>19</v>
      </c>
      <c r="L58" s="29" t="s">
        <v>18</v>
      </c>
      <c r="M58" s="31" t="s">
        <v>19</v>
      </c>
      <c r="N58" s="29" t="s">
        <v>18</v>
      </c>
      <c r="O58" s="31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170"/>
      <c r="AB58" s="171"/>
    </row>
    <row r="59" spans="1:130" x14ac:dyDescent="0.25">
      <c r="A59" s="1935" t="s">
        <v>68</v>
      </c>
      <c r="B59" s="1936"/>
      <c r="C59" s="160">
        <f>SUM(D59+E59)</f>
        <v>0</v>
      </c>
      <c r="D59" s="161">
        <f>SUM(F59+H59+J59+L59+N59)</f>
        <v>0</v>
      </c>
      <c r="E59" s="84">
        <f>SUM(G59+I59+K59+M59+O59)</f>
        <v>0</v>
      </c>
      <c r="F59" s="42"/>
      <c r="G59" s="41"/>
      <c r="H59" s="42"/>
      <c r="I59" s="41"/>
      <c r="J59" s="42"/>
      <c r="K59" s="172"/>
      <c r="L59" s="40"/>
      <c r="M59" s="41"/>
      <c r="N59" s="40"/>
      <c r="O59" s="41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171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1937" t="s">
        <v>69</v>
      </c>
      <c r="B60" s="1937"/>
      <c r="C60" s="46">
        <f>SUM(D60+E60)</f>
        <v>0</v>
      </c>
      <c r="D60" s="174">
        <f t="shared" ref="D60:E62" si="7">SUM(F60+H60+J60)</f>
        <v>0</v>
      </c>
      <c r="E60" s="175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70"/>
      <c r="AB60" s="171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70"/>
      <c r="AB61" s="171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175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193"/>
      <c r="AB62" s="171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197"/>
      <c r="G63" s="198"/>
      <c r="H63" s="197"/>
      <c r="I63" s="198"/>
      <c r="J63" s="199"/>
      <c r="K63" s="200"/>
      <c r="L63" s="201"/>
      <c r="M63" s="202"/>
      <c r="N63" s="203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205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207"/>
      <c r="V64" s="207"/>
      <c r="W64" s="207"/>
      <c r="X64" s="207"/>
      <c r="Y64" s="207"/>
      <c r="Z64" s="193"/>
      <c r="AA64" s="193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193"/>
      <c r="V65" s="193"/>
      <c r="W65" s="193"/>
      <c r="X65" s="193"/>
      <c r="Y65" s="193"/>
      <c r="Z65" s="193"/>
      <c r="AA65" s="193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1930" t="s">
        <v>75</v>
      </c>
      <c r="B66" s="1930"/>
      <c r="C66" s="1930" t="s">
        <v>61</v>
      </c>
      <c r="D66" s="209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193"/>
      <c r="S66" s="193"/>
      <c r="T66" s="193"/>
      <c r="U66" s="193"/>
      <c r="V66" s="193"/>
      <c r="W66" s="193"/>
      <c r="X66" s="193"/>
      <c r="Y66" s="193"/>
      <c r="Z66" s="193"/>
      <c r="AA66" s="193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193"/>
      <c r="S67" s="193"/>
      <c r="T67" s="193"/>
      <c r="U67" s="193"/>
      <c r="V67" s="193"/>
      <c r="W67" s="193"/>
      <c r="X67" s="193"/>
      <c r="Y67" s="193"/>
      <c r="Z67" s="193"/>
      <c r="AA67" s="193"/>
    </row>
    <row r="68" spans="1:130" x14ac:dyDescent="0.25">
      <c r="A68" s="1931" t="s">
        <v>61</v>
      </c>
      <c r="B68" s="1931"/>
      <c r="C68" s="211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193"/>
      <c r="S68" s="193"/>
      <c r="T68" s="212"/>
      <c r="U68" s="212"/>
      <c r="V68" s="212"/>
      <c r="W68" s="212"/>
      <c r="X68" s="212"/>
      <c r="Y68" s="212"/>
      <c r="Z68" s="193"/>
      <c r="AA68" s="193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193"/>
      <c r="S69" s="193"/>
      <c r="T69" s="212"/>
      <c r="U69" s="212"/>
      <c r="V69" s="212"/>
      <c r="W69" s="212"/>
      <c r="X69" s="212"/>
      <c r="Y69" s="212"/>
      <c r="Z69" s="193"/>
      <c r="AA69" s="193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193"/>
      <c r="S70" s="193"/>
      <c r="T70" s="212"/>
      <c r="U70" s="212"/>
      <c r="V70" s="212"/>
      <c r="W70" s="212"/>
      <c r="X70" s="212"/>
      <c r="Y70" s="212"/>
      <c r="Z70" s="193"/>
      <c r="AA70" s="193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193"/>
      <c r="S71" s="193"/>
      <c r="T71" s="212"/>
      <c r="U71" s="212"/>
      <c r="V71" s="212"/>
      <c r="W71" s="212"/>
      <c r="X71" s="212"/>
      <c r="Y71" s="212"/>
      <c r="Z71" s="193"/>
      <c r="AA71" s="193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193"/>
      <c r="S72" s="193"/>
      <c r="T72" s="212"/>
      <c r="U72" s="212"/>
      <c r="V72" s="212"/>
      <c r="W72" s="212"/>
      <c r="X72" s="212"/>
      <c r="Y72" s="212"/>
      <c r="Z72" s="193"/>
      <c r="AA72" s="193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193"/>
      <c r="S73" s="193"/>
      <c r="T73" s="193"/>
      <c r="U73" s="212"/>
      <c r="V73" s="212"/>
      <c r="W73" s="212"/>
      <c r="X73" s="212"/>
      <c r="Y73" s="212"/>
      <c r="Z73" s="193"/>
      <c r="AA73" s="193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1919" t="s">
        <v>80</v>
      </c>
      <c r="B74" s="1921"/>
      <c r="C74" s="217" t="s">
        <v>81</v>
      </c>
      <c r="D74" s="217" t="s">
        <v>38</v>
      </c>
      <c r="E74" s="217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193"/>
      <c r="S74" s="193"/>
      <c r="T74" s="193"/>
      <c r="U74" s="212"/>
      <c r="V74" s="212"/>
      <c r="W74" s="212"/>
      <c r="X74" s="212"/>
      <c r="Y74" s="212"/>
      <c r="Z74" s="193"/>
      <c r="AA74" s="193"/>
    </row>
    <row r="75" spans="1:130" x14ac:dyDescent="0.25">
      <c r="A75" s="1924" t="s">
        <v>83</v>
      </c>
      <c r="B75" s="1925"/>
      <c r="C75" s="218"/>
      <c r="D75" s="218"/>
      <c r="E75" s="218"/>
      <c r="F75" s="4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36"/>
      <c r="J76" s="27"/>
      <c r="K76" s="36"/>
      <c r="L76" s="193"/>
      <c r="M76" s="193"/>
      <c r="N76" s="193"/>
      <c r="O76" s="193"/>
      <c r="P76" s="219"/>
      <c r="Q76" s="27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1926" t="s">
        <v>85</v>
      </c>
      <c r="B77" s="1927"/>
      <c r="C77" s="220" t="s">
        <v>81</v>
      </c>
      <c r="D77" s="221" t="s">
        <v>86</v>
      </c>
      <c r="E77" s="221" t="s">
        <v>87</v>
      </c>
      <c r="F77" s="221" t="s">
        <v>88</v>
      </c>
      <c r="G77" s="222"/>
      <c r="H77" s="222"/>
      <c r="I77" s="223"/>
      <c r="J77" s="223"/>
      <c r="K77" s="36"/>
      <c r="L77" s="193"/>
      <c r="M77" s="193"/>
      <c r="N77" s="193"/>
      <c r="O77" s="193"/>
      <c r="P77" s="193"/>
      <c r="Q77" s="193"/>
      <c r="R77" s="205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1927" t="s">
        <v>89</v>
      </c>
      <c r="B78" s="224" t="s">
        <v>90</v>
      </c>
      <c r="C78" s="225"/>
      <c r="D78" s="226"/>
      <c r="E78" s="225"/>
      <c r="F78" s="225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227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193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93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1906"/>
      <c r="B81" s="234" t="s">
        <v>94</v>
      </c>
      <c r="C81" s="215"/>
      <c r="D81" s="215"/>
      <c r="E81" s="235"/>
      <c r="F81" s="215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93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27"/>
      <c r="L82" s="238"/>
      <c r="M82" s="238"/>
      <c r="N82" s="193"/>
      <c r="O82" s="193"/>
      <c r="P82" s="193"/>
      <c r="Q82" s="193"/>
      <c r="R82" s="193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1929" t="s">
        <v>96</v>
      </c>
      <c r="B83" s="1927"/>
      <c r="C83" s="1919" t="s">
        <v>61</v>
      </c>
      <c r="D83" s="1920"/>
      <c r="E83" s="1921"/>
      <c r="F83" s="1919" t="s">
        <v>97</v>
      </c>
      <c r="G83" s="1921"/>
      <c r="H83" s="1919" t="s">
        <v>98</v>
      </c>
      <c r="I83" s="1921"/>
      <c r="J83" s="210"/>
      <c r="K83" s="239"/>
      <c r="L83" s="212"/>
      <c r="M83" s="212"/>
      <c r="N83" s="238"/>
      <c r="O83" s="238"/>
      <c r="P83" s="212"/>
      <c r="Q83" s="212"/>
      <c r="R83" s="193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1858"/>
      <c r="C84" s="78" t="s">
        <v>17</v>
      </c>
      <c r="D84" s="30" t="s">
        <v>18</v>
      </c>
      <c r="E84" s="31" t="s">
        <v>19</v>
      </c>
      <c r="F84" s="29" t="s">
        <v>18</v>
      </c>
      <c r="G84" s="31" t="s">
        <v>19</v>
      </c>
      <c r="H84" s="29" t="s">
        <v>18</v>
      </c>
      <c r="I84" s="31" t="s">
        <v>19</v>
      </c>
      <c r="J84" s="3"/>
      <c r="K84" s="210"/>
      <c r="L84" s="212"/>
      <c r="M84" s="212"/>
      <c r="N84" s="212"/>
      <c r="O84" s="238"/>
      <c r="P84" s="238"/>
      <c r="Q84" s="212"/>
      <c r="R84" s="212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1919" t="s">
        <v>61</v>
      </c>
      <c r="B85" s="1921"/>
      <c r="C85" s="162">
        <f t="shared" ref="C85:I85" si="8">SUM(C86:C90)</f>
        <v>0</v>
      </c>
      <c r="D85" s="240">
        <f t="shared" si="8"/>
        <v>0</v>
      </c>
      <c r="E85" s="159">
        <f t="shared" si="8"/>
        <v>0</v>
      </c>
      <c r="F85" s="163">
        <f t="shared" si="8"/>
        <v>0</v>
      </c>
      <c r="G85" s="164">
        <f t="shared" si="8"/>
        <v>0</v>
      </c>
      <c r="H85" s="163">
        <f t="shared" si="8"/>
        <v>0</v>
      </c>
      <c r="I85" s="164">
        <f t="shared" si="8"/>
        <v>0</v>
      </c>
      <c r="J85" s="19"/>
      <c r="K85" s="19"/>
      <c r="L85" s="219"/>
      <c r="M85" s="212"/>
      <c r="N85" s="212"/>
      <c r="O85" s="238"/>
      <c r="P85" s="238"/>
      <c r="Q85" s="241"/>
      <c r="R85" s="241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1922" t="s">
        <v>22</v>
      </c>
      <c r="B86" s="1923"/>
      <c r="C86" s="242">
        <f>SUM(D86+E86)</f>
        <v>0</v>
      </c>
      <c r="D86" s="243">
        <f t="shared" ref="D86:E90" si="9">SUM(F86+H86)</f>
        <v>0</v>
      </c>
      <c r="E86" s="244">
        <f t="shared" si="9"/>
        <v>0</v>
      </c>
      <c r="F86" s="245"/>
      <c r="G86" s="246"/>
      <c r="H86" s="245"/>
      <c r="I86" s="246"/>
      <c r="J86" s="210"/>
      <c r="K86" s="210"/>
      <c r="L86" s="212"/>
      <c r="M86" s="212"/>
      <c r="N86" s="212"/>
      <c r="O86" s="238"/>
      <c r="P86" s="238"/>
      <c r="Q86" s="241"/>
      <c r="R86" s="241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247">
        <f>SUM(D87+E87)</f>
        <v>0</v>
      </c>
      <c r="D87" s="248">
        <f t="shared" si="9"/>
        <v>0</v>
      </c>
      <c r="E87" s="249">
        <f t="shared" si="9"/>
        <v>0</v>
      </c>
      <c r="F87" s="250"/>
      <c r="G87" s="251"/>
      <c r="H87" s="250"/>
      <c r="I87" s="251"/>
      <c r="J87" s="210"/>
      <c r="K87" s="210"/>
      <c r="L87" s="212"/>
      <c r="M87" s="212"/>
      <c r="N87" s="212"/>
      <c r="O87" s="238"/>
      <c r="P87" s="238"/>
      <c r="Q87" s="241"/>
      <c r="R87" s="241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24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212"/>
      <c r="M88" s="212"/>
      <c r="N88" s="212"/>
      <c r="O88" s="238"/>
      <c r="P88" s="238"/>
      <c r="Q88" s="241"/>
      <c r="R88" s="241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212"/>
      <c r="M89" s="212"/>
      <c r="N89" s="212"/>
      <c r="O89" s="238"/>
      <c r="P89" s="238"/>
      <c r="Q89" s="241"/>
      <c r="R89" s="241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212"/>
      <c r="M90" s="212"/>
      <c r="N90" s="212"/>
      <c r="O90" s="238"/>
      <c r="P90" s="238"/>
      <c r="Q90" s="241"/>
      <c r="R90" s="241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1915" t="s">
        <v>103</v>
      </c>
      <c r="B93" s="1884"/>
      <c r="C93" s="1880" t="s">
        <v>104</v>
      </c>
      <c r="D93" s="1881"/>
      <c r="E93" s="1854"/>
      <c r="F93" s="1845" t="s">
        <v>28</v>
      </c>
      <c r="G93" s="1918"/>
      <c r="H93" s="1918"/>
      <c r="I93" s="1918"/>
      <c r="J93" s="1918"/>
      <c r="K93" s="1918"/>
      <c r="L93" s="1918"/>
      <c r="M93" s="1918"/>
      <c r="N93" s="1918"/>
      <c r="O93" s="1918"/>
      <c r="P93" s="1918"/>
      <c r="Q93" s="1846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1857"/>
      <c r="D94" s="1882"/>
      <c r="E94" s="1858"/>
      <c r="F94" s="1818" t="s">
        <v>105</v>
      </c>
      <c r="G94" s="1883"/>
      <c r="H94" s="1818" t="s">
        <v>106</v>
      </c>
      <c r="I94" s="1819"/>
      <c r="J94" s="1818" t="s">
        <v>107</v>
      </c>
      <c r="K94" s="1819"/>
      <c r="L94" s="1818" t="s">
        <v>108</v>
      </c>
      <c r="M94" s="1819"/>
      <c r="N94" s="1818" t="s">
        <v>109</v>
      </c>
      <c r="O94" s="1819"/>
      <c r="P94" s="1818" t="s">
        <v>110</v>
      </c>
      <c r="Q94" s="1819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1917"/>
      <c r="B95" s="1886"/>
      <c r="C95" s="266" t="s">
        <v>17</v>
      </c>
      <c r="D95" s="267" t="s">
        <v>18</v>
      </c>
      <c r="E95" s="268" t="s">
        <v>19</v>
      </c>
      <c r="F95" s="269" t="s">
        <v>18</v>
      </c>
      <c r="G95" s="270" t="s">
        <v>19</v>
      </c>
      <c r="H95" s="269" t="s">
        <v>18</v>
      </c>
      <c r="I95" s="271" t="s">
        <v>19</v>
      </c>
      <c r="J95" s="269" t="s">
        <v>18</v>
      </c>
      <c r="K95" s="271" t="s">
        <v>19</v>
      </c>
      <c r="L95" s="269" t="s">
        <v>18</v>
      </c>
      <c r="M95" s="271" t="s">
        <v>19</v>
      </c>
      <c r="N95" s="269" t="s">
        <v>18</v>
      </c>
      <c r="O95" s="271" t="s">
        <v>19</v>
      </c>
      <c r="P95" s="269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1907" t="s">
        <v>111</v>
      </c>
      <c r="B96" s="1907"/>
      <c r="C96" s="272">
        <f t="shared" ref="C96:C104" si="10">SUM(D96+E96)</f>
        <v>0</v>
      </c>
      <c r="D96" s="273">
        <f>+H96+J96+L96+N96+P96</f>
        <v>0</v>
      </c>
      <c r="E96" s="274">
        <f>+I96+K96+M96+O96+Q96</f>
        <v>0</v>
      </c>
      <c r="F96" s="275"/>
      <c r="G96" s="276"/>
      <c r="H96" s="245"/>
      <c r="I96" s="114"/>
      <c r="J96" s="245"/>
      <c r="K96" s="114"/>
      <c r="L96" s="245"/>
      <c r="M96" s="114"/>
      <c r="N96" s="245"/>
      <c r="O96" s="114"/>
      <c r="P96" s="277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1876" t="s">
        <v>117</v>
      </c>
      <c r="B102" s="293" t="s">
        <v>118</v>
      </c>
      <c r="C102" s="294">
        <f t="shared" si="10"/>
        <v>0</v>
      </c>
      <c r="D102" s="295">
        <f t="shared" ref="D102:E104" si="11">SUM(F102+H102+J102+L102+N102+P102)</f>
        <v>0</v>
      </c>
      <c r="E102" s="274">
        <f t="shared" si="11"/>
        <v>0</v>
      </c>
      <c r="F102" s="245"/>
      <c r="G102" s="296"/>
      <c r="H102" s="245"/>
      <c r="I102" s="246"/>
      <c r="J102" s="245"/>
      <c r="K102" s="114"/>
      <c r="L102" s="245"/>
      <c r="M102" s="114"/>
      <c r="N102" s="245"/>
      <c r="O102" s="246"/>
      <c r="P102" s="245"/>
      <c r="Q102" s="246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1906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303"/>
      <c r="K105" s="303"/>
      <c r="L105" s="304"/>
      <c r="M105" s="305"/>
      <c r="N105" s="306"/>
      <c r="O105" s="301"/>
      <c r="P105" s="306"/>
      <c r="Q105" s="307"/>
      <c r="R105" s="308"/>
      <c r="S105" s="308"/>
      <c r="T105" s="306"/>
      <c r="U105" s="306"/>
      <c r="V105" s="306"/>
      <c r="W105" s="301"/>
      <c r="X105" s="306"/>
      <c r="Y105" s="301"/>
      <c r="Z105" s="309"/>
      <c r="AA105" s="31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1901" t="s">
        <v>28</v>
      </c>
      <c r="G106" s="1901"/>
      <c r="H106" s="1901"/>
      <c r="I106" s="1901"/>
      <c r="J106" s="1901"/>
      <c r="K106" s="1901"/>
      <c r="L106" s="1901"/>
      <c r="M106" s="1901"/>
      <c r="N106" s="1901"/>
      <c r="O106" s="1901"/>
      <c r="P106" s="1901"/>
      <c r="Q106" s="1901"/>
      <c r="R106" s="1901"/>
      <c r="S106" s="1901"/>
      <c r="T106" s="1902"/>
      <c r="U106" s="1902"/>
      <c r="V106" s="1901"/>
      <c r="W106" s="1901"/>
      <c r="X106" s="1901"/>
      <c r="Y106" s="1901"/>
      <c r="Z106" s="1901"/>
      <c r="AA106" s="1886"/>
    </row>
    <row r="107" spans="1:130" x14ac:dyDescent="0.25">
      <c r="A107" s="1877"/>
      <c r="B107" s="1877"/>
      <c r="C107" s="1900"/>
      <c r="D107" s="1882"/>
      <c r="E107" s="1858"/>
      <c r="F107" s="1883" t="s">
        <v>122</v>
      </c>
      <c r="G107" s="1819"/>
      <c r="H107" s="1818" t="s">
        <v>123</v>
      </c>
      <c r="I107" s="1819"/>
      <c r="J107" s="1818" t="s">
        <v>124</v>
      </c>
      <c r="K107" s="1819"/>
      <c r="L107" s="1883" t="s">
        <v>125</v>
      </c>
      <c r="M107" s="1819"/>
      <c r="N107" s="1818" t="s">
        <v>126</v>
      </c>
      <c r="O107" s="1819"/>
      <c r="P107" s="1818" t="s">
        <v>127</v>
      </c>
      <c r="Q107" s="1819"/>
      <c r="R107" s="1818" t="s">
        <v>128</v>
      </c>
      <c r="S107" s="1819"/>
      <c r="T107" s="1818" t="s">
        <v>129</v>
      </c>
      <c r="U107" s="1819"/>
      <c r="V107" s="1818" t="s">
        <v>130</v>
      </c>
      <c r="W107" s="1819"/>
      <c r="X107" s="1818" t="s">
        <v>131</v>
      </c>
      <c r="Y107" s="1819"/>
      <c r="Z107" s="1894" t="s">
        <v>132</v>
      </c>
      <c r="AA107" s="1888"/>
    </row>
    <row r="108" spans="1:130" x14ac:dyDescent="0.25">
      <c r="A108" s="1878"/>
      <c r="B108" s="1878"/>
      <c r="C108" s="269" t="s">
        <v>17</v>
      </c>
      <c r="D108" s="267" t="s">
        <v>18</v>
      </c>
      <c r="E108" s="312" t="s">
        <v>19</v>
      </c>
      <c r="F108" s="313" t="s">
        <v>18</v>
      </c>
      <c r="G108" s="268" t="s">
        <v>19</v>
      </c>
      <c r="H108" s="269" t="s">
        <v>18</v>
      </c>
      <c r="I108" s="268" t="s">
        <v>19</v>
      </c>
      <c r="J108" s="269" t="s">
        <v>18</v>
      </c>
      <c r="K108" s="268" t="s">
        <v>19</v>
      </c>
      <c r="L108" s="313" t="s">
        <v>18</v>
      </c>
      <c r="M108" s="268" t="s">
        <v>19</v>
      </c>
      <c r="N108" s="269" t="s">
        <v>18</v>
      </c>
      <c r="O108" s="268" t="s">
        <v>19</v>
      </c>
      <c r="P108" s="269" t="s">
        <v>18</v>
      </c>
      <c r="Q108" s="268" t="s">
        <v>19</v>
      </c>
      <c r="R108" s="269" t="s">
        <v>18</v>
      </c>
      <c r="S108" s="314" t="s">
        <v>19</v>
      </c>
      <c r="T108" s="269" t="s">
        <v>18</v>
      </c>
      <c r="U108" s="268" t="s">
        <v>19</v>
      </c>
      <c r="V108" s="269" t="s">
        <v>18</v>
      </c>
      <c r="W108" s="268" t="s">
        <v>19</v>
      </c>
      <c r="X108" s="269" t="s">
        <v>18</v>
      </c>
      <c r="Y108" s="268" t="s">
        <v>19</v>
      </c>
      <c r="Z108" s="315" t="s">
        <v>18</v>
      </c>
      <c r="AA108" s="316" t="s">
        <v>19</v>
      </c>
      <c r="AB108" s="317"/>
    </row>
    <row r="109" spans="1:130" x14ac:dyDescent="0.25">
      <c r="A109" s="1895" t="s">
        <v>133</v>
      </c>
      <c r="B109" s="318" t="s">
        <v>134</v>
      </c>
      <c r="C109" s="24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321"/>
      <c r="G109" s="246"/>
      <c r="H109" s="245"/>
      <c r="I109" s="114"/>
      <c r="J109" s="245"/>
      <c r="K109" s="114"/>
      <c r="L109" s="322"/>
      <c r="M109" s="114"/>
      <c r="N109" s="245"/>
      <c r="O109" s="114"/>
      <c r="P109" s="245"/>
      <c r="Q109" s="114"/>
      <c r="R109" s="245"/>
      <c r="S109" s="114"/>
      <c r="T109" s="245"/>
      <c r="U109" s="114"/>
      <c r="V109" s="277"/>
      <c r="W109" s="114"/>
      <c r="X109" s="277"/>
      <c r="Y109" s="114"/>
      <c r="Z109" s="296"/>
      <c r="AA109" s="323"/>
    </row>
    <row r="110" spans="1:130" x14ac:dyDescent="0.25">
      <c r="A110" s="1896"/>
      <c r="B110" s="324" t="s">
        <v>135</v>
      </c>
      <c r="C110" s="24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24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1895" t="s">
        <v>139</v>
      </c>
      <c r="B114" s="318" t="s">
        <v>134</v>
      </c>
      <c r="C114" s="242">
        <f t="shared" si="12"/>
        <v>0</v>
      </c>
      <c r="D114" s="319">
        <f t="shared" si="13"/>
        <v>0</v>
      </c>
      <c r="E114" s="320">
        <f t="shared" si="14"/>
        <v>0</v>
      </c>
      <c r="F114" s="321"/>
      <c r="G114" s="246"/>
      <c r="H114" s="245"/>
      <c r="I114" s="114"/>
      <c r="J114" s="245"/>
      <c r="K114" s="114"/>
      <c r="L114" s="322"/>
      <c r="M114" s="114"/>
      <c r="N114" s="245"/>
      <c r="O114" s="114"/>
      <c r="P114" s="245"/>
      <c r="Q114" s="114"/>
      <c r="R114" s="245"/>
      <c r="S114" s="114"/>
      <c r="T114" s="245"/>
      <c r="U114" s="114"/>
      <c r="V114" s="277"/>
      <c r="W114" s="114"/>
      <c r="X114" s="277"/>
      <c r="Y114" s="114"/>
      <c r="Z114" s="296"/>
      <c r="AA114" s="323"/>
    </row>
    <row r="115" spans="1:27" s="12" customFormat="1" x14ac:dyDescent="0.25">
      <c r="A115" s="1896"/>
      <c r="B115" s="324" t="s">
        <v>135</v>
      </c>
      <c r="C115" s="24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24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1876" t="s">
        <v>140</v>
      </c>
      <c r="B119" s="318" t="s">
        <v>134</v>
      </c>
      <c r="C119" s="242">
        <f t="shared" si="12"/>
        <v>0</v>
      </c>
      <c r="D119" s="319">
        <f t="shared" si="13"/>
        <v>0</v>
      </c>
      <c r="E119" s="320">
        <f t="shared" si="14"/>
        <v>0</v>
      </c>
      <c r="F119" s="321"/>
      <c r="G119" s="246"/>
      <c r="H119" s="245"/>
      <c r="I119" s="114"/>
      <c r="J119" s="245"/>
      <c r="K119" s="114"/>
      <c r="L119" s="322"/>
      <c r="M119" s="114"/>
      <c r="N119" s="245"/>
      <c r="O119" s="114"/>
      <c r="P119" s="245"/>
      <c r="Q119" s="114"/>
      <c r="R119" s="245"/>
      <c r="S119" s="114"/>
      <c r="T119" s="245"/>
      <c r="U119" s="114"/>
      <c r="V119" s="277"/>
      <c r="W119" s="114"/>
      <c r="X119" s="277"/>
      <c r="Y119" s="114"/>
      <c r="Z119" s="296"/>
      <c r="AA119" s="323"/>
    </row>
    <row r="120" spans="1:27" s="12" customFormat="1" x14ac:dyDescent="0.25">
      <c r="A120" s="1877"/>
      <c r="B120" s="324" t="s">
        <v>135</v>
      </c>
      <c r="C120" s="24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24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1895" t="s">
        <v>141</v>
      </c>
      <c r="B124" s="318" t="s">
        <v>134</v>
      </c>
      <c r="C124" s="242">
        <f t="shared" si="12"/>
        <v>0</v>
      </c>
      <c r="D124" s="319">
        <f t="shared" si="13"/>
        <v>0</v>
      </c>
      <c r="E124" s="320">
        <f t="shared" si="14"/>
        <v>0</v>
      </c>
      <c r="F124" s="321"/>
      <c r="G124" s="246"/>
      <c r="H124" s="245"/>
      <c r="I124" s="114"/>
      <c r="J124" s="245"/>
      <c r="K124" s="114"/>
      <c r="L124" s="322"/>
      <c r="M124" s="114"/>
      <c r="N124" s="245"/>
      <c r="O124" s="114"/>
      <c r="P124" s="245"/>
      <c r="Q124" s="114"/>
      <c r="R124" s="245"/>
      <c r="S124" s="114"/>
      <c r="T124" s="245"/>
      <c r="U124" s="114"/>
      <c r="V124" s="277"/>
      <c r="W124" s="114"/>
      <c r="X124" s="277"/>
      <c r="Y124" s="114"/>
      <c r="Z124" s="296"/>
      <c r="AA124" s="323"/>
    </row>
    <row r="125" spans="1:27" s="12" customFormat="1" x14ac:dyDescent="0.25">
      <c r="A125" s="1896"/>
      <c r="B125" s="324" t="s">
        <v>135</v>
      </c>
      <c r="C125" s="24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24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1895" t="s">
        <v>142</v>
      </c>
      <c r="B129" s="318" t="s">
        <v>134</v>
      </c>
      <c r="C129" s="242">
        <f t="shared" si="12"/>
        <v>0</v>
      </c>
      <c r="D129" s="319">
        <f t="shared" si="13"/>
        <v>0</v>
      </c>
      <c r="E129" s="320">
        <f t="shared" si="14"/>
        <v>0</v>
      </c>
      <c r="F129" s="321"/>
      <c r="G129" s="246"/>
      <c r="H129" s="245"/>
      <c r="I129" s="114"/>
      <c r="J129" s="245"/>
      <c r="K129" s="114"/>
      <c r="L129" s="322"/>
      <c r="M129" s="114"/>
      <c r="N129" s="245"/>
      <c r="O129" s="114"/>
      <c r="P129" s="245"/>
      <c r="Q129" s="114"/>
      <c r="R129" s="245"/>
      <c r="S129" s="114"/>
      <c r="T129" s="245"/>
      <c r="U129" s="114"/>
      <c r="V129" s="277"/>
      <c r="W129" s="114"/>
      <c r="X129" s="277"/>
      <c r="Y129" s="114"/>
      <c r="Z129" s="296"/>
      <c r="AA129" s="323"/>
    </row>
    <row r="130" spans="1:27" s="12" customFormat="1" x14ac:dyDescent="0.25">
      <c r="A130" s="1896"/>
      <c r="B130" s="324" t="s">
        <v>135</v>
      </c>
      <c r="C130" s="24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24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1876" t="s">
        <v>143</v>
      </c>
      <c r="B134" s="318" t="s">
        <v>134</v>
      </c>
      <c r="C134" s="242">
        <f t="shared" si="12"/>
        <v>0</v>
      </c>
      <c r="D134" s="319">
        <f t="shared" si="13"/>
        <v>0</v>
      </c>
      <c r="E134" s="320">
        <f t="shared" si="14"/>
        <v>0</v>
      </c>
      <c r="F134" s="321"/>
      <c r="G134" s="246"/>
      <c r="H134" s="245"/>
      <c r="I134" s="114"/>
      <c r="J134" s="245"/>
      <c r="K134" s="114"/>
      <c r="L134" s="322"/>
      <c r="M134" s="114"/>
      <c r="N134" s="245"/>
      <c r="O134" s="114"/>
      <c r="P134" s="245"/>
      <c r="Q134" s="114"/>
      <c r="R134" s="245"/>
      <c r="S134" s="114"/>
      <c r="T134" s="245"/>
      <c r="U134" s="114"/>
      <c r="V134" s="277"/>
      <c r="W134" s="114"/>
      <c r="X134" s="277"/>
      <c r="Y134" s="114"/>
      <c r="Z134" s="296"/>
      <c r="AA134" s="323"/>
    </row>
    <row r="135" spans="1:27" s="12" customFormat="1" x14ac:dyDescent="0.25">
      <c r="A135" s="1877"/>
      <c r="B135" s="324" t="s">
        <v>135</v>
      </c>
      <c r="C135" s="24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24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1889" t="s">
        <v>144</v>
      </c>
      <c r="B139" s="1890"/>
      <c r="C139" s="343">
        <f t="shared" ref="C139:AA139" si="15">SUM(C109:C138)</f>
        <v>0</v>
      </c>
      <c r="D139" s="344">
        <f t="shared" si="15"/>
        <v>0</v>
      </c>
      <c r="E139" s="345">
        <f t="shared" si="15"/>
        <v>0</v>
      </c>
      <c r="F139" s="346">
        <f t="shared" si="15"/>
        <v>0</v>
      </c>
      <c r="G139" s="347">
        <f t="shared" si="15"/>
        <v>0</v>
      </c>
      <c r="H139" s="346">
        <f t="shared" si="15"/>
        <v>0</v>
      </c>
      <c r="I139" s="347">
        <f t="shared" si="15"/>
        <v>0</v>
      </c>
      <c r="J139" s="346">
        <f t="shared" si="15"/>
        <v>0</v>
      </c>
      <c r="K139" s="347">
        <f t="shared" si="15"/>
        <v>0</v>
      </c>
      <c r="L139" s="346">
        <f t="shared" si="15"/>
        <v>0</v>
      </c>
      <c r="M139" s="347">
        <f t="shared" si="15"/>
        <v>0</v>
      </c>
      <c r="N139" s="346">
        <f t="shared" si="15"/>
        <v>0</v>
      </c>
      <c r="O139" s="347">
        <f t="shared" si="15"/>
        <v>0</v>
      </c>
      <c r="P139" s="346">
        <f t="shared" si="15"/>
        <v>0</v>
      </c>
      <c r="Q139" s="347">
        <f t="shared" si="15"/>
        <v>0</v>
      </c>
      <c r="R139" s="346">
        <f t="shared" si="15"/>
        <v>0</v>
      </c>
      <c r="S139" s="347">
        <f t="shared" si="15"/>
        <v>0</v>
      </c>
      <c r="T139" s="346">
        <f t="shared" si="15"/>
        <v>0</v>
      </c>
      <c r="U139" s="347">
        <f t="shared" si="15"/>
        <v>0</v>
      </c>
      <c r="V139" s="346">
        <f t="shared" si="15"/>
        <v>0</v>
      </c>
      <c r="W139" s="347">
        <f t="shared" si="15"/>
        <v>0</v>
      </c>
      <c r="X139" s="346">
        <f t="shared" si="15"/>
        <v>0</v>
      </c>
      <c r="Y139" s="347">
        <f t="shared" si="15"/>
        <v>0</v>
      </c>
      <c r="Z139" s="348">
        <f t="shared" si="15"/>
        <v>0</v>
      </c>
      <c r="AA139" s="349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24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250"/>
      <c r="I141" s="50"/>
      <c r="J141" s="250"/>
      <c r="K141" s="50"/>
      <c r="L141" s="357"/>
      <c r="M141" s="50"/>
      <c r="N141" s="250"/>
      <c r="O141" s="50"/>
      <c r="P141" s="250"/>
      <c r="Q141" s="50"/>
      <c r="R141" s="250"/>
      <c r="S141" s="50"/>
      <c r="T141" s="250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24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250"/>
      <c r="I142" s="50"/>
      <c r="J142" s="250"/>
      <c r="K142" s="50"/>
      <c r="L142" s="357"/>
      <c r="M142" s="50"/>
      <c r="N142" s="250"/>
      <c r="O142" s="50"/>
      <c r="P142" s="250"/>
      <c r="Q142" s="50"/>
      <c r="R142" s="250"/>
      <c r="S142" s="50"/>
      <c r="T142" s="250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24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250"/>
      <c r="I143" s="50"/>
      <c r="J143" s="250"/>
      <c r="K143" s="50"/>
      <c r="L143" s="357"/>
      <c r="M143" s="50"/>
      <c r="N143" s="250"/>
      <c r="O143" s="50"/>
      <c r="P143" s="250"/>
      <c r="Q143" s="50"/>
      <c r="R143" s="250"/>
      <c r="S143" s="50"/>
      <c r="T143" s="250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1880" t="s">
        <v>146</v>
      </c>
      <c r="B145" s="318" t="s">
        <v>134</v>
      </c>
      <c r="C145" s="242">
        <f t="shared" si="16"/>
        <v>0</v>
      </c>
      <c r="D145" s="319">
        <f t="shared" si="17"/>
        <v>0</v>
      </c>
      <c r="E145" s="320">
        <f t="shared" si="17"/>
        <v>0</v>
      </c>
      <c r="F145" s="321"/>
      <c r="G145" s="246"/>
      <c r="H145" s="245"/>
      <c r="I145" s="114"/>
      <c r="J145" s="245"/>
      <c r="K145" s="114"/>
      <c r="L145" s="322"/>
      <c r="M145" s="114"/>
      <c r="N145" s="245"/>
      <c r="O145" s="114"/>
      <c r="P145" s="245"/>
      <c r="Q145" s="114"/>
      <c r="R145" s="245"/>
      <c r="S145" s="114"/>
      <c r="T145" s="245"/>
      <c r="U145" s="114"/>
      <c r="V145" s="277"/>
      <c r="W145" s="114"/>
      <c r="X145" s="277"/>
      <c r="Y145" s="114"/>
      <c r="Z145" s="296"/>
      <c r="AA145" s="323"/>
    </row>
    <row r="146" spans="1:130" x14ac:dyDescent="0.25">
      <c r="A146" s="1855"/>
      <c r="B146" s="324" t="s">
        <v>135</v>
      </c>
      <c r="C146" s="24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250"/>
      <c r="I146" s="50"/>
      <c r="J146" s="250"/>
      <c r="K146" s="50"/>
      <c r="L146" s="357"/>
      <c r="M146" s="50"/>
      <c r="N146" s="250"/>
      <c r="O146" s="50"/>
      <c r="P146" s="250"/>
      <c r="Q146" s="50"/>
      <c r="R146" s="250"/>
      <c r="S146" s="50"/>
      <c r="T146" s="250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24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250"/>
      <c r="I147" s="50"/>
      <c r="J147" s="250"/>
      <c r="K147" s="50"/>
      <c r="L147" s="357"/>
      <c r="M147" s="50"/>
      <c r="N147" s="250"/>
      <c r="O147" s="50"/>
      <c r="P147" s="250"/>
      <c r="Q147" s="50"/>
      <c r="R147" s="250"/>
      <c r="S147" s="50"/>
      <c r="T147" s="250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24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250"/>
      <c r="I148" s="50"/>
      <c r="J148" s="250"/>
      <c r="K148" s="50"/>
      <c r="L148" s="357"/>
      <c r="M148" s="50"/>
      <c r="N148" s="250"/>
      <c r="O148" s="50"/>
      <c r="P148" s="250"/>
      <c r="Q148" s="50"/>
      <c r="R148" s="250"/>
      <c r="S148" s="50"/>
      <c r="T148" s="250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900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376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1889" t="s">
        <v>144</v>
      </c>
      <c r="B150" s="1890"/>
      <c r="C150" s="343">
        <f t="shared" ref="C150:AA150" si="18">SUM(C140:C149)</f>
        <v>0</v>
      </c>
      <c r="D150" s="344">
        <f t="shared" si="18"/>
        <v>0</v>
      </c>
      <c r="E150" s="345">
        <f t="shared" si="18"/>
        <v>0</v>
      </c>
      <c r="F150" s="343">
        <f t="shared" si="18"/>
        <v>0</v>
      </c>
      <c r="G150" s="347">
        <f t="shared" si="18"/>
        <v>0</v>
      </c>
      <c r="H150" s="343">
        <f t="shared" si="18"/>
        <v>0</v>
      </c>
      <c r="I150" s="347">
        <f t="shared" si="18"/>
        <v>0</v>
      </c>
      <c r="J150" s="343">
        <f t="shared" si="18"/>
        <v>0</v>
      </c>
      <c r="K150" s="347">
        <f t="shared" si="18"/>
        <v>0</v>
      </c>
      <c r="L150" s="343">
        <f t="shared" si="18"/>
        <v>0</v>
      </c>
      <c r="M150" s="347">
        <f t="shared" si="18"/>
        <v>0</v>
      </c>
      <c r="N150" s="343">
        <f t="shared" si="18"/>
        <v>0</v>
      </c>
      <c r="O150" s="347">
        <f t="shared" si="18"/>
        <v>0</v>
      </c>
      <c r="P150" s="343">
        <f t="shared" si="18"/>
        <v>0</v>
      </c>
      <c r="Q150" s="347">
        <f t="shared" si="18"/>
        <v>0</v>
      </c>
      <c r="R150" s="343">
        <f t="shared" si="18"/>
        <v>0</v>
      </c>
      <c r="S150" s="347">
        <f t="shared" si="18"/>
        <v>0</v>
      </c>
      <c r="T150" s="343">
        <f t="shared" si="18"/>
        <v>0</v>
      </c>
      <c r="U150" s="347">
        <f t="shared" si="18"/>
        <v>0</v>
      </c>
      <c r="V150" s="343">
        <f t="shared" si="18"/>
        <v>0</v>
      </c>
      <c r="W150" s="347">
        <f t="shared" si="18"/>
        <v>0</v>
      </c>
      <c r="X150" s="343">
        <f t="shared" si="18"/>
        <v>0</v>
      </c>
      <c r="Y150" s="347">
        <f t="shared" si="18"/>
        <v>0</v>
      </c>
      <c r="Z150" s="381">
        <f t="shared" si="18"/>
        <v>0</v>
      </c>
      <c r="AA150" s="349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1880" t="s">
        <v>61</v>
      </c>
      <c r="D152" s="1881"/>
      <c r="E152" s="1854"/>
      <c r="F152" s="1818" t="s">
        <v>28</v>
      </c>
      <c r="G152" s="1883"/>
      <c r="H152" s="1883"/>
      <c r="I152" s="1883"/>
      <c r="J152" s="1883"/>
      <c r="K152" s="1883"/>
      <c r="L152" s="1883"/>
      <c r="M152" s="1883"/>
      <c r="N152" s="1883"/>
      <c r="O152" s="1883"/>
      <c r="P152" s="1883"/>
      <c r="Q152" s="1883"/>
      <c r="R152" s="1883"/>
      <c r="S152" s="1883"/>
      <c r="T152" s="1883"/>
      <c r="U152" s="1883"/>
      <c r="V152" s="1883"/>
      <c r="W152" s="1883"/>
      <c r="X152" s="1883"/>
      <c r="Y152" s="1883"/>
      <c r="Z152" s="1883"/>
      <c r="AA152" s="1883"/>
      <c r="AB152" s="1883"/>
      <c r="AC152" s="1883"/>
      <c r="AD152" s="1883"/>
      <c r="AE152" s="1883"/>
      <c r="AF152" s="1883"/>
      <c r="AG152" s="1883"/>
      <c r="AH152" s="1883"/>
      <c r="AI152" s="1883"/>
      <c r="AJ152" s="1883"/>
      <c r="AK152" s="1883"/>
      <c r="AL152" s="1883"/>
      <c r="AM152" s="1819"/>
    </row>
    <row r="153" spans="1:130" x14ac:dyDescent="0.25">
      <c r="A153" s="1891"/>
      <c r="B153" s="1856"/>
      <c r="C153" s="1857"/>
      <c r="D153" s="1882"/>
      <c r="E153" s="1858"/>
      <c r="F153" s="1818" t="s">
        <v>148</v>
      </c>
      <c r="G153" s="1819"/>
      <c r="H153" s="1818" t="s">
        <v>149</v>
      </c>
      <c r="I153" s="1819"/>
      <c r="J153" s="1818" t="s">
        <v>126</v>
      </c>
      <c r="K153" s="1819"/>
      <c r="L153" s="1892" t="s">
        <v>127</v>
      </c>
      <c r="M153" s="1893"/>
      <c r="N153" s="1893" t="s">
        <v>128</v>
      </c>
      <c r="O153" s="1869"/>
      <c r="P153" s="1818" t="s">
        <v>150</v>
      </c>
      <c r="Q153" s="1819"/>
      <c r="R153" s="1883" t="s">
        <v>151</v>
      </c>
      <c r="S153" s="1819"/>
      <c r="T153" s="1883" t="s">
        <v>152</v>
      </c>
      <c r="U153" s="1819"/>
      <c r="V153" s="1818" t="s">
        <v>153</v>
      </c>
      <c r="W153" s="1819"/>
      <c r="X153" s="1883" t="s">
        <v>154</v>
      </c>
      <c r="Y153" s="1819"/>
      <c r="Z153" s="1887" t="s">
        <v>155</v>
      </c>
      <c r="AA153" s="1888"/>
      <c r="AB153" s="1887" t="s">
        <v>156</v>
      </c>
      <c r="AC153" s="1888"/>
      <c r="AD153" s="1887" t="s">
        <v>157</v>
      </c>
      <c r="AE153" s="1888"/>
      <c r="AF153" s="1887" t="s">
        <v>130</v>
      </c>
      <c r="AG153" s="1888"/>
      <c r="AH153" s="1887" t="s">
        <v>158</v>
      </c>
      <c r="AI153" s="1888"/>
      <c r="AJ153" s="1887" t="s">
        <v>159</v>
      </c>
      <c r="AK153" s="1888"/>
      <c r="AL153" s="1894" t="s">
        <v>132</v>
      </c>
      <c r="AM153" s="1888"/>
    </row>
    <row r="154" spans="1:130" x14ac:dyDescent="0.25">
      <c r="A154" s="1882"/>
      <c r="B154" s="1858"/>
      <c r="C154" s="266" t="s">
        <v>17</v>
      </c>
      <c r="D154" s="385" t="s">
        <v>18</v>
      </c>
      <c r="E154" s="386" t="s">
        <v>19</v>
      </c>
      <c r="F154" s="387" t="s">
        <v>18</v>
      </c>
      <c r="G154" s="386" t="s">
        <v>19</v>
      </c>
      <c r="H154" s="387" t="s">
        <v>18</v>
      </c>
      <c r="I154" s="386" t="s">
        <v>19</v>
      </c>
      <c r="J154" s="387" t="s">
        <v>18</v>
      </c>
      <c r="K154" s="386" t="s">
        <v>19</v>
      </c>
      <c r="L154" s="269" t="s">
        <v>18</v>
      </c>
      <c r="M154" s="388" t="s">
        <v>19</v>
      </c>
      <c r="N154" s="267" t="s">
        <v>18</v>
      </c>
      <c r="O154" s="312" t="s">
        <v>19</v>
      </c>
      <c r="P154" s="267" t="s">
        <v>18</v>
      </c>
      <c r="Q154" s="312" t="s">
        <v>19</v>
      </c>
      <c r="R154" s="313" t="s">
        <v>18</v>
      </c>
      <c r="S154" s="268" t="s">
        <v>19</v>
      </c>
      <c r="T154" s="313" t="s">
        <v>18</v>
      </c>
      <c r="U154" s="268" t="s">
        <v>19</v>
      </c>
      <c r="V154" s="269" t="s">
        <v>18</v>
      </c>
      <c r="W154" s="268" t="s">
        <v>19</v>
      </c>
      <c r="X154" s="313" t="s">
        <v>18</v>
      </c>
      <c r="Y154" s="268" t="s">
        <v>19</v>
      </c>
      <c r="Z154" s="389" t="s">
        <v>18</v>
      </c>
      <c r="AA154" s="390" t="s">
        <v>19</v>
      </c>
      <c r="AB154" s="389" t="s">
        <v>18</v>
      </c>
      <c r="AC154" s="390" t="s">
        <v>19</v>
      </c>
      <c r="AD154" s="389" t="s">
        <v>18</v>
      </c>
      <c r="AE154" s="390" t="s">
        <v>19</v>
      </c>
      <c r="AF154" s="389" t="s">
        <v>18</v>
      </c>
      <c r="AG154" s="390" t="s">
        <v>19</v>
      </c>
      <c r="AH154" s="389" t="s">
        <v>18</v>
      </c>
      <c r="AI154" s="390" t="s">
        <v>19</v>
      </c>
      <c r="AJ154" s="389" t="s">
        <v>18</v>
      </c>
      <c r="AK154" s="390" t="s">
        <v>19</v>
      </c>
      <c r="AL154" s="315" t="s">
        <v>18</v>
      </c>
      <c r="AM154" s="390" t="s">
        <v>19</v>
      </c>
    </row>
    <row r="155" spans="1:130" x14ac:dyDescent="0.25">
      <c r="A155" s="1884" t="s">
        <v>160</v>
      </c>
      <c r="B155" s="391" t="s">
        <v>161</v>
      </c>
      <c r="C155" s="24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244">
        <f t="shared" si="20"/>
        <v>0</v>
      </c>
      <c r="F155" s="321"/>
      <c r="G155" s="114"/>
      <c r="H155" s="245"/>
      <c r="I155" s="114"/>
      <c r="J155" s="245"/>
      <c r="K155" s="114"/>
      <c r="L155" s="245"/>
      <c r="M155" s="392"/>
      <c r="N155" s="392"/>
      <c r="O155" s="114"/>
      <c r="P155" s="245"/>
      <c r="Q155" s="114"/>
      <c r="R155" s="321"/>
      <c r="S155" s="114"/>
      <c r="T155" s="321"/>
      <c r="U155" s="114"/>
      <c r="V155" s="245"/>
      <c r="W155" s="114"/>
      <c r="X155" s="321"/>
      <c r="Y155" s="114"/>
      <c r="Z155" s="393"/>
      <c r="AA155" s="323"/>
      <c r="AB155" s="393"/>
      <c r="AC155" s="323"/>
      <c r="AD155" s="393"/>
      <c r="AE155" s="323"/>
      <c r="AF155" s="393"/>
      <c r="AG155" s="323"/>
      <c r="AH155" s="393"/>
      <c r="AI155" s="323"/>
      <c r="AJ155" s="393"/>
      <c r="AK155" s="323"/>
      <c r="AL155" s="394"/>
      <c r="AM155" s="323"/>
    </row>
    <row r="156" spans="1:130" x14ac:dyDescent="0.25">
      <c r="A156" s="1885"/>
      <c r="B156" s="395" t="s">
        <v>162</v>
      </c>
      <c r="C156" s="24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1886"/>
      <c r="B157" s="399" t="s">
        <v>163</v>
      </c>
      <c r="C157" s="372">
        <f t="shared" si="19"/>
        <v>0</v>
      </c>
      <c r="D157" s="373">
        <f t="shared" si="20"/>
        <v>0</v>
      </c>
      <c r="E157" s="400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391" t="s">
        <v>161</v>
      </c>
      <c r="C158" s="242">
        <f t="shared" si="19"/>
        <v>0</v>
      </c>
      <c r="D158" s="319">
        <f t="shared" si="20"/>
        <v>0</v>
      </c>
      <c r="E158" s="244">
        <f t="shared" si="20"/>
        <v>0</v>
      </c>
      <c r="F158" s="321"/>
      <c r="G158" s="114"/>
      <c r="H158" s="245"/>
      <c r="I158" s="114"/>
      <c r="J158" s="245"/>
      <c r="K158" s="114"/>
      <c r="L158" s="245"/>
      <c r="M158" s="392"/>
      <c r="N158" s="392"/>
      <c r="O158" s="114"/>
      <c r="P158" s="245"/>
      <c r="Q158" s="114"/>
      <c r="R158" s="321"/>
      <c r="S158" s="114"/>
      <c r="T158" s="321"/>
      <c r="U158" s="114"/>
      <c r="V158" s="245"/>
      <c r="W158" s="114"/>
      <c r="X158" s="321"/>
      <c r="Y158" s="114"/>
      <c r="Z158" s="393"/>
      <c r="AA158" s="323"/>
      <c r="AB158" s="393"/>
      <c r="AC158" s="323"/>
      <c r="AD158" s="393"/>
      <c r="AE158" s="323"/>
      <c r="AF158" s="393"/>
      <c r="AG158" s="323"/>
      <c r="AH158" s="393"/>
      <c r="AI158" s="323"/>
      <c r="AJ158" s="393"/>
      <c r="AK158" s="323"/>
      <c r="AL158" s="394"/>
      <c r="AM158" s="323"/>
    </row>
    <row r="159" spans="1:130" x14ac:dyDescent="0.25">
      <c r="A159" s="1885"/>
      <c r="B159" s="395" t="s">
        <v>162</v>
      </c>
      <c r="C159" s="24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1886"/>
      <c r="B160" s="399" t="s">
        <v>163</v>
      </c>
      <c r="C160" s="372">
        <f t="shared" si="19"/>
        <v>0</v>
      </c>
      <c r="D160" s="373">
        <f t="shared" si="20"/>
        <v>0</v>
      </c>
      <c r="E160" s="400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1876" t="s">
        <v>25</v>
      </c>
      <c r="B162" s="1876" t="s">
        <v>26</v>
      </c>
      <c r="C162" s="1880" t="s">
        <v>61</v>
      </c>
      <c r="D162" s="1881"/>
      <c r="E162" s="1854"/>
      <c r="F162" s="1818" t="s">
        <v>28</v>
      </c>
      <c r="G162" s="1883"/>
      <c r="H162" s="1883"/>
      <c r="I162" s="1883"/>
      <c r="J162" s="1883"/>
      <c r="K162" s="1883"/>
      <c r="L162" s="1883"/>
      <c r="M162" s="1883"/>
      <c r="N162" s="1883"/>
      <c r="O162" s="181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1858"/>
      <c r="F163" s="1818" t="s">
        <v>157</v>
      </c>
      <c r="G163" s="1819"/>
      <c r="H163" s="1818" t="s">
        <v>130</v>
      </c>
      <c r="I163" s="1819"/>
      <c r="J163" s="1818" t="s">
        <v>158</v>
      </c>
      <c r="K163" s="1819"/>
      <c r="L163" s="1818" t="s">
        <v>159</v>
      </c>
      <c r="M163" s="1819"/>
      <c r="N163" s="1818" t="s">
        <v>132</v>
      </c>
      <c r="O163" s="1819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266" t="s">
        <v>17</v>
      </c>
      <c r="D164" s="385" t="s">
        <v>18</v>
      </c>
      <c r="E164" s="386" t="s">
        <v>19</v>
      </c>
      <c r="F164" s="387" t="s">
        <v>18</v>
      </c>
      <c r="G164" s="386" t="s">
        <v>19</v>
      </c>
      <c r="H164" s="387" t="s">
        <v>18</v>
      </c>
      <c r="I164" s="386" t="s">
        <v>19</v>
      </c>
      <c r="J164" s="387" t="s">
        <v>18</v>
      </c>
      <c r="K164" s="386" t="s">
        <v>19</v>
      </c>
      <c r="L164" s="387" t="s">
        <v>18</v>
      </c>
      <c r="M164" s="386" t="s">
        <v>19</v>
      </c>
      <c r="N164" s="387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1876" t="s">
        <v>166</v>
      </c>
      <c r="B165" s="391" t="s">
        <v>167</v>
      </c>
      <c r="C165" s="242">
        <f t="shared" ref="C165:C170" si="21">SUM(D165+E165)</f>
        <v>0</v>
      </c>
      <c r="D165" s="319">
        <f t="shared" ref="D165:E170" si="22">SUM(F165+H165+J165+L165+N165)</f>
        <v>0</v>
      </c>
      <c r="E165" s="244">
        <f t="shared" si="22"/>
        <v>0</v>
      </c>
      <c r="F165" s="321"/>
      <c r="G165" s="403"/>
      <c r="H165" s="113"/>
      <c r="I165" s="114"/>
      <c r="J165" s="321"/>
      <c r="K165" s="403"/>
      <c r="L165" s="113"/>
      <c r="M165" s="114"/>
      <c r="N165" s="321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1876" t="s">
        <v>170</v>
      </c>
      <c r="B168" s="411" t="s">
        <v>167</v>
      </c>
      <c r="C168" s="412">
        <f t="shared" si="21"/>
        <v>0</v>
      </c>
      <c r="D168" s="319">
        <f t="shared" si="22"/>
        <v>0</v>
      </c>
      <c r="E168" s="244">
        <f t="shared" si="22"/>
        <v>0</v>
      </c>
      <c r="F168" s="113"/>
      <c r="G168" s="114"/>
      <c r="H168" s="113"/>
      <c r="I168" s="403"/>
      <c r="J168" s="113"/>
      <c r="K168" s="114"/>
      <c r="L168" s="321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1880" t="s">
        <v>172</v>
      </c>
      <c r="B172" s="1854"/>
      <c r="C172" s="1880" t="s">
        <v>61</v>
      </c>
      <c r="D172" s="1881"/>
      <c r="E172" s="1854"/>
      <c r="F172" s="1818" t="s">
        <v>28</v>
      </c>
      <c r="G172" s="1883"/>
      <c r="H172" s="1883"/>
      <c r="I172" s="1883"/>
      <c r="J172" s="1883"/>
      <c r="K172" s="1883"/>
      <c r="L172" s="1883"/>
      <c r="M172" s="1883"/>
      <c r="N172" s="1883"/>
      <c r="O172" s="1883"/>
      <c r="P172" s="1883"/>
      <c r="Q172" s="1819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1858"/>
      <c r="F173" s="1818" t="s">
        <v>130</v>
      </c>
      <c r="G173" s="1819"/>
      <c r="H173" s="1818" t="s">
        <v>158</v>
      </c>
      <c r="I173" s="1819"/>
      <c r="J173" s="1818" t="s">
        <v>159</v>
      </c>
      <c r="K173" s="1819"/>
      <c r="L173" s="1818" t="s">
        <v>173</v>
      </c>
      <c r="M173" s="1819"/>
      <c r="N173" s="1818" t="s">
        <v>174</v>
      </c>
      <c r="O173" s="1819"/>
      <c r="P173" s="1818" t="s">
        <v>175</v>
      </c>
      <c r="Q173" s="1819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1858"/>
      <c r="C174" s="266" t="s">
        <v>17</v>
      </c>
      <c r="D174" s="385" t="s">
        <v>18</v>
      </c>
      <c r="E174" s="386" t="s">
        <v>19</v>
      </c>
      <c r="F174" s="387" t="s">
        <v>18</v>
      </c>
      <c r="G174" s="386" t="s">
        <v>19</v>
      </c>
      <c r="H174" s="387" t="s">
        <v>18</v>
      </c>
      <c r="I174" s="386" t="s">
        <v>19</v>
      </c>
      <c r="J174" s="387" t="s">
        <v>18</v>
      </c>
      <c r="K174" s="416" t="s">
        <v>19</v>
      </c>
      <c r="L174" s="387" t="s">
        <v>18</v>
      </c>
      <c r="M174" s="386" t="s">
        <v>19</v>
      </c>
      <c r="N174" s="387" t="s">
        <v>18</v>
      </c>
      <c r="O174" s="386" t="s">
        <v>19</v>
      </c>
      <c r="P174" s="387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1872" t="s">
        <v>176</v>
      </c>
      <c r="B175" s="1873"/>
      <c r="C175" s="412">
        <f>SUM(D175+E175)</f>
        <v>147</v>
      </c>
      <c r="D175" s="319">
        <f t="shared" ref="D175:E177" si="23">SUM(F175+H175+J175+L175+N175+P175)</f>
        <v>67</v>
      </c>
      <c r="E175" s="244">
        <f t="shared" si="23"/>
        <v>80</v>
      </c>
      <c r="F175" s="1784">
        <f>SUM(ENERO:DICIEMBRE!F175)</f>
        <v>12</v>
      </c>
      <c r="G175" s="1784">
        <f>SUM(ENERO:DICIEMBRE!G175)</f>
        <v>20</v>
      </c>
      <c r="H175" s="1784">
        <f>SUM(ENERO:DICIEMBRE!H175)</f>
        <v>13</v>
      </c>
      <c r="I175" s="1784">
        <f>SUM(ENERO:DICIEMBRE!I175)</f>
        <v>13</v>
      </c>
      <c r="J175" s="1784">
        <f>SUM(ENERO:DICIEMBRE!J175)</f>
        <v>19</v>
      </c>
      <c r="K175" s="1784">
        <f>SUM(ENERO:DICIEMBRE!K175)</f>
        <v>15</v>
      </c>
      <c r="L175" s="1784">
        <f>SUM(ENERO:DICIEMBRE!L175)</f>
        <v>8</v>
      </c>
      <c r="M175" s="1784">
        <f>SUM(ENERO:DICIEMBRE!M175)</f>
        <v>17</v>
      </c>
      <c r="N175" s="1784">
        <f>SUM(ENERO:DICIEMBRE!N175)</f>
        <v>10</v>
      </c>
      <c r="O175" s="1784">
        <f>SUM(ENERO:DICIEMBRE!O175)</f>
        <v>10</v>
      </c>
      <c r="P175" s="1784">
        <f>SUM(ENERO:DICIEMBRE!P175)</f>
        <v>5</v>
      </c>
      <c r="Q175" s="1784">
        <f>SUM(ENERO:DICIEMBRE!Q175)</f>
        <v>5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1007</v>
      </c>
      <c r="D176" s="331">
        <f t="shared" si="23"/>
        <v>528</v>
      </c>
      <c r="E176" s="406">
        <f t="shared" si="23"/>
        <v>479</v>
      </c>
      <c r="F176" s="1784">
        <f>SUM(ENERO:DICIEMBRE!F176)</f>
        <v>127</v>
      </c>
      <c r="G176" s="1784">
        <f>SUM(ENERO:DICIEMBRE!G176)</f>
        <v>101</v>
      </c>
      <c r="H176" s="1784">
        <f>SUM(ENERO:DICIEMBRE!H176)</f>
        <v>140</v>
      </c>
      <c r="I176" s="1784">
        <f>SUM(ENERO:DICIEMBRE!I176)</f>
        <v>98</v>
      </c>
      <c r="J176" s="1784">
        <f>SUM(ENERO:DICIEMBRE!J176)</f>
        <v>115</v>
      </c>
      <c r="K176" s="1784">
        <f>SUM(ENERO:DICIEMBRE!K176)</f>
        <v>83</v>
      </c>
      <c r="L176" s="1784">
        <f>SUM(ENERO:DICIEMBRE!L176)</f>
        <v>82</v>
      </c>
      <c r="M176" s="1784">
        <f>SUM(ENERO:DICIEMBRE!M176)</f>
        <v>80</v>
      </c>
      <c r="N176" s="1784">
        <f>SUM(ENERO:DICIEMBRE!N176)</f>
        <v>38</v>
      </c>
      <c r="O176" s="1784">
        <f>SUM(ENERO:DICIEMBRE!O176)</f>
        <v>67</v>
      </c>
      <c r="P176" s="1784">
        <f>SUM(ENERO:DICIEMBRE!P176)</f>
        <v>26</v>
      </c>
      <c r="Q176" s="1784">
        <f>SUM(ENERO:DICIEMBRE!Q176)</f>
        <v>50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1852"/>
      <c r="C177" s="417">
        <f>SUM(D177+E177)</f>
        <v>300</v>
      </c>
      <c r="D177" s="334">
        <f t="shared" si="23"/>
        <v>148</v>
      </c>
      <c r="E177" s="156">
        <f t="shared" si="23"/>
        <v>152</v>
      </c>
      <c r="F177" s="1784">
        <f>SUM(ENERO:DICIEMBRE!F177)</f>
        <v>20</v>
      </c>
      <c r="G177" s="1784">
        <f>SUM(ENERO:DICIEMBRE!G177)</f>
        <v>20</v>
      </c>
      <c r="H177" s="1784">
        <f>SUM(ENERO:DICIEMBRE!H177)</f>
        <v>35</v>
      </c>
      <c r="I177" s="1784">
        <f>SUM(ENERO:DICIEMBRE!I177)</f>
        <v>35</v>
      </c>
      <c r="J177" s="1784">
        <f>SUM(ENERO:DICIEMBRE!J177)</f>
        <v>32</v>
      </c>
      <c r="K177" s="1784">
        <f>SUM(ENERO:DICIEMBRE!K177)</f>
        <v>25</v>
      </c>
      <c r="L177" s="1784">
        <f>SUM(ENERO:DICIEMBRE!L177)</f>
        <v>26</v>
      </c>
      <c r="M177" s="1784">
        <f>SUM(ENERO:DICIEMBRE!M177)</f>
        <v>31</v>
      </c>
      <c r="N177" s="1784">
        <f>SUM(ENERO:DICIEMBRE!N177)</f>
        <v>24</v>
      </c>
      <c r="O177" s="1784">
        <f>SUM(ENERO:DICIEMBRE!O177)</f>
        <v>22</v>
      </c>
      <c r="P177" s="1784">
        <f>SUM(ENERO:DICIEMBRE!P177)</f>
        <v>11</v>
      </c>
      <c r="Q177" s="1784">
        <f>SUM(ENERO:DICIEMBRE!Q177)</f>
        <v>19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1818" t="s">
        <v>61</v>
      </c>
      <c r="B178" s="1819"/>
      <c r="C178" s="418">
        <f t="shared" ref="C178:Q178" si="24">SUM(C175:C177)</f>
        <v>1454</v>
      </c>
      <c r="D178" s="419">
        <f t="shared" si="24"/>
        <v>743</v>
      </c>
      <c r="E178" s="420">
        <f t="shared" si="24"/>
        <v>711</v>
      </c>
      <c r="F178" s="418">
        <f t="shared" si="24"/>
        <v>159</v>
      </c>
      <c r="G178" s="420">
        <f t="shared" si="24"/>
        <v>141</v>
      </c>
      <c r="H178" s="421">
        <f t="shared" si="24"/>
        <v>188</v>
      </c>
      <c r="I178" s="422">
        <f t="shared" si="24"/>
        <v>146</v>
      </c>
      <c r="J178" s="418">
        <f t="shared" si="24"/>
        <v>166</v>
      </c>
      <c r="K178" s="420">
        <f t="shared" si="24"/>
        <v>123</v>
      </c>
      <c r="L178" s="418">
        <f t="shared" si="24"/>
        <v>116</v>
      </c>
      <c r="M178" s="420">
        <f t="shared" si="24"/>
        <v>128</v>
      </c>
      <c r="N178" s="421">
        <f t="shared" si="24"/>
        <v>72</v>
      </c>
      <c r="O178" s="422">
        <f t="shared" si="24"/>
        <v>99</v>
      </c>
      <c r="P178" s="418">
        <f t="shared" si="24"/>
        <v>42</v>
      </c>
      <c r="Q178" s="420">
        <f t="shared" si="24"/>
        <v>74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423"/>
      <c r="N179" s="423"/>
      <c r="O179" s="423"/>
      <c r="P179" s="423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1853" t="s">
        <v>181</v>
      </c>
      <c r="B181" s="1854"/>
      <c r="C181" s="1859" t="s">
        <v>104</v>
      </c>
      <c r="D181" s="1860"/>
      <c r="E181" s="1861"/>
      <c r="F181" s="1865" t="s">
        <v>28</v>
      </c>
      <c r="G181" s="1866"/>
      <c r="H181" s="1866"/>
      <c r="I181" s="1866"/>
      <c r="J181" s="1866"/>
      <c r="K181" s="1866"/>
      <c r="L181" s="1866"/>
      <c r="M181" s="1866"/>
      <c r="N181" s="1866"/>
      <c r="O181" s="1866"/>
      <c r="P181" s="1866"/>
      <c r="Q181" s="1867"/>
    </row>
    <row r="182" spans="1:130" x14ac:dyDescent="0.25">
      <c r="A182" s="1855"/>
      <c r="B182" s="1856"/>
      <c r="C182" s="1862"/>
      <c r="D182" s="1863"/>
      <c r="E182" s="1864"/>
      <c r="F182" s="1868" t="s">
        <v>105</v>
      </c>
      <c r="G182" s="1869"/>
      <c r="H182" s="1868" t="s">
        <v>106</v>
      </c>
      <c r="I182" s="1869"/>
      <c r="J182" s="1868" t="s">
        <v>107</v>
      </c>
      <c r="K182" s="1869"/>
      <c r="L182" s="1868" t="s">
        <v>108</v>
      </c>
      <c r="M182" s="1869"/>
      <c r="N182" s="1868" t="s">
        <v>109</v>
      </c>
      <c r="O182" s="1869"/>
      <c r="P182" s="1870" t="s">
        <v>110</v>
      </c>
      <c r="Q182" s="1871"/>
    </row>
    <row r="183" spans="1:130" x14ac:dyDescent="0.25">
      <c r="A183" s="1857"/>
      <c r="B183" s="1858"/>
      <c r="C183" s="269" t="s">
        <v>17</v>
      </c>
      <c r="D183" s="267" t="s">
        <v>18</v>
      </c>
      <c r="E183" s="426" t="s">
        <v>19</v>
      </c>
      <c r="F183" s="313" t="s">
        <v>18</v>
      </c>
      <c r="G183" s="312" t="s">
        <v>19</v>
      </c>
      <c r="H183" s="313" t="s">
        <v>18</v>
      </c>
      <c r="I183" s="312" t="s">
        <v>19</v>
      </c>
      <c r="J183" s="313" t="s">
        <v>18</v>
      </c>
      <c r="K183" s="312" t="s">
        <v>19</v>
      </c>
      <c r="L183" s="313" t="s">
        <v>18</v>
      </c>
      <c r="M183" s="312" t="s">
        <v>19</v>
      </c>
      <c r="N183" s="313" t="s">
        <v>18</v>
      </c>
      <c r="O183" s="312" t="s">
        <v>19</v>
      </c>
      <c r="P183" s="313" t="s">
        <v>18</v>
      </c>
      <c r="Q183" s="312" t="s">
        <v>19</v>
      </c>
    </row>
    <row r="184" spans="1:130" x14ac:dyDescent="0.25">
      <c r="A184" s="1847" t="s">
        <v>182</v>
      </c>
      <c r="B184" s="1848"/>
      <c r="C184" s="427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1852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1832" t="s">
        <v>186</v>
      </c>
      <c r="B188" s="1815"/>
      <c r="C188" s="1835" t="s">
        <v>61</v>
      </c>
      <c r="D188" s="1836"/>
      <c r="E188" s="1837"/>
      <c r="F188" s="1824" t="s">
        <v>28</v>
      </c>
      <c r="G188" s="1825"/>
      <c r="H188" s="1825"/>
      <c r="I188" s="1825"/>
      <c r="J188" s="1825"/>
      <c r="K188" s="1825"/>
      <c r="L188" s="1825"/>
      <c r="M188" s="1825"/>
      <c r="N188" s="1825"/>
      <c r="O188" s="1825"/>
      <c r="P188" s="1825"/>
      <c r="Q188" s="1825"/>
      <c r="R188" s="1825"/>
      <c r="S188" s="1826"/>
      <c r="T188" s="1841" t="s">
        <v>187</v>
      </c>
      <c r="U188" s="1842"/>
    </row>
    <row r="189" spans="1:130" x14ac:dyDescent="0.25">
      <c r="A189" s="1833"/>
      <c r="B189" s="1834"/>
      <c r="C189" s="1838"/>
      <c r="D189" s="1839"/>
      <c r="E189" s="1840"/>
      <c r="F189" s="1845" t="s">
        <v>188</v>
      </c>
      <c r="G189" s="1846"/>
      <c r="H189" s="1816" t="s">
        <v>189</v>
      </c>
      <c r="I189" s="1817"/>
      <c r="J189" s="1816" t="s">
        <v>190</v>
      </c>
      <c r="K189" s="1817"/>
      <c r="L189" s="1816" t="s">
        <v>191</v>
      </c>
      <c r="M189" s="1817"/>
      <c r="N189" s="1816" t="s">
        <v>192</v>
      </c>
      <c r="O189" s="1817"/>
      <c r="P189" s="1816" t="s">
        <v>193</v>
      </c>
      <c r="Q189" s="1817"/>
      <c r="R189" s="1816" t="s">
        <v>194</v>
      </c>
      <c r="S189" s="1817"/>
      <c r="T189" s="1843"/>
      <c r="U189" s="1844"/>
    </row>
    <row r="190" spans="1:130" x14ac:dyDescent="0.25">
      <c r="A190" s="1816"/>
      <c r="B190" s="1817"/>
      <c r="C190" s="430" t="s">
        <v>195</v>
      </c>
      <c r="D190" s="431" t="s">
        <v>18</v>
      </c>
      <c r="E190" s="432" t="s">
        <v>19</v>
      </c>
      <c r="F190" s="433" t="s">
        <v>18</v>
      </c>
      <c r="G190" s="434" t="s">
        <v>19</v>
      </c>
      <c r="H190" s="433" t="s">
        <v>18</v>
      </c>
      <c r="I190" s="434" t="s">
        <v>19</v>
      </c>
      <c r="J190" s="433" t="s">
        <v>18</v>
      </c>
      <c r="K190" s="434" t="s">
        <v>19</v>
      </c>
      <c r="L190" s="433" t="s">
        <v>18</v>
      </c>
      <c r="M190" s="434" t="s">
        <v>19</v>
      </c>
      <c r="N190" s="433" t="s">
        <v>18</v>
      </c>
      <c r="O190" s="434" t="s">
        <v>19</v>
      </c>
      <c r="P190" s="433" t="s">
        <v>18</v>
      </c>
      <c r="Q190" s="434" t="s">
        <v>19</v>
      </c>
      <c r="R190" s="433" t="s">
        <v>18</v>
      </c>
      <c r="S190" s="434" t="s">
        <v>19</v>
      </c>
      <c r="T190" s="435" t="s">
        <v>18</v>
      </c>
      <c r="U190" s="436" t="s">
        <v>19</v>
      </c>
    </row>
    <row r="191" spans="1:130" x14ac:dyDescent="0.25">
      <c r="A191" s="1810" t="s">
        <v>196</v>
      </c>
      <c r="B191" s="437" t="s">
        <v>118</v>
      </c>
      <c r="C191" s="438">
        <f>SUM(D191+E191)</f>
        <v>0</v>
      </c>
      <c r="D191" s="439">
        <f>SUM(F191+H191+J191+L191+N191+P191+R191)</f>
        <v>0</v>
      </c>
      <c r="E191" s="440">
        <f>SUM(G191+I191+K191+M191+O191+Q191+S191)</f>
        <v>0</v>
      </c>
      <c r="F191" s="441"/>
      <c r="G191" s="442"/>
      <c r="H191" s="441"/>
      <c r="I191" s="442"/>
      <c r="J191" s="441"/>
      <c r="K191" s="442"/>
      <c r="L191" s="441"/>
      <c r="M191" s="442"/>
      <c r="N191" s="441"/>
      <c r="O191" s="442"/>
      <c r="P191" s="441"/>
      <c r="Q191" s="443"/>
      <c r="R191" s="441"/>
      <c r="S191" s="443"/>
      <c r="T191" s="441"/>
      <c r="U191" s="443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1831"/>
      <c r="C193" s="451">
        <f t="shared" ref="C193:U193" si="27">SUM(C191+C192)</f>
        <v>0</v>
      </c>
      <c r="D193" s="452">
        <f t="shared" si="27"/>
        <v>0</v>
      </c>
      <c r="E193" s="453">
        <f t="shared" si="27"/>
        <v>0</v>
      </c>
      <c r="F193" s="451">
        <f t="shared" si="27"/>
        <v>0</v>
      </c>
      <c r="G193" s="454">
        <f t="shared" si="27"/>
        <v>0</v>
      </c>
      <c r="H193" s="451">
        <f t="shared" si="27"/>
        <v>0</v>
      </c>
      <c r="I193" s="454">
        <f t="shared" si="27"/>
        <v>0</v>
      </c>
      <c r="J193" s="451">
        <f t="shared" si="27"/>
        <v>0</v>
      </c>
      <c r="K193" s="454">
        <f t="shared" si="27"/>
        <v>0</v>
      </c>
      <c r="L193" s="451">
        <f t="shared" si="27"/>
        <v>0</v>
      </c>
      <c r="M193" s="454">
        <f t="shared" si="27"/>
        <v>0</v>
      </c>
      <c r="N193" s="451">
        <f t="shared" si="27"/>
        <v>0</v>
      </c>
      <c r="O193" s="454">
        <f t="shared" si="27"/>
        <v>0</v>
      </c>
      <c r="P193" s="451">
        <f t="shared" si="27"/>
        <v>0</v>
      </c>
      <c r="Q193" s="454">
        <f t="shared" si="27"/>
        <v>0</v>
      </c>
      <c r="R193" s="451">
        <f t="shared" si="27"/>
        <v>0</v>
      </c>
      <c r="S193" s="454">
        <f t="shared" si="27"/>
        <v>0</v>
      </c>
      <c r="T193" s="451">
        <f t="shared" si="27"/>
        <v>0</v>
      </c>
      <c r="U193" s="454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1832" t="s">
        <v>200</v>
      </c>
      <c r="B195" s="1815"/>
      <c r="C195" s="1835" t="s">
        <v>61</v>
      </c>
      <c r="D195" s="1836"/>
      <c r="E195" s="1837"/>
      <c r="F195" s="1824" t="s">
        <v>28</v>
      </c>
      <c r="G195" s="1825"/>
      <c r="H195" s="1825"/>
      <c r="I195" s="1825"/>
      <c r="J195" s="1825"/>
      <c r="K195" s="1825"/>
      <c r="L195" s="1825"/>
      <c r="M195" s="1825"/>
      <c r="N195" s="1825"/>
      <c r="O195" s="1826"/>
      <c r="P195" s="1832" t="s">
        <v>201</v>
      </c>
      <c r="Q195" s="1815"/>
      <c r="R195" s="1822" t="s">
        <v>202</v>
      </c>
      <c r="S195" s="1815"/>
      <c r="T195" s="1824" t="s">
        <v>203</v>
      </c>
      <c r="U195" s="1825"/>
      <c r="V195" s="1825"/>
      <c r="W195" s="1826"/>
    </row>
    <row r="196" spans="1:130" x14ac:dyDescent="0.25">
      <c r="A196" s="1833"/>
      <c r="B196" s="1834"/>
      <c r="C196" s="1838"/>
      <c r="D196" s="1839"/>
      <c r="E196" s="1840"/>
      <c r="F196" s="1827" t="s">
        <v>30</v>
      </c>
      <c r="G196" s="1827"/>
      <c r="H196" s="1827" t="s">
        <v>31</v>
      </c>
      <c r="I196" s="1827"/>
      <c r="J196" s="1827" t="s">
        <v>123</v>
      </c>
      <c r="K196" s="1827"/>
      <c r="L196" s="1827" t="s">
        <v>204</v>
      </c>
      <c r="M196" s="1827"/>
      <c r="N196" s="1827" t="s">
        <v>205</v>
      </c>
      <c r="O196" s="1827"/>
      <c r="P196" s="1816"/>
      <c r="Q196" s="1817"/>
      <c r="R196" s="1823"/>
      <c r="S196" s="1817"/>
      <c r="T196" s="1810" t="s">
        <v>206</v>
      </c>
      <c r="U196" s="1828" t="s">
        <v>207</v>
      </c>
      <c r="V196" s="1810" t="s">
        <v>208</v>
      </c>
      <c r="W196" s="1810" t="s">
        <v>209</v>
      </c>
    </row>
    <row r="197" spans="1:130" s="456" customFormat="1" x14ac:dyDescent="0.25">
      <c r="A197" s="1816"/>
      <c r="B197" s="1817"/>
      <c r="C197" s="430" t="s">
        <v>195</v>
      </c>
      <c r="D197" s="431" t="s">
        <v>18</v>
      </c>
      <c r="E197" s="432" t="s">
        <v>19</v>
      </c>
      <c r="F197" s="433" t="s">
        <v>18</v>
      </c>
      <c r="G197" s="434" t="s">
        <v>19</v>
      </c>
      <c r="H197" s="433" t="s">
        <v>18</v>
      </c>
      <c r="I197" s="434" t="s">
        <v>19</v>
      </c>
      <c r="J197" s="433" t="s">
        <v>18</v>
      </c>
      <c r="K197" s="434" t="s">
        <v>19</v>
      </c>
      <c r="L197" s="433" t="s">
        <v>18</v>
      </c>
      <c r="M197" s="434" t="s">
        <v>19</v>
      </c>
      <c r="N197" s="433" t="s">
        <v>18</v>
      </c>
      <c r="O197" s="434" t="s">
        <v>19</v>
      </c>
      <c r="P197" s="433" t="s">
        <v>18</v>
      </c>
      <c r="Q197" s="434" t="s">
        <v>19</v>
      </c>
      <c r="R197" s="455" t="s">
        <v>18</v>
      </c>
      <c r="S197" s="434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1812" t="s">
        <v>210</v>
      </c>
      <c r="B198" s="1813"/>
      <c r="C198" s="451">
        <f>SUM(D198+E198)</f>
        <v>0</v>
      </c>
      <c r="D198" s="452">
        <f>SUM(F198+H198+J198+L198+N198)</f>
        <v>0</v>
      </c>
      <c r="E198" s="453">
        <f>SUM(G198+I198+K198+M198+O198)</f>
        <v>0</v>
      </c>
      <c r="F198" s="457"/>
      <c r="G198" s="458"/>
      <c r="H198" s="457"/>
      <c r="I198" s="458"/>
      <c r="J198" s="457"/>
      <c r="K198" s="458"/>
      <c r="L198" s="457"/>
      <c r="M198" s="458"/>
      <c r="N198" s="457"/>
      <c r="O198" s="458"/>
      <c r="P198" s="457"/>
      <c r="Q198" s="459"/>
      <c r="R198" s="458"/>
      <c r="S198" s="459"/>
      <c r="T198" s="460"/>
      <c r="U198" s="459"/>
      <c r="V198" s="460"/>
      <c r="W198" s="460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1814" t="s">
        <v>200</v>
      </c>
      <c r="B200" s="1815"/>
      <c r="C200" s="1818" t="s">
        <v>32</v>
      </c>
      <c r="D200" s="1819"/>
    </row>
    <row r="201" spans="1:130" x14ac:dyDescent="0.25">
      <c r="A201" s="1816"/>
      <c r="B201" s="1817"/>
      <c r="C201" s="433" t="s">
        <v>18</v>
      </c>
      <c r="D201" s="434" t="s">
        <v>19</v>
      </c>
    </row>
    <row r="202" spans="1:130" x14ac:dyDescent="0.25">
      <c r="A202" s="1820" t="s">
        <v>212</v>
      </c>
      <c r="B202" s="1821"/>
      <c r="C202" s="441"/>
      <c r="D202" s="443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1809"/>
      <c r="C205" s="463"/>
      <c r="D205" s="464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1454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2">
    <dataValidation type="whole" allowBlank="1" showInputMessage="1" showErrorMessage="1" sqref="A1:E1048576 R1:XFD1048576 F1:Q174 F178:Q1048576">
      <formula1>0</formula1>
      <formula2>1E+29</formula2>
    </dataValidation>
    <dataValidation type="whole" allowBlank="1" showInputMessage="1" showErrorMessage="1" errorTitle="Error de ingreso" error="Debe ingresar sólo números." sqref="F175:Q177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58" workbookViewId="0">
      <selection activeCell="C178" sqref="C178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",[2]NOMBRE!B2," - ","( ",[2]NOMBRE!C2,[2]NOMBRE!D2,[2]NOMBRE!E2,[2]NOMBRE!F2,[2]NOMBRE!G2,"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",[2]NOMBRE!B6," - ","( ",[2]NOMBRE!C6,[2]NOMBRE!D6," )")</f>
        <v>MES: ENERO - ( 01 )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",[2]NOMBRE!B7)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" customHeight="1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1454" t="s">
        <v>3</v>
      </c>
      <c r="B8" s="1455"/>
      <c r="C8" s="1455"/>
      <c r="D8" s="1455"/>
      <c r="E8" s="1455"/>
      <c r="F8" s="19"/>
      <c r="G8" s="20"/>
      <c r="H8" s="1461"/>
      <c r="I8" s="1462"/>
      <c r="J8" s="20"/>
      <c r="K8" s="469"/>
      <c r="L8" s="20"/>
      <c r="M8" s="1461"/>
      <c r="N8" s="1462"/>
      <c r="O8" s="1462"/>
      <c r="P8" s="24"/>
      <c r="Q8" s="20"/>
      <c r="R8" s="1461"/>
      <c r="S8" s="1461"/>
      <c r="T8" s="1461"/>
      <c r="U8" s="1461"/>
      <c r="V8" s="1461"/>
      <c r="W8" s="1461"/>
      <c r="X8" s="1461"/>
      <c r="Y8" s="1462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060" t="s">
        <v>4</v>
      </c>
      <c r="B9" s="2060"/>
      <c r="C9" s="2061" t="s">
        <v>5</v>
      </c>
      <c r="D9" s="2062"/>
      <c r="E9" s="2063"/>
      <c r="F9" s="2065" t="s">
        <v>6</v>
      </c>
      <c r="G9" s="2066"/>
      <c r="H9" s="2066"/>
      <c r="I9" s="2066"/>
      <c r="J9" s="2066"/>
      <c r="K9" s="2066"/>
      <c r="L9" s="2066"/>
      <c r="M9" s="2066"/>
      <c r="N9" s="2066"/>
      <c r="O9" s="2066"/>
      <c r="P9" s="2066"/>
      <c r="Q9" s="2066"/>
      <c r="R9" s="2066"/>
      <c r="S9" s="2066"/>
      <c r="T9" s="2066"/>
      <c r="U9" s="2066"/>
      <c r="V9" s="2066"/>
      <c r="W9" s="2066"/>
      <c r="X9" s="2066"/>
      <c r="Y9" s="2067"/>
      <c r="Z9" s="1463"/>
      <c r="AA9" s="1464"/>
    </row>
    <row r="10" spans="1:130" ht="15" customHeight="1" x14ac:dyDescent="0.25">
      <c r="A10" s="1988"/>
      <c r="B10" s="1988"/>
      <c r="C10" s="2005"/>
      <c r="D10" s="2064"/>
      <c r="E10" s="2006"/>
      <c r="F10" s="1980" t="s">
        <v>7</v>
      </c>
      <c r="G10" s="1981"/>
      <c r="H10" s="1980" t="s">
        <v>8</v>
      </c>
      <c r="I10" s="1981"/>
      <c r="J10" s="1980" t="s">
        <v>9</v>
      </c>
      <c r="K10" s="1981"/>
      <c r="L10" s="1980" t="s">
        <v>10</v>
      </c>
      <c r="M10" s="1981"/>
      <c r="N10" s="1980" t="s">
        <v>11</v>
      </c>
      <c r="O10" s="1981"/>
      <c r="P10" s="1980" t="s">
        <v>12</v>
      </c>
      <c r="Q10" s="1981"/>
      <c r="R10" s="1980" t="s">
        <v>13</v>
      </c>
      <c r="S10" s="1981"/>
      <c r="T10" s="1980" t="s">
        <v>14</v>
      </c>
      <c r="U10" s="1981"/>
      <c r="V10" s="1980" t="s">
        <v>15</v>
      </c>
      <c r="W10" s="1981"/>
      <c r="X10" s="1980" t="s">
        <v>16</v>
      </c>
      <c r="Y10" s="1981"/>
      <c r="Z10" s="28"/>
      <c r="AA10" s="7"/>
    </row>
    <row r="11" spans="1:130" x14ac:dyDescent="0.25">
      <c r="A11" s="1988"/>
      <c r="B11" s="1988"/>
      <c r="C11" s="1465" t="s">
        <v>17</v>
      </c>
      <c r="D11" s="1466" t="s">
        <v>18</v>
      </c>
      <c r="E11" s="1467" t="s">
        <v>19</v>
      </c>
      <c r="F11" s="311" t="s">
        <v>18</v>
      </c>
      <c r="G11" s="1468" t="s">
        <v>19</v>
      </c>
      <c r="H11" s="311" t="s">
        <v>18</v>
      </c>
      <c r="I11" s="1468" t="s">
        <v>19</v>
      </c>
      <c r="J11" s="311" t="s">
        <v>18</v>
      </c>
      <c r="K11" s="1468" t="s">
        <v>19</v>
      </c>
      <c r="L11" s="1469" t="s">
        <v>18</v>
      </c>
      <c r="M11" s="1468" t="s">
        <v>19</v>
      </c>
      <c r="N11" s="311" t="s">
        <v>18</v>
      </c>
      <c r="O11" s="1468" t="s">
        <v>19</v>
      </c>
      <c r="P11" s="311" t="s">
        <v>18</v>
      </c>
      <c r="Q11" s="1468" t="s">
        <v>19</v>
      </c>
      <c r="R11" s="311" t="s">
        <v>18</v>
      </c>
      <c r="S11" s="1468" t="s">
        <v>19</v>
      </c>
      <c r="T11" s="311" t="s">
        <v>18</v>
      </c>
      <c r="U11" s="1468" t="s">
        <v>19</v>
      </c>
      <c r="V11" s="311" t="s">
        <v>18</v>
      </c>
      <c r="W11" s="1468" t="s">
        <v>19</v>
      </c>
      <c r="X11" s="311" t="s">
        <v>18</v>
      </c>
      <c r="Y11" s="1468" t="s">
        <v>19</v>
      </c>
      <c r="Z11" s="1470"/>
      <c r="AA11" s="1471"/>
    </row>
    <row r="12" spans="1:130" x14ac:dyDescent="0.25">
      <c r="A12" s="1988" t="s">
        <v>20</v>
      </c>
      <c r="B12" s="1988"/>
      <c r="C12" s="1472">
        <f>SUM(D12+E12)</f>
        <v>0</v>
      </c>
      <c r="D12" s="1473">
        <f t="shared" ref="D12:E14" si="0">SUM(F12+H12+J12+L12+N12+P12+R12+T12+V12+X12)</f>
        <v>0</v>
      </c>
      <c r="E12" s="1474">
        <f t="shared" si="0"/>
        <v>0</v>
      </c>
      <c r="F12" s="1475"/>
      <c r="G12" s="1476"/>
      <c r="H12" s="1475"/>
      <c r="I12" s="1476"/>
      <c r="J12" s="1475"/>
      <c r="K12" s="1476"/>
      <c r="L12" s="1475"/>
      <c r="M12" s="1476"/>
      <c r="N12" s="1477"/>
      <c r="O12" s="1476"/>
      <c r="P12" s="1475"/>
      <c r="Q12" s="1476"/>
      <c r="R12" s="1475"/>
      <c r="S12" s="1476"/>
      <c r="T12" s="1475"/>
      <c r="U12" s="1476"/>
      <c r="V12" s="1475"/>
      <c r="W12" s="1476"/>
      <c r="X12" s="1475"/>
      <c r="Y12" s="1476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043" t="s">
        <v>21</v>
      </c>
      <c r="B13" s="45" t="s">
        <v>22</v>
      </c>
      <c r="C13" s="427">
        <f>SUM(D13+E13)</f>
        <v>0</v>
      </c>
      <c r="D13" s="1478">
        <f t="shared" si="0"/>
        <v>0</v>
      </c>
      <c r="E13" s="472">
        <f t="shared" si="0"/>
        <v>0</v>
      </c>
      <c r="F13" s="250"/>
      <c r="G13" s="50"/>
      <c r="H13" s="250"/>
      <c r="I13" s="50"/>
      <c r="J13" s="250"/>
      <c r="K13" s="50"/>
      <c r="L13" s="250"/>
      <c r="M13" s="50"/>
      <c r="N13" s="51"/>
      <c r="O13" s="50"/>
      <c r="P13" s="250"/>
      <c r="Q13" s="50"/>
      <c r="R13" s="250"/>
      <c r="S13" s="50"/>
      <c r="T13" s="250"/>
      <c r="U13" s="50"/>
      <c r="V13" s="250"/>
      <c r="W13" s="50"/>
      <c r="X13" s="250"/>
      <c r="Y13" s="50"/>
      <c r="Z13" s="404"/>
      <c r="AA13" s="473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037"/>
      <c r="B14" s="333" t="s">
        <v>23</v>
      </c>
      <c r="C14" s="53">
        <f>SUM(D14+E14)</f>
        <v>0</v>
      </c>
      <c r="D14" s="1479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1480"/>
      <c r="M14" s="1481"/>
      <c r="N14" s="1482"/>
      <c r="O14" s="1481"/>
      <c r="P14" s="1482"/>
      <c r="Q14" s="1481"/>
      <c r="R14" s="1480"/>
      <c r="S14" s="1481"/>
      <c r="T14" s="1483"/>
      <c r="U14" s="1484"/>
      <c r="V14" s="1480"/>
      <c r="W14" s="1484"/>
      <c r="X14" s="1480"/>
      <c r="Y14" s="56"/>
      <c r="Z14" s="404"/>
      <c r="AA14" s="1485"/>
    </row>
    <row r="15" spans="1:130" ht="15.75" x14ac:dyDescent="0.25">
      <c r="A15" s="1486"/>
      <c r="B15" s="14"/>
      <c r="C15" s="14"/>
      <c r="D15" s="14"/>
      <c r="E15" s="66"/>
      <c r="F15" s="1487"/>
      <c r="G15" s="1488"/>
      <c r="H15" s="1488"/>
      <c r="I15" s="1489"/>
      <c r="J15" s="1488"/>
      <c r="K15" s="1487"/>
      <c r="L15" s="66"/>
      <c r="M15" s="70"/>
      <c r="N15" s="1490"/>
      <c r="O15" s="1491"/>
      <c r="P15" s="1491"/>
      <c r="Q15" s="1487"/>
      <c r="R15" s="66"/>
      <c r="S15" s="1487"/>
      <c r="T15" s="1487"/>
      <c r="U15" s="1487"/>
      <c r="V15" s="1487"/>
      <c r="W15" s="1492"/>
      <c r="X15" s="1487"/>
      <c r="Y15" s="1487"/>
      <c r="Z15" s="475"/>
      <c r="AA15" s="75"/>
    </row>
    <row r="16" spans="1:130" ht="15.75" x14ac:dyDescent="0.25">
      <c r="A16" s="1493" t="s">
        <v>24</v>
      </c>
      <c r="B16" s="1494"/>
      <c r="C16" s="1494"/>
      <c r="D16" s="1494"/>
      <c r="E16" s="1494"/>
      <c r="F16" s="1494"/>
      <c r="G16" s="1494"/>
      <c r="H16" s="1494"/>
      <c r="I16" s="1494"/>
      <c r="J16" s="1494"/>
      <c r="K16" s="1494"/>
      <c r="L16" s="1494"/>
      <c r="M16" s="1494"/>
      <c r="N16" s="1494"/>
      <c r="O16" s="1494"/>
      <c r="P16" s="19"/>
      <c r="Q16" s="257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015" t="s">
        <v>25</v>
      </c>
      <c r="B17" s="2015" t="s">
        <v>26</v>
      </c>
      <c r="C17" s="2004" t="s">
        <v>27</v>
      </c>
      <c r="D17" s="2044"/>
      <c r="E17" s="2043"/>
      <c r="F17" s="1998" t="s">
        <v>28</v>
      </c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58"/>
      <c r="R17" s="2043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ht="15" customHeight="1" x14ac:dyDescent="0.25">
      <c r="A18" s="1966"/>
      <c r="B18" s="1966"/>
      <c r="C18" s="2036"/>
      <c r="D18" s="2050"/>
      <c r="E18" s="2037"/>
      <c r="F18" s="1980" t="s">
        <v>30</v>
      </c>
      <c r="G18" s="1981"/>
      <c r="H18" s="1980" t="s">
        <v>31</v>
      </c>
      <c r="I18" s="1981"/>
      <c r="J18" s="1980" t="s">
        <v>15</v>
      </c>
      <c r="K18" s="1981"/>
      <c r="L18" s="1980" t="s">
        <v>32</v>
      </c>
      <c r="M18" s="1981"/>
      <c r="N18" s="1980" t="s">
        <v>33</v>
      </c>
      <c r="O18" s="1981"/>
      <c r="P18" s="1980" t="s">
        <v>34</v>
      </c>
      <c r="Q18" s="2059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2030"/>
      <c r="B19" s="2030"/>
      <c r="C19" s="1495" t="s">
        <v>17</v>
      </c>
      <c r="D19" s="1496" t="s">
        <v>18</v>
      </c>
      <c r="E19" s="1467" t="s">
        <v>19</v>
      </c>
      <c r="F19" s="1497" t="s">
        <v>18</v>
      </c>
      <c r="G19" s="1467" t="s">
        <v>19</v>
      </c>
      <c r="H19" s="1497" t="s">
        <v>18</v>
      </c>
      <c r="I19" s="1467" t="s">
        <v>19</v>
      </c>
      <c r="J19" s="1497" t="s">
        <v>18</v>
      </c>
      <c r="K19" s="1467" t="s">
        <v>19</v>
      </c>
      <c r="L19" s="1497" t="s">
        <v>18</v>
      </c>
      <c r="M19" s="1467" t="s">
        <v>19</v>
      </c>
      <c r="N19" s="1497" t="s">
        <v>18</v>
      </c>
      <c r="O19" s="1467" t="s">
        <v>19</v>
      </c>
      <c r="P19" s="1497" t="s">
        <v>18</v>
      </c>
      <c r="Q19" s="1498" t="s">
        <v>19</v>
      </c>
      <c r="R19" s="2037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ht="15" customHeight="1" x14ac:dyDescent="0.25">
      <c r="A20" s="1980" t="s">
        <v>35</v>
      </c>
      <c r="B20" s="1981"/>
      <c r="C20" s="1499">
        <f t="shared" ref="C20:C29" si="1">SUM(D20+E20)</f>
        <v>0</v>
      </c>
      <c r="D20" s="1500">
        <f t="shared" ref="D20:E28" si="2">SUM(F20+H20+J20+L20+N20+P20)</f>
        <v>0</v>
      </c>
      <c r="E20" s="1501">
        <f t="shared" si="2"/>
        <v>0</v>
      </c>
      <c r="F20" s="1475"/>
      <c r="G20" s="1476"/>
      <c r="H20" s="1475"/>
      <c r="I20" s="1476"/>
      <c r="J20" s="1475"/>
      <c r="K20" s="1476"/>
      <c r="L20" s="1475"/>
      <c r="M20" s="1476"/>
      <c r="N20" s="1502"/>
      <c r="O20" s="1476"/>
      <c r="P20" s="1502"/>
      <c r="Q20" s="1503"/>
      <c r="R20" s="1504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015" t="s">
        <v>36</v>
      </c>
      <c r="B21" s="1505" t="s">
        <v>22</v>
      </c>
      <c r="C21" s="1506">
        <f t="shared" si="1"/>
        <v>0</v>
      </c>
      <c r="D21" s="91">
        <f t="shared" si="2"/>
        <v>0</v>
      </c>
      <c r="E21" s="1507">
        <f t="shared" si="2"/>
        <v>0</v>
      </c>
      <c r="F21" s="250"/>
      <c r="G21" s="50"/>
      <c r="H21" s="250"/>
      <c r="I21" s="50"/>
      <c r="J21" s="250"/>
      <c r="K21" s="50"/>
      <c r="L21" s="250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173" t="s">
        <v>37</v>
      </c>
      <c r="C22" s="427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87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2030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015" t="s">
        <v>40</v>
      </c>
      <c r="B25" s="1505" t="s">
        <v>41</v>
      </c>
      <c r="C25" s="1506">
        <f t="shared" si="1"/>
        <v>0</v>
      </c>
      <c r="D25" s="91">
        <f t="shared" si="2"/>
        <v>0</v>
      </c>
      <c r="E25" s="1507">
        <f t="shared" si="2"/>
        <v>0</v>
      </c>
      <c r="F25" s="1508"/>
      <c r="G25" s="114"/>
      <c r="H25" s="1508"/>
      <c r="I25" s="114"/>
      <c r="J25" s="1508"/>
      <c r="K25" s="114"/>
      <c r="L25" s="1508"/>
      <c r="M25" s="114"/>
      <c r="N25" s="1509"/>
      <c r="O25" s="114"/>
      <c r="P25" s="1509"/>
      <c r="Q25" s="116"/>
      <c r="R25" s="1510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27">
        <f t="shared" si="1"/>
        <v>0</v>
      </c>
      <c r="D26" s="98">
        <f t="shared" si="2"/>
        <v>0</v>
      </c>
      <c r="E26" s="472">
        <f t="shared" si="2"/>
        <v>0</v>
      </c>
      <c r="F26" s="250"/>
      <c r="G26" s="50"/>
      <c r="H26" s="250"/>
      <c r="I26" s="50"/>
      <c r="J26" s="250"/>
      <c r="K26" s="50"/>
      <c r="L26" s="250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27">
        <f t="shared" si="1"/>
        <v>0</v>
      </c>
      <c r="D27" s="98">
        <f t="shared" si="2"/>
        <v>0</v>
      </c>
      <c r="E27" s="472">
        <f t="shared" si="2"/>
        <v>0</v>
      </c>
      <c r="F27" s="250"/>
      <c r="G27" s="50"/>
      <c r="H27" s="250"/>
      <c r="I27" s="50"/>
      <c r="J27" s="250"/>
      <c r="K27" s="50"/>
      <c r="L27" s="250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478">
        <f t="shared" si="1"/>
        <v>0</v>
      </c>
      <c r="D28" s="121">
        <f t="shared" si="2"/>
        <v>0</v>
      </c>
      <c r="E28" s="479">
        <f t="shared" si="2"/>
        <v>0</v>
      </c>
      <c r="F28" s="250"/>
      <c r="G28" s="50"/>
      <c r="H28" s="250"/>
      <c r="I28" s="50"/>
      <c r="J28" s="250"/>
      <c r="K28" s="50"/>
      <c r="L28" s="250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478">
        <f t="shared" si="1"/>
        <v>0</v>
      </c>
      <c r="D29" s="121">
        <f>+F29+H29+J29+L29+N29+P29</f>
        <v>0</v>
      </c>
      <c r="E29" s="479">
        <f>+G29+I29+K29+M29+O29+Q29</f>
        <v>0</v>
      </c>
      <c r="F29" s="250"/>
      <c r="G29" s="50"/>
      <c r="H29" s="250"/>
      <c r="I29" s="50"/>
      <c r="J29" s="250"/>
      <c r="K29" s="50"/>
      <c r="L29" s="250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478">
        <f>SUM(D30:E30)</f>
        <v>0</v>
      </c>
      <c r="D30" s="121">
        <f>+F30+H30+J30+L30+N30+P30</f>
        <v>0</v>
      </c>
      <c r="E30" s="479">
        <f>+G30+I30+K30+M30+O30+Q30</f>
        <v>0</v>
      </c>
      <c r="F30" s="250"/>
      <c r="G30" s="50"/>
      <c r="H30" s="250"/>
      <c r="I30" s="50"/>
      <c r="J30" s="250"/>
      <c r="K30" s="50"/>
      <c r="L30" s="250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173" t="s">
        <v>47</v>
      </c>
      <c r="C31" s="478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250"/>
      <c r="G31" s="50"/>
      <c r="H31" s="250"/>
      <c r="I31" s="50"/>
      <c r="J31" s="250"/>
      <c r="K31" s="50"/>
      <c r="L31" s="250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67" t="s">
        <v>48</v>
      </c>
      <c r="C32" s="427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944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015" t="s">
        <v>51</v>
      </c>
      <c r="B36" s="1511" t="s">
        <v>37</v>
      </c>
      <c r="C36" s="1499">
        <f t="shared" si="4"/>
        <v>0</v>
      </c>
      <c r="D36" s="1500">
        <f t="shared" si="3"/>
        <v>0</v>
      </c>
      <c r="E36" s="1507">
        <f t="shared" si="3"/>
        <v>0</v>
      </c>
      <c r="F36" s="1508"/>
      <c r="G36" s="114"/>
      <c r="H36" s="1508"/>
      <c r="I36" s="114"/>
      <c r="J36" s="1508"/>
      <c r="K36" s="114"/>
      <c r="L36" s="1508"/>
      <c r="M36" s="114"/>
      <c r="N36" s="1508"/>
      <c r="O36" s="114"/>
      <c r="P36" s="1509"/>
      <c r="Q36" s="116"/>
      <c r="R36" s="1510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87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2030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1512" t="s">
        <v>52</v>
      </c>
      <c r="B39" s="1512"/>
      <c r="C39" s="1512"/>
      <c r="D39" s="1512"/>
      <c r="E39" s="1512"/>
      <c r="F39" s="1512"/>
      <c r="G39" s="1512"/>
      <c r="H39" s="1512"/>
      <c r="I39" s="1512"/>
      <c r="J39" s="1512"/>
      <c r="K39" s="1512"/>
      <c r="L39" s="1512"/>
      <c r="M39" s="1512"/>
      <c r="N39" s="1512"/>
      <c r="O39" s="1512"/>
      <c r="P39" s="1512"/>
      <c r="Q39" s="1512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004" t="s">
        <v>53</v>
      </c>
      <c r="B40" s="2043"/>
      <c r="C40" s="2004" t="s">
        <v>27</v>
      </c>
      <c r="D40" s="2044"/>
      <c r="E40" s="2043"/>
      <c r="F40" s="1998" t="s">
        <v>28</v>
      </c>
      <c r="G40" s="2038"/>
      <c r="H40" s="2038"/>
      <c r="I40" s="2038"/>
      <c r="J40" s="2038"/>
      <c r="K40" s="2038"/>
      <c r="L40" s="2038"/>
      <c r="M40" s="2038"/>
      <c r="N40" s="2038"/>
      <c r="O40" s="2038"/>
      <c r="P40" s="2038"/>
      <c r="Q40" s="1999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5" customHeight="1" x14ac:dyDescent="0.25">
      <c r="A41" s="1944"/>
      <c r="B41" s="1856"/>
      <c r="C41" s="2036"/>
      <c r="D41" s="2050"/>
      <c r="E41" s="2037"/>
      <c r="F41" s="1980" t="s">
        <v>30</v>
      </c>
      <c r="G41" s="1981"/>
      <c r="H41" s="1980" t="s">
        <v>31</v>
      </c>
      <c r="I41" s="1981"/>
      <c r="J41" s="1980" t="s">
        <v>15</v>
      </c>
      <c r="K41" s="1981"/>
      <c r="L41" s="1980" t="s">
        <v>32</v>
      </c>
      <c r="M41" s="1981"/>
      <c r="N41" s="1980" t="s">
        <v>33</v>
      </c>
      <c r="O41" s="1981"/>
      <c r="P41" s="1980" t="s">
        <v>34</v>
      </c>
      <c r="Q41" s="1981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2036"/>
      <c r="B42" s="2037"/>
      <c r="C42" s="1495" t="s">
        <v>17</v>
      </c>
      <c r="D42" s="1496" t="s">
        <v>18</v>
      </c>
      <c r="E42" s="1513" t="s">
        <v>19</v>
      </c>
      <c r="F42" s="1514" t="s">
        <v>18</v>
      </c>
      <c r="G42" s="1515" t="s">
        <v>19</v>
      </c>
      <c r="H42" s="1514" t="s">
        <v>18</v>
      </c>
      <c r="I42" s="1515" t="s">
        <v>19</v>
      </c>
      <c r="J42" s="1514" t="s">
        <v>18</v>
      </c>
      <c r="K42" s="1515" t="s">
        <v>19</v>
      </c>
      <c r="L42" s="1514" t="s">
        <v>18</v>
      </c>
      <c r="M42" s="1515" t="s">
        <v>19</v>
      </c>
      <c r="N42" s="1514" t="s">
        <v>18</v>
      </c>
      <c r="O42" s="1515" t="s">
        <v>19</v>
      </c>
      <c r="P42" s="1514" t="s">
        <v>18</v>
      </c>
      <c r="Q42" s="1515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055" t="s">
        <v>37</v>
      </c>
      <c r="B43" s="2056"/>
      <c r="C43" s="1516">
        <f>SUM(D43+E43)</f>
        <v>0</v>
      </c>
      <c r="D43" s="148">
        <f t="shared" ref="D43:E46" si="5">SUM(F43+H43+J43+L43+N43+P43)</f>
        <v>0</v>
      </c>
      <c r="E43" s="1517">
        <f t="shared" si="5"/>
        <v>0</v>
      </c>
      <c r="F43" s="1508"/>
      <c r="G43" s="1510"/>
      <c r="H43" s="1508"/>
      <c r="I43" s="1510"/>
      <c r="J43" s="1508"/>
      <c r="K43" s="114"/>
      <c r="L43" s="1508"/>
      <c r="M43" s="114"/>
      <c r="N43" s="1509"/>
      <c r="O43" s="114"/>
      <c r="P43" s="1509"/>
      <c r="Q43" s="114"/>
      <c r="R43" s="150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IF(C43&lt;&gt;[2]A05!C63,"*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480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250"/>
      <c r="I44" s="251"/>
      <c r="J44" s="250"/>
      <c r="K44" s="50"/>
      <c r="L44" s="250"/>
      <c r="M44" s="50"/>
      <c r="N44" s="358"/>
      <c r="O44" s="50"/>
      <c r="P44" s="358"/>
      <c r="Q44" s="50"/>
      <c r="R44" s="150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IF(C44&lt;&gt;[2]A05!C64,"*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150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IF(C45&lt;&gt;[2]A05!C65,"* Niños derivados deben ser iguales al ingreso de niños(as) con Retraso a salas de estimulación REM A05 sección F. ","")</f>
        <v/>
      </c>
    </row>
    <row r="46" spans="1:130" x14ac:dyDescent="0.25">
      <c r="A46" s="2047" t="s">
        <v>54</v>
      </c>
      <c r="B46" s="2048"/>
      <c r="C46" s="1518">
        <f>SUM(D46:E46)</f>
        <v>0</v>
      </c>
      <c r="D46" s="1519">
        <f t="shared" si="5"/>
        <v>0</v>
      </c>
      <c r="E46" s="1520">
        <f t="shared" si="5"/>
        <v>0</v>
      </c>
      <c r="F46" s="1475"/>
      <c r="G46" s="1504"/>
      <c r="H46" s="1475"/>
      <c r="I46" s="1504"/>
      <c r="J46" s="1475"/>
      <c r="K46" s="1476"/>
      <c r="L46" s="1475"/>
      <c r="M46" s="1476"/>
      <c r="N46" s="1502"/>
      <c r="O46" s="1476"/>
      <c r="P46" s="1502"/>
      <c r="Q46" s="1476"/>
      <c r="R46" s="150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IF(C46&lt;&gt;[2]A05!C66,"* Niños derivados deben ser iguales al ingreso de niños(as) con Otras Vulnerabilidad a salas de estimulación REM A05 sección F. ","")</f>
        <v/>
      </c>
    </row>
    <row r="47" spans="1:130" x14ac:dyDescent="0.25">
      <c r="A47" s="1493" t="s">
        <v>55</v>
      </c>
      <c r="B47" s="1494"/>
      <c r="C47" s="1494"/>
      <c r="D47" s="1494"/>
      <c r="E47" s="1494"/>
      <c r="F47" s="1494"/>
      <c r="G47" s="1494"/>
      <c r="H47" s="1494"/>
      <c r="I47" s="149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033" t="s">
        <v>21</v>
      </c>
      <c r="B48" s="2057"/>
      <c r="C48" s="2004" t="s">
        <v>5</v>
      </c>
      <c r="D48" s="2044"/>
      <c r="E48" s="2043"/>
      <c r="F48" s="1988" t="s">
        <v>28</v>
      </c>
      <c r="G48" s="1988"/>
      <c r="H48" s="1988"/>
      <c r="I48" s="198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60"/>
      <c r="B49" s="1885"/>
      <c r="C49" s="2036"/>
      <c r="D49" s="2050"/>
      <c r="E49" s="2037"/>
      <c r="F49" s="1980" t="s">
        <v>8</v>
      </c>
      <c r="G49" s="1981"/>
      <c r="H49" s="1980" t="s">
        <v>9</v>
      </c>
      <c r="I49" s="198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2034"/>
      <c r="B50" s="2035"/>
      <c r="C50" s="1495" t="s">
        <v>17</v>
      </c>
      <c r="D50" s="1496" t="s">
        <v>18</v>
      </c>
      <c r="E50" s="1513" t="s">
        <v>19</v>
      </c>
      <c r="F50" s="1465" t="s">
        <v>18</v>
      </c>
      <c r="G50" s="1467" t="s">
        <v>19</v>
      </c>
      <c r="H50" s="1465" t="s">
        <v>18</v>
      </c>
      <c r="I50" s="1467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051" t="s">
        <v>56</v>
      </c>
      <c r="B51" s="2052"/>
      <c r="C51" s="1521">
        <f>SUM(D51+E51)</f>
        <v>0</v>
      </c>
      <c r="D51" s="1522">
        <f t="shared" ref="D51:E54" si="6">SUM(F51+H51)</f>
        <v>0</v>
      </c>
      <c r="E51" s="1501">
        <f t="shared" si="6"/>
        <v>0</v>
      </c>
      <c r="F51" s="1523">
        <f>SUM(F52:F54)</f>
        <v>0</v>
      </c>
      <c r="G51" s="1520">
        <f>SUM(G52:G54)</f>
        <v>0</v>
      </c>
      <c r="H51" s="1524">
        <f>SUM(H52:H54)</f>
        <v>0</v>
      </c>
      <c r="I51" s="1525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481">
        <f>SUM(D52+E52)</f>
        <v>0</v>
      </c>
      <c r="D52" s="166">
        <f t="shared" si="6"/>
        <v>0</v>
      </c>
      <c r="E52" s="472">
        <f t="shared" si="6"/>
        <v>0</v>
      </c>
      <c r="F52" s="250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1493" t="s">
        <v>59</v>
      </c>
      <c r="B55" s="1494"/>
      <c r="C55" s="1494"/>
      <c r="D55" s="1494"/>
      <c r="E55" s="1494"/>
      <c r="F55" s="1494"/>
      <c r="G55" s="1494"/>
      <c r="H55" s="1494"/>
      <c r="I55" s="1494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5" customHeight="1" x14ac:dyDescent="0.25">
      <c r="A56" s="2004" t="s">
        <v>60</v>
      </c>
      <c r="B56" s="2044"/>
      <c r="C56" s="2004" t="s">
        <v>61</v>
      </c>
      <c r="D56" s="2044"/>
      <c r="E56" s="2043"/>
      <c r="F56" s="2018" t="s">
        <v>62</v>
      </c>
      <c r="G56" s="2018"/>
      <c r="H56" s="2018"/>
      <c r="I56" s="2018"/>
      <c r="J56" s="2018"/>
      <c r="K56" s="2018"/>
      <c r="L56" s="2018"/>
      <c r="M56" s="2018"/>
      <c r="N56" s="2018"/>
      <c r="O56" s="198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944"/>
      <c r="B57" s="1891"/>
      <c r="C57" s="2036"/>
      <c r="D57" s="2050"/>
      <c r="E57" s="2037"/>
      <c r="F57" s="2018" t="s">
        <v>63</v>
      </c>
      <c r="G57" s="1981"/>
      <c r="H57" s="2018" t="s">
        <v>64</v>
      </c>
      <c r="I57" s="1981"/>
      <c r="J57" s="2018" t="s">
        <v>65</v>
      </c>
      <c r="K57" s="2018"/>
      <c r="L57" s="1980" t="s">
        <v>66</v>
      </c>
      <c r="M57" s="1981"/>
      <c r="N57" s="1980" t="s">
        <v>67</v>
      </c>
      <c r="O57" s="198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2036"/>
      <c r="B58" s="2050"/>
      <c r="C58" s="1465" t="s">
        <v>17</v>
      </c>
      <c r="D58" s="1496" t="s">
        <v>18</v>
      </c>
      <c r="E58" s="1467" t="s">
        <v>19</v>
      </c>
      <c r="F58" s="1465" t="s">
        <v>18</v>
      </c>
      <c r="G58" s="1467" t="s">
        <v>19</v>
      </c>
      <c r="H58" s="1465" t="s">
        <v>18</v>
      </c>
      <c r="I58" s="1467" t="s">
        <v>19</v>
      </c>
      <c r="J58" s="1465" t="s">
        <v>18</v>
      </c>
      <c r="K58" s="1526" t="s">
        <v>19</v>
      </c>
      <c r="L58" s="1465" t="s">
        <v>18</v>
      </c>
      <c r="M58" s="1467" t="s">
        <v>19</v>
      </c>
      <c r="N58" s="1465" t="s">
        <v>18</v>
      </c>
      <c r="O58" s="1467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1527"/>
      <c r="AB58" s="1528"/>
    </row>
    <row r="59" spans="1:130" x14ac:dyDescent="0.25">
      <c r="A59" s="2047" t="s">
        <v>68</v>
      </c>
      <c r="B59" s="2048"/>
      <c r="C59" s="1521">
        <f>SUM(D59+E59)</f>
        <v>0</v>
      </c>
      <c r="D59" s="1522">
        <f>SUM(F59+H59+J59+L59+N59)</f>
        <v>0</v>
      </c>
      <c r="E59" s="1501">
        <f>SUM(G59+I59+K59+M59+O59)</f>
        <v>0</v>
      </c>
      <c r="F59" s="1477"/>
      <c r="G59" s="1476"/>
      <c r="H59" s="1477"/>
      <c r="I59" s="1476"/>
      <c r="J59" s="1477"/>
      <c r="K59" s="1529"/>
      <c r="L59" s="1475"/>
      <c r="M59" s="1476"/>
      <c r="N59" s="1475"/>
      <c r="O59" s="1476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1528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1937" t="s">
        <v>69</v>
      </c>
      <c r="B60" s="1937"/>
      <c r="C60" s="427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250"/>
      <c r="G60" s="50"/>
      <c r="H60" s="51"/>
      <c r="I60" s="50"/>
      <c r="J60" s="51"/>
      <c r="K60" s="176"/>
      <c r="L60" s="482"/>
      <c r="M60" s="178"/>
      <c r="N60" s="482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527"/>
      <c r="AB60" s="1528"/>
    </row>
    <row r="61" spans="1:130" ht="15" customHeight="1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527"/>
      <c r="AB61" s="1528"/>
    </row>
    <row r="62" spans="1:130" ht="15.75" x14ac:dyDescent="0.25">
      <c r="A62" s="1940" t="s">
        <v>71</v>
      </c>
      <c r="B62" s="1940"/>
      <c r="C62" s="427">
        <f>SUM(D62+E62)</f>
        <v>0</v>
      </c>
      <c r="D62" s="106">
        <f t="shared" si="7"/>
        <v>0</v>
      </c>
      <c r="E62" s="428">
        <f t="shared" si="7"/>
        <v>0</v>
      </c>
      <c r="F62" s="1530"/>
      <c r="G62" s="1531"/>
      <c r="H62" s="190"/>
      <c r="I62" s="1531"/>
      <c r="J62" s="190"/>
      <c r="K62" s="1532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486"/>
      <c r="AB62" s="1528"/>
    </row>
    <row r="63" spans="1:130" ht="15.75" x14ac:dyDescent="0.25">
      <c r="A63" s="2049" t="s">
        <v>72</v>
      </c>
      <c r="B63" s="2049"/>
      <c r="C63" s="194">
        <f>SUM(D63+E63)</f>
        <v>0</v>
      </c>
      <c r="D63" s="195">
        <f>SUM(J63+L63+N63)</f>
        <v>0</v>
      </c>
      <c r="E63" s="196">
        <f>SUM(K63+M63+O63)</f>
        <v>0</v>
      </c>
      <c r="F63" s="1533"/>
      <c r="G63" s="1534"/>
      <c r="H63" s="1533"/>
      <c r="I63" s="1534"/>
      <c r="J63" s="199"/>
      <c r="K63" s="200"/>
      <c r="L63" s="201"/>
      <c r="M63" s="1535"/>
      <c r="N63" s="1536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537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1538"/>
      <c r="V64" s="1538"/>
      <c r="W64" s="1538"/>
      <c r="X64" s="1538"/>
      <c r="Y64" s="1538"/>
      <c r="Z64" s="486"/>
      <c r="AA64" s="4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486"/>
      <c r="V65" s="486"/>
      <c r="W65" s="486"/>
      <c r="X65" s="486"/>
      <c r="Y65" s="486"/>
      <c r="Z65" s="486"/>
      <c r="AA65" s="4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015" t="s">
        <v>75</v>
      </c>
      <c r="B66" s="2015"/>
      <c r="C66" s="2015" t="s">
        <v>61</v>
      </c>
      <c r="D66" s="209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486"/>
      <c r="S66" s="486"/>
      <c r="T66" s="486"/>
      <c r="U66" s="486"/>
      <c r="V66" s="486"/>
      <c r="W66" s="486"/>
      <c r="X66" s="486"/>
      <c r="Y66" s="486"/>
      <c r="Z66" s="486"/>
      <c r="AA66" s="486"/>
    </row>
    <row r="67" spans="1:130" x14ac:dyDescent="0.25">
      <c r="A67" s="2030"/>
      <c r="B67" s="2030"/>
      <c r="C67" s="2030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486"/>
      <c r="S67" s="486"/>
      <c r="T67" s="486"/>
      <c r="U67" s="486"/>
      <c r="V67" s="486"/>
      <c r="W67" s="486"/>
      <c r="X67" s="486"/>
      <c r="Y67" s="486"/>
      <c r="Z67" s="486"/>
      <c r="AA67" s="486"/>
    </row>
    <row r="68" spans="1:130" x14ac:dyDescent="0.25">
      <c r="A68" s="2045" t="s">
        <v>61</v>
      </c>
      <c r="B68" s="2045"/>
      <c r="C68" s="1539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486"/>
      <c r="S68" s="486"/>
      <c r="T68" s="488"/>
      <c r="U68" s="488"/>
      <c r="V68" s="488"/>
      <c r="W68" s="488"/>
      <c r="X68" s="488"/>
      <c r="Y68" s="488"/>
      <c r="Z68" s="486"/>
      <c r="AA68" s="486"/>
    </row>
    <row r="69" spans="1:130" x14ac:dyDescent="0.25">
      <c r="A69" s="2046" t="s">
        <v>76</v>
      </c>
      <c r="B69" s="2046"/>
      <c r="C69" s="1540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486"/>
      <c r="S69" s="486"/>
      <c r="T69" s="488"/>
      <c r="U69" s="488"/>
      <c r="V69" s="488"/>
      <c r="W69" s="488"/>
      <c r="X69" s="488"/>
      <c r="Y69" s="488"/>
      <c r="Z69" s="486"/>
      <c r="AA69" s="486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486"/>
      <c r="S70" s="486"/>
      <c r="T70" s="488"/>
      <c r="U70" s="488"/>
      <c r="V70" s="488"/>
      <c r="W70" s="488"/>
      <c r="X70" s="488"/>
      <c r="Y70" s="488"/>
      <c r="Z70" s="486"/>
      <c r="AA70" s="486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486"/>
      <c r="S71" s="486"/>
      <c r="T71" s="488"/>
      <c r="U71" s="488"/>
      <c r="V71" s="488"/>
      <c r="W71" s="488"/>
      <c r="X71" s="488"/>
      <c r="Y71" s="488"/>
      <c r="Z71" s="486"/>
      <c r="AA71" s="486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486"/>
      <c r="S72" s="486"/>
      <c r="T72" s="488"/>
      <c r="U72" s="488"/>
      <c r="V72" s="488"/>
      <c r="W72" s="488"/>
      <c r="X72" s="488"/>
      <c r="Y72" s="488"/>
      <c r="Z72" s="486"/>
      <c r="AA72" s="486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486"/>
      <c r="S73" s="486"/>
      <c r="T73" s="486"/>
      <c r="U73" s="488"/>
      <c r="V73" s="488"/>
      <c r="W73" s="488"/>
      <c r="X73" s="488"/>
      <c r="Y73" s="488"/>
      <c r="Z73" s="486"/>
      <c r="AA73" s="4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1980" t="s">
        <v>80</v>
      </c>
      <c r="B74" s="1981"/>
      <c r="C74" s="1541" t="s">
        <v>81</v>
      </c>
      <c r="D74" s="1541" t="s">
        <v>38</v>
      </c>
      <c r="E74" s="1541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486"/>
      <c r="S74" s="486"/>
      <c r="T74" s="486"/>
      <c r="U74" s="488"/>
      <c r="V74" s="488"/>
      <c r="W74" s="488"/>
      <c r="X74" s="488"/>
      <c r="Y74" s="488"/>
      <c r="Z74" s="486"/>
      <c r="AA74" s="486"/>
    </row>
    <row r="75" spans="1:130" x14ac:dyDescent="0.25">
      <c r="A75" s="2041" t="s">
        <v>83</v>
      </c>
      <c r="B75" s="2042"/>
      <c r="C75" s="1542"/>
      <c r="D75" s="1542"/>
      <c r="E75" s="1542"/>
      <c r="F75" s="4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CC75" s="10" t="str">
        <f>IF(C75&lt;=[2]A05!C11,"",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483"/>
      <c r="J76" s="473"/>
      <c r="K76" s="483"/>
      <c r="L76" s="486"/>
      <c r="M76" s="486"/>
      <c r="N76" s="486"/>
      <c r="O76" s="486"/>
      <c r="P76" s="492"/>
      <c r="Q76" s="473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004" t="s">
        <v>85</v>
      </c>
      <c r="B77" s="2043"/>
      <c r="C77" s="1543" t="s">
        <v>81</v>
      </c>
      <c r="D77" s="1544" t="s">
        <v>86</v>
      </c>
      <c r="E77" s="1544" t="s">
        <v>87</v>
      </c>
      <c r="F77" s="1544" t="s">
        <v>88</v>
      </c>
      <c r="G77" s="222"/>
      <c r="H77" s="222"/>
      <c r="I77" s="484"/>
      <c r="J77" s="484"/>
      <c r="K77" s="483"/>
      <c r="L77" s="486"/>
      <c r="M77" s="486"/>
      <c r="N77" s="486"/>
      <c r="O77" s="486"/>
      <c r="P77" s="486"/>
      <c r="Q77" s="486"/>
      <c r="R77" s="1458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043" t="s">
        <v>89</v>
      </c>
      <c r="B78" s="1545" t="s">
        <v>90</v>
      </c>
      <c r="C78" s="1546"/>
      <c r="D78" s="1547"/>
      <c r="E78" s="1546"/>
      <c r="F78" s="1546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85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86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customHeight="1" thickTop="1" x14ac:dyDescent="0.25">
      <c r="A80" s="1928" t="s">
        <v>92</v>
      </c>
      <c r="B80" s="231" t="s">
        <v>93</v>
      </c>
      <c r="C80" s="232"/>
      <c r="D80" s="232"/>
      <c r="E80" s="233"/>
      <c r="F80" s="1546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86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030"/>
      <c r="B81" s="234" t="s">
        <v>94</v>
      </c>
      <c r="C81" s="215"/>
      <c r="D81" s="215"/>
      <c r="E81" s="235"/>
      <c r="F81" s="215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86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473"/>
      <c r="L82" s="487"/>
      <c r="M82" s="487"/>
      <c r="N82" s="486"/>
      <c r="O82" s="486"/>
      <c r="P82" s="486"/>
      <c r="Q82" s="486"/>
      <c r="R82" s="486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5" customHeight="1" x14ac:dyDescent="0.25">
      <c r="A83" s="2044" t="s">
        <v>96</v>
      </c>
      <c r="B83" s="2043"/>
      <c r="C83" s="1980" t="s">
        <v>61</v>
      </c>
      <c r="D83" s="2018"/>
      <c r="E83" s="1981"/>
      <c r="F83" s="1980" t="s">
        <v>97</v>
      </c>
      <c r="G83" s="1981"/>
      <c r="H83" s="1980" t="s">
        <v>98</v>
      </c>
      <c r="I83" s="1981"/>
      <c r="J83" s="210"/>
      <c r="K83" s="1548"/>
      <c r="L83" s="488"/>
      <c r="M83" s="488"/>
      <c r="N83" s="487"/>
      <c r="O83" s="487"/>
      <c r="P83" s="488"/>
      <c r="Q83" s="488"/>
      <c r="R83" s="486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2017"/>
      <c r="B84" s="2037"/>
      <c r="C84" s="1495" t="s">
        <v>17</v>
      </c>
      <c r="D84" s="1466" t="s">
        <v>18</v>
      </c>
      <c r="E84" s="1467" t="s">
        <v>19</v>
      </c>
      <c r="F84" s="1465" t="s">
        <v>18</v>
      </c>
      <c r="G84" s="1467" t="s">
        <v>19</v>
      </c>
      <c r="H84" s="1465" t="s">
        <v>18</v>
      </c>
      <c r="I84" s="1467" t="s">
        <v>19</v>
      </c>
      <c r="J84" s="3"/>
      <c r="K84" s="210"/>
      <c r="L84" s="488"/>
      <c r="M84" s="488"/>
      <c r="N84" s="488"/>
      <c r="O84" s="487"/>
      <c r="P84" s="487"/>
      <c r="Q84" s="488"/>
      <c r="R84" s="488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1980" t="s">
        <v>61</v>
      </c>
      <c r="B85" s="1981"/>
      <c r="C85" s="1523">
        <f t="shared" ref="C85:I85" si="8">SUM(C86:C90)</f>
        <v>0</v>
      </c>
      <c r="D85" s="1549">
        <f t="shared" si="8"/>
        <v>0</v>
      </c>
      <c r="E85" s="1520">
        <f t="shared" si="8"/>
        <v>0</v>
      </c>
      <c r="F85" s="1524">
        <f t="shared" si="8"/>
        <v>0</v>
      </c>
      <c r="G85" s="1525">
        <f t="shared" si="8"/>
        <v>0</v>
      </c>
      <c r="H85" s="1524">
        <f t="shared" si="8"/>
        <v>0</v>
      </c>
      <c r="I85" s="1525">
        <f t="shared" si="8"/>
        <v>0</v>
      </c>
      <c r="J85" s="19"/>
      <c r="K85" s="19"/>
      <c r="L85" s="492"/>
      <c r="M85" s="488"/>
      <c r="N85" s="488"/>
      <c r="O85" s="487"/>
      <c r="P85" s="487"/>
      <c r="Q85" s="493"/>
      <c r="R85" s="493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039" t="s">
        <v>22</v>
      </c>
      <c r="B86" s="2040"/>
      <c r="C86" s="1550">
        <f>SUM(D86+E86)</f>
        <v>0</v>
      </c>
      <c r="D86" s="1551">
        <f t="shared" ref="D86:E90" si="9">SUM(F86+H86)</f>
        <v>0</v>
      </c>
      <c r="E86" s="1552">
        <f t="shared" si="9"/>
        <v>0</v>
      </c>
      <c r="F86" s="1553"/>
      <c r="G86" s="1554"/>
      <c r="H86" s="1553"/>
      <c r="I86" s="1554"/>
      <c r="J86" s="210"/>
      <c r="K86" s="210"/>
      <c r="L86" s="488"/>
      <c r="M86" s="488"/>
      <c r="N86" s="488"/>
      <c r="O86" s="487"/>
      <c r="P86" s="487"/>
      <c r="Q86" s="493"/>
      <c r="R86" s="493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247">
        <f>SUM(D87+E87)</f>
        <v>0</v>
      </c>
      <c r="D87" s="248">
        <f t="shared" si="9"/>
        <v>0</v>
      </c>
      <c r="E87" s="249">
        <f t="shared" si="9"/>
        <v>0</v>
      </c>
      <c r="F87" s="250"/>
      <c r="G87" s="251"/>
      <c r="H87" s="250"/>
      <c r="I87" s="251"/>
      <c r="J87" s="210"/>
      <c r="K87" s="210"/>
      <c r="L87" s="488"/>
      <c r="M87" s="488"/>
      <c r="N87" s="488"/>
      <c r="O87" s="487"/>
      <c r="P87" s="487"/>
      <c r="Q87" s="493"/>
      <c r="R87" s="493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24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488"/>
      <c r="M88" s="488"/>
      <c r="N88" s="488"/>
      <c r="O88" s="487"/>
      <c r="P88" s="487"/>
      <c r="Q88" s="493"/>
      <c r="R88" s="493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488"/>
      <c r="M89" s="488"/>
      <c r="N89" s="488"/>
      <c r="O89" s="487"/>
      <c r="P89" s="487"/>
      <c r="Q89" s="493"/>
      <c r="R89" s="493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488"/>
      <c r="M90" s="488"/>
      <c r="N90" s="488"/>
      <c r="O90" s="487"/>
      <c r="P90" s="487"/>
      <c r="Q90" s="493"/>
      <c r="R90" s="493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ht="15" customHeigh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ht="15" customHeight="1" x14ac:dyDescent="0.25">
      <c r="A92" s="2032" t="s">
        <v>102</v>
      </c>
      <c r="B92" s="2032"/>
      <c r="C92" s="2032"/>
      <c r="D92" s="2032"/>
      <c r="E92" s="2032"/>
      <c r="F92" s="2032"/>
      <c r="G92" s="2032"/>
      <c r="H92" s="2032"/>
      <c r="I92" s="2032"/>
      <c r="J92" s="2032"/>
      <c r="K92" s="2032"/>
      <c r="L92" s="2032"/>
      <c r="M92" s="2032"/>
      <c r="N92" s="2032"/>
      <c r="O92" s="2032"/>
      <c r="P92" s="2032"/>
      <c r="Q92" s="2032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033" t="s">
        <v>103</v>
      </c>
      <c r="B93" s="1884"/>
      <c r="C93" s="2004" t="s">
        <v>104</v>
      </c>
      <c r="D93" s="1881"/>
      <c r="E93" s="1854"/>
      <c r="F93" s="1998" t="s">
        <v>28</v>
      </c>
      <c r="G93" s="2038"/>
      <c r="H93" s="2038"/>
      <c r="I93" s="2038"/>
      <c r="J93" s="2038"/>
      <c r="K93" s="2038"/>
      <c r="L93" s="2038"/>
      <c r="M93" s="2038"/>
      <c r="N93" s="2038"/>
      <c r="O93" s="2038"/>
      <c r="P93" s="2038"/>
      <c r="Q93" s="1999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2036"/>
      <c r="D94" s="2017"/>
      <c r="E94" s="2037"/>
      <c r="F94" s="1980" t="s">
        <v>105</v>
      </c>
      <c r="G94" s="2018"/>
      <c r="H94" s="1980" t="s">
        <v>106</v>
      </c>
      <c r="I94" s="1981"/>
      <c r="J94" s="1980" t="s">
        <v>107</v>
      </c>
      <c r="K94" s="1981"/>
      <c r="L94" s="1980" t="s">
        <v>108</v>
      </c>
      <c r="M94" s="1981"/>
      <c r="N94" s="1980" t="s">
        <v>109</v>
      </c>
      <c r="O94" s="1981"/>
      <c r="P94" s="1980" t="s">
        <v>110</v>
      </c>
      <c r="Q94" s="1981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2034"/>
      <c r="B95" s="2035"/>
      <c r="C95" s="1495" t="s">
        <v>17</v>
      </c>
      <c r="D95" s="1496" t="s">
        <v>18</v>
      </c>
      <c r="E95" s="1513" t="s">
        <v>19</v>
      </c>
      <c r="F95" s="1465" t="s">
        <v>18</v>
      </c>
      <c r="G95" s="270" t="s">
        <v>19</v>
      </c>
      <c r="H95" s="1465" t="s">
        <v>18</v>
      </c>
      <c r="I95" s="271" t="s">
        <v>19</v>
      </c>
      <c r="J95" s="1465" t="s">
        <v>18</v>
      </c>
      <c r="K95" s="271" t="s">
        <v>19</v>
      </c>
      <c r="L95" s="1465" t="s">
        <v>18</v>
      </c>
      <c r="M95" s="271" t="s">
        <v>19</v>
      </c>
      <c r="N95" s="1465" t="s">
        <v>18</v>
      </c>
      <c r="O95" s="271" t="s">
        <v>19</v>
      </c>
      <c r="P95" s="1465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031" t="s">
        <v>111</v>
      </c>
      <c r="B96" s="2031"/>
      <c r="C96" s="1555">
        <f t="shared" ref="C96:C104" si="10">SUM(D96+E96)</f>
        <v>0</v>
      </c>
      <c r="D96" s="273">
        <f>+H96+J96+L96+N96+P96</f>
        <v>0</v>
      </c>
      <c r="E96" s="1507">
        <f>+I96+K96+M96+O96+Q96</f>
        <v>0</v>
      </c>
      <c r="F96" s="1556"/>
      <c r="G96" s="1557"/>
      <c r="H96" s="1508"/>
      <c r="I96" s="114"/>
      <c r="J96" s="1508"/>
      <c r="K96" s="114"/>
      <c r="L96" s="1508"/>
      <c r="M96" s="114"/>
      <c r="N96" s="1508"/>
      <c r="O96" s="114"/>
      <c r="P96" s="1509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015" t="s">
        <v>117</v>
      </c>
      <c r="B102" s="1558" t="s">
        <v>118</v>
      </c>
      <c r="C102" s="1499">
        <f t="shared" si="10"/>
        <v>0</v>
      </c>
      <c r="D102" s="1500">
        <f t="shared" ref="D102:E104" si="11">SUM(F102+H102+J102+L102+N102+P102)</f>
        <v>0</v>
      </c>
      <c r="E102" s="1507">
        <f t="shared" si="11"/>
        <v>0</v>
      </c>
      <c r="F102" s="1508"/>
      <c r="G102" s="1559"/>
      <c r="H102" s="1508"/>
      <c r="I102" s="1510"/>
      <c r="J102" s="1508"/>
      <c r="K102" s="114"/>
      <c r="L102" s="1508"/>
      <c r="M102" s="114"/>
      <c r="N102" s="1508"/>
      <c r="O102" s="1510"/>
      <c r="P102" s="1508"/>
      <c r="Q102" s="1510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2030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1560" t="s">
        <v>121</v>
      </c>
      <c r="B105" s="1560"/>
      <c r="C105" s="1560"/>
      <c r="D105" s="1560"/>
      <c r="E105" s="1560"/>
      <c r="F105" s="1561"/>
      <c r="G105" s="1561"/>
      <c r="H105" s="1561"/>
      <c r="I105" s="1562"/>
      <c r="J105" s="1563"/>
      <c r="K105" s="1563"/>
      <c r="L105" s="1564"/>
      <c r="M105" s="1565"/>
      <c r="N105" s="1566"/>
      <c r="O105" s="1561"/>
      <c r="P105" s="1566"/>
      <c r="Q105" s="1460"/>
      <c r="R105" s="1567"/>
      <c r="S105" s="1567"/>
      <c r="T105" s="1566"/>
      <c r="U105" s="1566"/>
      <c r="V105" s="1566"/>
      <c r="W105" s="1561"/>
      <c r="X105" s="1566"/>
      <c r="Y105" s="1561"/>
      <c r="Z105" s="1568"/>
      <c r="AA105" s="1569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2029" t="s">
        <v>28</v>
      </c>
      <c r="G106" s="2029"/>
      <c r="H106" s="2029"/>
      <c r="I106" s="2029"/>
      <c r="J106" s="2029"/>
      <c r="K106" s="2029"/>
      <c r="L106" s="2029"/>
      <c r="M106" s="2029"/>
      <c r="N106" s="2029"/>
      <c r="O106" s="2029"/>
      <c r="P106" s="2029"/>
      <c r="Q106" s="2029"/>
      <c r="R106" s="2029"/>
      <c r="S106" s="2029"/>
      <c r="T106" s="1902"/>
      <c r="U106" s="1902"/>
      <c r="V106" s="2029"/>
      <c r="W106" s="2029"/>
      <c r="X106" s="2029"/>
      <c r="Y106" s="2029"/>
      <c r="Z106" s="2029"/>
      <c r="AA106" s="2019"/>
    </row>
    <row r="107" spans="1:130" ht="15" customHeight="1" x14ac:dyDescent="0.25">
      <c r="A107" s="1877"/>
      <c r="B107" s="1877"/>
      <c r="C107" s="2005"/>
      <c r="D107" s="2017"/>
      <c r="E107" s="2006"/>
      <c r="F107" s="2018" t="s">
        <v>122</v>
      </c>
      <c r="G107" s="1981"/>
      <c r="H107" s="1980" t="s">
        <v>123</v>
      </c>
      <c r="I107" s="1981"/>
      <c r="J107" s="1980" t="s">
        <v>124</v>
      </c>
      <c r="K107" s="1981"/>
      <c r="L107" s="2018" t="s">
        <v>125</v>
      </c>
      <c r="M107" s="1981"/>
      <c r="N107" s="1980" t="s">
        <v>126</v>
      </c>
      <c r="O107" s="1981"/>
      <c r="P107" s="1980" t="s">
        <v>127</v>
      </c>
      <c r="Q107" s="1981"/>
      <c r="R107" s="1980" t="s">
        <v>128</v>
      </c>
      <c r="S107" s="1981"/>
      <c r="T107" s="1980" t="s">
        <v>129</v>
      </c>
      <c r="U107" s="1981"/>
      <c r="V107" s="1980" t="s">
        <v>130</v>
      </c>
      <c r="W107" s="1981"/>
      <c r="X107" s="1980" t="s">
        <v>131</v>
      </c>
      <c r="Y107" s="1981"/>
      <c r="Z107" s="2026" t="s">
        <v>132</v>
      </c>
      <c r="AA107" s="2021"/>
    </row>
    <row r="108" spans="1:130" x14ac:dyDescent="0.25">
      <c r="A108" s="2016"/>
      <c r="B108" s="2016"/>
      <c r="C108" s="1465" t="s">
        <v>17</v>
      </c>
      <c r="D108" s="1496" t="s">
        <v>18</v>
      </c>
      <c r="E108" s="1468" t="s">
        <v>19</v>
      </c>
      <c r="F108" s="1466" t="s">
        <v>18</v>
      </c>
      <c r="G108" s="1459" t="s">
        <v>19</v>
      </c>
      <c r="H108" s="1465" t="s">
        <v>18</v>
      </c>
      <c r="I108" s="1459" t="s">
        <v>19</v>
      </c>
      <c r="J108" s="1465" t="s">
        <v>18</v>
      </c>
      <c r="K108" s="1459" t="s">
        <v>19</v>
      </c>
      <c r="L108" s="1466" t="s">
        <v>18</v>
      </c>
      <c r="M108" s="1459" t="s">
        <v>19</v>
      </c>
      <c r="N108" s="1465" t="s">
        <v>18</v>
      </c>
      <c r="O108" s="1459" t="s">
        <v>19</v>
      </c>
      <c r="P108" s="1465" t="s">
        <v>18</v>
      </c>
      <c r="Q108" s="1459" t="s">
        <v>19</v>
      </c>
      <c r="R108" s="1465" t="s">
        <v>18</v>
      </c>
      <c r="S108" s="1541" t="s">
        <v>19</v>
      </c>
      <c r="T108" s="1465" t="s">
        <v>18</v>
      </c>
      <c r="U108" s="1459" t="s">
        <v>19</v>
      </c>
      <c r="V108" s="1465" t="s">
        <v>18</v>
      </c>
      <c r="W108" s="1459" t="s">
        <v>19</v>
      </c>
      <c r="X108" s="1465" t="s">
        <v>18</v>
      </c>
      <c r="Y108" s="1459" t="s">
        <v>19</v>
      </c>
      <c r="Z108" s="1570" t="s">
        <v>18</v>
      </c>
      <c r="AA108" s="1571" t="s">
        <v>19</v>
      </c>
      <c r="AB108" s="317"/>
    </row>
    <row r="109" spans="1:130" x14ac:dyDescent="0.25">
      <c r="A109" s="2027" t="s">
        <v>133</v>
      </c>
      <c r="B109" s="1505" t="s">
        <v>134</v>
      </c>
      <c r="C109" s="157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1573"/>
      <c r="G109" s="1510"/>
      <c r="H109" s="1508"/>
      <c r="I109" s="114"/>
      <c r="J109" s="1508"/>
      <c r="K109" s="114"/>
      <c r="L109" s="1574"/>
      <c r="M109" s="114"/>
      <c r="N109" s="1508"/>
      <c r="O109" s="114"/>
      <c r="P109" s="1508"/>
      <c r="Q109" s="114"/>
      <c r="R109" s="1508"/>
      <c r="S109" s="114"/>
      <c r="T109" s="1508"/>
      <c r="U109" s="114"/>
      <c r="V109" s="1509"/>
      <c r="W109" s="114"/>
      <c r="X109" s="1509"/>
      <c r="Y109" s="114"/>
      <c r="Z109" s="1559"/>
      <c r="AA109" s="323"/>
    </row>
    <row r="110" spans="1:130" x14ac:dyDescent="0.25">
      <c r="A110" s="2028"/>
      <c r="B110" s="173" t="s">
        <v>135</v>
      </c>
      <c r="C110" s="24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2028"/>
      <c r="B111" s="187" t="s">
        <v>136</v>
      </c>
      <c r="C111" s="24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87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027" t="s">
        <v>139</v>
      </c>
      <c r="B114" s="1505" t="s">
        <v>134</v>
      </c>
      <c r="C114" s="1572">
        <f t="shared" si="12"/>
        <v>0</v>
      </c>
      <c r="D114" s="319">
        <f t="shared" si="13"/>
        <v>0</v>
      </c>
      <c r="E114" s="320">
        <f t="shared" si="14"/>
        <v>0</v>
      </c>
      <c r="F114" s="1573"/>
      <c r="G114" s="1510"/>
      <c r="H114" s="1508"/>
      <c r="I114" s="114"/>
      <c r="J114" s="1508"/>
      <c r="K114" s="114"/>
      <c r="L114" s="1574"/>
      <c r="M114" s="114"/>
      <c r="N114" s="1508"/>
      <c r="O114" s="114"/>
      <c r="P114" s="1508"/>
      <c r="Q114" s="114"/>
      <c r="R114" s="1508"/>
      <c r="S114" s="114"/>
      <c r="T114" s="1508"/>
      <c r="U114" s="114"/>
      <c r="V114" s="1509"/>
      <c r="W114" s="114"/>
      <c r="X114" s="1509"/>
      <c r="Y114" s="114"/>
      <c r="Z114" s="1559"/>
      <c r="AA114" s="323"/>
    </row>
    <row r="115" spans="1:27" s="12" customFormat="1" x14ac:dyDescent="0.25">
      <c r="A115" s="2028"/>
      <c r="B115" s="173" t="s">
        <v>135</v>
      </c>
      <c r="C115" s="24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2028"/>
      <c r="B116" s="187" t="s">
        <v>136</v>
      </c>
      <c r="C116" s="24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87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015" t="s">
        <v>140</v>
      </c>
      <c r="B119" s="1505" t="s">
        <v>134</v>
      </c>
      <c r="C119" s="1572">
        <f t="shared" si="12"/>
        <v>0</v>
      </c>
      <c r="D119" s="319">
        <f t="shared" si="13"/>
        <v>0</v>
      </c>
      <c r="E119" s="320">
        <f t="shared" si="14"/>
        <v>0</v>
      </c>
      <c r="F119" s="1573"/>
      <c r="G119" s="1510"/>
      <c r="H119" s="1508"/>
      <c r="I119" s="114"/>
      <c r="J119" s="1508"/>
      <c r="K119" s="114"/>
      <c r="L119" s="1574"/>
      <c r="M119" s="114"/>
      <c r="N119" s="1508"/>
      <c r="O119" s="114"/>
      <c r="P119" s="1508"/>
      <c r="Q119" s="114"/>
      <c r="R119" s="1508"/>
      <c r="S119" s="114"/>
      <c r="T119" s="1508"/>
      <c r="U119" s="114"/>
      <c r="V119" s="1509"/>
      <c r="W119" s="114"/>
      <c r="X119" s="1509"/>
      <c r="Y119" s="114"/>
      <c r="Z119" s="1559"/>
      <c r="AA119" s="323"/>
    </row>
    <row r="120" spans="1:27" s="12" customFormat="1" x14ac:dyDescent="0.25">
      <c r="A120" s="1877"/>
      <c r="B120" s="173" t="s">
        <v>135</v>
      </c>
      <c r="C120" s="24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87" t="s">
        <v>136</v>
      </c>
      <c r="C121" s="24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87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2016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027" t="s">
        <v>141</v>
      </c>
      <c r="B124" s="1505" t="s">
        <v>134</v>
      </c>
      <c r="C124" s="1572">
        <f t="shared" si="12"/>
        <v>0</v>
      </c>
      <c r="D124" s="319">
        <f t="shared" si="13"/>
        <v>0</v>
      </c>
      <c r="E124" s="320">
        <f t="shared" si="14"/>
        <v>0</v>
      </c>
      <c r="F124" s="1573"/>
      <c r="G124" s="1510"/>
      <c r="H124" s="1508"/>
      <c r="I124" s="114"/>
      <c r="J124" s="1508"/>
      <c r="K124" s="114"/>
      <c r="L124" s="1574"/>
      <c r="M124" s="114"/>
      <c r="N124" s="1508"/>
      <c r="O124" s="114"/>
      <c r="P124" s="1508"/>
      <c r="Q124" s="114"/>
      <c r="R124" s="1508"/>
      <c r="S124" s="114"/>
      <c r="T124" s="1508"/>
      <c r="U124" s="114"/>
      <c r="V124" s="1509"/>
      <c r="W124" s="114"/>
      <c r="X124" s="1509"/>
      <c r="Y124" s="114"/>
      <c r="Z124" s="1559"/>
      <c r="AA124" s="323"/>
    </row>
    <row r="125" spans="1:27" s="12" customFormat="1" x14ac:dyDescent="0.25">
      <c r="A125" s="2028"/>
      <c r="B125" s="173" t="s">
        <v>135</v>
      </c>
      <c r="C125" s="24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2028"/>
      <c r="B126" s="187" t="s">
        <v>136</v>
      </c>
      <c r="C126" s="24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87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027" t="s">
        <v>142</v>
      </c>
      <c r="B129" s="1505" t="s">
        <v>134</v>
      </c>
      <c r="C129" s="1572">
        <f t="shared" si="12"/>
        <v>0</v>
      </c>
      <c r="D129" s="319">
        <f t="shared" si="13"/>
        <v>0</v>
      </c>
      <c r="E129" s="320">
        <f t="shared" si="14"/>
        <v>0</v>
      </c>
      <c r="F129" s="1573"/>
      <c r="G129" s="1510"/>
      <c r="H129" s="1508"/>
      <c r="I129" s="114"/>
      <c r="J129" s="1508"/>
      <c r="K129" s="114"/>
      <c r="L129" s="1574"/>
      <c r="M129" s="114"/>
      <c r="N129" s="1508"/>
      <c r="O129" s="114"/>
      <c r="P129" s="1508"/>
      <c r="Q129" s="114"/>
      <c r="R129" s="1508"/>
      <c r="S129" s="114"/>
      <c r="T129" s="1508"/>
      <c r="U129" s="114"/>
      <c r="V129" s="1509"/>
      <c r="W129" s="114"/>
      <c r="X129" s="1509"/>
      <c r="Y129" s="114"/>
      <c r="Z129" s="1559"/>
      <c r="AA129" s="323"/>
    </row>
    <row r="130" spans="1:27" s="12" customFormat="1" x14ac:dyDescent="0.25">
      <c r="A130" s="2028"/>
      <c r="B130" s="173" t="s">
        <v>135</v>
      </c>
      <c r="C130" s="24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2028"/>
      <c r="B131" s="187" t="s">
        <v>136</v>
      </c>
      <c r="C131" s="24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87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015" t="s">
        <v>143</v>
      </c>
      <c r="B134" s="1505" t="s">
        <v>134</v>
      </c>
      <c r="C134" s="1572">
        <f t="shared" si="12"/>
        <v>0</v>
      </c>
      <c r="D134" s="319">
        <f t="shared" si="13"/>
        <v>0</v>
      </c>
      <c r="E134" s="320">
        <f t="shared" si="14"/>
        <v>0</v>
      </c>
      <c r="F134" s="1573"/>
      <c r="G134" s="1510"/>
      <c r="H134" s="1508"/>
      <c r="I134" s="114"/>
      <c r="J134" s="1508"/>
      <c r="K134" s="114"/>
      <c r="L134" s="1574"/>
      <c r="M134" s="114"/>
      <c r="N134" s="1508"/>
      <c r="O134" s="114"/>
      <c r="P134" s="1508"/>
      <c r="Q134" s="114"/>
      <c r="R134" s="1508"/>
      <c r="S134" s="114"/>
      <c r="T134" s="1508"/>
      <c r="U134" s="114"/>
      <c r="V134" s="1509"/>
      <c r="W134" s="114"/>
      <c r="X134" s="1509"/>
      <c r="Y134" s="114"/>
      <c r="Z134" s="1559"/>
      <c r="AA134" s="323"/>
    </row>
    <row r="135" spans="1:27" s="12" customFormat="1" x14ac:dyDescent="0.25">
      <c r="A135" s="1877"/>
      <c r="B135" s="173" t="s">
        <v>135</v>
      </c>
      <c r="C135" s="24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87" t="s">
        <v>136</v>
      </c>
      <c r="C136" s="24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87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022" t="s">
        <v>144</v>
      </c>
      <c r="B139" s="2023"/>
      <c r="C139" s="1575">
        <f t="shared" ref="C139:AA139" si="15">SUM(C109:C138)</f>
        <v>0</v>
      </c>
      <c r="D139" s="1576">
        <f t="shared" si="15"/>
        <v>0</v>
      </c>
      <c r="E139" s="1577">
        <f t="shared" si="15"/>
        <v>0</v>
      </c>
      <c r="F139" s="1578">
        <f t="shared" si="15"/>
        <v>0</v>
      </c>
      <c r="G139" s="1579">
        <f t="shared" si="15"/>
        <v>0</v>
      </c>
      <c r="H139" s="1578">
        <f t="shared" si="15"/>
        <v>0</v>
      </c>
      <c r="I139" s="1579">
        <f t="shared" si="15"/>
        <v>0</v>
      </c>
      <c r="J139" s="1578">
        <f t="shared" si="15"/>
        <v>0</v>
      </c>
      <c r="K139" s="1579">
        <f t="shared" si="15"/>
        <v>0</v>
      </c>
      <c r="L139" s="1578">
        <f t="shared" si="15"/>
        <v>0</v>
      </c>
      <c r="M139" s="1579">
        <f t="shared" si="15"/>
        <v>0</v>
      </c>
      <c r="N139" s="1578">
        <f t="shared" si="15"/>
        <v>0</v>
      </c>
      <c r="O139" s="1579">
        <f t="shared" si="15"/>
        <v>0</v>
      </c>
      <c r="P139" s="1578">
        <f t="shared" si="15"/>
        <v>0</v>
      </c>
      <c r="Q139" s="1579">
        <f t="shared" si="15"/>
        <v>0</v>
      </c>
      <c r="R139" s="1578">
        <f t="shared" si="15"/>
        <v>0</v>
      </c>
      <c r="S139" s="1579">
        <f t="shared" si="15"/>
        <v>0</v>
      </c>
      <c r="T139" s="1578">
        <f t="shared" si="15"/>
        <v>0</v>
      </c>
      <c r="U139" s="1579">
        <f t="shared" si="15"/>
        <v>0</v>
      </c>
      <c r="V139" s="1578">
        <f t="shared" si="15"/>
        <v>0</v>
      </c>
      <c r="W139" s="1579">
        <f t="shared" si="15"/>
        <v>0</v>
      </c>
      <c r="X139" s="1578">
        <f t="shared" si="15"/>
        <v>0</v>
      </c>
      <c r="Y139" s="1579">
        <f t="shared" si="15"/>
        <v>0</v>
      </c>
      <c r="Z139" s="1580">
        <f t="shared" si="15"/>
        <v>0</v>
      </c>
      <c r="AA139" s="1581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173" t="s">
        <v>135</v>
      </c>
      <c r="C141" s="24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250"/>
      <c r="I141" s="50"/>
      <c r="J141" s="250"/>
      <c r="K141" s="50"/>
      <c r="L141" s="357"/>
      <c r="M141" s="50"/>
      <c r="N141" s="250"/>
      <c r="O141" s="50"/>
      <c r="P141" s="250"/>
      <c r="Q141" s="50"/>
      <c r="R141" s="250"/>
      <c r="S141" s="50"/>
      <c r="T141" s="250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87" t="s">
        <v>136</v>
      </c>
      <c r="C142" s="24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250"/>
      <c r="I142" s="50"/>
      <c r="J142" s="250"/>
      <c r="K142" s="50"/>
      <c r="L142" s="357"/>
      <c r="M142" s="50"/>
      <c r="N142" s="250"/>
      <c r="O142" s="50"/>
      <c r="P142" s="250"/>
      <c r="Q142" s="50"/>
      <c r="R142" s="250"/>
      <c r="S142" s="50"/>
      <c r="T142" s="250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87" t="s">
        <v>137</v>
      </c>
      <c r="C143" s="24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250"/>
      <c r="I143" s="50"/>
      <c r="J143" s="250"/>
      <c r="K143" s="50"/>
      <c r="L143" s="357"/>
      <c r="M143" s="50"/>
      <c r="N143" s="250"/>
      <c r="O143" s="50"/>
      <c r="P143" s="250"/>
      <c r="Q143" s="50"/>
      <c r="R143" s="250"/>
      <c r="S143" s="50"/>
      <c r="T143" s="250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004" t="s">
        <v>146</v>
      </c>
      <c r="B145" s="1505" t="s">
        <v>134</v>
      </c>
      <c r="C145" s="1572">
        <f t="shared" si="16"/>
        <v>0</v>
      </c>
      <c r="D145" s="319">
        <f t="shared" si="17"/>
        <v>0</v>
      </c>
      <c r="E145" s="320">
        <f t="shared" si="17"/>
        <v>0</v>
      </c>
      <c r="F145" s="1573"/>
      <c r="G145" s="1510"/>
      <c r="H145" s="1508"/>
      <c r="I145" s="114"/>
      <c r="J145" s="1508"/>
      <c r="K145" s="114"/>
      <c r="L145" s="1574"/>
      <c r="M145" s="114"/>
      <c r="N145" s="1508"/>
      <c r="O145" s="114"/>
      <c r="P145" s="1508"/>
      <c r="Q145" s="114"/>
      <c r="R145" s="1508"/>
      <c r="S145" s="114"/>
      <c r="T145" s="1508"/>
      <c r="U145" s="114"/>
      <c r="V145" s="1509"/>
      <c r="W145" s="114"/>
      <c r="X145" s="1509"/>
      <c r="Y145" s="114"/>
      <c r="Z145" s="1559"/>
      <c r="AA145" s="323"/>
    </row>
    <row r="146" spans="1:130" x14ac:dyDescent="0.25">
      <c r="A146" s="1855"/>
      <c r="B146" s="173" t="s">
        <v>135</v>
      </c>
      <c r="C146" s="24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250"/>
      <c r="I146" s="50"/>
      <c r="J146" s="250"/>
      <c r="K146" s="50"/>
      <c r="L146" s="357"/>
      <c r="M146" s="50"/>
      <c r="N146" s="250"/>
      <c r="O146" s="50"/>
      <c r="P146" s="250"/>
      <c r="Q146" s="50"/>
      <c r="R146" s="250"/>
      <c r="S146" s="50"/>
      <c r="T146" s="250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87" t="s">
        <v>136</v>
      </c>
      <c r="C147" s="24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250"/>
      <c r="I147" s="50"/>
      <c r="J147" s="250"/>
      <c r="K147" s="50"/>
      <c r="L147" s="357"/>
      <c r="M147" s="50"/>
      <c r="N147" s="250"/>
      <c r="O147" s="50"/>
      <c r="P147" s="250"/>
      <c r="Q147" s="50"/>
      <c r="R147" s="250"/>
      <c r="S147" s="50"/>
      <c r="T147" s="250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87" t="s">
        <v>137</v>
      </c>
      <c r="C148" s="24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250"/>
      <c r="I148" s="50"/>
      <c r="J148" s="250"/>
      <c r="K148" s="50"/>
      <c r="L148" s="357"/>
      <c r="M148" s="50"/>
      <c r="N148" s="250"/>
      <c r="O148" s="50"/>
      <c r="P148" s="250"/>
      <c r="Q148" s="50"/>
      <c r="R148" s="250"/>
      <c r="S148" s="50"/>
      <c r="T148" s="250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2005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1582"/>
      <c r="H149" s="201"/>
      <c r="I149" s="204"/>
      <c r="J149" s="201"/>
      <c r="K149" s="204"/>
      <c r="L149" s="1583"/>
      <c r="M149" s="204"/>
      <c r="N149" s="201"/>
      <c r="O149" s="204"/>
      <c r="P149" s="201"/>
      <c r="Q149" s="204"/>
      <c r="R149" s="201"/>
      <c r="S149" s="204"/>
      <c r="T149" s="201"/>
      <c r="U149" s="204"/>
      <c r="V149" s="1584"/>
      <c r="W149" s="204"/>
      <c r="X149" s="1584"/>
      <c r="Y149" s="204"/>
      <c r="Z149" s="1585"/>
      <c r="AA149" s="380"/>
    </row>
    <row r="150" spans="1:130" x14ac:dyDescent="0.25">
      <c r="A150" s="2022" t="s">
        <v>144</v>
      </c>
      <c r="B150" s="2023"/>
      <c r="C150" s="1575">
        <f t="shared" ref="C150:AA150" si="18">SUM(C140:C149)</f>
        <v>0</v>
      </c>
      <c r="D150" s="1576">
        <f t="shared" si="18"/>
        <v>0</v>
      </c>
      <c r="E150" s="1577">
        <f t="shared" si="18"/>
        <v>0</v>
      </c>
      <c r="F150" s="1575">
        <f t="shared" si="18"/>
        <v>0</v>
      </c>
      <c r="G150" s="1579">
        <f t="shared" si="18"/>
        <v>0</v>
      </c>
      <c r="H150" s="1575">
        <f t="shared" si="18"/>
        <v>0</v>
      </c>
      <c r="I150" s="1579">
        <f t="shared" si="18"/>
        <v>0</v>
      </c>
      <c r="J150" s="1575">
        <f t="shared" si="18"/>
        <v>0</v>
      </c>
      <c r="K150" s="1579">
        <f t="shared" si="18"/>
        <v>0</v>
      </c>
      <c r="L150" s="1575">
        <f t="shared" si="18"/>
        <v>0</v>
      </c>
      <c r="M150" s="1579">
        <f t="shared" si="18"/>
        <v>0</v>
      </c>
      <c r="N150" s="1575">
        <f t="shared" si="18"/>
        <v>0</v>
      </c>
      <c r="O150" s="1579">
        <f t="shared" si="18"/>
        <v>0</v>
      </c>
      <c r="P150" s="1575">
        <f t="shared" si="18"/>
        <v>0</v>
      </c>
      <c r="Q150" s="1579">
        <f t="shared" si="18"/>
        <v>0</v>
      </c>
      <c r="R150" s="1575">
        <f t="shared" si="18"/>
        <v>0</v>
      </c>
      <c r="S150" s="1579">
        <f t="shared" si="18"/>
        <v>0</v>
      </c>
      <c r="T150" s="1575">
        <f t="shared" si="18"/>
        <v>0</v>
      </c>
      <c r="U150" s="1579">
        <f t="shared" si="18"/>
        <v>0</v>
      </c>
      <c r="V150" s="1575">
        <f t="shared" si="18"/>
        <v>0</v>
      </c>
      <c r="W150" s="1579">
        <f t="shared" si="18"/>
        <v>0</v>
      </c>
      <c r="X150" s="1575">
        <f t="shared" si="18"/>
        <v>0</v>
      </c>
      <c r="Y150" s="1579">
        <f t="shared" si="18"/>
        <v>0</v>
      </c>
      <c r="Z150" s="1586">
        <f t="shared" si="18"/>
        <v>0</v>
      </c>
      <c r="AA150" s="1581">
        <f t="shared" si="18"/>
        <v>0</v>
      </c>
    </row>
    <row r="151" spans="1:130" x14ac:dyDescent="0.25">
      <c r="A151" s="1587" t="s">
        <v>147</v>
      </c>
      <c r="B151" s="1588"/>
      <c r="C151" s="1588"/>
      <c r="D151" s="1588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004" t="s">
        <v>61</v>
      </c>
      <c r="D152" s="1881"/>
      <c r="E152" s="1854"/>
      <c r="F152" s="1980" t="s">
        <v>28</v>
      </c>
      <c r="G152" s="2018"/>
      <c r="H152" s="2018"/>
      <c r="I152" s="2018"/>
      <c r="J152" s="2018"/>
      <c r="K152" s="2018"/>
      <c r="L152" s="2018"/>
      <c r="M152" s="2018"/>
      <c r="N152" s="2018"/>
      <c r="O152" s="2018"/>
      <c r="P152" s="2018"/>
      <c r="Q152" s="2018"/>
      <c r="R152" s="2018"/>
      <c r="S152" s="2018"/>
      <c r="T152" s="2018"/>
      <c r="U152" s="2018"/>
      <c r="V152" s="2018"/>
      <c r="W152" s="2018"/>
      <c r="X152" s="2018"/>
      <c r="Y152" s="2018"/>
      <c r="Z152" s="2018"/>
      <c r="AA152" s="2018"/>
      <c r="AB152" s="2018"/>
      <c r="AC152" s="2018"/>
      <c r="AD152" s="2018"/>
      <c r="AE152" s="2018"/>
      <c r="AF152" s="2018"/>
      <c r="AG152" s="2018"/>
      <c r="AH152" s="2018"/>
      <c r="AI152" s="2018"/>
      <c r="AJ152" s="2018"/>
      <c r="AK152" s="2018"/>
      <c r="AL152" s="2018"/>
      <c r="AM152" s="1981"/>
    </row>
    <row r="153" spans="1:130" ht="15" customHeight="1" x14ac:dyDescent="0.25">
      <c r="A153" s="1891"/>
      <c r="B153" s="1856"/>
      <c r="C153" s="2005"/>
      <c r="D153" s="2017"/>
      <c r="E153" s="2006"/>
      <c r="F153" s="1980" t="s">
        <v>148</v>
      </c>
      <c r="G153" s="1981"/>
      <c r="H153" s="1980" t="s">
        <v>149</v>
      </c>
      <c r="I153" s="1981"/>
      <c r="J153" s="1980" t="s">
        <v>126</v>
      </c>
      <c r="K153" s="1981"/>
      <c r="L153" s="2024" t="s">
        <v>127</v>
      </c>
      <c r="M153" s="2025"/>
      <c r="N153" s="2025" t="s">
        <v>128</v>
      </c>
      <c r="O153" s="2012"/>
      <c r="P153" s="1980" t="s">
        <v>150</v>
      </c>
      <c r="Q153" s="1981"/>
      <c r="R153" s="2018" t="s">
        <v>151</v>
      </c>
      <c r="S153" s="1981"/>
      <c r="T153" s="2018" t="s">
        <v>152</v>
      </c>
      <c r="U153" s="1981"/>
      <c r="V153" s="1980" t="s">
        <v>153</v>
      </c>
      <c r="W153" s="1981"/>
      <c r="X153" s="2018" t="s">
        <v>154</v>
      </c>
      <c r="Y153" s="1981"/>
      <c r="Z153" s="2020" t="s">
        <v>155</v>
      </c>
      <c r="AA153" s="2021"/>
      <c r="AB153" s="2020" t="s">
        <v>156</v>
      </c>
      <c r="AC153" s="2021"/>
      <c r="AD153" s="2020" t="s">
        <v>157</v>
      </c>
      <c r="AE153" s="2021"/>
      <c r="AF153" s="2020" t="s">
        <v>130</v>
      </c>
      <c r="AG153" s="2021"/>
      <c r="AH153" s="2020" t="s">
        <v>158</v>
      </c>
      <c r="AI153" s="2021"/>
      <c r="AJ153" s="2020" t="s">
        <v>159</v>
      </c>
      <c r="AK153" s="2021"/>
      <c r="AL153" s="2026" t="s">
        <v>132</v>
      </c>
      <c r="AM153" s="2021"/>
    </row>
    <row r="154" spans="1:130" x14ac:dyDescent="0.25">
      <c r="A154" s="2017"/>
      <c r="B154" s="2006"/>
      <c r="C154" s="1495" t="s">
        <v>17</v>
      </c>
      <c r="D154" s="1589" t="s">
        <v>18</v>
      </c>
      <c r="E154" s="386" t="s">
        <v>19</v>
      </c>
      <c r="F154" s="1590" t="s">
        <v>18</v>
      </c>
      <c r="G154" s="386" t="s">
        <v>19</v>
      </c>
      <c r="H154" s="1590" t="s">
        <v>18</v>
      </c>
      <c r="I154" s="386" t="s">
        <v>19</v>
      </c>
      <c r="J154" s="1590" t="s">
        <v>18</v>
      </c>
      <c r="K154" s="386" t="s">
        <v>19</v>
      </c>
      <c r="L154" s="1465" t="s">
        <v>18</v>
      </c>
      <c r="M154" s="388" t="s">
        <v>19</v>
      </c>
      <c r="N154" s="1496" t="s">
        <v>18</v>
      </c>
      <c r="O154" s="1468" t="s">
        <v>19</v>
      </c>
      <c r="P154" s="1496" t="s">
        <v>18</v>
      </c>
      <c r="Q154" s="1468" t="s">
        <v>19</v>
      </c>
      <c r="R154" s="1466" t="s">
        <v>18</v>
      </c>
      <c r="S154" s="1459" t="s">
        <v>19</v>
      </c>
      <c r="T154" s="1466" t="s">
        <v>18</v>
      </c>
      <c r="U154" s="1459" t="s">
        <v>19</v>
      </c>
      <c r="V154" s="1465" t="s">
        <v>18</v>
      </c>
      <c r="W154" s="1459" t="s">
        <v>19</v>
      </c>
      <c r="X154" s="1466" t="s">
        <v>18</v>
      </c>
      <c r="Y154" s="1459" t="s">
        <v>19</v>
      </c>
      <c r="Z154" s="1591" t="s">
        <v>18</v>
      </c>
      <c r="AA154" s="1592" t="s">
        <v>19</v>
      </c>
      <c r="AB154" s="1591" t="s">
        <v>18</v>
      </c>
      <c r="AC154" s="1592" t="s">
        <v>19</v>
      </c>
      <c r="AD154" s="1591" t="s">
        <v>18</v>
      </c>
      <c r="AE154" s="1592" t="s">
        <v>19</v>
      </c>
      <c r="AF154" s="1591" t="s">
        <v>18</v>
      </c>
      <c r="AG154" s="1592" t="s">
        <v>19</v>
      </c>
      <c r="AH154" s="1591" t="s">
        <v>18</v>
      </c>
      <c r="AI154" s="1592" t="s">
        <v>19</v>
      </c>
      <c r="AJ154" s="1591" t="s">
        <v>18</v>
      </c>
      <c r="AK154" s="1592" t="s">
        <v>19</v>
      </c>
      <c r="AL154" s="1570" t="s">
        <v>18</v>
      </c>
      <c r="AM154" s="1592" t="s">
        <v>19</v>
      </c>
    </row>
    <row r="155" spans="1:130" x14ac:dyDescent="0.25">
      <c r="A155" s="1884" t="s">
        <v>160</v>
      </c>
      <c r="B155" s="1593" t="s">
        <v>161</v>
      </c>
      <c r="C155" s="157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517">
        <f t="shared" si="20"/>
        <v>0</v>
      </c>
      <c r="F155" s="1573"/>
      <c r="G155" s="114"/>
      <c r="H155" s="1508"/>
      <c r="I155" s="114"/>
      <c r="J155" s="1508"/>
      <c r="K155" s="114"/>
      <c r="L155" s="1508"/>
      <c r="M155" s="392"/>
      <c r="N155" s="392"/>
      <c r="O155" s="114"/>
      <c r="P155" s="1508"/>
      <c r="Q155" s="114"/>
      <c r="R155" s="1573"/>
      <c r="S155" s="114"/>
      <c r="T155" s="1573"/>
      <c r="U155" s="114"/>
      <c r="V155" s="1508"/>
      <c r="W155" s="114"/>
      <c r="X155" s="1573"/>
      <c r="Y155" s="114"/>
      <c r="Z155" s="1594"/>
      <c r="AA155" s="323"/>
      <c r="AB155" s="1594"/>
      <c r="AC155" s="323"/>
      <c r="AD155" s="1594"/>
      <c r="AE155" s="323"/>
      <c r="AF155" s="1594"/>
      <c r="AG155" s="323"/>
      <c r="AH155" s="1594"/>
      <c r="AI155" s="323"/>
      <c r="AJ155" s="1594"/>
      <c r="AK155" s="323"/>
      <c r="AL155" s="1595"/>
      <c r="AM155" s="323"/>
    </row>
    <row r="156" spans="1:130" x14ac:dyDescent="0.25">
      <c r="A156" s="1885"/>
      <c r="B156" s="395" t="s">
        <v>162</v>
      </c>
      <c r="C156" s="24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019"/>
      <c r="B157" s="399" t="s">
        <v>163</v>
      </c>
      <c r="C157" s="372">
        <f t="shared" si="19"/>
        <v>0</v>
      </c>
      <c r="D157" s="373">
        <f t="shared" si="20"/>
        <v>0</v>
      </c>
      <c r="E157" s="1596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1593" t="s">
        <v>161</v>
      </c>
      <c r="C158" s="1572">
        <f t="shared" si="19"/>
        <v>0</v>
      </c>
      <c r="D158" s="319">
        <f t="shared" si="20"/>
        <v>0</v>
      </c>
      <c r="E158" s="1517">
        <f t="shared" si="20"/>
        <v>0</v>
      </c>
      <c r="F158" s="1573"/>
      <c r="G158" s="114"/>
      <c r="H158" s="1508"/>
      <c r="I158" s="114"/>
      <c r="J158" s="1508"/>
      <c r="K158" s="114"/>
      <c r="L158" s="1508"/>
      <c r="M158" s="392"/>
      <c r="N158" s="392"/>
      <c r="O158" s="114"/>
      <c r="P158" s="1508"/>
      <c r="Q158" s="114"/>
      <c r="R158" s="1573"/>
      <c r="S158" s="114"/>
      <c r="T158" s="1573"/>
      <c r="U158" s="114"/>
      <c r="V158" s="1508"/>
      <c r="W158" s="114"/>
      <c r="X158" s="1573"/>
      <c r="Y158" s="114"/>
      <c r="Z158" s="1594"/>
      <c r="AA158" s="323"/>
      <c r="AB158" s="1594"/>
      <c r="AC158" s="323"/>
      <c r="AD158" s="1594"/>
      <c r="AE158" s="323"/>
      <c r="AF158" s="1594"/>
      <c r="AG158" s="323"/>
      <c r="AH158" s="1594"/>
      <c r="AI158" s="323"/>
      <c r="AJ158" s="1594"/>
      <c r="AK158" s="323"/>
      <c r="AL158" s="1595"/>
      <c r="AM158" s="323"/>
    </row>
    <row r="159" spans="1:130" x14ac:dyDescent="0.25">
      <c r="A159" s="1885"/>
      <c r="B159" s="395" t="s">
        <v>162</v>
      </c>
      <c r="C159" s="24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019"/>
      <c r="B160" s="399" t="s">
        <v>163</v>
      </c>
      <c r="C160" s="372">
        <f t="shared" si="19"/>
        <v>0</v>
      </c>
      <c r="D160" s="373">
        <f t="shared" si="20"/>
        <v>0</v>
      </c>
      <c r="E160" s="1596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1587" t="s">
        <v>165</v>
      </c>
      <c r="B161" s="1587"/>
      <c r="C161" s="1587"/>
      <c r="D161" s="1587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015" t="s">
        <v>25</v>
      </c>
      <c r="B162" s="2015" t="s">
        <v>26</v>
      </c>
      <c r="C162" s="2004" t="s">
        <v>61</v>
      </c>
      <c r="D162" s="1881"/>
      <c r="E162" s="1854"/>
      <c r="F162" s="1980" t="s">
        <v>28</v>
      </c>
      <c r="G162" s="2018"/>
      <c r="H162" s="2018"/>
      <c r="I162" s="2018"/>
      <c r="J162" s="2018"/>
      <c r="K162" s="2018"/>
      <c r="L162" s="2018"/>
      <c r="M162" s="2018"/>
      <c r="N162" s="2018"/>
      <c r="O162" s="1981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5" customHeight="1" x14ac:dyDescent="0.25">
      <c r="A163" s="1877"/>
      <c r="B163" s="1877"/>
      <c r="C163" s="2005"/>
      <c r="D163" s="2017"/>
      <c r="E163" s="2006"/>
      <c r="F163" s="1980" t="s">
        <v>157</v>
      </c>
      <c r="G163" s="1981"/>
      <c r="H163" s="1980" t="s">
        <v>130</v>
      </c>
      <c r="I163" s="1981"/>
      <c r="J163" s="1980" t="s">
        <v>158</v>
      </c>
      <c r="K163" s="1981"/>
      <c r="L163" s="1980" t="s">
        <v>159</v>
      </c>
      <c r="M163" s="1981"/>
      <c r="N163" s="1980" t="s">
        <v>132</v>
      </c>
      <c r="O163" s="1981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2016"/>
      <c r="B164" s="2016"/>
      <c r="C164" s="1495" t="s">
        <v>17</v>
      </c>
      <c r="D164" s="1589" t="s">
        <v>18</v>
      </c>
      <c r="E164" s="386" t="s">
        <v>19</v>
      </c>
      <c r="F164" s="1590" t="s">
        <v>18</v>
      </c>
      <c r="G164" s="386" t="s">
        <v>19</v>
      </c>
      <c r="H164" s="1590" t="s">
        <v>18</v>
      </c>
      <c r="I164" s="386" t="s">
        <v>19</v>
      </c>
      <c r="J164" s="1590" t="s">
        <v>18</v>
      </c>
      <c r="K164" s="386" t="s">
        <v>19</v>
      </c>
      <c r="L164" s="1590" t="s">
        <v>18</v>
      </c>
      <c r="M164" s="386" t="s">
        <v>19</v>
      </c>
      <c r="N164" s="1590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015" t="s">
        <v>166</v>
      </c>
      <c r="B165" s="1593" t="s">
        <v>167</v>
      </c>
      <c r="C165" s="1572">
        <f t="shared" ref="C165:C170" si="21">SUM(D165+E165)</f>
        <v>0</v>
      </c>
      <c r="D165" s="319">
        <f t="shared" ref="D165:E170" si="22">SUM(F165+H165+J165+L165+N165)</f>
        <v>0</v>
      </c>
      <c r="E165" s="1517">
        <f t="shared" si="22"/>
        <v>0</v>
      </c>
      <c r="F165" s="1573"/>
      <c r="G165" s="403"/>
      <c r="H165" s="1508"/>
      <c r="I165" s="114"/>
      <c r="J165" s="1573"/>
      <c r="K165" s="403"/>
      <c r="L165" s="1508"/>
      <c r="M165" s="114"/>
      <c r="N165" s="1573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2016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015" t="s">
        <v>170</v>
      </c>
      <c r="B168" s="1597" t="s">
        <v>167</v>
      </c>
      <c r="C168" s="1572">
        <f t="shared" si="21"/>
        <v>0</v>
      </c>
      <c r="D168" s="319">
        <f t="shared" si="22"/>
        <v>0</v>
      </c>
      <c r="E168" s="1517">
        <f t="shared" si="22"/>
        <v>0</v>
      </c>
      <c r="F168" s="1508"/>
      <c r="G168" s="114"/>
      <c r="H168" s="1508"/>
      <c r="I168" s="403"/>
      <c r="J168" s="1508"/>
      <c r="K168" s="114"/>
      <c r="L168" s="1573"/>
      <c r="M168" s="403"/>
      <c r="N168" s="1508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2016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ht="15" customHeight="1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004" t="s">
        <v>172</v>
      </c>
      <c r="B172" s="1854"/>
      <c r="C172" s="2004" t="s">
        <v>61</v>
      </c>
      <c r="D172" s="1881"/>
      <c r="E172" s="1854"/>
      <c r="F172" s="1980" t="s">
        <v>28</v>
      </c>
      <c r="G172" s="2018"/>
      <c r="H172" s="2018"/>
      <c r="I172" s="2018"/>
      <c r="J172" s="2018"/>
      <c r="K172" s="2018"/>
      <c r="L172" s="2018"/>
      <c r="M172" s="2018"/>
      <c r="N172" s="2018"/>
      <c r="O172" s="2018"/>
      <c r="P172" s="2018"/>
      <c r="Q172" s="1981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ht="15" customHeight="1" x14ac:dyDescent="0.25">
      <c r="A173" s="1855"/>
      <c r="B173" s="1856"/>
      <c r="C173" s="2005"/>
      <c r="D173" s="2017"/>
      <c r="E173" s="2006"/>
      <c r="F173" s="1980" t="s">
        <v>130</v>
      </c>
      <c r="G173" s="1981"/>
      <c r="H173" s="1980" t="s">
        <v>158</v>
      </c>
      <c r="I173" s="1981"/>
      <c r="J173" s="1980" t="s">
        <v>159</v>
      </c>
      <c r="K173" s="1981"/>
      <c r="L173" s="1980" t="s">
        <v>173</v>
      </c>
      <c r="M173" s="1981"/>
      <c r="N173" s="1980" t="s">
        <v>174</v>
      </c>
      <c r="O173" s="1981"/>
      <c r="P173" s="1980" t="s">
        <v>175</v>
      </c>
      <c r="Q173" s="1981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2005"/>
      <c r="B174" s="2006"/>
      <c r="C174" s="1495" t="s">
        <v>17</v>
      </c>
      <c r="D174" s="1589" t="s">
        <v>18</v>
      </c>
      <c r="E174" s="386" t="s">
        <v>19</v>
      </c>
      <c r="F174" s="1590" t="s">
        <v>18</v>
      </c>
      <c r="G174" s="386" t="s">
        <v>19</v>
      </c>
      <c r="H174" s="1590" t="s">
        <v>18</v>
      </c>
      <c r="I174" s="386" t="s">
        <v>19</v>
      </c>
      <c r="J174" s="1590" t="s">
        <v>18</v>
      </c>
      <c r="K174" s="416" t="s">
        <v>19</v>
      </c>
      <c r="L174" s="1590" t="s">
        <v>18</v>
      </c>
      <c r="M174" s="386" t="s">
        <v>19</v>
      </c>
      <c r="N174" s="1590" t="s">
        <v>18</v>
      </c>
      <c r="O174" s="386" t="s">
        <v>19</v>
      </c>
      <c r="P174" s="1590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ht="15" customHeight="1" x14ac:dyDescent="0.25">
      <c r="A175" s="2013" t="s">
        <v>176</v>
      </c>
      <c r="B175" s="2014"/>
      <c r="C175" s="1572">
        <f>SUM(D175+E175)</f>
        <v>9</v>
      </c>
      <c r="D175" s="319">
        <f t="shared" ref="D175:E177" si="23">SUM(F175+H175+J175+L175+N175+P175)</f>
        <v>4</v>
      </c>
      <c r="E175" s="1517">
        <f t="shared" si="23"/>
        <v>5</v>
      </c>
      <c r="F175" s="1573">
        <v>0</v>
      </c>
      <c r="G175" s="403">
        <v>0</v>
      </c>
      <c r="H175" s="1508">
        <v>0</v>
      </c>
      <c r="I175" s="114">
        <v>2</v>
      </c>
      <c r="J175" s="1573">
        <v>2</v>
      </c>
      <c r="K175" s="114">
        <v>0</v>
      </c>
      <c r="L175" s="1573">
        <v>1</v>
      </c>
      <c r="M175" s="403">
        <v>2</v>
      </c>
      <c r="N175" s="1508">
        <v>1</v>
      </c>
      <c r="O175" s="114">
        <v>1</v>
      </c>
      <c r="P175" s="1573">
        <v>0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102</v>
      </c>
      <c r="D176" s="331">
        <f t="shared" si="23"/>
        <v>61</v>
      </c>
      <c r="E176" s="406">
        <f t="shared" si="23"/>
        <v>41</v>
      </c>
      <c r="F176" s="364">
        <v>16</v>
      </c>
      <c r="G176" s="407">
        <v>9</v>
      </c>
      <c r="H176" s="366">
        <v>15</v>
      </c>
      <c r="I176" s="367">
        <v>11</v>
      </c>
      <c r="J176" s="364">
        <v>11</v>
      </c>
      <c r="K176" s="367">
        <v>6</v>
      </c>
      <c r="L176" s="364">
        <v>11</v>
      </c>
      <c r="M176" s="407">
        <v>8</v>
      </c>
      <c r="N176" s="366">
        <v>4</v>
      </c>
      <c r="O176" s="367">
        <v>4</v>
      </c>
      <c r="P176" s="364">
        <v>4</v>
      </c>
      <c r="Q176" s="367">
        <v>3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ht="15" customHeight="1" x14ac:dyDescent="0.25">
      <c r="A177" s="2002" t="s">
        <v>178</v>
      </c>
      <c r="B177" s="2003"/>
      <c r="C177" s="417">
        <f>SUM(D177+E177)</f>
        <v>21</v>
      </c>
      <c r="D177" s="334">
        <f t="shared" si="23"/>
        <v>5</v>
      </c>
      <c r="E177" s="156">
        <f t="shared" si="23"/>
        <v>16</v>
      </c>
      <c r="F177" s="336">
        <v>1</v>
      </c>
      <c r="G177" s="415">
        <v>1</v>
      </c>
      <c r="H177" s="57">
        <v>1</v>
      </c>
      <c r="I177" s="58">
        <v>2</v>
      </c>
      <c r="J177" s="336">
        <v>1</v>
      </c>
      <c r="K177" s="58">
        <v>4</v>
      </c>
      <c r="L177" s="336">
        <v>1</v>
      </c>
      <c r="M177" s="415">
        <v>4</v>
      </c>
      <c r="N177" s="57">
        <v>1</v>
      </c>
      <c r="O177" s="58">
        <v>2</v>
      </c>
      <c r="P177" s="336">
        <v>0</v>
      </c>
      <c r="Q177" s="58">
        <v>3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1980" t="s">
        <v>61</v>
      </c>
      <c r="B178" s="1981"/>
      <c r="C178" s="1523">
        <f t="shared" ref="C178:Q178" si="24">SUM(C175:C177)</f>
        <v>132</v>
      </c>
      <c r="D178" s="1598">
        <f t="shared" si="24"/>
        <v>70</v>
      </c>
      <c r="E178" s="1520">
        <f t="shared" si="24"/>
        <v>62</v>
      </c>
      <c r="F178" s="1523">
        <f t="shared" si="24"/>
        <v>17</v>
      </c>
      <c r="G178" s="1520">
        <f t="shared" si="24"/>
        <v>10</v>
      </c>
      <c r="H178" s="1599">
        <f t="shared" si="24"/>
        <v>16</v>
      </c>
      <c r="I178" s="1525">
        <f t="shared" si="24"/>
        <v>15</v>
      </c>
      <c r="J178" s="1523">
        <f t="shared" si="24"/>
        <v>14</v>
      </c>
      <c r="K178" s="1520">
        <f t="shared" si="24"/>
        <v>10</v>
      </c>
      <c r="L178" s="1523">
        <f t="shared" si="24"/>
        <v>13</v>
      </c>
      <c r="M178" s="1520">
        <f t="shared" si="24"/>
        <v>14</v>
      </c>
      <c r="N178" s="1599">
        <f t="shared" si="24"/>
        <v>6</v>
      </c>
      <c r="O178" s="1525">
        <f t="shared" si="24"/>
        <v>7</v>
      </c>
      <c r="P178" s="1523">
        <f t="shared" si="24"/>
        <v>4</v>
      </c>
      <c r="Q178" s="1520">
        <f t="shared" si="24"/>
        <v>6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1600"/>
      <c r="N179" s="1600"/>
      <c r="O179" s="1600"/>
      <c r="P179" s="1600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ht="15" customHeight="1" x14ac:dyDescent="0.25">
      <c r="A181" s="2004" t="s">
        <v>181</v>
      </c>
      <c r="B181" s="1854"/>
      <c r="C181" s="2007" t="s">
        <v>104</v>
      </c>
      <c r="D181" s="1860"/>
      <c r="E181" s="1861"/>
      <c r="F181" s="2008" t="s">
        <v>28</v>
      </c>
      <c r="G181" s="2009"/>
      <c r="H181" s="2009"/>
      <c r="I181" s="2009"/>
      <c r="J181" s="2009"/>
      <c r="K181" s="2009"/>
      <c r="L181" s="2009"/>
      <c r="M181" s="2009"/>
      <c r="N181" s="2009"/>
      <c r="O181" s="2009"/>
      <c r="P181" s="2009"/>
      <c r="Q181" s="2010"/>
    </row>
    <row r="182" spans="1:130" x14ac:dyDescent="0.25">
      <c r="A182" s="1855"/>
      <c r="B182" s="1856"/>
      <c r="C182" s="1862"/>
      <c r="D182" s="1863"/>
      <c r="E182" s="1864"/>
      <c r="F182" s="2011" t="s">
        <v>105</v>
      </c>
      <c r="G182" s="2012"/>
      <c r="H182" s="2011" t="s">
        <v>106</v>
      </c>
      <c r="I182" s="2012"/>
      <c r="J182" s="2011" t="s">
        <v>107</v>
      </c>
      <c r="K182" s="2012"/>
      <c r="L182" s="2011" t="s">
        <v>108</v>
      </c>
      <c r="M182" s="2012"/>
      <c r="N182" s="2011" t="s">
        <v>109</v>
      </c>
      <c r="O182" s="2012"/>
      <c r="P182" s="1870" t="s">
        <v>110</v>
      </c>
      <c r="Q182" s="1871"/>
    </row>
    <row r="183" spans="1:130" x14ac:dyDescent="0.25">
      <c r="A183" s="2005"/>
      <c r="B183" s="2006"/>
      <c r="C183" s="1465" t="s">
        <v>17</v>
      </c>
      <c r="D183" s="1496" t="s">
        <v>18</v>
      </c>
      <c r="E183" s="1467" t="s">
        <v>19</v>
      </c>
      <c r="F183" s="1466" t="s">
        <v>18</v>
      </c>
      <c r="G183" s="1468" t="s">
        <v>19</v>
      </c>
      <c r="H183" s="1466" t="s">
        <v>18</v>
      </c>
      <c r="I183" s="1468" t="s">
        <v>19</v>
      </c>
      <c r="J183" s="1466" t="s">
        <v>18</v>
      </c>
      <c r="K183" s="1468" t="s">
        <v>19</v>
      </c>
      <c r="L183" s="1466" t="s">
        <v>18</v>
      </c>
      <c r="M183" s="1468" t="s">
        <v>19</v>
      </c>
      <c r="N183" s="1466" t="s">
        <v>18</v>
      </c>
      <c r="O183" s="1468" t="s">
        <v>19</v>
      </c>
      <c r="P183" s="1466" t="s">
        <v>18</v>
      </c>
      <c r="Q183" s="1468" t="s">
        <v>19</v>
      </c>
    </row>
    <row r="184" spans="1:130" x14ac:dyDescent="0.25">
      <c r="A184" s="2000" t="s">
        <v>182</v>
      </c>
      <c r="B184" s="2001"/>
      <c r="C184" s="427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ht="15" customHeight="1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2002" t="s">
        <v>184</v>
      </c>
      <c r="B186" s="2003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ht="15" customHeight="1" x14ac:dyDescent="0.25">
      <c r="A188" s="1977" t="s">
        <v>186</v>
      </c>
      <c r="B188" s="1815"/>
      <c r="C188" s="1991" t="s">
        <v>61</v>
      </c>
      <c r="D188" s="1836"/>
      <c r="E188" s="1837"/>
      <c r="F188" s="1985" t="s">
        <v>28</v>
      </c>
      <c r="G188" s="1986"/>
      <c r="H188" s="1986"/>
      <c r="I188" s="1986"/>
      <c r="J188" s="1986"/>
      <c r="K188" s="1986"/>
      <c r="L188" s="1986"/>
      <c r="M188" s="1986"/>
      <c r="N188" s="1986"/>
      <c r="O188" s="1986"/>
      <c r="P188" s="1986"/>
      <c r="Q188" s="1986"/>
      <c r="R188" s="1986"/>
      <c r="S188" s="1987"/>
      <c r="T188" s="1995" t="s">
        <v>187</v>
      </c>
      <c r="U188" s="1842"/>
    </row>
    <row r="189" spans="1:130" x14ac:dyDescent="0.25">
      <c r="A189" s="1833"/>
      <c r="B189" s="1834"/>
      <c r="C189" s="1992"/>
      <c r="D189" s="1993"/>
      <c r="E189" s="1994"/>
      <c r="F189" s="1998" t="s">
        <v>188</v>
      </c>
      <c r="G189" s="1999"/>
      <c r="H189" s="1978" t="s">
        <v>189</v>
      </c>
      <c r="I189" s="1979"/>
      <c r="J189" s="1978" t="s">
        <v>190</v>
      </c>
      <c r="K189" s="1979"/>
      <c r="L189" s="1978" t="s">
        <v>191</v>
      </c>
      <c r="M189" s="1979"/>
      <c r="N189" s="1978" t="s">
        <v>192</v>
      </c>
      <c r="O189" s="1979"/>
      <c r="P189" s="1978" t="s">
        <v>193</v>
      </c>
      <c r="Q189" s="1979"/>
      <c r="R189" s="1978" t="s">
        <v>194</v>
      </c>
      <c r="S189" s="1979"/>
      <c r="T189" s="1996"/>
      <c r="U189" s="1997"/>
    </row>
    <row r="190" spans="1:130" x14ac:dyDescent="0.25">
      <c r="A190" s="1978"/>
      <c r="B190" s="1979"/>
      <c r="C190" s="1601" t="s">
        <v>195</v>
      </c>
      <c r="D190" s="1602" t="s">
        <v>18</v>
      </c>
      <c r="E190" s="432" t="s">
        <v>19</v>
      </c>
      <c r="F190" s="1603" t="s">
        <v>18</v>
      </c>
      <c r="G190" s="1604" t="s">
        <v>19</v>
      </c>
      <c r="H190" s="1603" t="s">
        <v>18</v>
      </c>
      <c r="I190" s="1604" t="s">
        <v>19</v>
      </c>
      <c r="J190" s="1603" t="s">
        <v>18</v>
      </c>
      <c r="K190" s="1604" t="s">
        <v>19</v>
      </c>
      <c r="L190" s="1603" t="s">
        <v>18</v>
      </c>
      <c r="M190" s="1604" t="s">
        <v>19</v>
      </c>
      <c r="N190" s="1603" t="s">
        <v>18</v>
      </c>
      <c r="O190" s="1604" t="s">
        <v>19</v>
      </c>
      <c r="P190" s="1603" t="s">
        <v>18</v>
      </c>
      <c r="Q190" s="1604" t="s">
        <v>19</v>
      </c>
      <c r="R190" s="1603" t="s">
        <v>18</v>
      </c>
      <c r="S190" s="1604" t="s">
        <v>19</v>
      </c>
      <c r="T190" s="1605" t="s">
        <v>18</v>
      </c>
      <c r="U190" s="1606" t="s">
        <v>19</v>
      </c>
    </row>
    <row r="191" spans="1:130" x14ac:dyDescent="0.25">
      <c r="A191" s="1973" t="s">
        <v>196</v>
      </c>
      <c r="B191" s="1607" t="s">
        <v>118</v>
      </c>
      <c r="C191" s="1608">
        <f>SUM(D191+E191)</f>
        <v>0</v>
      </c>
      <c r="D191" s="439">
        <f>SUM(F191+H191+J191+L191+N191+P191+R191)</f>
        <v>0</v>
      </c>
      <c r="E191" s="1609">
        <f>SUM(G191+I191+K191+M191+O191+Q191+S191)</f>
        <v>0</v>
      </c>
      <c r="F191" s="1610"/>
      <c r="G191" s="1611"/>
      <c r="H191" s="1610"/>
      <c r="I191" s="1611"/>
      <c r="J191" s="1610"/>
      <c r="K191" s="1611"/>
      <c r="L191" s="1610"/>
      <c r="M191" s="1611"/>
      <c r="N191" s="1610"/>
      <c r="O191" s="1611"/>
      <c r="P191" s="1610"/>
      <c r="Q191" s="1612"/>
      <c r="R191" s="1610"/>
      <c r="S191" s="1612"/>
      <c r="T191" s="1610"/>
      <c r="U191" s="1612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974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989" t="s">
        <v>198</v>
      </c>
      <c r="B193" s="1990"/>
      <c r="C193" s="1613">
        <f t="shared" ref="C193:U193" si="27">SUM(C191+C192)</f>
        <v>0</v>
      </c>
      <c r="D193" s="1614">
        <f t="shared" si="27"/>
        <v>0</v>
      </c>
      <c r="E193" s="1615">
        <f t="shared" si="27"/>
        <v>0</v>
      </c>
      <c r="F193" s="1613">
        <f t="shared" si="27"/>
        <v>0</v>
      </c>
      <c r="G193" s="1616">
        <f t="shared" si="27"/>
        <v>0</v>
      </c>
      <c r="H193" s="1613">
        <f t="shared" si="27"/>
        <v>0</v>
      </c>
      <c r="I193" s="1616">
        <f t="shared" si="27"/>
        <v>0</v>
      </c>
      <c r="J193" s="1613">
        <f t="shared" si="27"/>
        <v>0</v>
      </c>
      <c r="K193" s="1616">
        <f t="shared" si="27"/>
        <v>0</v>
      </c>
      <c r="L193" s="1613">
        <f t="shared" si="27"/>
        <v>0</v>
      </c>
      <c r="M193" s="1616">
        <f t="shared" si="27"/>
        <v>0</v>
      </c>
      <c r="N193" s="1613">
        <f t="shared" si="27"/>
        <v>0</v>
      </c>
      <c r="O193" s="1616">
        <f t="shared" si="27"/>
        <v>0</v>
      </c>
      <c r="P193" s="1613">
        <f t="shared" si="27"/>
        <v>0</v>
      </c>
      <c r="Q193" s="1616">
        <f t="shared" si="27"/>
        <v>0</v>
      </c>
      <c r="R193" s="1613">
        <f t="shared" si="27"/>
        <v>0</v>
      </c>
      <c r="S193" s="1616">
        <f t="shared" si="27"/>
        <v>0</v>
      </c>
      <c r="T193" s="1613">
        <f t="shared" si="27"/>
        <v>0</v>
      </c>
      <c r="U193" s="1616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ht="15" customHeight="1" x14ac:dyDescent="0.25">
      <c r="A195" s="1977" t="s">
        <v>200</v>
      </c>
      <c r="B195" s="1815"/>
      <c r="C195" s="1991" t="s">
        <v>61</v>
      </c>
      <c r="D195" s="1836"/>
      <c r="E195" s="1837"/>
      <c r="F195" s="1985" t="s">
        <v>28</v>
      </c>
      <c r="G195" s="1986"/>
      <c r="H195" s="1986"/>
      <c r="I195" s="1986"/>
      <c r="J195" s="1986"/>
      <c r="K195" s="1986"/>
      <c r="L195" s="1986"/>
      <c r="M195" s="1986"/>
      <c r="N195" s="1986"/>
      <c r="O195" s="1987"/>
      <c r="P195" s="1977" t="s">
        <v>201</v>
      </c>
      <c r="Q195" s="1815"/>
      <c r="R195" s="1822" t="s">
        <v>202</v>
      </c>
      <c r="S195" s="1815"/>
      <c r="T195" s="1985" t="s">
        <v>203</v>
      </c>
      <c r="U195" s="1986"/>
      <c r="V195" s="1986"/>
      <c r="W195" s="1987"/>
    </row>
    <row r="196" spans="1:130" ht="15" customHeight="1" x14ac:dyDescent="0.25">
      <c r="A196" s="1833"/>
      <c r="B196" s="1834"/>
      <c r="C196" s="1992"/>
      <c r="D196" s="1993"/>
      <c r="E196" s="1994"/>
      <c r="F196" s="1988" t="s">
        <v>30</v>
      </c>
      <c r="G196" s="1988"/>
      <c r="H196" s="1988" t="s">
        <v>31</v>
      </c>
      <c r="I196" s="1988"/>
      <c r="J196" s="1988" t="s">
        <v>123</v>
      </c>
      <c r="K196" s="1988"/>
      <c r="L196" s="1988" t="s">
        <v>204</v>
      </c>
      <c r="M196" s="1988"/>
      <c r="N196" s="1988" t="s">
        <v>205</v>
      </c>
      <c r="O196" s="1988"/>
      <c r="P196" s="1978"/>
      <c r="Q196" s="1979"/>
      <c r="R196" s="1984"/>
      <c r="S196" s="1979"/>
      <c r="T196" s="1973" t="s">
        <v>206</v>
      </c>
      <c r="U196" s="1828" t="s">
        <v>207</v>
      </c>
      <c r="V196" s="1973" t="s">
        <v>208</v>
      </c>
      <c r="W196" s="1973" t="s">
        <v>209</v>
      </c>
    </row>
    <row r="197" spans="1:130" s="456" customFormat="1" x14ac:dyDescent="0.25">
      <c r="A197" s="1978"/>
      <c r="B197" s="1979"/>
      <c r="C197" s="1601" t="s">
        <v>195</v>
      </c>
      <c r="D197" s="1602" t="s">
        <v>18</v>
      </c>
      <c r="E197" s="432" t="s">
        <v>19</v>
      </c>
      <c r="F197" s="1603" t="s">
        <v>18</v>
      </c>
      <c r="G197" s="1604" t="s">
        <v>19</v>
      </c>
      <c r="H197" s="1603" t="s">
        <v>18</v>
      </c>
      <c r="I197" s="1604" t="s">
        <v>19</v>
      </c>
      <c r="J197" s="1603" t="s">
        <v>18</v>
      </c>
      <c r="K197" s="1604" t="s">
        <v>19</v>
      </c>
      <c r="L197" s="1603" t="s">
        <v>18</v>
      </c>
      <c r="M197" s="1604" t="s">
        <v>19</v>
      </c>
      <c r="N197" s="1603" t="s">
        <v>18</v>
      </c>
      <c r="O197" s="1604" t="s">
        <v>19</v>
      </c>
      <c r="P197" s="1603" t="s">
        <v>18</v>
      </c>
      <c r="Q197" s="1604" t="s">
        <v>19</v>
      </c>
      <c r="R197" s="1617" t="s">
        <v>18</v>
      </c>
      <c r="S197" s="1604" t="s">
        <v>19</v>
      </c>
      <c r="T197" s="1974"/>
      <c r="U197" s="1829"/>
      <c r="V197" s="1974"/>
      <c r="W197" s="1974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ht="15" customHeight="1" x14ac:dyDescent="0.25">
      <c r="A198" s="1975" t="s">
        <v>210</v>
      </c>
      <c r="B198" s="1976"/>
      <c r="C198" s="1613">
        <f>SUM(D198+E198)</f>
        <v>0</v>
      </c>
      <c r="D198" s="1614">
        <f>SUM(F198+H198+J198+L198+N198)</f>
        <v>0</v>
      </c>
      <c r="E198" s="1615">
        <f>SUM(G198+I198+K198+M198+O198)</f>
        <v>0</v>
      </c>
      <c r="F198" s="1618"/>
      <c r="G198" s="1619"/>
      <c r="H198" s="1618"/>
      <c r="I198" s="1619"/>
      <c r="J198" s="1618"/>
      <c r="K198" s="1619"/>
      <c r="L198" s="1618"/>
      <c r="M198" s="1619"/>
      <c r="N198" s="1618"/>
      <c r="O198" s="1619"/>
      <c r="P198" s="1618"/>
      <c r="Q198" s="1620"/>
      <c r="R198" s="1619"/>
      <c r="S198" s="1620"/>
      <c r="T198" s="1621"/>
      <c r="U198" s="1620"/>
      <c r="V198" s="1621"/>
      <c r="W198" s="1621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1977" t="s">
        <v>200</v>
      </c>
      <c r="B200" s="1815"/>
      <c r="C200" s="1980" t="s">
        <v>32</v>
      </c>
      <c r="D200" s="1981"/>
    </row>
    <row r="201" spans="1:130" x14ac:dyDescent="0.25">
      <c r="A201" s="1978"/>
      <c r="B201" s="1979"/>
      <c r="C201" s="1603" t="s">
        <v>18</v>
      </c>
      <c r="D201" s="1604" t="s">
        <v>19</v>
      </c>
    </row>
    <row r="202" spans="1:130" x14ac:dyDescent="0.25">
      <c r="A202" s="1982" t="s">
        <v>212</v>
      </c>
      <c r="B202" s="1983"/>
      <c r="C202" s="1610"/>
      <c r="D202" s="1612"/>
    </row>
    <row r="203" spans="1:130" ht="15" customHeight="1" x14ac:dyDescent="0.25">
      <c r="A203" s="1806" t="s">
        <v>213</v>
      </c>
      <c r="B203" s="1807"/>
      <c r="C203" s="461"/>
      <c r="D203" s="462"/>
    </row>
    <row r="204" spans="1:130" ht="15" customHeight="1" x14ac:dyDescent="0.25">
      <c r="A204" s="1806" t="s">
        <v>214</v>
      </c>
      <c r="B204" s="1807"/>
      <c r="C204" s="461"/>
      <c r="D204" s="462"/>
    </row>
    <row r="205" spans="1:130" ht="15" customHeight="1" x14ac:dyDescent="0.25">
      <c r="A205" s="1971" t="s">
        <v>215</v>
      </c>
      <c r="B205" s="1972"/>
      <c r="C205" s="463"/>
      <c r="D205" s="1622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132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60" workbookViewId="0">
      <selection activeCell="C178" sqref="C178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",[3]NOMBRE!B2," - ","( ",[3]NOMBRE!C2,[3]NOMBRE!D2,[3]NOMBRE!E2,[3]NOMBRE!F2,[3]NOMBRE!G2,"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",[3]NOMBRE!B6," - ","( ",[3]NOMBRE!C6,[3]NOMBRE!D6," )")</f>
        <v>MES: FEBRERO - ( 02 )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",[3]NOMBRE!B7)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" customHeight="1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1560" t="s">
        <v>3</v>
      </c>
      <c r="B8" s="1587"/>
      <c r="C8" s="1587"/>
      <c r="D8" s="1587"/>
      <c r="E8" s="1587"/>
      <c r="F8" s="19"/>
      <c r="G8" s="20"/>
      <c r="H8" s="1461"/>
      <c r="I8" s="1462"/>
      <c r="J8" s="20"/>
      <c r="K8" s="1623"/>
      <c r="L8" s="20"/>
      <c r="M8" s="1461"/>
      <c r="N8" s="1462"/>
      <c r="O8" s="1462"/>
      <c r="P8" s="24"/>
      <c r="Q8" s="20"/>
      <c r="R8" s="1461"/>
      <c r="S8" s="1461"/>
      <c r="T8" s="1461"/>
      <c r="U8" s="1461"/>
      <c r="V8" s="1461"/>
      <c r="W8" s="1461"/>
      <c r="X8" s="1461"/>
      <c r="Y8" s="1462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1988" t="s">
        <v>4</v>
      </c>
      <c r="B9" s="1988"/>
      <c r="C9" s="2004" t="s">
        <v>5</v>
      </c>
      <c r="D9" s="2044"/>
      <c r="E9" s="2043"/>
      <c r="F9" s="1980" t="s">
        <v>6</v>
      </c>
      <c r="G9" s="2018"/>
      <c r="H9" s="2018"/>
      <c r="I9" s="2018"/>
      <c r="J9" s="2018"/>
      <c r="K9" s="2018"/>
      <c r="L9" s="2018"/>
      <c r="M9" s="2018"/>
      <c r="N9" s="2018"/>
      <c r="O9" s="2018"/>
      <c r="P9" s="2018"/>
      <c r="Q9" s="2018"/>
      <c r="R9" s="2018"/>
      <c r="S9" s="2018"/>
      <c r="T9" s="2018"/>
      <c r="U9" s="2018"/>
      <c r="V9" s="2018"/>
      <c r="W9" s="2018"/>
      <c r="X9" s="2018"/>
      <c r="Y9" s="1981"/>
      <c r="Z9" s="1463"/>
      <c r="AA9" s="473"/>
    </row>
    <row r="10" spans="1:130" ht="15" customHeight="1" x14ac:dyDescent="0.25">
      <c r="A10" s="1988"/>
      <c r="B10" s="1988"/>
      <c r="C10" s="2005"/>
      <c r="D10" s="2017"/>
      <c r="E10" s="2006"/>
      <c r="F10" s="1980" t="s">
        <v>7</v>
      </c>
      <c r="G10" s="1981"/>
      <c r="H10" s="1980" t="s">
        <v>8</v>
      </c>
      <c r="I10" s="1981"/>
      <c r="J10" s="1980" t="s">
        <v>9</v>
      </c>
      <c r="K10" s="1981"/>
      <c r="L10" s="1980" t="s">
        <v>10</v>
      </c>
      <c r="M10" s="1981"/>
      <c r="N10" s="1980" t="s">
        <v>11</v>
      </c>
      <c r="O10" s="1981"/>
      <c r="P10" s="1980" t="s">
        <v>12</v>
      </c>
      <c r="Q10" s="1981"/>
      <c r="R10" s="1980" t="s">
        <v>13</v>
      </c>
      <c r="S10" s="1981"/>
      <c r="T10" s="1980" t="s">
        <v>14</v>
      </c>
      <c r="U10" s="1981"/>
      <c r="V10" s="1980" t="s">
        <v>15</v>
      </c>
      <c r="W10" s="1981"/>
      <c r="X10" s="1980" t="s">
        <v>16</v>
      </c>
      <c r="Y10" s="1981"/>
      <c r="Z10" s="28"/>
      <c r="AA10" s="7"/>
    </row>
    <row r="11" spans="1:130" x14ac:dyDescent="0.25">
      <c r="A11" s="1988"/>
      <c r="B11" s="1988"/>
      <c r="C11" s="1465" t="s">
        <v>17</v>
      </c>
      <c r="D11" s="1466" t="s">
        <v>18</v>
      </c>
      <c r="E11" s="1467" t="s">
        <v>19</v>
      </c>
      <c r="F11" s="311" t="s">
        <v>18</v>
      </c>
      <c r="G11" s="1468" t="s">
        <v>19</v>
      </c>
      <c r="H11" s="311" t="s">
        <v>18</v>
      </c>
      <c r="I11" s="1468" t="s">
        <v>19</v>
      </c>
      <c r="J11" s="311" t="s">
        <v>18</v>
      </c>
      <c r="K11" s="1468" t="s">
        <v>19</v>
      </c>
      <c r="L11" s="1469" t="s">
        <v>18</v>
      </c>
      <c r="M11" s="1468" t="s">
        <v>19</v>
      </c>
      <c r="N11" s="311" t="s">
        <v>18</v>
      </c>
      <c r="O11" s="1468" t="s">
        <v>19</v>
      </c>
      <c r="P11" s="311" t="s">
        <v>18</v>
      </c>
      <c r="Q11" s="1468" t="s">
        <v>19</v>
      </c>
      <c r="R11" s="311" t="s">
        <v>18</v>
      </c>
      <c r="S11" s="1468" t="s">
        <v>19</v>
      </c>
      <c r="T11" s="311" t="s">
        <v>18</v>
      </c>
      <c r="U11" s="1468" t="s">
        <v>19</v>
      </c>
      <c r="V11" s="311" t="s">
        <v>18</v>
      </c>
      <c r="W11" s="1468" t="s">
        <v>19</v>
      </c>
      <c r="X11" s="311" t="s">
        <v>18</v>
      </c>
      <c r="Y11" s="1468" t="s">
        <v>19</v>
      </c>
      <c r="Z11" s="470"/>
      <c r="AA11" s="483"/>
    </row>
    <row r="12" spans="1:130" x14ac:dyDescent="0.25">
      <c r="A12" s="1988" t="s">
        <v>20</v>
      </c>
      <c r="B12" s="1988"/>
      <c r="C12" s="1472">
        <f>SUM(D12+E12)</f>
        <v>0</v>
      </c>
      <c r="D12" s="1473">
        <f t="shared" ref="D12:E14" si="0">SUM(F12+H12+J12+L12+N12+P12+R12+T12+V12+X12)</f>
        <v>0</v>
      </c>
      <c r="E12" s="1474">
        <f t="shared" si="0"/>
        <v>0</v>
      </c>
      <c r="F12" s="1475"/>
      <c r="G12" s="1476"/>
      <c r="H12" s="1475"/>
      <c r="I12" s="1476"/>
      <c r="J12" s="1475"/>
      <c r="K12" s="1476"/>
      <c r="L12" s="1475"/>
      <c r="M12" s="1476"/>
      <c r="N12" s="1477"/>
      <c r="O12" s="1476"/>
      <c r="P12" s="1475"/>
      <c r="Q12" s="1476"/>
      <c r="R12" s="1475"/>
      <c r="S12" s="1476"/>
      <c r="T12" s="1475"/>
      <c r="U12" s="1476"/>
      <c r="V12" s="1475"/>
      <c r="W12" s="1476"/>
      <c r="X12" s="1475"/>
      <c r="Y12" s="1476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043" t="s">
        <v>21</v>
      </c>
      <c r="B13" s="45" t="s">
        <v>22</v>
      </c>
      <c r="C13" s="427">
        <f>SUM(D13+E13)</f>
        <v>0</v>
      </c>
      <c r="D13" s="1478">
        <f t="shared" si="0"/>
        <v>0</v>
      </c>
      <c r="E13" s="472">
        <f t="shared" si="0"/>
        <v>0</v>
      </c>
      <c r="F13" s="250"/>
      <c r="G13" s="50"/>
      <c r="H13" s="250"/>
      <c r="I13" s="50"/>
      <c r="J13" s="250"/>
      <c r="K13" s="50"/>
      <c r="L13" s="250"/>
      <c r="M13" s="50"/>
      <c r="N13" s="51"/>
      <c r="O13" s="50"/>
      <c r="P13" s="250"/>
      <c r="Q13" s="50"/>
      <c r="R13" s="250"/>
      <c r="S13" s="50"/>
      <c r="T13" s="250"/>
      <c r="U13" s="50"/>
      <c r="V13" s="250"/>
      <c r="W13" s="50"/>
      <c r="X13" s="250"/>
      <c r="Y13" s="50"/>
      <c r="Z13" s="404"/>
      <c r="AA13" s="473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006"/>
      <c r="B14" s="333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1480"/>
      <c r="M14" s="1481"/>
      <c r="N14" s="1482"/>
      <c r="O14" s="1481"/>
      <c r="P14" s="1482"/>
      <c r="Q14" s="1481"/>
      <c r="R14" s="1480"/>
      <c r="S14" s="1481"/>
      <c r="T14" s="1483"/>
      <c r="U14" s="1484"/>
      <c r="V14" s="1480"/>
      <c r="W14" s="1484"/>
      <c r="X14" s="1480"/>
      <c r="Y14" s="56"/>
      <c r="Z14" s="404"/>
      <c r="AA14" s="1453"/>
    </row>
    <row r="15" spans="1:130" ht="15.75" x14ac:dyDescent="0.25">
      <c r="A15" s="1486"/>
      <c r="B15" s="14"/>
      <c r="C15" s="14"/>
      <c r="D15" s="14"/>
      <c r="E15" s="66"/>
      <c r="F15" s="1487"/>
      <c r="G15" s="1488"/>
      <c r="H15" s="1488"/>
      <c r="I15" s="1489"/>
      <c r="J15" s="1488"/>
      <c r="K15" s="1487"/>
      <c r="L15" s="66"/>
      <c r="M15" s="70"/>
      <c r="N15" s="1490"/>
      <c r="O15" s="1491"/>
      <c r="P15" s="1491"/>
      <c r="Q15" s="1487"/>
      <c r="R15" s="66"/>
      <c r="S15" s="1487"/>
      <c r="T15" s="1487"/>
      <c r="U15" s="1487"/>
      <c r="V15" s="1487"/>
      <c r="W15" s="1492"/>
      <c r="X15" s="1487"/>
      <c r="Y15" s="1487"/>
      <c r="Z15" s="475"/>
      <c r="AA15" s="75"/>
    </row>
    <row r="16" spans="1:130" ht="15.75" x14ac:dyDescent="0.25">
      <c r="A16" s="1454" t="s">
        <v>24</v>
      </c>
      <c r="B16" s="1455"/>
      <c r="C16" s="1455"/>
      <c r="D16" s="1455"/>
      <c r="E16" s="1455"/>
      <c r="F16" s="1455"/>
      <c r="G16" s="1455"/>
      <c r="H16" s="1455"/>
      <c r="I16" s="1455"/>
      <c r="J16" s="1455"/>
      <c r="K16" s="1455"/>
      <c r="L16" s="1455"/>
      <c r="M16" s="1455"/>
      <c r="N16" s="1455"/>
      <c r="O16" s="1455"/>
      <c r="P16" s="19"/>
      <c r="Q16" s="257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015" t="s">
        <v>25</v>
      </c>
      <c r="B17" s="2015" t="s">
        <v>26</v>
      </c>
      <c r="C17" s="2004" t="s">
        <v>27</v>
      </c>
      <c r="D17" s="2044"/>
      <c r="E17" s="2043"/>
      <c r="F17" s="1998" t="s">
        <v>28</v>
      </c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58"/>
      <c r="R17" s="2043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ht="15" customHeight="1" x14ac:dyDescent="0.25">
      <c r="A18" s="1966"/>
      <c r="B18" s="1966"/>
      <c r="C18" s="2005"/>
      <c r="D18" s="2064"/>
      <c r="E18" s="2006"/>
      <c r="F18" s="1980" t="s">
        <v>30</v>
      </c>
      <c r="G18" s="1981"/>
      <c r="H18" s="1980" t="s">
        <v>31</v>
      </c>
      <c r="I18" s="1981"/>
      <c r="J18" s="1980" t="s">
        <v>15</v>
      </c>
      <c r="K18" s="1981"/>
      <c r="L18" s="1980" t="s">
        <v>32</v>
      </c>
      <c r="M18" s="1981"/>
      <c r="N18" s="1980" t="s">
        <v>33</v>
      </c>
      <c r="O18" s="1981"/>
      <c r="P18" s="1980" t="s">
        <v>34</v>
      </c>
      <c r="Q18" s="2059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2016"/>
      <c r="B19" s="2016"/>
      <c r="C19" s="1495" t="s">
        <v>17</v>
      </c>
      <c r="D19" s="1496" t="s">
        <v>18</v>
      </c>
      <c r="E19" s="1467" t="s">
        <v>19</v>
      </c>
      <c r="F19" s="1497" t="s">
        <v>18</v>
      </c>
      <c r="G19" s="1467" t="s">
        <v>19</v>
      </c>
      <c r="H19" s="1497" t="s">
        <v>18</v>
      </c>
      <c r="I19" s="1467" t="s">
        <v>19</v>
      </c>
      <c r="J19" s="1497" t="s">
        <v>18</v>
      </c>
      <c r="K19" s="1467" t="s">
        <v>19</v>
      </c>
      <c r="L19" s="1497" t="s">
        <v>18</v>
      </c>
      <c r="M19" s="1467" t="s">
        <v>19</v>
      </c>
      <c r="N19" s="1497" t="s">
        <v>18</v>
      </c>
      <c r="O19" s="1467" t="s">
        <v>19</v>
      </c>
      <c r="P19" s="1497" t="s">
        <v>18</v>
      </c>
      <c r="Q19" s="1498" t="s">
        <v>19</v>
      </c>
      <c r="R19" s="2006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ht="15" customHeight="1" x14ac:dyDescent="0.25">
      <c r="A20" s="1980" t="s">
        <v>35</v>
      </c>
      <c r="B20" s="1981"/>
      <c r="C20" s="1499">
        <f t="shared" ref="C20:C29" si="1">SUM(D20+E20)</f>
        <v>0</v>
      </c>
      <c r="D20" s="1500">
        <f t="shared" ref="D20:E28" si="2">SUM(F20+H20+J20+L20+N20+P20)</f>
        <v>0</v>
      </c>
      <c r="E20" s="1501">
        <f t="shared" si="2"/>
        <v>0</v>
      </c>
      <c r="F20" s="1475"/>
      <c r="G20" s="1476"/>
      <c r="H20" s="1475"/>
      <c r="I20" s="1476"/>
      <c r="J20" s="1475"/>
      <c r="K20" s="1476"/>
      <c r="L20" s="1475"/>
      <c r="M20" s="1476"/>
      <c r="N20" s="1502"/>
      <c r="O20" s="1476"/>
      <c r="P20" s="1502"/>
      <c r="Q20" s="1503"/>
      <c r="R20" s="1504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015" t="s">
        <v>36</v>
      </c>
      <c r="B21" s="1505" t="s">
        <v>22</v>
      </c>
      <c r="C21" s="1506">
        <f t="shared" si="1"/>
        <v>0</v>
      </c>
      <c r="D21" s="91">
        <f t="shared" si="2"/>
        <v>0</v>
      </c>
      <c r="E21" s="1507">
        <f t="shared" si="2"/>
        <v>0</v>
      </c>
      <c r="F21" s="250"/>
      <c r="G21" s="50"/>
      <c r="H21" s="250"/>
      <c r="I21" s="50"/>
      <c r="J21" s="250"/>
      <c r="K21" s="50"/>
      <c r="L21" s="250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173" t="s">
        <v>37</v>
      </c>
      <c r="C22" s="427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87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2016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015" t="s">
        <v>40</v>
      </c>
      <c r="B25" s="1505" t="s">
        <v>41</v>
      </c>
      <c r="C25" s="1506">
        <f t="shared" si="1"/>
        <v>0</v>
      </c>
      <c r="D25" s="91">
        <f t="shared" si="2"/>
        <v>0</v>
      </c>
      <c r="E25" s="1507">
        <f t="shared" si="2"/>
        <v>0</v>
      </c>
      <c r="F25" s="1508"/>
      <c r="G25" s="114"/>
      <c r="H25" s="1508"/>
      <c r="I25" s="114"/>
      <c r="J25" s="1508"/>
      <c r="K25" s="114"/>
      <c r="L25" s="1508"/>
      <c r="M25" s="114"/>
      <c r="N25" s="1509"/>
      <c r="O25" s="114"/>
      <c r="P25" s="1509"/>
      <c r="Q25" s="116"/>
      <c r="R25" s="1510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27">
        <f t="shared" si="1"/>
        <v>0</v>
      </c>
      <c r="D26" s="98">
        <f t="shared" si="2"/>
        <v>0</v>
      </c>
      <c r="E26" s="472">
        <f t="shared" si="2"/>
        <v>0</v>
      </c>
      <c r="F26" s="250"/>
      <c r="G26" s="50"/>
      <c r="H26" s="250"/>
      <c r="I26" s="50"/>
      <c r="J26" s="250"/>
      <c r="K26" s="50"/>
      <c r="L26" s="250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27">
        <f t="shared" si="1"/>
        <v>0</v>
      </c>
      <c r="D27" s="98">
        <f t="shared" si="2"/>
        <v>0</v>
      </c>
      <c r="E27" s="472">
        <f t="shared" si="2"/>
        <v>0</v>
      </c>
      <c r="F27" s="250"/>
      <c r="G27" s="50"/>
      <c r="H27" s="250"/>
      <c r="I27" s="50"/>
      <c r="J27" s="250"/>
      <c r="K27" s="50"/>
      <c r="L27" s="250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478">
        <f t="shared" si="1"/>
        <v>0</v>
      </c>
      <c r="D28" s="121">
        <f t="shared" si="2"/>
        <v>0</v>
      </c>
      <c r="E28" s="479">
        <f t="shared" si="2"/>
        <v>0</v>
      </c>
      <c r="F28" s="250"/>
      <c r="G28" s="50"/>
      <c r="H28" s="250"/>
      <c r="I28" s="50"/>
      <c r="J28" s="250"/>
      <c r="K28" s="50"/>
      <c r="L28" s="250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478">
        <f t="shared" si="1"/>
        <v>0</v>
      </c>
      <c r="D29" s="121">
        <f>+F29+H29+J29+L29+N29+P29</f>
        <v>0</v>
      </c>
      <c r="E29" s="479">
        <f>+G29+I29+K29+M29+O29+Q29</f>
        <v>0</v>
      </c>
      <c r="F29" s="250"/>
      <c r="G29" s="50"/>
      <c r="H29" s="250"/>
      <c r="I29" s="50"/>
      <c r="J29" s="250"/>
      <c r="K29" s="50"/>
      <c r="L29" s="250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478">
        <f>SUM(D30:E30)</f>
        <v>0</v>
      </c>
      <c r="D30" s="121">
        <f>+F30+H30+J30+L30+N30+P30</f>
        <v>0</v>
      </c>
      <c r="E30" s="479">
        <f>+G30+I30+K30+M30+O30+Q30</f>
        <v>0</v>
      </c>
      <c r="F30" s="250"/>
      <c r="G30" s="50"/>
      <c r="H30" s="250"/>
      <c r="I30" s="50"/>
      <c r="J30" s="250"/>
      <c r="K30" s="50"/>
      <c r="L30" s="250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173" t="s">
        <v>47</v>
      </c>
      <c r="C31" s="478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250"/>
      <c r="G31" s="50"/>
      <c r="H31" s="250"/>
      <c r="I31" s="50"/>
      <c r="J31" s="250"/>
      <c r="K31" s="50"/>
      <c r="L31" s="250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67" t="s">
        <v>48</v>
      </c>
      <c r="C32" s="427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855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015" t="s">
        <v>51</v>
      </c>
      <c r="B36" s="1511" t="s">
        <v>37</v>
      </c>
      <c r="C36" s="1499">
        <f t="shared" si="4"/>
        <v>0</v>
      </c>
      <c r="D36" s="1500">
        <f t="shared" si="3"/>
        <v>0</v>
      </c>
      <c r="E36" s="1507">
        <f t="shared" si="3"/>
        <v>0</v>
      </c>
      <c r="F36" s="1508"/>
      <c r="G36" s="114"/>
      <c r="H36" s="1508"/>
      <c r="I36" s="114"/>
      <c r="J36" s="1508"/>
      <c r="K36" s="114"/>
      <c r="L36" s="1508"/>
      <c r="M36" s="114"/>
      <c r="N36" s="1508"/>
      <c r="O36" s="114"/>
      <c r="P36" s="1509"/>
      <c r="Q36" s="116"/>
      <c r="R36" s="1510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87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2016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1512" t="s">
        <v>52</v>
      </c>
      <c r="B39" s="1512"/>
      <c r="C39" s="1512"/>
      <c r="D39" s="1512"/>
      <c r="E39" s="1512"/>
      <c r="F39" s="1512"/>
      <c r="G39" s="1512"/>
      <c r="H39" s="1512"/>
      <c r="I39" s="1512"/>
      <c r="J39" s="1512"/>
      <c r="K39" s="1512"/>
      <c r="L39" s="1512"/>
      <c r="M39" s="1512"/>
      <c r="N39" s="1512"/>
      <c r="O39" s="1512"/>
      <c r="P39" s="1512"/>
      <c r="Q39" s="1512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004" t="s">
        <v>53</v>
      </c>
      <c r="B40" s="2043"/>
      <c r="C40" s="2004" t="s">
        <v>27</v>
      </c>
      <c r="D40" s="2044"/>
      <c r="E40" s="2043"/>
      <c r="F40" s="1998" t="s">
        <v>28</v>
      </c>
      <c r="G40" s="2038"/>
      <c r="H40" s="2038"/>
      <c r="I40" s="2038"/>
      <c r="J40" s="2038"/>
      <c r="K40" s="2038"/>
      <c r="L40" s="2038"/>
      <c r="M40" s="2038"/>
      <c r="N40" s="2038"/>
      <c r="O40" s="2038"/>
      <c r="P40" s="2038"/>
      <c r="Q40" s="1999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5" customHeight="1" x14ac:dyDescent="0.25">
      <c r="A41" s="1855"/>
      <c r="B41" s="1856"/>
      <c r="C41" s="2005"/>
      <c r="D41" s="2064"/>
      <c r="E41" s="2006"/>
      <c r="F41" s="1980" t="s">
        <v>30</v>
      </c>
      <c r="G41" s="1981"/>
      <c r="H41" s="1980" t="s">
        <v>31</v>
      </c>
      <c r="I41" s="1981"/>
      <c r="J41" s="1980" t="s">
        <v>15</v>
      </c>
      <c r="K41" s="1981"/>
      <c r="L41" s="1980" t="s">
        <v>32</v>
      </c>
      <c r="M41" s="1981"/>
      <c r="N41" s="1980" t="s">
        <v>33</v>
      </c>
      <c r="O41" s="1981"/>
      <c r="P41" s="1980" t="s">
        <v>34</v>
      </c>
      <c r="Q41" s="1981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2005"/>
      <c r="B42" s="2006"/>
      <c r="C42" s="1495" t="s">
        <v>17</v>
      </c>
      <c r="D42" s="1496" t="s">
        <v>18</v>
      </c>
      <c r="E42" s="1459" t="s">
        <v>19</v>
      </c>
      <c r="F42" s="1514" t="s">
        <v>18</v>
      </c>
      <c r="G42" s="1515" t="s">
        <v>19</v>
      </c>
      <c r="H42" s="1514" t="s">
        <v>18</v>
      </c>
      <c r="I42" s="1515" t="s">
        <v>19</v>
      </c>
      <c r="J42" s="1514" t="s">
        <v>18</v>
      </c>
      <c r="K42" s="1515" t="s">
        <v>19</v>
      </c>
      <c r="L42" s="1514" t="s">
        <v>18</v>
      </c>
      <c r="M42" s="1515" t="s">
        <v>19</v>
      </c>
      <c r="N42" s="1514" t="s">
        <v>18</v>
      </c>
      <c r="O42" s="1515" t="s">
        <v>19</v>
      </c>
      <c r="P42" s="1514" t="s">
        <v>18</v>
      </c>
      <c r="Q42" s="1515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055" t="s">
        <v>37</v>
      </c>
      <c r="B43" s="2056"/>
      <c r="C43" s="1516">
        <f>SUM(D43+E43)</f>
        <v>0</v>
      </c>
      <c r="D43" s="148">
        <f t="shared" ref="D43:E46" si="5">SUM(F43+H43+J43+L43+N43+P43)</f>
        <v>0</v>
      </c>
      <c r="E43" s="1517">
        <f t="shared" si="5"/>
        <v>0</v>
      </c>
      <c r="F43" s="1508"/>
      <c r="G43" s="1510"/>
      <c r="H43" s="1508"/>
      <c r="I43" s="1510"/>
      <c r="J43" s="1508"/>
      <c r="K43" s="114"/>
      <c r="L43" s="1508"/>
      <c r="M43" s="114"/>
      <c r="N43" s="1509"/>
      <c r="O43" s="114"/>
      <c r="P43" s="1509"/>
      <c r="Q43" s="114"/>
      <c r="R43" s="716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IF(C43&lt;&gt;[3]A05!C63,"*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480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250"/>
      <c r="I44" s="251"/>
      <c r="J44" s="250"/>
      <c r="K44" s="50"/>
      <c r="L44" s="250"/>
      <c r="M44" s="50"/>
      <c r="N44" s="358"/>
      <c r="O44" s="50"/>
      <c r="P44" s="358"/>
      <c r="Q44" s="50"/>
      <c r="R44" s="716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IF(C44&lt;&gt;[3]A05!C64,"*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716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IF(C45&lt;&gt;[3]A05!C65,"* Niños derivados deben ser iguales al ingreso de niños(as) con Retraso a salas de estimulación REM A05 sección F. ","")</f>
        <v/>
      </c>
    </row>
    <row r="46" spans="1:130" x14ac:dyDescent="0.25">
      <c r="A46" s="2047" t="s">
        <v>54</v>
      </c>
      <c r="B46" s="2048"/>
      <c r="C46" s="1518">
        <f>SUM(D46:E46)</f>
        <v>0</v>
      </c>
      <c r="D46" s="1519">
        <f t="shared" si="5"/>
        <v>0</v>
      </c>
      <c r="E46" s="1520">
        <f t="shared" si="5"/>
        <v>0</v>
      </c>
      <c r="F46" s="1475"/>
      <c r="G46" s="1504"/>
      <c r="H46" s="1475"/>
      <c r="I46" s="1504"/>
      <c r="J46" s="1475"/>
      <c r="K46" s="1476"/>
      <c r="L46" s="1475"/>
      <c r="M46" s="1476"/>
      <c r="N46" s="1502"/>
      <c r="O46" s="1476"/>
      <c r="P46" s="1502"/>
      <c r="Q46" s="1476"/>
      <c r="R46" s="716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IF(C46&lt;&gt;[3]A05!C66,"* Niños derivados deben ser iguales al ingreso de niños(as) con Otras Vulnerabilidad a salas de estimulación REM A05 sección F. ","")</f>
        <v/>
      </c>
    </row>
    <row r="47" spans="1:130" x14ac:dyDescent="0.25">
      <c r="A47" s="1454" t="s">
        <v>55</v>
      </c>
      <c r="B47" s="1455"/>
      <c r="C47" s="1455"/>
      <c r="D47" s="1455"/>
      <c r="E47" s="1455"/>
      <c r="F47" s="1455"/>
      <c r="G47" s="1455"/>
      <c r="H47" s="1455"/>
      <c r="I47" s="145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033" t="s">
        <v>21</v>
      </c>
      <c r="B48" s="2057"/>
      <c r="C48" s="2004" t="s">
        <v>5</v>
      </c>
      <c r="D48" s="2044"/>
      <c r="E48" s="2043"/>
      <c r="F48" s="1988" t="s">
        <v>28</v>
      </c>
      <c r="G48" s="1988"/>
      <c r="H48" s="1988"/>
      <c r="I48" s="198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16"/>
      <c r="B49" s="1885"/>
      <c r="C49" s="2005"/>
      <c r="D49" s="2064"/>
      <c r="E49" s="2006"/>
      <c r="F49" s="1980" t="s">
        <v>8</v>
      </c>
      <c r="G49" s="1981"/>
      <c r="H49" s="1980" t="s">
        <v>9</v>
      </c>
      <c r="I49" s="198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2083"/>
      <c r="B50" s="2019"/>
      <c r="C50" s="1495" t="s">
        <v>17</v>
      </c>
      <c r="D50" s="1496" t="s">
        <v>18</v>
      </c>
      <c r="E50" s="1459" t="s">
        <v>19</v>
      </c>
      <c r="F50" s="1465" t="s">
        <v>18</v>
      </c>
      <c r="G50" s="1467" t="s">
        <v>19</v>
      </c>
      <c r="H50" s="1465" t="s">
        <v>18</v>
      </c>
      <c r="I50" s="1467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051" t="s">
        <v>56</v>
      </c>
      <c r="B51" s="2052"/>
      <c r="C51" s="1521">
        <f>SUM(D51+E51)</f>
        <v>0</v>
      </c>
      <c r="D51" s="1522">
        <f t="shared" ref="D51:E54" si="6">SUM(F51+H51)</f>
        <v>0</v>
      </c>
      <c r="E51" s="1501">
        <f t="shared" si="6"/>
        <v>0</v>
      </c>
      <c r="F51" s="1523">
        <f>SUM(F52:F54)</f>
        <v>0</v>
      </c>
      <c r="G51" s="1520">
        <f>SUM(G52:G54)</f>
        <v>0</v>
      </c>
      <c r="H51" s="1524">
        <f>SUM(H52:H54)</f>
        <v>0</v>
      </c>
      <c r="I51" s="1525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481">
        <f>SUM(D52+E52)</f>
        <v>0</v>
      </c>
      <c r="D52" s="166">
        <f t="shared" si="6"/>
        <v>0</v>
      </c>
      <c r="E52" s="472">
        <f t="shared" si="6"/>
        <v>0</v>
      </c>
      <c r="F52" s="250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1454" t="s">
        <v>59</v>
      </c>
      <c r="B55" s="1455"/>
      <c r="C55" s="1455"/>
      <c r="D55" s="1455"/>
      <c r="E55" s="1455"/>
      <c r="F55" s="1455"/>
      <c r="G55" s="1455"/>
      <c r="H55" s="1455"/>
      <c r="I55" s="1455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5" customHeight="1" x14ac:dyDescent="0.25">
      <c r="A56" s="2004" t="s">
        <v>60</v>
      </c>
      <c r="B56" s="2044"/>
      <c r="C56" s="2004" t="s">
        <v>61</v>
      </c>
      <c r="D56" s="2044"/>
      <c r="E56" s="2043"/>
      <c r="F56" s="2018" t="s">
        <v>62</v>
      </c>
      <c r="G56" s="2018"/>
      <c r="H56" s="2018"/>
      <c r="I56" s="2018"/>
      <c r="J56" s="2018"/>
      <c r="K56" s="2018"/>
      <c r="L56" s="2018"/>
      <c r="M56" s="2018"/>
      <c r="N56" s="2018"/>
      <c r="O56" s="198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855"/>
      <c r="B57" s="1891"/>
      <c r="C57" s="2005"/>
      <c r="D57" s="2064"/>
      <c r="E57" s="2006"/>
      <c r="F57" s="2018" t="s">
        <v>63</v>
      </c>
      <c r="G57" s="1981"/>
      <c r="H57" s="2018" t="s">
        <v>64</v>
      </c>
      <c r="I57" s="1981"/>
      <c r="J57" s="2018" t="s">
        <v>65</v>
      </c>
      <c r="K57" s="2018"/>
      <c r="L57" s="1980" t="s">
        <v>66</v>
      </c>
      <c r="M57" s="1981"/>
      <c r="N57" s="1980" t="s">
        <v>67</v>
      </c>
      <c r="O57" s="198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2005"/>
      <c r="B58" s="2064"/>
      <c r="C58" s="1465" t="s">
        <v>17</v>
      </c>
      <c r="D58" s="1496" t="s">
        <v>18</v>
      </c>
      <c r="E58" s="1467" t="s">
        <v>19</v>
      </c>
      <c r="F58" s="1465" t="s">
        <v>18</v>
      </c>
      <c r="G58" s="1467" t="s">
        <v>19</v>
      </c>
      <c r="H58" s="1465" t="s">
        <v>18</v>
      </c>
      <c r="I58" s="1467" t="s">
        <v>19</v>
      </c>
      <c r="J58" s="1465" t="s">
        <v>18</v>
      </c>
      <c r="K58" s="1526" t="s">
        <v>19</v>
      </c>
      <c r="L58" s="1465" t="s">
        <v>18</v>
      </c>
      <c r="M58" s="1467" t="s">
        <v>19</v>
      </c>
      <c r="N58" s="1465" t="s">
        <v>18</v>
      </c>
      <c r="O58" s="1467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1527"/>
      <c r="AB58" s="1528"/>
    </row>
    <row r="59" spans="1:130" x14ac:dyDescent="0.25">
      <c r="A59" s="2047" t="s">
        <v>68</v>
      </c>
      <c r="B59" s="2048"/>
      <c r="C59" s="1521">
        <f>SUM(D59+E59)</f>
        <v>0</v>
      </c>
      <c r="D59" s="1522">
        <f>SUM(F59+H59+J59+L59+N59)</f>
        <v>0</v>
      </c>
      <c r="E59" s="1501">
        <f>SUM(G59+I59+K59+M59+O59)</f>
        <v>0</v>
      </c>
      <c r="F59" s="1477"/>
      <c r="G59" s="1476"/>
      <c r="H59" s="1477"/>
      <c r="I59" s="1476"/>
      <c r="J59" s="1477"/>
      <c r="K59" s="1529"/>
      <c r="L59" s="1475"/>
      <c r="M59" s="1476"/>
      <c r="N59" s="1475"/>
      <c r="O59" s="1476"/>
      <c r="P59" s="40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1528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1937" t="s">
        <v>69</v>
      </c>
      <c r="B60" s="1937"/>
      <c r="C60" s="427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250"/>
      <c r="G60" s="50"/>
      <c r="H60" s="51"/>
      <c r="I60" s="50"/>
      <c r="J60" s="51"/>
      <c r="K60" s="176"/>
      <c r="L60" s="1624"/>
      <c r="M60" s="178"/>
      <c r="N60" s="1624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527"/>
      <c r="AB60" s="1528"/>
    </row>
    <row r="61" spans="1:130" ht="15" customHeight="1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527"/>
      <c r="AB61" s="1528"/>
    </row>
    <row r="62" spans="1:130" ht="15.75" x14ac:dyDescent="0.25">
      <c r="A62" s="1940" t="s">
        <v>71</v>
      </c>
      <c r="B62" s="1940"/>
      <c r="C62" s="1625">
        <f>SUM(D62+E62)</f>
        <v>0</v>
      </c>
      <c r="D62" s="106">
        <f t="shared" si="7"/>
        <v>0</v>
      </c>
      <c r="E62" s="428">
        <f t="shared" si="7"/>
        <v>0</v>
      </c>
      <c r="F62" s="1530"/>
      <c r="G62" s="1531"/>
      <c r="H62" s="190"/>
      <c r="I62" s="1531"/>
      <c r="J62" s="190"/>
      <c r="K62" s="1532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486"/>
      <c r="AB62" s="1528"/>
    </row>
    <row r="63" spans="1:130" ht="15.75" x14ac:dyDescent="0.25">
      <c r="A63" s="2082" t="s">
        <v>72</v>
      </c>
      <c r="B63" s="2082"/>
      <c r="C63" s="194">
        <f>SUM(D63+E63)</f>
        <v>0</v>
      </c>
      <c r="D63" s="195">
        <f>SUM(J63+L63+N63)</f>
        <v>0</v>
      </c>
      <c r="E63" s="196">
        <f>SUM(K63+M63+O63)</f>
        <v>0</v>
      </c>
      <c r="F63" s="1456"/>
      <c r="G63" s="1626"/>
      <c r="H63" s="1456"/>
      <c r="I63" s="1626"/>
      <c r="J63" s="199"/>
      <c r="K63" s="200"/>
      <c r="L63" s="201"/>
      <c r="M63" s="1457"/>
      <c r="N63" s="1584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458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1538"/>
      <c r="V64" s="1538"/>
      <c r="W64" s="1538"/>
      <c r="X64" s="1538"/>
      <c r="Y64" s="1538"/>
      <c r="Z64" s="486"/>
      <c r="AA64" s="486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486"/>
      <c r="V65" s="486"/>
      <c r="W65" s="486"/>
      <c r="X65" s="486"/>
      <c r="Y65" s="486"/>
      <c r="Z65" s="486"/>
      <c r="AA65" s="486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015" t="s">
        <v>75</v>
      </c>
      <c r="B66" s="2015"/>
      <c r="C66" s="2015" t="s">
        <v>61</v>
      </c>
      <c r="D66" s="726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486"/>
      <c r="S66" s="486"/>
      <c r="T66" s="486"/>
      <c r="U66" s="486"/>
      <c r="V66" s="486"/>
      <c r="W66" s="486"/>
      <c r="X66" s="486"/>
      <c r="Y66" s="486"/>
      <c r="Z66" s="486"/>
      <c r="AA66" s="486"/>
    </row>
    <row r="67" spans="1:130" x14ac:dyDescent="0.25">
      <c r="A67" s="2016"/>
      <c r="B67" s="2016"/>
      <c r="C67" s="2016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486"/>
      <c r="S67" s="486"/>
      <c r="T67" s="486"/>
      <c r="U67" s="486"/>
      <c r="V67" s="486"/>
      <c r="W67" s="486"/>
      <c r="X67" s="486"/>
      <c r="Y67" s="486"/>
      <c r="Z67" s="486"/>
      <c r="AA67" s="486"/>
    </row>
    <row r="68" spans="1:130" x14ac:dyDescent="0.25">
      <c r="A68" s="2045" t="s">
        <v>61</v>
      </c>
      <c r="B68" s="2045"/>
      <c r="C68" s="1539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486"/>
      <c r="S68" s="486"/>
      <c r="T68" s="488"/>
      <c r="U68" s="488"/>
      <c r="V68" s="488"/>
      <c r="W68" s="488"/>
      <c r="X68" s="488"/>
      <c r="Y68" s="488"/>
      <c r="Z68" s="486"/>
      <c r="AA68" s="486"/>
    </row>
    <row r="69" spans="1:130" x14ac:dyDescent="0.25">
      <c r="A69" s="2046" t="s">
        <v>76</v>
      </c>
      <c r="B69" s="2046"/>
      <c r="C69" s="1540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486"/>
      <c r="S69" s="486"/>
      <c r="T69" s="488"/>
      <c r="U69" s="488"/>
      <c r="V69" s="488"/>
      <c r="W69" s="488"/>
      <c r="X69" s="488"/>
      <c r="Y69" s="488"/>
      <c r="Z69" s="486"/>
      <c r="AA69" s="486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486"/>
      <c r="S70" s="486"/>
      <c r="T70" s="488"/>
      <c r="U70" s="488"/>
      <c r="V70" s="488"/>
      <c r="W70" s="488"/>
      <c r="X70" s="488"/>
      <c r="Y70" s="488"/>
      <c r="Z70" s="486"/>
      <c r="AA70" s="486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486"/>
      <c r="S71" s="486"/>
      <c r="T71" s="488"/>
      <c r="U71" s="488"/>
      <c r="V71" s="488"/>
      <c r="W71" s="488"/>
      <c r="X71" s="488"/>
      <c r="Y71" s="488"/>
      <c r="Z71" s="486"/>
      <c r="AA71" s="486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486"/>
      <c r="S72" s="486"/>
      <c r="T72" s="488"/>
      <c r="U72" s="488"/>
      <c r="V72" s="488"/>
      <c r="W72" s="488"/>
      <c r="X72" s="488"/>
      <c r="Y72" s="488"/>
      <c r="Z72" s="486"/>
      <c r="AA72" s="486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486"/>
      <c r="S73" s="486"/>
      <c r="T73" s="486"/>
      <c r="U73" s="488"/>
      <c r="V73" s="488"/>
      <c r="W73" s="488"/>
      <c r="X73" s="488"/>
      <c r="Y73" s="488"/>
      <c r="Z73" s="486"/>
      <c r="AA73" s="486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1980" t="s">
        <v>80</v>
      </c>
      <c r="B74" s="1981"/>
      <c r="C74" s="1541" t="s">
        <v>81</v>
      </c>
      <c r="D74" s="1541" t="s">
        <v>38</v>
      </c>
      <c r="E74" s="1541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486"/>
      <c r="S74" s="486"/>
      <c r="T74" s="486"/>
      <c r="U74" s="488"/>
      <c r="V74" s="488"/>
      <c r="W74" s="488"/>
      <c r="X74" s="488"/>
      <c r="Y74" s="488"/>
      <c r="Z74" s="486"/>
      <c r="AA74" s="486"/>
    </row>
    <row r="75" spans="1:130" x14ac:dyDescent="0.25">
      <c r="A75" s="2041" t="s">
        <v>83</v>
      </c>
      <c r="B75" s="2042"/>
      <c r="C75" s="1542"/>
      <c r="D75" s="1542"/>
      <c r="E75" s="1542"/>
      <c r="F75" s="40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CC75" s="10" t="str">
        <f>IF(C75&lt;=[3]A05!C11,"",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483"/>
      <c r="J76" s="473"/>
      <c r="K76" s="483"/>
      <c r="L76" s="486"/>
      <c r="M76" s="486"/>
      <c r="N76" s="486"/>
      <c r="O76" s="486"/>
      <c r="P76" s="492"/>
      <c r="Q76" s="473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004" t="s">
        <v>85</v>
      </c>
      <c r="B77" s="2043"/>
      <c r="C77" s="1543" t="s">
        <v>81</v>
      </c>
      <c r="D77" s="1544" t="s">
        <v>86</v>
      </c>
      <c r="E77" s="1544" t="s">
        <v>87</v>
      </c>
      <c r="F77" s="1544" t="s">
        <v>88</v>
      </c>
      <c r="G77" s="222"/>
      <c r="H77" s="222"/>
      <c r="I77" s="484"/>
      <c r="J77" s="484"/>
      <c r="K77" s="483"/>
      <c r="L77" s="486"/>
      <c r="M77" s="486"/>
      <c r="N77" s="486"/>
      <c r="O77" s="486"/>
      <c r="P77" s="486"/>
      <c r="Q77" s="486"/>
      <c r="R77" s="1627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043" t="s">
        <v>89</v>
      </c>
      <c r="B78" s="1545" t="s">
        <v>90</v>
      </c>
      <c r="C78" s="1546"/>
      <c r="D78" s="1547"/>
      <c r="E78" s="1546"/>
      <c r="F78" s="1546"/>
      <c r="G78" s="40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1628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0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1629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customHeight="1" thickTop="1" x14ac:dyDescent="0.25">
      <c r="A80" s="1928" t="s">
        <v>92</v>
      </c>
      <c r="B80" s="231" t="s">
        <v>93</v>
      </c>
      <c r="C80" s="232"/>
      <c r="D80" s="232"/>
      <c r="E80" s="233"/>
      <c r="F80" s="1546"/>
      <c r="G80" s="40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629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016"/>
      <c r="B81" s="234" t="s">
        <v>94</v>
      </c>
      <c r="C81" s="215"/>
      <c r="D81" s="215"/>
      <c r="E81" s="235"/>
      <c r="F81" s="215"/>
      <c r="G81" s="4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629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1630"/>
      <c r="L82" s="1631"/>
      <c r="M82" s="1631"/>
      <c r="N82" s="1629"/>
      <c r="O82" s="1629"/>
      <c r="P82" s="1629"/>
      <c r="Q82" s="1629"/>
      <c r="R82" s="1629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5" customHeight="1" x14ac:dyDescent="0.25">
      <c r="A83" s="2080" t="s">
        <v>96</v>
      </c>
      <c r="B83" s="2081"/>
      <c r="C83" s="2077" t="s">
        <v>61</v>
      </c>
      <c r="D83" s="2078"/>
      <c r="E83" s="2079"/>
      <c r="F83" s="2077" t="s">
        <v>97</v>
      </c>
      <c r="G83" s="2079"/>
      <c r="H83" s="2077" t="s">
        <v>98</v>
      </c>
      <c r="I83" s="2079"/>
      <c r="J83" s="210"/>
      <c r="K83" s="1632"/>
      <c r="L83" s="1633"/>
      <c r="M83" s="1633"/>
      <c r="N83" s="1631"/>
      <c r="O83" s="1631"/>
      <c r="P83" s="1633"/>
      <c r="Q83" s="1633"/>
      <c r="R83" s="1629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2017"/>
      <c r="B84" s="2006"/>
      <c r="C84" s="1495" t="s">
        <v>17</v>
      </c>
      <c r="D84" s="1466" t="s">
        <v>18</v>
      </c>
      <c r="E84" s="1467" t="s">
        <v>19</v>
      </c>
      <c r="F84" s="1465" t="s">
        <v>18</v>
      </c>
      <c r="G84" s="1467" t="s">
        <v>19</v>
      </c>
      <c r="H84" s="1465" t="s">
        <v>18</v>
      </c>
      <c r="I84" s="1467" t="s">
        <v>19</v>
      </c>
      <c r="J84" s="3"/>
      <c r="K84" s="210"/>
      <c r="L84" s="488"/>
      <c r="M84" s="488"/>
      <c r="N84" s="488"/>
      <c r="O84" s="487"/>
      <c r="P84" s="487"/>
      <c r="Q84" s="488"/>
      <c r="R84" s="488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1980" t="s">
        <v>61</v>
      </c>
      <c r="B85" s="1981"/>
      <c r="C85" s="1523">
        <f t="shared" ref="C85:I85" si="8">SUM(C86:C90)</f>
        <v>0</v>
      </c>
      <c r="D85" s="1549">
        <f t="shared" si="8"/>
        <v>0</v>
      </c>
      <c r="E85" s="1520">
        <f t="shared" si="8"/>
        <v>0</v>
      </c>
      <c r="F85" s="1524">
        <f t="shared" si="8"/>
        <v>0</v>
      </c>
      <c r="G85" s="1525">
        <f t="shared" si="8"/>
        <v>0</v>
      </c>
      <c r="H85" s="1524">
        <f t="shared" si="8"/>
        <v>0</v>
      </c>
      <c r="I85" s="1525">
        <f t="shared" si="8"/>
        <v>0</v>
      </c>
      <c r="J85" s="19"/>
      <c r="K85" s="19"/>
      <c r="L85" s="492"/>
      <c r="M85" s="488"/>
      <c r="N85" s="488"/>
      <c r="O85" s="487"/>
      <c r="P85" s="487"/>
      <c r="Q85" s="493"/>
      <c r="R85" s="493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039" t="s">
        <v>22</v>
      </c>
      <c r="B86" s="2040"/>
      <c r="C86" s="1550">
        <f>SUM(D86+E86)</f>
        <v>0</v>
      </c>
      <c r="D86" s="1551">
        <f t="shared" ref="D86:E90" si="9">SUM(F86+H86)</f>
        <v>0</v>
      </c>
      <c r="E86" s="1552">
        <f t="shared" si="9"/>
        <v>0</v>
      </c>
      <c r="F86" s="1553"/>
      <c r="G86" s="1554"/>
      <c r="H86" s="1553"/>
      <c r="I86" s="1554"/>
      <c r="J86" s="210"/>
      <c r="K86" s="210"/>
      <c r="L86" s="488"/>
      <c r="M86" s="488"/>
      <c r="N86" s="488"/>
      <c r="O86" s="487"/>
      <c r="P86" s="487"/>
      <c r="Q86" s="493"/>
      <c r="R86" s="493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1634">
        <f>SUM(D87+E87)</f>
        <v>0</v>
      </c>
      <c r="D87" s="248">
        <f t="shared" si="9"/>
        <v>0</v>
      </c>
      <c r="E87" s="249">
        <f t="shared" si="9"/>
        <v>0</v>
      </c>
      <c r="F87" s="1635"/>
      <c r="G87" s="251"/>
      <c r="H87" s="1635"/>
      <c r="I87" s="251"/>
      <c r="J87" s="210"/>
      <c r="K87" s="210"/>
      <c r="L87" s="488"/>
      <c r="M87" s="488"/>
      <c r="N87" s="488"/>
      <c r="O87" s="487"/>
      <c r="P87" s="487"/>
      <c r="Q87" s="493"/>
      <c r="R87" s="493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1634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488"/>
      <c r="M88" s="488"/>
      <c r="N88" s="488"/>
      <c r="O88" s="487"/>
      <c r="P88" s="487"/>
      <c r="Q88" s="493"/>
      <c r="R88" s="493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488"/>
      <c r="M89" s="488"/>
      <c r="N89" s="488"/>
      <c r="O89" s="487"/>
      <c r="P89" s="487"/>
      <c r="Q89" s="493"/>
      <c r="R89" s="493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488"/>
      <c r="M90" s="488"/>
      <c r="N90" s="488"/>
      <c r="O90" s="487"/>
      <c r="P90" s="487"/>
      <c r="Q90" s="493"/>
      <c r="R90" s="493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ht="15" customHeigh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ht="15" customHeight="1" x14ac:dyDescent="0.25">
      <c r="A92" s="2032" t="s">
        <v>102</v>
      </c>
      <c r="B92" s="2032"/>
      <c r="C92" s="2032"/>
      <c r="D92" s="2032"/>
      <c r="E92" s="2032"/>
      <c r="F92" s="2032"/>
      <c r="G92" s="2032"/>
      <c r="H92" s="2032"/>
      <c r="I92" s="2032"/>
      <c r="J92" s="2032"/>
      <c r="K92" s="2032"/>
      <c r="L92" s="2032"/>
      <c r="M92" s="2032"/>
      <c r="N92" s="2032"/>
      <c r="O92" s="2032"/>
      <c r="P92" s="2032"/>
      <c r="Q92" s="2032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033" t="s">
        <v>103</v>
      </c>
      <c r="B93" s="1884"/>
      <c r="C93" s="2004" t="s">
        <v>104</v>
      </c>
      <c r="D93" s="1881"/>
      <c r="E93" s="1854"/>
      <c r="F93" s="1998" t="s">
        <v>28</v>
      </c>
      <c r="G93" s="2038"/>
      <c r="H93" s="2038"/>
      <c r="I93" s="2038"/>
      <c r="J93" s="2038"/>
      <c r="K93" s="2038"/>
      <c r="L93" s="2038"/>
      <c r="M93" s="2038"/>
      <c r="N93" s="2038"/>
      <c r="O93" s="2038"/>
      <c r="P93" s="2038"/>
      <c r="Q93" s="1999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1857"/>
      <c r="D94" s="2017"/>
      <c r="E94" s="2006"/>
      <c r="F94" s="1980" t="s">
        <v>105</v>
      </c>
      <c r="G94" s="2018"/>
      <c r="H94" s="1980" t="s">
        <v>106</v>
      </c>
      <c r="I94" s="1981"/>
      <c r="J94" s="1980" t="s">
        <v>107</v>
      </c>
      <c r="K94" s="1981"/>
      <c r="L94" s="1980" t="s">
        <v>108</v>
      </c>
      <c r="M94" s="1981"/>
      <c r="N94" s="1980" t="s">
        <v>109</v>
      </c>
      <c r="O94" s="1981"/>
      <c r="P94" s="1980" t="s">
        <v>110</v>
      </c>
      <c r="Q94" s="1981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1917"/>
      <c r="B95" s="2019"/>
      <c r="C95" s="1495" t="s">
        <v>17</v>
      </c>
      <c r="D95" s="1496" t="s">
        <v>18</v>
      </c>
      <c r="E95" s="1459" t="s">
        <v>19</v>
      </c>
      <c r="F95" s="1465" t="s">
        <v>18</v>
      </c>
      <c r="G95" s="270" t="s">
        <v>19</v>
      </c>
      <c r="H95" s="1465" t="s">
        <v>18</v>
      </c>
      <c r="I95" s="271" t="s">
        <v>19</v>
      </c>
      <c r="J95" s="1465" t="s">
        <v>18</v>
      </c>
      <c r="K95" s="271" t="s">
        <v>19</v>
      </c>
      <c r="L95" s="1465" t="s">
        <v>18</v>
      </c>
      <c r="M95" s="271" t="s">
        <v>19</v>
      </c>
      <c r="N95" s="1465" t="s">
        <v>18</v>
      </c>
      <c r="O95" s="271" t="s">
        <v>19</v>
      </c>
      <c r="P95" s="1465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031" t="s">
        <v>111</v>
      </c>
      <c r="B96" s="2031"/>
      <c r="C96" s="1555">
        <f t="shared" ref="C96:C104" si="10">SUM(D96+E96)</f>
        <v>0</v>
      </c>
      <c r="D96" s="273">
        <f>+H96+J96+L96+N96+P96</f>
        <v>0</v>
      </c>
      <c r="E96" s="1507">
        <f>+I96+K96+M96+O96+Q96</f>
        <v>0</v>
      </c>
      <c r="F96" s="1556"/>
      <c r="G96" s="1557"/>
      <c r="H96" s="1508"/>
      <c r="I96" s="114"/>
      <c r="J96" s="1508"/>
      <c r="K96" s="114"/>
      <c r="L96" s="1508"/>
      <c r="M96" s="114"/>
      <c r="N96" s="1508"/>
      <c r="O96" s="114"/>
      <c r="P96" s="1509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015" t="s">
        <v>117</v>
      </c>
      <c r="B102" s="1558" t="s">
        <v>118</v>
      </c>
      <c r="C102" s="1499">
        <f t="shared" si="10"/>
        <v>0</v>
      </c>
      <c r="D102" s="1500">
        <f t="shared" ref="D102:E104" si="11">SUM(F102+H102+J102+L102+N102+P102)</f>
        <v>0</v>
      </c>
      <c r="E102" s="1507">
        <f t="shared" si="11"/>
        <v>0</v>
      </c>
      <c r="F102" s="1508"/>
      <c r="G102" s="1559"/>
      <c r="H102" s="1508"/>
      <c r="I102" s="1510"/>
      <c r="J102" s="1508"/>
      <c r="K102" s="114"/>
      <c r="L102" s="1508"/>
      <c r="M102" s="114"/>
      <c r="N102" s="1508"/>
      <c r="O102" s="1510"/>
      <c r="P102" s="1508"/>
      <c r="Q102" s="1510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1906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1560" t="s">
        <v>121</v>
      </c>
      <c r="B105" s="1560"/>
      <c r="C105" s="1560"/>
      <c r="D105" s="1560"/>
      <c r="E105" s="1560"/>
      <c r="F105" s="1561"/>
      <c r="G105" s="1561"/>
      <c r="H105" s="1561"/>
      <c r="I105" s="1562"/>
      <c r="J105" s="303"/>
      <c r="K105" s="303"/>
      <c r="L105" s="304"/>
      <c r="M105" s="305"/>
      <c r="N105" s="306"/>
      <c r="O105" s="1561"/>
      <c r="P105" s="306"/>
      <c r="Q105" s="1460"/>
      <c r="R105" s="308"/>
      <c r="S105" s="308"/>
      <c r="T105" s="306"/>
      <c r="U105" s="306"/>
      <c r="V105" s="306"/>
      <c r="W105" s="1561"/>
      <c r="X105" s="306"/>
      <c r="Y105" s="1561"/>
      <c r="Z105" s="309"/>
      <c r="AA105" s="1569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2029" t="s">
        <v>28</v>
      </c>
      <c r="G106" s="2029"/>
      <c r="H106" s="2029"/>
      <c r="I106" s="2029"/>
      <c r="J106" s="2029"/>
      <c r="K106" s="2029"/>
      <c r="L106" s="2029"/>
      <c r="M106" s="2029"/>
      <c r="N106" s="2029"/>
      <c r="O106" s="2029"/>
      <c r="P106" s="2029"/>
      <c r="Q106" s="2029"/>
      <c r="R106" s="2029"/>
      <c r="S106" s="2029"/>
      <c r="T106" s="1902"/>
      <c r="U106" s="1902"/>
      <c r="V106" s="2029"/>
      <c r="W106" s="2029"/>
      <c r="X106" s="2029"/>
      <c r="Y106" s="2029"/>
      <c r="Z106" s="2029"/>
      <c r="AA106" s="2019"/>
    </row>
    <row r="107" spans="1:130" ht="15" customHeight="1" x14ac:dyDescent="0.25">
      <c r="A107" s="1877"/>
      <c r="B107" s="1877"/>
      <c r="C107" s="1900"/>
      <c r="D107" s="2017"/>
      <c r="E107" s="2006"/>
      <c r="F107" s="2018" t="s">
        <v>122</v>
      </c>
      <c r="G107" s="1981"/>
      <c r="H107" s="1980" t="s">
        <v>123</v>
      </c>
      <c r="I107" s="1981"/>
      <c r="J107" s="1980" t="s">
        <v>124</v>
      </c>
      <c r="K107" s="1981"/>
      <c r="L107" s="2018" t="s">
        <v>125</v>
      </c>
      <c r="M107" s="1981"/>
      <c r="N107" s="1980" t="s">
        <v>126</v>
      </c>
      <c r="O107" s="1981"/>
      <c r="P107" s="1980" t="s">
        <v>127</v>
      </c>
      <c r="Q107" s="1981"/>
      <c r="R107" s="1980" t="s">
        <v>128</v>
      </c>
      <c r="S107" s="1981"/>
      <c r="T107" s="1980" t="s">
        <v>129</v>
      </c>
      <c r="U107" s="1981"/>
      <c r="V107" s="1980" t="s">
        <v>130</v>
      </c>
      <c r="W107" s="1981"/>
      <c r="X107" s="1980" t="s">
        <v>131</v>
      </c>
      <c r="Y107" s="1981"/>
      <c r="Z107" s="2026" t="s">
        <v>132</v>
      </c>
      <c r="AA107" s="2021"/>
    </row>
    <row r="108" spans="1:130" x14ac:dyDescent="0.25">
      <c r="A108" s="1878"/>
      <c r="B108" s="1878"/>
      <c r="C108" s="1465" t="s">
        <v>17</v>
      </c>
      <c r="D108" s="1496" t="s">
        <v>18</v>
      </c>
      <c r="E108" s="1468" t="s">
        <v>19</v>
      </c>
      <c r="F108" s="1466" t="s">
        <v>18</v>
      </c>
      <c r="G108" s="1459" t="s">
        <v>19</v>
      </c>
      <c r="H108" s="1465" t="s">
        <v>18</v>
      </c>
      <c r="I108" s="1459" t="s">
        <v>19</v>
      </c>
      <c r="J108" s="1465" t="s">
        <v>18</v>
      </c>
      <c r="K108" s="1459" t="s">
        <v>19</v>
      </c>
      <c r="L108" s="1466" t="s">
        <v>18</v>
      </c>
      <c r="M108" s="1459" t="s">
        <v>19</v>
      </c>
      <c r="N108" s="1465" t="s">
        <v>18</v>
      </c>
      <c r="O108" s="1459" t="s">
        <v>19</v>
      </c>
      <c r="P108" s="1465" t="s">
        <v>18</v>
      </c>
      <c r="Q108" s="1459" t="s">
        <v>19</v>
      </c>
      <c r="R108" s="1465" t="s">
        <v>18</v>
      </c>
      <c r="S108" s="1541" t="s">
        <v>19</v>
      </c>
      <c r="T108" s="1465" t="s">
        <v>18</v>
      </c>
      <c r="U108" s="1459" t="s">
        <v>19</v>
      </c>
      <c r="V108" s="1465" t="s">
        <v>18</v>
      </c>
      <c r="W108" s="1459" t="s">
        <v>19</v>
      </c>
      <c r="X108" s="1465" t="s">
        <v>18</v>
      </c>
      <c r="Y108" s="1459" t="s">
        <v>19</v>
      </c>
      <c r="Z108" s="1570" t="s">
        <v>18</v>
      </c>
      <c r="AA108" s="1571" t="s">
        <v>19</v>
      </c>
      <c r="AB108" s="317"/>
    </row>
    <row r="109" spans="1:130" x14ac:dyDescent="0.25">
      <c r="A109" s="2027" t="s">
        <v>133</v>
      </c>
      <c r="B109" s="1505" t="s">
        <v>134</v>
      </c>
      <c r="C109" s="157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1573"/>
      <c r="G109" s="1510"/>
      <c r="H109" s="1508"/>
      <c r="I109" s="114"/>
      <c r="J109" s="1508"/>
      <c r="K109" s="114"/>
      <c r="L109" s="1574"/>
      <c r="M109" s="114"/>
      <c r="N109" s="1508"/>
      <c r="O109" s="114"/>
      <c r="P109" s="1508"/>
      <c r="Q109" s="114"/>
      <c r="R109" s="1508"/>
      <c r="S109" s="114"/>
      <c r="T109" s="1508"/>
      <c r="U109" s="114"/>
      <c r="V109" s="1509"/>
      <c r="W109" s="114"/>
      <c r="X109" s="1509"/>
      <c r="Y109" s="114"/>
      <c r="Z109" s="1559"/>
      <c r="AA109" s="323"/>
    </row>
    <row r="110" spans="1:130" x14ac:dyDescent="0.25">
      <c r="A110" s="2028"/>
      <c r="B110" s="173" t="s">
        <v>135</v>
      </c>
      <c r="C110" s="1634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2028"/>
      <c r="B111" s="187" t="s">
        <v>136</v>
      </c>
      <c r="C111" s="1634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87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027" t="s">
        <v>139</v>
      </c>
      <c r="B114" s="1505" t="s">
        <v>134</v>
      </c>
      <c r="C114" s="1572">
        <f t="shared" si="12"/>
        <v>0</v>
      </c>
      <c r="D114" s="319">
        <f t="shared" si="13"/>
        <v>0</v>
      </c>
      <c r="E114" s="320">
        <f t="shared" si="14"/>
        <v>0</v>
      </c>
      <c r="F114" s="1573"/>
      <c r="G114" s="1510"/>
      <c r="H114" s="1508"/>
      <c r="I114" s="114"/>
      <c r="J114" s="1508"/>
      <c r="K114" s="114"/>
      <c r="L114" s="1574"/>
      <c r="M114" s="114"/>
      <c r="N114" s="1508"/>
      <c r="O114" s="114"/>
      <c r="P114" s="1508"/>
      <c r="Q114" s="114"/>
      <c r="R114" s="1508"/>
      <c r="S114" s="114"/>
      <c r="T114" s="1508"/>
      <c r="U114" s="114"/>
      <c r="V114" s="1509"/>
      <c r="W114" s="114"/>
      <c r="X114" s="1509"/>
      <c r="Y114" s="114"/>
      <c r="Z114" s="1559"/>
      <c r="AA114" s="323"/>
    </row>
    <row r="115" spans="1:27" s="12" customFormat="1" x14ac:dyDescent="0.25">
      <c r="A115" s="2028"/>
      <c r="B115" s="173" t="s">
        <v>135</v>
      </c>
      <c r="C115" s="1634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2028"/>
      <c r="B116" s="187" t="s">
        <v>136</v>
      </c>
      <c r="C116" s="1634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87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015" t="s">
        <v>140</v>
      </c>
      <c r="B119" s="1505" t="s">
        <v>134</v>
      </c>
      <c r="C119" s="1572">
        <f t="shared" si="12"/>
        <v>0</v>
      </c>
      <c r="D119" s="319">
        <f t="shared" si="13"/>
        <v>0</v>
      </c>
      <c r="E119" s="320">
        <f t="shared" si="14"/>
        <v>0</v>
      </c>
      <c r="F119" s="1573"/>
      <c r="G119" s="1510"/>
      <c r="H119" s="1508"/>
      <c r="I119" s="114"/>
      <c r="J119" s="1508"/>
      <c r="K119" s="114"/>
      <c r="L119" s="1574"/>
      <c r="M119" s="114"/>
      <c r="N119" s="1508"/>
      <c r="O119" s="114"/>
      <c r="P119" s="1508"/>
      <c r="Q119" s="114"/>
      <c r="R119" s="1508"/>
      <c r="S119" s="114"/>
      <c r="T119" s="1508"/>
      <c r="U119" s="114"/>
      <c r="V119" s="1509"/>
      <c r="W119" s="114"/>
      <c r="X119" s="1509"/>
      <c r="Y119" s="114"/>
      <c r="Z119" s="1559"/>
      <c r="AA119" s="323"/>
    </row>
    <row r="120" spans="1:27" s="12" customFormat="1" x14ac:dyDescent="0.25">
      <c r="A120" s="1877"/>
      <c r="B120" s="173" t="s">
        <v>135</v>
      </c>
      <c r="C120" s="1634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87" t="s">
        <v>136</v>
      </c>
      <c r="C121" s="1634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87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027" t="s">
        <v>141</v>
      </c>
      <c r="B124" s="1505" t="s">
        <v>134</v>
      </c>
      <c r="C124" s="1572">
        <f t="shared" si="12"/>
        <v>0</v>
      </c>
      <c r="D124" s="319">
        <f t="shared" si="13"/>
        <v>0</v>
      </c>
      <c r="E124" s="320">
        <f t="shared" si="14"/>
        <v>0</v>
      </c>
      <c r="F124" s="1573"/>
      <c r="G124" s="1510"/>
      <c r="H124" s="1508"/>
      <c r="I124" s="114"/>
      <c r="J124" s="1508"/>
      <c r="K124" s="114"/>
      <c r="L124" s="1574"/>
      <c r="M124" s="114"/>
      <c r="N124" s="1508"/>
      <c r="O124" s="114"/>
      <c r="P124" s="1508"/>
      <c r="Q124" s="114"/>
      <c r="R124" s="1508"/>
      <c r="S124" s="114"/>
      <c r="T124" s="1508"/>
      <c r="U124" s="114"/>
      <c r="V124" s="1509"/>
      <c r="W124" s="114"/>
      <c r="X124" s="1509"/>
      <c r="Y124" s="114"/>
      <c r="Z124" s="1559"/>
      <c r="AA124" s="323"/>
    </row>
    <row r="125" spans="1:27" s="12" customFormat="1" x14ac:dyDescent="0.25">
      <c r="A125" s="2028"/>
      <c r="B125" s="173" t="s">
        <v>135</v>
      </c>
      <c r="C125" s="1634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2028"/>
      <c r="B126" s="187" t="s">
        <v>136</v>
      </c>
      <c r="C126" s="1634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87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027" t="s">
        <v>142</v>
      </c>
      <c r="B129" s="1505" t="s">
        <v>134</v>
      </c>
      <c r="C129" s="1572">
        <f t="shared" si="12"/>
        <v>0</v>
      </c>
      <c r="D129" s="319">
        <f t="shared" si="13"/>
        <v>0</v>
      </c>
      <c r="E129" s="320">
        <f t="shared" si="14"/>
        <v>0</v>
      </c>
      <c r="F129" s="1573"/>
      <c r="G129" s="1510"/>
      <c r="H129" s="1508"/>
      <c r="I129" s="114"/>
      <c r="J129" s="1508"/>
      <c r="K129" s="114"/>
      <c r="L129" s="1574"/>
      <c r="M129" s="114"/>
      <c r="N129" s="1508"/>
      <c r="O129" s="114"/>
      <c r="P129" s="1508"/>
      <c r="Q129" s="114"/>
      <c r="R129" s="1508"/>
      <c r="S129" s="114"/>
      <c r="T129" s="1508"/>
      <c r="U129" s="114"/>
      <c r="V129" s="1509"/>
      <c r="W129" s="114"/>
      <c r="X129" s="1509"/>
      <c r="Y129" s="114"/>
      <c r="Z129" s="1559"/>
      <c r="AA129" s="323"/>
    </row>
    <row r="130" spans="1:27" s="12" customFormat="1" x14ac:dyDescent="0.25">
      <c r="A130" s="2028"/>
      <c r="B130" s="173" t="s">
        <v>135</v>
      </c>
      <c r="C130" s="1634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2028"/>
      <c r="B131" s="187" t="s">
        <v>136</v>
      </c>
      <c r="C131" s="1634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87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015" t="s">
        <v>143</v>
      </c>
      <c r="B134" s="1505" t="s">
        <v>134</v>
      </c>
      <c r="C134" s="1572">
        <f t="shared" si="12"/>
        <v>0</v>
      </c>
      <c r="D134" s="319">
        <f t="shared" si="13"/>
        <v>0</v>
      </c>
      <c r="E134" s="320">
        <f t="shared" si="14"/>
        <v>0</v>
      </c>
      <c r="F134" s="1573"/>
      <c r="G134" s="1510"/>
      <c r="H134" s="1508"/>
      <c r="I134" s="114"/>
      <c r="J134" s="1508"/>
      <c r="K134" s="114"/>
      <c r="L134" s="1574"/>
      <c r="M134" s="114"/>
      <c r="N134" s="1508"/>
      <c r="O134" s="114"/>
      <c r="P134" s="1508"/>
      <c r="Q134" s="114"/>
      <c r="R134" s="1508"/>
      <c r="S134" s="114"/>
      <c r="T134" s="1508"/>
      <c r="U134" s="114"/>
      <c r="V134" s="1509"/>
      <c r="W134" s="114"/>
      <c r="X134" s="1509"/>
      <c r="Y134" s="114"/>
      <c r="Z134" s="1559"/>
      <c r="AA134" s="323"/>
    </row>
    <row r="135" spans="1:27" s="12" customFormat="1" x14ac:dyDescent="0.25">
      <c r="A135" s="1877"/>
      <c r="B135" s="173" t="s">
        <v>135</v>
      </c>
      <c r="C135" s="1634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87" t="s">
        <v>136</v>
      </c>
      <c r="C136" s="1634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87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022" t="s">
        <v>144</v>
      </c>
      <c r="B139" s="2023"/>
      <c r="C139" s="1575">
        <f t="shared" ref="C139:AA139" si="15">SUM(C109:C138)</f>
        <v>0</v>
      </c>
      <c r="D139" s="1576">
        <f t="shared" si="15"/>
        <v>0</v>
      </c>
      <c r="E139" s="1577">
        <f t="shared" si="15"/>
        <v>0</v>
      </c>
      <c r="F139" s="1578">
        <f t="shared" si="15"/>
        <v>0</v>
      </c>
      <c r="G139" s="1579">
        <f t="shared" si="15"/>
        <v>0</v>
      </c>
      <c r="H139" s="1578">
        <f t="shared" si="15"/>
        <v>0</v>
      </c>
      <c r="I139" s="1579">
        <f t="shared" si="15"/>
        <v>0</v>
      </c>
      <c r="J139" s="1578">
        <f t="shared" si="15"/>
        <v>0</v>
      </c>
      <c r="K139" s="1579">
        <f t="shared" si="15"/>
        <v>0</v>
      </c>
      <c r="L139" s="1578">
        <f t="shared" si="15"/>
        <v>0</v>
      </c>
      <c r="M139" s="1579">
        <f t="shared" si="15"/>
        <v>0</v>
      </c>
      <c r="N139" s="1578">
        <f t="shared" si="15"/>
        <v>0</v>
      </c>
      <c r="O139" s="1579">
        <f t="shared" si="15"/>
        <v>0</v>
      </c>
      <c r="P139" s="1578">
        <f t="shared" si="15"/>
        <v>0</v>
      </c>
      <c r="Q139" s="1579">
        <f t="shared" si="15"/>
        <v>0</v>
      </c>
      <c r="R139" s="1578">
        <f t="shared" si="15"/>
        <v>0</v>
      </c>
      <c r="S139" s="1579">
        <f t="shared" si="15"/>
        <v>0</v>
      </c>
      <c r="T139" s="1578">
        <f t="shared" si="15"/>
        <v>0</v>
      </c>
      <c r="U139" s="1579">
        <f t="shared" si="15"/>
        <v>0</v>
      </c>
      <c r="V139" s="1578">
        <f t="shared" si="15"/>
        <v>0</v>
      </c>
      <c r="W139" s="1579">
        <f t="shared" si="15"/>
        <v>0</v>
      </c>
      <c r="X139" s="1578">
        <f t="shared" si="15"/>
        <v>0</v>
      </c>
      <c r="Y139" s="1579">
        <f t="shared" si="15"/>
        <v>0</v>
      </c>
      <c r="Z139" s="1580">
        <f t="shared" si="15"/>
        <v>0</v>
      </c>
      <c r="AA139" s="1581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173" t="s">
        <v>135</v>
      </c>
      <c r="C141" s="1634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1635"/>
      <c r="I141" s="50"/>
      <c r="J141" s="1635"/>
      <c r="K141" s="50"/>
      <c r="L141" s="357"/>
      <c r="M141" s="50"/>
      <c r="N141" s="1635"/>
      <c r="O141" s="50"/>
      <c r="P141" s="1635"/>
      <c r="Q141" s="50"/>
      <c r="R141" s="1635"/>
      <c r="S141" s="50"/>
      <c r="T141" s="1635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87" t="s">
        <v>136</v>
      </c>
      <c r="C142" s="1634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1635"/>
      <c r="I142" s="50"/>
      <c r="J142" s="1635"/>
      <c r="K142" s="50"/>
      <c r="L142" s="357"/>
      <c r="M142" s="50"/>
      <c r="N142" s="1635"/>
      <c r="O142" s="50"/>
      <c r="P142" s="1635"/>
      <c r="Q142" s="50"/>
      <c r="R142" s="1635"/>
      <c r="S142" s="50"/>
      <c r="T142" s="1635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87" t="s">
        <v>137</v>
      </c>
      <c r="C143" s="1634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1635"/>
      <c r="I143" s="50"/>
      <c r="J143" s="1635"/>
      <c r="K143" s="50"/>
      <c r="L143" s="357"/>
      <c r="M143" s="50"/>
      <c r="N143" s="1635"/>
      <c r="O143" s="50"/>
      <c r="P143" s="1635"/>
      <c r="Q143" s="50"/>
      <c r="R143" s="1635"/>
      <c r="S143" s="50"/>
      <c r="T143" s="1635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004" t="s">
        <v>146</v>
      </c>
      <c r="B145" s="1505" t="s">
        <v>134</v>
      </c>
      <c r="C145" s="1572">
        <f t="shared" si="16"/>
        <v>0</v>
      </c>
      <c r="D145" s="319">
        <f t="shared" si="17"/>
        <v>0</v>
      </c>
      <c r="E145" s="320">
        <f t="shared" si="17"/>
        <v>0</v>
      </c>
      <c r="F145" s="1573"/>
      <c r="G145" s="1510"/>
      <c r="H145" s="1508"/>
      <c r="I145" s="114"/>
      <c r="J145" s="1508"/>
      <c r="K145" s="114"/>
      <c r="L145" s="1574"/>
      <c r="M145" s="114"/>
      <c r="N145" s="1508"/>
      <c r="O145" s="114"/>
      <c r="P145" s="1508"/>
      <c r="Q145" s="114"/>
      <c r="R145" s="1508"/>
      <c r="S145" s="114"/>
      <c r="T145" s="1508"/>
      <c r="U145" s="114"/>
      <c r="V145" s="1509"/>
      <c r="W145" s="114"/>
      <c r="X145" s="1509"/>
      <c r="Y145" s="114"/>
      <c r="Z145" s="1559"/>
      <c r="AA145" s="323"/>
    </row>
    <row r="146" spans="1:130" x14ac:dyDescent="0.25">
      <c r="A146" s="1855"/>
      <c r="B146" s="173" t="s">
        <v>135</v>
      </c>
      <c r="C146" s="1634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1635"/>
      <c r="I146" s="50"/>
      <c r="J146" s="1635"/>
      <c r="K146" s="50"/>
      <c r="L146" s="357"/>
      <c r="M146" s="50"/>
      <c r="N146" s="1635"/>
      <c r="O146" s="50"/>
      <c r="P146" s="1635"/>
      <c r="Q146" s="50"/>
      <c r="R146" s="1635"/>
      <c r="S146" s="50"/>
      <c r="T146" s="1635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87" t="s">
        <v>136</v>
      </c>
      <c r="C147" s="1634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1635"/>
      <c r="I147" s="50"/>
      <c r="J147" s="1635"/>
      <c r="K147" s="50"/>
      <c r="L147" s="357"/>
      <c r="M147" s="50"/>
      <c r="N147" s="1635"/>
      <c r="O147" s="50"/>
      <c r="P147" s="1635"/>
      <c r="Q147" s="50"/>
      <c r="R147" s="1635"/>
      <c r="S147" s="50"/>
      <c r="T147" s="1635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87" t="s">
        <v>137</v>
      </c>
      <c r="C148" s="1634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1635"/>
      <c r="I148" s="50"/>
      <c r="J148" s="1635"/>
      <c r="K148" s="50"/>
      <c r="L148" s="357"/>
      <c r="M148" s="50"/>
      <c r="N148" s="1635"/>
      <c r="O148" s="50"/>
      <c r="P148" s="1635"/>
      <c r="Q148" s="50"/>
      <c r="R148" s="1635"/>
      <c r="S148" s="50"/>
      <c r="T148" s="1635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900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1582"/>
      <c r="H149" s="201"/>
      <c r="I149" s="204"/>
      <c r="J149" s="201"/>
      <c r="K149" s="204"/>
      <c r="L149" s="1583"/>
      <c r="M149" s="204"/>
      <c r="N149" s="201"/>
      <c r="O149" s="204"/>
      <c r="P149" s="201"/>
      <c r="Q149" s="204"/>
      <c r="R149" s="201"/>
      <c r="S149" s="204"/>
      <c r="T149" s="201"/>
      <c r="U149" s="204"/>
      <c r="V149" s="203"/>
      <c r="W149" s="204"/>
      <c r="X149" s="203"/>
      <c r="Y149" s="204"/>
      <c r="Z149" s="1585"/>
      <c r="AA149" s="380"/>
    </row>
    <row r="150" spans="1:130" x14ac:dyDescent="0.25">
      <c r="A150" s="2022" t="s">
        <v>144</v>
      </c>
      <c r="B150" s="2023"/>
      <c r="C150" s="1575">
        <f t="shared" ref="C150:AA150" si="18">SUM(C140:C149)</f>
        <v>0</v>
      </c>
      <c r="D150" s="1576">
        <f t="shared" si="18"/>
        <v>0</v>
      </c>
      <c r="E150" s="1577">
        <f t="shared" si="18"/>
        <v>0</v>
      </c>
      <c r="F150" s="1575">
        <f t="shared" si="18"/>
        <v>0</v>
      </c>
      <c r="G150" s="1579">
        <f t="shared" si="18"/>
        <v>0</v>
      </c>
      <c r="H150" s="1575">
        <f t="shared" si="18"/>
        <v>0</v>
      </c>
      <c r="I150" s="1579">
        <f t="shared" si="18"/>
        <v>0</v>
      </c>
      <c r="J150" s="1575">
        <f t="shared" si="18"/>
        <v>0</v>
      </c>
      <c r="K150" s="1579">
        <f t="shared" si="18"/>
        <v>0</v>
      </c>
      <c r="L150" s="1575">
        <f t="shared" si="18"/>
        <v>0</v>
      </c>
      <c r="M150" s="1579">
        <f t="shared" si="18"/>
        <v>0</v>
      </c>
      <c r="N150" s="1575">
        <f t="shared" si="18"/>
        <v>0</v>
      </c>
      <c r="O150" s="1579">
        <f t="shared" si="18"/>
        <v>0</v>
      </c>
      <c r="P150" s="1575">
        <f t="shared" si="18"/>
        <v>0</v>
      </c>
      <c r="Q150" s="1579">
        <f t="shared" si="18"/>
        <v>0</v>
      </c>
      <c r="R150" s="1575">
        <f t="shared" si="18"/>
        <v>0</v>
      </c>
      <c r="S150" s="1579">
        <f t="shared" si="18"/>
        <v>0</v>
      </c>
      <c r="T150" s="1575">
        <f t="shared" si="18"/>
        <v>0</v>
      </c>
      <c r="U150" s="1579">
        <f t="shared" si="18"/>
        <v>0</v>
      </c>
      <c r="V150" s="1575">
        <f t="shared" si="18"/>
        <v>0</v>
      </c>
      <c r="W150" s="1579">
        <f t="shared" si="18"/>
        <v>0</v>
      </c>
      <c r="X150" s="1575">
        <f t="shared" si="18"/>
        <v>0</v>
      </c>
      <c r="Y150" s="1579">
        <f t="shared" si="18"/>
        <v>0</v>
      </c>
      <c r="Z150" s="1586">
        <f t="shared" si="18"/>
        <v>0</v>
      </c>
      <c r="AA150" s="1581">
        <f t="shared" si="18"/>
        <v>0</v>
      </c>
    </row>
    <row r="151" spans="1:130" x14ac:dyDescent="0.25">
      <c r="A151" s="1587" t="s">
        <v>147</v>
      </c>
      <c r="B151" s="1588"/>
      <c r="C151" s="1588"/>
      <c r="D151" s="1588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004" t="s">
        <v>61</v>
      </c>
      <c r="D152" s="1881"/>
      <c r="E152" s="1854"/>
      <c r="F152" s="1980" t="s">
        <v>28</v>
      </c>
      <c r="G152" s="2018"/>
      <c r="H152" s="2018"/>
      <c r="I152" s="2018"/>
      <c r="J152" s="2018"/>
      <c r="K152" s="2018"/>
      <c r="L152" s="2018"/>
      <c r="M152" s="2018"/>
      <c r="N152" s="2018"/>
      <c r="O152" s="2018"/>
      <c r="P152" s="2018"/>
      <c r="Q152" s="2018"/>
      <c r="R152" s="2018"/>
      <c r="S152" s="2018"/>
      <c r="T152" s="2018"/>
      <c r="U152" s="2018"/>
      <c r="V152" s="2018"/>
      <c r="W152" s="2018"/>
      <c r="X152" s="2018"/>
      <c r="Y152" s="2018"/>
      <c r="Z152" s="2018"/>
      <c r="AA152" s="2018"/>
      <c r="AB152" s="2018"/>
      <c r="AC152" s="2018"/>
      <c r="AD152" s="2018"/>
      <c r="AE152" s="2018"/>
      <c r="AF152" s="2018"/>
      <c r="AG152" s="2018"/>
      <c r="AH152" s="2018"/>
      <c r="AI152" s="2018"/>
      <c r="AJ152" s="2018"/>
      <c r="AK152" s="2018"/>
      <c r="AL152" s="2018"/>
      <c r="AM152" s="1981"/>
    </row>
    <row r="153" spans="1:130" ht="15" customHeight="1" x14ac:dyDescent="0.25">
      <c r="A153" s="1891"/>
      <c r="B153" s="1856"/>
      <c r="C153" s="1900"/>
      <c r="D153" s="2017"/>
      <c r="E153" s="2006"/>
      <c r="F153" s="1980" t="s">
        <v>148</v>
      </c>
      <c r="G153" s="1981"/>
      <c r="H153" s="1980" t="s">
        <v>149</v>
      </c>
      <c r="I153" s="1981"/>
      <c r="J153" s="1980" t="s">
        <v>126</v>
      </c>
      <c r="K153" s="1981"/>
      <c r="L153" s="2024" t="s">
        <v>127</v>
      </c>
      <c r="M153" s="2025"/>
      <c r="N153" s="2025" t="s">
        <v>128</v>
      </c>
      <c r="O153" s="2012"/>
      <c r="P153" s="1980" t="s">
        <v>150</v>
      </c>
      <c r="Q153" s="1981"/>
      <c r="R153" s="2018" t="s">
        <v>151</v>
      </c>
      <c r="S153" s="1981"/>
      <c r="T153" s="2018" t="s">
        <v>152</v>
      </c>
      <c r="U153" s="1981"/>
      <c r="V153" s="1980" t="s">
        <v>153</v>
      </c>
      <c r="W153" s="1981"/>
      <c r="X153" s="2018" t="s">
        <v>154</v>
      </c>
      <c r="Y153" s="1981"/>
      <c r="Z153" s="2020" t="s">
        <v>155</v>
      </c>
      <c r="AA153" s="2021"/>
      <c r="AB153" s="2020" t="s">
        <v>156</v>
      </c>
      <c r="AC153" s="2021"/>
      <c r="AD153" s="2020" t="s">
        <v>157</v>
      </c>
      <c r="AE153" s="2021"/>
      <c r="AF153" s="2020" t="s">
        <v>130</v>
      </c>
      <c r="AG153" s="2021"/>
      <c r="AH153" s="2020" t="s">
        <v>158</v>
      </c>
      <c r="AI153" s="2021"/>
      <c r="AJ153" s="2020" t="s">
        <v>159</v>
      </c>
      <c r="AK153" s="2021"/>
      <c r="AL153" s="2026" t="s">
        <v>132</v>
      </c>
      <c r="AM153" s="2021"/>
    </row>
    <row r="154" spans="1:130" x14ac:dyDescent="0.25">
      <c r="A154" s="2017"/>
      <c r="B154" s="2006"/>
      <c r="C154" s="1495" t="s">
        <v>17</v>
      </c>
      <c r="D154" s="1589" t="s">
        <v>18</v>
      </c>
      <c r="E154" s="386" t="s">
        <v>19</v>
      </c>
      <c r="F154" s="1590" t="s">
        <v>18</v>
      </c>
      <c r="G154" s="386" t="s">
        <v>19</v>
      </c>
      <c r="H154" s="1590" t="s">
        <v>18</v>
      </c>
      <c r="I154" s="386" t="s">
        <v>19</v>
      </c>
      <c r="J154" s="1590" t="s">
        <v>18</v>
      </c>
      <c r="K154" s="386" t="s">
        <v>19</v>
      </c>
      <c r="L154" s="1465" t="s">
        <v>18</v>
      </c>
      <c r="M154" s="388" t="s">
        <v>19</v>
      </c>
      <c r="N154" s="1496" t="s">
        <v>18</v>
      </c>
      <c r="O154" s="1468" t="s">
        <v>19</v>
      </c>
      <c r="P154" s="1496" t="s">
        <v>18</v>
      </c>
      <c r="Q154" s="1468" t="s">
        <v>19</v>
      </c>
      <c r="R154" s="1466" t="s">
        <v>18</v>
      </c>
      <c r="S154" s="1459" t="s">
        <v>19</v>
      </c>
      <c r="T154" s="1466" t="s">
        <v>18</v>
      </c>
      <c r="U154" s="1459" t="s">
        <v>19</v>
      </c>
      <c r="V154" s="1465" t="s">
        <v>18</v>
      </c>
      <c r="W154" s="1459" t="s">
        <v>19</v>
      </c>
      <c r="X154" s="1466" t="s">
        <v>18</v>
      </c>
      <c r="Y154" s="1459" t="s">
        <v>19</v>
      </c>
      <c r="Z154" s="1591" t="s">
        <v>18</v>
      </c>
      <c r="AA154" s="1592" t="s">
        <v>19</v>
      </c>
      <c r="AB154" s="1591" t="s">
        <v>18</v>
      </c>
      <c r="AC154" s="1592" t="s">
        <v>19</v>
      </c>
      <c r="AD154" s="1591" t="s">
        <v>18</v>
      </c>
      <c r="AE154" s="1592" t="s">
        <v>19</v>
      </c>
      <c r="AF154" s="1591" t="s">
        <v>18</v>
      </c>
      <c r="AG154" s="1592" t="s">
        <v>19</v>
      </c>
      <c r="AH154" s="1591" t="s">
        <v>18</v>
      </c>
      <c r="AI154" s="1592" t="s">
        <v>19</v>
      </c>
      <c r="AJ154" s="1591" t="s">
        <v>18</v>
      </c>
      <c r="AK154" s="1592" t="s">
        <v>19</v>
      </c>
      <c r="AL154" s="1570" t="s">
        <v>18</v>
      </c>
      <c r="AM154" s="1592" t="s">
        <v>19</v>
      </c>
    </row>
    <row r="155" spans="1:130" x14ac:dyDescent="0.25">
      <c r="A155" s="1884" t="s">
        <v>160</v>
      </c>
      <c r="B155" s="1593" t="s">
        <v>161</v>
      </c>
      <c r="C155" s="157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517">
        <f t="shared" si="20"/>
        <v>0</v>
      </c>
      <c r="F155" s="1573"/>
      <c r="G155" s="114"/>
      <c r="H155" s="1508"/>
      <c r="I155" s="114"/>
      <c r="J155" s="1508"/>
      <c r="K155" s="114"/>
      <c r="L155" s="1508"/>
      <c r="M155" s="392"/>
      <c r="N155" s="392"/>
      <c r="O155" s="114"/>
      <c r="P155" s="1508"/>
      <c r="Q155" s="114"/>
      <c r="R155" s="1573"/>
      <c r="S155" s="114"/>
      <c r="T155" s="1573"/>
      <c r="U155" s="114"/>
      <c r="V155" s="1508"/>
      <c r="W155" s="114"/>
      <c r="X155" s="1573"/>
      <c r="Y155" s="114"/>
      <c r="Z155" s="1594"/>
      <c r="AA155" s="323"/>
      <c r="AB155" s="1594"/>
      <c r="AC155" s="323"/>
      <c r="AD155" s="1594"/>
      <c r="AE155" s="323"/>
      <c r="AF155" s="1594"/>
      <c r="AG155" s="323"/>
      <c r="AH155" s="1594"/>
      <c r="AI155" s="323"/>
      <c r="AJ155" s="1594"/>
      <c r="AK155" s="323"/>
      <c r="AL155" s="1595"/>
      <c r="AM155" s="323"/>
    </row>
    <row r="156" spans="1:130" x14ac:dyDescent="0.25">
      <c r="A156" s="1885"/>
      <c r="B156" s="395" t="s">
        <v>162</v>
      </c>
      <c r="C156" s="1634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019"/>
      <c r="B157" s="399" t="s">
        <v>163</v>
      </c>
      <c r="C157" s="372">
        <f t="shared" si="19"/>
        <v>0</v>
      </c>
      <c r="D157" s="373">
        <f t="shared" si="20"/>
        <v>0</v>
      </c>
      <c r="E157" s="1596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1593" t="s">
        <v>161</v>
      </c>
      <c r="C158" s="1572">
        <f t="shared" si="19"/>
        <v>0</v>
      </c>
      <c r="D158" s="319">
        <f t="shared" si="20"/>
        <v>0</v>
      </c>
      <c r="E158" s="1517">
        <f t="shared" si="20"/>
        <v>0</v>
      </c>
      <c r="F158" s="1573"/>
      <c r="G158" s="114"/>
      <c r="H158" s="1508"/>
      <c r="I158" s="114"/>
      <c r="J158" s="1508"/>
      <c r="K158" s="114"/>
      <c r="L158" s="1508"/>
      <c r="M158" s="392"/>
      <c r="N158" s="392"/>
      <c r="O158" s="114"/>
      <c r="P158" s="1508"/>
      <c r="Q158" s="114"/>
      <c r="R158" s="1573"/>
      <c r="S158" s="114"/>
      <c r="T158" s="1573"/>
      <c r="U158" s="114"/>
      <c r="V158" s="1508"/>
      <c r="W158" s="114"/>
      <c r="X158" s="1573"/>
      <c r="Y158" s="114"/>
      <c r="Z158" s="1594"/>
      <c r="AA158" s="323"/>
      <c r="AB158" s="1594"/>
      <c r="AC158" s="323"/>
      <c r="AD158" s="1594"/>
      <c r="AE158" s="323"/>
      <c r="AF158" s="1594"/>
      <c r="AG158" s="323"/>
      <c r="AH158" s="1594"/>
      <c r="AI158" s="323"/>
      <c r="AJ158" s="1594"/>
      <c r="AK158" s="323"/>
      <c r="AL158" s="1595"/>
      <c r="AM158" s="323"/>
    </row>
    <row r="159" spans="1:130" x14ac:dyDescent="0.25">
      <c r="A159" s="1885"/>
      <c r="B159" s="395" t="s">
        <v>162</v>
      </c>
      <c r="C159" s="1634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019"/>
      <c r="B160" s="399" t="s">
        <v>163</v>
      </c>
      <c r="C160" s="372">
        <f t="shared" si="19"/>
        <v>0</v>
      </c>
      <c r="D160" s="373">
        <f t="shared" si="20"/>
        <v>0</v>
      </c>
      <c r="E160" s="1596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1587" t="s">
        <v>165</v>
      </c>
      <c r="B161" s="1587"/>
      <c r="C161" s="1587"/>
      <c r="D161" s="1587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015" t="s">
        <v>25</v>
      </c>
      <c r="B162" s="2015" t="s">
        <v>26</v>
      </c>
      <c r="C162" s="2004" t="s">
        <v>61</v>
      </c>
      <c r="D162" s="1881"/>
      <c r="E162" s="1854"/>
      <c r="F162" s="1980" t="s">
        <v>28</v>
      </c>
      <c r="G162" s="2018"/>
      <c r="H162" s="2018"/>
      <c r="I162" s="2018"/>
      <c r="J162" s="2018"/>
      <c r="K162" s="2018"/>
      <c r="L162" s="2018"/>
      <c r="M162" s="2018"/>
      <c r="N162" s="2018"/>
      <c r="O162" s="1981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5" customHeight="1" x14ac:dyDescent="0.25">
      <c r="A163" s="1877"/>
      <c r="B163" s="1877"/>
      <c r="C163" s="1900"/>
      <c r="D163" s="2017"/>
      <c r="E163" s="2006"/>
      <c r="F163" s="1980" t="s">
        <v>157</v>
      </c>
      <c r="G163" s="1981"/>
      <c r="H163" s="1980" t="s">
        <v>130</v>
      </c>
      <c r="I163" s="1981"/>
      <c r="J163" s="1980" t="s">
        <v>158</v>
      </c>
      <c r="K163" s="1981"/>
      <c r="L163" s="1980" t="s">
        <v>159</v>
      </c>
      <c r="M163" s="1981"/>
      <c r="N163" s="1980" t="s">
        <v>132</v>
      </c>
      <c r="O163" s="1981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1495" t="s">
        <v>17</v>
      </c>
      <c r="D164" s="1589" t="s">
        <v>18</v>
      </c>
      <c r="E164" s="386" t="s">
        <v>19</v>
      </c>
      <c r="F164" s="1590" t="s">
        <v>18</v>
      </c>
      <c r="G164" s="386" t="s">
        <v>19</v>
      </c>
      <c r="H164" s="1590" t="s">
        <v>18</v>
      </c>
      <c r="I164" s="386" t="s">
        <v>19</v>
      </c>
      <c r="J164" s="1590" t="s">
        <v>18</v>
      </c>
      <c r="K164" s="386" t="s">
        <v>19</v>
      </c>
      <c r="L164" s="1590" t="s">
        <v>18</v>
      </c>
      <c r="M164" s="386" t="s">
        <v>19</v>
      </c>
      <c r="N164" s="1590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015" t="s">
        <v>166</v>
      </c>
      <c r="B165" s="1593" t="s">
        <v>167</v>
      </c>
      <c r="C165" s="1572">
        <f t="shared" ref="C165:C170" si="21">SUM(D165+E165)</f>
        <v>0</v>
      </c>
      <c r="D165" s="319">
        <f t="shared" ref="D165:E170" si="22">SUM(F165+H165+J165+L165+N165)</f>
        <v>0</v>
      </c>
      <c r="E165" s="1517">
        <f t="shared" si="22"/>
        <v>0</v>
      </c>
      <c r="F165" s="1573"/>
      <c r="G165" s="403"/>
      <c r="H165" s="1508"/>
      <c r="I165" s="114"/>
      <c r="J165" s="1573"/>
      <c r="K165" s="403"/>
      <c r="L165" s="1508"/>
      <c r="M165" s="114"/>
      <c r="N165" s="1573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015" t="s">
        <v>170</v>
      </c>
      <c r="B168" s="1597" t="s">
        <v>167</v>
      </c>
      <c r="C168" s="1572">
        <f t="shared" si="21"/>
        <v>0</v>
      </c>
      <c r="D168" s="319">
        <f t="shared" si="22"/>
        <v>0</v>
      </c>
      <c r="E168" s="1517">
        <f t="shared" si="22"/>
        <v>0</v>
      </c>
      <c r="F168" s="1508"/>
      <c r="G168" s="114"/>
      <c r="H168" s="1508"/>
      <c r="I168" s="403"/>
      <c r="J168" s="1508"/>
      <c r="K168" s="114"/>
      <c r="L168" s="1573"/>
      <c r="M168" s="403"/>
      <c r="N168" s="1508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ht="15" customHeight="1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004" t="s">
        <v>172</v>
      </c>
      <c r="B172" s="1854"/>
      <c r="C172" s="2004" t="s">
        <v>61</v>
      </c>
      <c r="D172" s="1881"/>
      <c r="E172" s="1854"/>
      <c r="F172" s="1980" t="s">
        <v>28</v>
      </c>
      <c r="G172" s="2018"/>
      <c r="H172" s="2018"/>
      <c r="I172" s="2018"/>
      <c r="J172" s="2018"/>
      <c r="K172" s="2018"/>
      <c r="L172" s="2018"/>
      <c r="M172" s="2018"/>
      <c r="N172" s="2018"/>
      <c r="O172" s="2018"/>
      <c r="P172" s="2018"/>
      <c r="Q172" s="1981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ht="15" customHeight="1" x14ac:dyDescent="0.25">
      <c r="A173" s="1855"/>
      <c r="B173" s="1856"/>
      <c r="C173" s="1900"/>
      <c r="D173" s="2017"/>
      <c r="E173" s="2006"/>
      <c r="F173" s="1980" t="s">
        <v>130</v>
      </c>
      <c r="G173" s="1981"/>
      <c r="H173" s="1980" t="s">
        <v>158</v>
      </c>
      <c r="I173" s="1981"/>
      <c r="J173" s="1980" t="s">
        <v>159</v>
      </c>
      <c r="K173" s="1981"/>
      <c r="L173" s="1980" t="s">
        <v>173</v>
      </c>
      <c r="M173" s="1981"/>
      <c r="N173" s="1980" t="s">
        <v>174</v>
      </c>
      <c r="O173" s="1981"/>
      <c r="P173" s="1980" t="s">
        <v>175</v>
      </c>
      <c r="Q173" s="1981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900"/>
      <c r="B174" s="2006"/>
      <c r="C174" s="1495" t="s">
        <v>17</v>
      </c>
      <c r="D174" s="1589" t="s">
        <v>18</v>
      </c>
      <c r="E174" s="386" t="s">
        <v>19</v>
      </c>
      <c r="F174" s="1590" t="s">
        <v>18</v>
      </c>
      <c r="G174" s="386" t="s">
        <v>19</v>
      </c>
      <c r="H174" s="1590" t="s">
        <v>18</v>
      </c>
      <c r="I174" s="386" t="s">
        <v>19</v>
      </c>
      <c r="J174" s="1590" t="s">
        <v>18</v>
      </c>
      <c r="K174" s="416" t="s">
        <v>19</v>
      </c>
      <c r="L174" s="1590" t="s">
        <v>18</v>
      </c>
      <c r="M174" s="386" t="s">
        <v>19</v>
      </c>
      <c r="N174" s="1590" t="s">
        <v>18</v>
      </c>
      <c r="O174" s="386" t="s">
        <v>19</v>
      </c>
      <c r="P174" s="1590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ht="15" customHeight="1" x14ac:dyDescent="0.25">
      <c r="A175" s="2013" t="s">
        <v>176</v>
      </c>
      <c r="B175" s="2014"/>
      <c r="C175" s="1572">
        <f>SUM(D175+E175)</f>
        <v>9</v>
      </c>
      <c r="D175" s="319">
        <f t="shared" ref="D175:E177" si="23">SUM(F175+H175+J175+L175+N175+P175)</f>
        <v>6</v>
      </c>
      <c r="E175" s="1517">
        <f t="shared" si="23"/>
        <v>3</v>
      </c>
      <c r="F175" s="1573">
        <v>2</v>
      </c>
      <c r="G175" s="403">
        <v>0</v>
      </c>
      <c r="H175" s="1508">
        <v>2</v>
      </c>
      <c r="I175" s="114">
        <v>1</v>
      </c>
      <c r="J175" s="1573">
        <v>1</v>
      </c>
      <c r="K175" s="114">
        <v>2</v>
      </c>
      <c r="L175" s="1573">
        <v>1</v>
      </c>
      <c r="M175" s="403">
        <v>0</v>
      </c>
      <c r="N175" s="1508">
        <v>0</v>
      </c>
      <c r="O175" s="114">
        <v>0</v>
      </c>
      <c r="P175" s="1573">
        <v>0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109</v>
      </c>
      <c r="D176" s="331">
        <f t="shared" si="23"/>
        <v>57</v>
      </c>
      <c r="E176" s="406">
        <f t="shared" si="23"/>
        <v>52</v>
      </c>
      <c r="F176" s="364">
        <v>25</v>
      </c>
      <c r="G176" s="407">
        <v>12</v>
      </c>
      <c r="H176" s="366">
        <v>13</v>
      </c>
      <c r="I176" s="367">
        <v>8</v>
      </c>
      <c r="J176" s="364">
        <v>8</v>
      </c>
      <c r="K176" s="367">
        <v>10</v>
      </c>
      <c r="L176" s="364">
        <v>6</v>
      </c>
      <c r="M176" s="407">
        <v>7</v>
      </c>
      <c r="N176" s="366">
        <v>3</v>
      </c>
      <c r="O176" s="367">
        <v>8</v>
      </c>
      <c r="P176" s="364">
        <v>2</v>
      </c>
      <c r="Q176" s="367">
        <v>7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ht="15" customHeight="1" x14ac:dyDescent="0.25">
      <c r="A177" s="2076" t="s">
        <v>178</v>
      </c>
      <c r="B177" s="2003"/>
      <c r="C177" s="417">
        <f>SUM(D177+E177)</f>
        <v>29</v>
      </c>
      <c r="D177" s="334">
        <f t="shared" si="23"/>
        <v>18</v>
      </c>
      <c r="E177" s="156">
        <f t="shared" si="23"/>
        <v>11</v>
      </c>
      <c r="F177" s="336">
        <v>2</v>
      </c>
      <c r="G177" s="415">
        <v>2</v>
      </c>
      <c r="H177" s="57">
        <v>2</v>
      </c>
      <c r="I177" s="58">
        <v>2</v>
      </c>
      <c r="J177" s="336">
        <v>8</v>
      </c>
      <c r="K177" s="58">
        <v>2</v>
      </c>
      <c r="L177" s="336">
        <v>4</v>
      </c>
      <c r="M177" s="415">
        <v>3</v>
      </c>
      <c r="N177" s="57">
        <v>2</v>
      </c>
      <c r="O177" s="58">
        <v>1</v>
      </c>
      <c r="P177" s="336">
        <v>0</v>
      </c>
      <c r="Q177" s="58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1980" t="s">
        <v>61</v>
      </c>
      <c r="B178" s="1981"/>
      <c r="C178" s="1523">
        <f t="shared" ref="C178:Q178" si="24">SUM(C175:C177)</f>
        <v>147</v>
      </c>
      <c r="D178" s="1598">
        <f t="shared" si="24"/>
        <v>81</v>
      </c>
      <c r="E178" s="1520">
        <f t="shared" si="24"/>
        <v>66</v>
      </c>
      <c r="F178" s="1523">
        <f t="shared" si="24"/>
        <v>29</v>
      </c>
      <c r="G178" s="1520">
        <f t="shared" si="24"/>
        <v>14</v>
      </c>
      <c r="H178" s="1599">
        <f t="shared" si="24"/>
        <v>17</v>
      </c>
      <c r="I178" s="1525">
        <f t="shared" si="24"/>
        <v>11</v>
      </c>
      <c r="J178" s="1523">
        <f t="shared" si="24"/>
        <v>17</v>
      </c>
      <c r="K178" s="1520">
        <f t="shared" si="24"/>
        <v>14</v>
      </c>
      <c r="L178" s="1523">
        <f t="shared" si="24"/>
        <v>11</v>
      </c>
      <c r="M178" s="1520">
        <f t="shared" si="24"/>
        <v>10</v>
      </c>
      <c r="N178" s="1599">
        <f t="shared" si="24"/>
        <v>5</v>
      </c>
      <c r="O178" s="1525">
        <f t="shared" si="24"/>
        <v>9</v>
      </c>
      <c r="P178" s="1523">
        <f t="shared" si="24"/>
        <v>2</v>
      </c>
      <c r="Q178" s="1520">
        <f t="shared" si="24"/>
        <v>8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1600"/>
      <c r="N179" s="1600"/>
      <c r="O179" s="1600"/>
      <c r="P179" s="1600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ht="15" customHeight="1" x14ac:dyDescent="0.25">
      <c r="A181" s="2004" t="s">
        <v>181</v>
      </c>
      <c r="B181" s="1854"/>
      <c r="C181" s="2007" t="s">
        <v>104</v>
      </c>
      <c r="D181" s="1860"/>
      <c r="E181" s="1861"/>
      <c r="F181" s="2008" t="s">
        <v>28</v>
      </c>
      <c r="G181" s="2009"/>
      <c r="H181" s="2009"/>
      <c r="I181" s="2009"/>
      <c r="J181" s="2009"/>
      <c r="K181" s="2009"/>
      <c r="L181" s="2009"/>
      <c r="M181" s="2009"/>
      <c r="N181" s="2009"/>
      <c r="O181" s="2009"/>
      <c r="P181" s="2009"/>
      <c r="Q181" s="2010"/>
    </row>
    <row r="182" spans="1:130" x14ac:dyDescent="0.25">
      <c r="A182" s="1855"/>
      <c r="B182" s="1856"/>
      <c r="C182" s="1862"/>
      <c r="D182" s="1863"/>
      <c r="E182" s="1864"/>
      <c r="F182" s="2011" t="s">
        <v>105</v>
      </c>
      <c r="G182" s="2012"/>
      <c r="H182" s="2011" t="s">
        <v>106</v>
      </c>
      <c r="I182" s="2012"/>
      <c r="J182" s="2011" t="s">
        <v>107</v>
      </c>
      <c r="K182" s="2012"/>
      <c r="L182" s="2011" t="s">
        <v>108</v>
      </c>
      <c r="M182" s="2012"/>
      <c r="N182" s="2011" t="s">
        <v>109</v>
      </c>
      <c r="O182" s="2012"/>
      <c r="P182" s="1870" t="s">
        <v>110</v>
      </c>
      <c r="Q182" s="1871"/>
    </row>
    <row r="183" spans="1:130" x14ac:dyDescent="0.25">
      <c r="A183" s="1900"/>
      <c r="B183" s="2006"/>
      <c r="C183" s="1465" t="s">
        <v>17</v>
      </c>
      <c r="D183" s="1496" t="s">
        <v>18</v>
      </c>
      <c r="E183" s="1467" t="s">
        <v>19</v>
      </c>
      <c r="F183" s="1466" t="s">
        <v>18</v>
      </c>
      <c r="G183" s="1468" t="s">
        <v>19</v>
      </c>
      <c r="H183" s="1466" t="s">
        <v>18</v>
      </c>
      <c r="I183" s="1468" t="s">
        <v>19</v>
      </c>
      <c r="J183" s="1466" t="s">
        <v>18</v>
      </c>
      <c r="K183" s="1468" t="s">
        <v>19</v>
      </c>
      <c r="L183" s="1466" t="s">
        <v>18</v>
      </c>
      <c r="M183" s="1468" t="s">
        <v>19</v>
      </c>
      <c r="N183" s="1466" t="s">
        <v>18</v>
      </c>
      <c r="O183" s="1468" t="s">
        <v>19</v>
      </c>
      <c r="P183" s="1466" t="s">
        <v>18</v>
      </c>
      <c r="Q183" s="1468" t="s">
        <v>19</v>
      </c>
    </row>
    <row r="184" spans="1:130" x14ac:dyDescent="0.25">
      <c r="A184" s="2000" t="s">
        <v>182</v>
      </c>
      <c r="B184" s="2001"/>
      <c r="C184" s="1625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ht="15" customHeight="1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2076" t="s">
        <v>184</v>
      </c>
      <c r="B186" s="2003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ht="15" customHeight="1" x14ac:dyDescent="0.25">
      <c r="A188" s="1977" t="s">
        <v>186</v>
      </c>
      <c r="B188" s="1815"/>
      <c r="C188" s="1991" t="s">
        <v>61</v>
      </c>
      <c r="D188" s="1836"/>
      <c r="E188" s="1837"/>
      <c r="F188" s="1985" t="s">
        <v>28</v>
      </c>
      <c r="G188" s="1986"/>
      <c r="H188" s="1986"/>
      <c r="I188" s="1986"/>
      <c r="J188" s="1986"/>
      <c r="K188" s="1986"/>
      <c r="L188" s="1986"/>
      <c r="M188" s="1986"/>
      <c r="N188" s="1986"/>
      <c r="O188" s="1986"/>
      <c r="P188" s="1986"/>
      <c r="Q188" s="1986"/>
      <c r="R188" s="1986"/>
      <c r="S188" s="1987"/>
      <c r="T188" s="1995" t="s">
        <v>187</v>
      </c>
      <c r="U188" s="1842"/>
    </row>
    <row r="189" spans="1:130" x14ac:dyDescent="0.25">
      <c r="A189" s="1833"/>
      <c r="B189" s="1834"/>
      <c r="C189" s="2074"/>
      <c r="D189" s="1993"/>
      <c r="E189" s="1994"/>
      <c r="F189" s="1998" t="s">
        <v>188</v>
      </c>
      <c r="G189" s="1999"/>
      <c r="H189" s="2070" t="s">
        <v>189</v>
      </c>
      <c r="I189" s="1979"/>
      <c r="J189" s="2070" t="s">
        <v>190</v>
      </c>
      <c r="K189" s="1979"/>
      <c r="L189" s="2070" t="s">
        <v>191</v>
      </c>
      <c r="M189" s="1979"/>
      <c r="N189" s="2070" t="s">
        <v>192</v>
      </c>
      <c r="O189" s="1979"/>
      <c r="P189" s="2070" t="s">
        <v>193</v>
      </c>
      <c r="Q189" s="1979"/>
      <c r="R189" s="2070" t="s">
        <v>194</v>
      </c>
      <c r="S189" s="1979"/>
      <c r="T189" s="2075"/>
      <c r="U189" s="1997"/>
    </row>
    <row r="190" spans="1:130" x14ac:dyDescent="0.25">
      <c r="A190" s="2070"/>
      <c r="B190" s="1979"/>
      <c r="C190" s="1601" t="s">
        <v>195</v>
      </c>
      <c r="D190" s="1602" t="s">
        <v>18</v>
      </c>
      <c r="E190" s="432" t="s">
        <v>19</v>
      </c>
      <c r="F190" s="1603" t="s">
        <v>18</v>
      </c>
      <c r="G190" s="1604" t="s">
        <v>19</v>
      </c>
      <c r="H190" s="1603" t="s">
        <v>18</v>
      </c>
      <c r="I190" s="1604" t="s">
        <v>19</v>
      </c>
      <c r="J190" s="1603" t="s">
        <v>18</v>
      </c>
      <c r="K190" s="1604" t="s">
        <v>19</v>
      </c>
      <c r="L190" s="1603" t="s">
        <v>18</v>
      </c>
      <c r="M190" s="1604" t="s">
        <v>19</v>
      </c>
      <c r="N190" s="1603" t="s">
        <v>18</v>
      </c>
      <c r="O190" s="1604" t="s">
        <v>19</v>
      </c>
      <c r="P190" s="1603" t="s">
        <v>18</v>
      </c>
      <c r="Q190" s="1604" t="s">
        <v>19</v>
      </c>
      <c r="R190" s="1603" t="s">
        <v>18</v>
      </c>
      <c r="S190" s="1604" t="s">
        <v>19</v>
      </c>
      <c r="T190" s="1605" t="s">
        <v>18</v>
      </c>
      <c r="U190" s="1606" t="s">
        <v>19</v>
      </c>
    </row>
    <row r="191" spans="1:130" x14ac:dyDescent="0.25">
      <c r="A191" s="1973" t="s">
        <v>196</v>
      </c>
      <c r="B191" s="1607" t="s">
        <v>118</v>
      </c>
      <c r="C191" s="1608">
        <f>SUM(D191+E191)</f>
        <v>0</v>
      </c>
      <c r="D191" s="439">
        <f>SUM(F191+H191+J191+L191+N191+P191+R191)</f>
        <v>0</v>
      </c>
      <c r="E191" s="1609">
        <f>SUM(G191+I191+K191+M191+O191+Q191+S191)</f>
        <v>0</v>
      </c>
      <c r="F191" s="1610"/>
      <c r="G191" s="1611"/>
      <c r="H191" s="1610"/>
      <c r="I191" s="1611"/>
      <c r="J191" s="1610"/>
      <c r="K191" s="1611"/>
      <c r="L191" s="1610"/>
      <c r="M191" s="1611"/>
      <c r="N191" s="1610"/>
      <c r="O191" s="1611"/>
      <c r="P191" s="1610"/>
      <c r="Q191" s="1612"/>
      <c r="R191" s="1610"/>
      <c r="S191" s="1612"/>
      <c r="T191" s="1610"/>
      <c r="U191" s="1612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2073" t="s">
        <v>198</v>
      </c>
      <c r="B193" s="1990"/>
      <c r="C193" s="1613">
        <f t="shared" ref="C193:U193" si="27">SUM(C191+C192)</f>
        <v>0</v>
      </c>
      <c r="D193" s="1614">
        <f t="shared" si="27"/>
        <v>0</v>
      </c>
      <c r="E193" s="1615">
        <f t="shared" si="27"/>
        <v>0</v>
      </c>
      <c r="F193" s="1613">
        <f t="shared" si="27"/>
        <v>0</v>
      </c>
      <c r="G193" s="1616">
        <f t="shared" si="27"/>
        <v>0</v>
      </c>
      <c r="H193" s="1613">
        <f t="shared" si="27"/>
        <v>0</v>
      </c>
      <c r="I193" s="1616">
        <f t="shared" si="27"/>
        <v>0</v>
      </c>
      <c r="J193" s="1613">
        <f t="shared" si="27"/>
        <v>0</v>
      </c>
      <c r="K193" s="1616">
        <f t="shared" si="27"/>
        <v>0</v>
      </c>
      <c r="L193" s="1613">
        <f t="shared" si="27"/>
        <v>0</v>
      </c>
      <c r="M193" s="1616">
        <f t="shared" si="27"/>
        <v>0</v>
      </c>
      <c r="N193" s="1613">
        <f t="shared" si="27"/>
        <v>0</v>
      </c>
      <c r="O193" s="1616">
        <f t="shared" si="27"/>
        <v>0</v>
      </c>
      <c r="P193" s="1613">
        <f t="shared" si="27"/>
        <v>0</v>
      </c>
      <c r="Q193" s="1616">
        <f t="shared" si="27"/>
        <v>0</v>
      </c>
      <c r="R193" s="1613">
        <f t="shared" si="27"/>
        <v>0</v>
      </c>
      <c r="S193" s="1616">
        <f t="shared" si="27"/>
        <v>0</v>
      </c>
      <c r="T193" s="1613">
        <f t="shared" si="27"/>
        <v>0</v>
      </c>
      <c r="U193" s="1616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ht="15" customHeight="1" x14ac:dyDescent="0.25">
      <c r="A195" s="1977" t="s">
        <v>200</v>
      </c>
      <c r="B195" s="1815"/>
      <c r="C195" s="1991" t="s">
        <v>61</v>
      </c>
      <c r="D195" s="1836"/>
      <c r="E195" s="1837"/>
      <c r="F195" s="1985" t="s">
        <v>28</v>
      </c>
      <c r="G195" s="1986"/>
      <c r="H195" s="1986"/>
      <c r="I195" s="1986"/>
      <c r="J195" s="1986"/>
      <c r="K195" s="1986"/>
      <c r="L195" s="1986"/>
      <c r="M195" s="1986"/>
      <c r="N195" s="1986"/>
      <c r="O195" s="1987"/>
      <c r="P195" s="1977" t="s">
        <v>201</v>
      </c>
      <c r="Q195" s="1815"/>
      <c r="R195" s="1822" t="s">
        <v>202</v>
      </c>
      <c r="S195" s="1815"/>
      <c r="T195" s="1985" t="s">
        <v>203</v>
      </c>
      <c r="U195" s="1986"/>
      <c r="V195" s="1986"/>
      <c r="W195" s="1987"/>
    </row>
    <row r="196" spans="1:130" ht="15" customHeight="1" x14ac:dyDescent="0.25">
      <c r="A196" s="1833"/>
      <c r="B196" s="1834"/>
      <c r="C196" s="2074"/>
      <c r="D196" s="1993"/>
      <c r="E196" s="1994"/>
      <c r="F196" s="1988" t="s">
        <v>30</v>
      </c>
      <c r="G196" s="1988"/>
      <c r="H196" s="1988" t="s">
        <v>31</v>
      </c>
      <c r="I196" s="1988"/>
      <c r="J196" s="1988" t="s">
        <v>123</v>
      </c>
      <c r="K196" s="1988"/>
      <c r="L196" s="1988" t="s">
        <v>204</v>
      </c>
      <c r="M196" s="1988"/>
      <c r="N196" s="1988" t="s">
        <v>205</v>
      </c>
      <c r="O196" s="1988"/>
      <c r="P196" s="2070"/>
      <c r="Q196" s="1979"/>
      <c r="R196" s="1984"/>
      <c r="S196" s="1979"/>
      <c r="T196" s="1973" t="s">
        <v>206</v>
      </c>
      <c r="U196" s="1828" t="s">
        <v>207</v>
      </c>
      <c r="V196" s="1973" t="s">
        <v>208</v>
      </c>
      <c r="W196" s="1973" t="s">
        <v>209</v>
      </c>
    </row>
    <row r="197" spans="1:130" s="456" customFormat="1" x14ac:dyDescent="0.25">
      <c r="A197" s="2070"/>
      <c r="B197" s="1979"/>
      <c r="C197" s="1601" t="s">
        <v>195</v>
      </c>
      <c r="D197" s="1602" t="s">
        <v>18</v>
      </c>
      <c r="E197" s="432" t="s">
        <v>19</v>
      </c>
      <c r="F197" s="1603" t="s">
        <v>18</v>
      </c>
      <c r="G197" s="1604" t="s">
        <v>19</v>
      </c>
      <c r="H197" s="1603" t="s">
        <v>18</v>
      </c>
      <c r="I197" s="1604" t="s">
        <v>19</v>
      </c>
      <c r="J197" s="1603" t="s">
        <v>18</v>
      </c>
      <c r="K197" s="1604" t="s">
        <v>19</v>
      </c>
      <c r="L197" s="1603" t="s">
        <v>18</v>
      </c>
      <c r="M197" s="1604" t="s">
        <v>19</v>
      </c>
      <c r="N197" s="1603" t="s">
        <v>18</v>
      </c>
      <c r="O197" s="1604" t="s">
        <v>19</v>
      </c>
      <c r="P197" s="1603" t="s">
        <v>18</v>
      </c>
      <c r="Q197" s="1604" t="s">
        <v>19</v>
      </c>
      <c r="R197" s="1617" t="s">
        <v>18</v>
      </c>
      <c r="S197" s="1604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ht="15" customHeight="1" x14ac:dyDescent="0.25">
      <c r="A198" s="1975" t="s">
        <v>210</v>
      </c>
      <c r="B198" s="1976"/>
      <c r="C198" s="1613">
        <f>SUM(D198+E198)</f>
        <v>0</v>
      </c>
      <c r="D198" s="1614">
        <f>SUM(F198+H198+J198+L198+N198)</f>
        <v>0</v>
      </c>
      <c r="E198" s="1615">
        <f>SUM(G198+I198+K198+M198+O198)</f>
        <v>0</v>
      </c>
      <c r="F198" s="1618"/>
      <c r="G198" s="1619"/>
      <c r="H198" s="1618"/>
      <c r="I198" s="1619"/>
      <c r="J198" s="1618"/>
      <c r="K198" s="1619"/>
      <c r="L198" s="1618"/>
      <c r="M198" s="1619"/>
      <c r="N198" s="1618"/>
      <c r="O198" s="1619"/>
      <c r="P198" s="1618"/>
      <c r="Q198" s="1620"/>
      <c r="R198" s="1619"/>
      <c r="S198" s="1620"/>
      <c r="T198" s="1621"/>
      <c r="U198" s="1620"/>
      <c r="V198" s="1621"/>
      <c r="W198" s="1621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069" t="s">
        <v>200</v>
      </c>
      <c r="B200" s="1815"/>
      <c r="C200" s="2071" t="s">
        <v>32</v>
      </c>
      <c r="D200" s="2072"/>
    </row>
    <row r="201" spans="1:130" x14ac:dyDescent="0.25">
      <c r="A201" s="2070"/>
      <c r="B201" s="1979"/>
      <c r="C201" s="1636" t="s">
        <v>18</v>
      </c>
      <c r="D201" s="1637" t="s">
        <v>19</v>
      </c>
    </row>
    <row r="202" spans="1:130" x14ac:dyDescent="0.25">
      <c r="A202" s="1982" t="s">
        <v>212</v>
      </c>
      <c r="B202" s="1983"/>
      <c r="C202" s="1610"/>
      <c r="D202" s="1612"/>
    </row>
    <row r="203" spans="1:130" ht="15" customHeight="1" x14ac:dyDescent="0.25">
      <c r="A203" s="1806" t="s">
        <v>213</v>
      </c>
      <c r="B203" s="1807"/>
      <c r="C203" s="461"/>
      <c r="D203" s="462"/>
    </row>
    <row r="204" spans="1:130" ht="15" customHeight="1" x14ac:dyDescent="0.25">
      <c r="A204" s="1806" t="s">
        <v>214</v>
      </c>
      <c r="B204" s="1807"/>
      <c r="C204" s="461"/>
      <c r="D204" s="462"/>
    </row>
    <row r="205" spans="1:130" ht="15" customHeight="1" x14ac:dyDescent="0.25">
      <c r="A205" s="2068" t="s">
        <v>215</v>
      </c>
      <c r="B205" s="1972"/>
      <c r="C205" s="463"/>
      <c r="D205" s="1622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147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63" workbookViewId="0">
      <selection activeCell="C178" sqref="C178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",[4]NOMBRE!B2," - ","( ",[4]NOMBRE!C2,[4]NOMBRE!D2,[4]NOMBRE!E2,[4]NOMBRE!F2,[4]NOMBRE!G2,"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",[4]NOMBRE!B6," - ","( ",[4]NOMBRE!C6,[4]NOMBRE!D6," )")</f>
        <v>MES: MARZO - ( 03 )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",[4]NOMBRE!B7)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" customHeight="1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1560" t="s">
        <v>3</v>
      </c>
      <c r="B8" s="1587"/>
      <c r="C8" s="1587"/>
      <c r="D8" s="1587"/>
      <c r="E8" s="1587"/>
      <c r="F8" s="19"/>
      <c r="G8" s="20"/>
      <c r="H8" s="467"/>
      <c r="I8" s="22"/>
      <c r="J8" s="20"/>
      <c r="K8" s="1638"/>
      <c r="L8" s="20"/>
      <c r="M8" s="467"/>
      <c r="N8" s="22"/>
      <c r="O8" s="22"/>
      <c r="P8" s="24"/>
      <c r="Q8" s="20"/>
      <c r="R8" s="467"/>
      <c r="S8" s="467"/>
      <c r="T8" s="467"/>
      <c r="U8" s="467"/>
      <c r="V8" s="467"/>
      <c r="W8" s="467"/>
      <c r="X8" s="467"/>
      <c r="Y8" s="22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137" t="s">
        <v>4</v>
      </c>
      <c r="B9" s="2137"/>
      <c r="C9" s="2129" t="s">
        <v>5</v>
      </c>
      <c r="D9" s="2080"/>
      <c r="E9" s="2081"/>
      <c r="F9" s="2077" t="s">
        <v>6</v>
      </c>
      <c r="G9" s="2078"/>
      <c r="H9" s="2078"/>
      <c r="I9" s="2078"/>
      <c r="J9" s="2078"/>
      <c r="K9" s="2078"/>
      <c r="L9" s="2078"/>
      <c r="M9" s="2078"/>
      <c r="N9" s="2078"/>
      <c r="O9" s="2078"/>
      <c r="P9" s="2078"/>
      <c r="Q9" s="2078"/>
      <c r="R9" s="2078"/>
      <c r="S9" s="2078"/>
      <c r="T9" s="2078"/>
      <c r="U9" s="2078"/>
      <c r="V9" s="2078"/>
      <c r="W9" s="2078"/>
      <c r="X9" s="2078"/>
      <c r="Y9" s="2079"/>
      <c r="Z9" s="1639"/>
      <c r="AA9" s="1630"/>
    </row>
    <row r="10" spans="1:130" ht="15" customHeight="1" x14ac:dyDescent="0.25">
      <c r="A10" s="2137"/>
      <c r="B10" s="2137"/>
      <c r="C10" s="1900"/>
      <c r="D10" s="2017"/>
      <c r="E10" s="2006"/>
      <c r="F10" s="2077" t="s">
        <v>7</v>
      </c>
      <c r="G10" s="2079"/>
      <c r="H10" s="2077" t="s">
        <v>8</v>
      </c>
      <c r="I10" s="2079"/>
      <c r="J10" s="2077" t="s">
        <v>9</v>
      </c>
      <c r="K10" s="2079"/>
      <c r="L10" s="2077" t="s">
        <v>10</v>
      </c>
      <c r="M10" s="2079"/>
      <c r="N10" s="2077" t="s">
        <v>11</v>
      </c>
      <c r="O10" s="2079"/>
      <c r="P10" s="2077" t="s">
        <v>12</v>
      </c>
      <c r="Q10" s="2079"/>
      <c r="R10" s="2077" t="s">
        <v>13</v>
      </c>
      <c r="S10" s="2079"/>
      <c r="T10" s="2077" t="s">
        <v>14</v>
      </c>
      <c r="U10" s="2079"/>
      <c r="V10" s="2077" t="s">
        <v>15</v>
      </c>
      <c r="W10" s="2079"/>
      <c r="X10" s="2077" t="s">
        <v>16</v>
      </c>
      <c r="Y10" s="2079"/>
      <c r="Z10" s="28"/>
      <c r="AA10" s="7"/>
    </row>
    <row r="11" spans="1:130" x14ac:dyDescent="0.25">
      <c r="A11" s="2137"/>
      <c r="B11" s="2137"/>
      <c r="C11" s="1640" t="s">
        <v>17</v>
      </c>
      <c r="D11" s="1641" t="s">
        <v>18</v>
      </c>
      <c r="E11" s="1642" t="s">
        <v>19</v>
      </c>
      <c r="F11" s="311" t="s">
        <v>18</v>
      </c>
      <c r="G11" s="1643" t="s">
        <v>19</v>
      </c>
      <c r="H11" s="311" t="s">
        <v>18</v>
      </c>
      <c r="I11" s="1643" t="s">
        <v>19</v>
      </c>
      <c r="J11" s="311" t="s">
        <v>18</v>
      </c>
      <c r="K11" s="1643" t="s">
        <v>19</v>
      </c>
      <c r="L11" s="1644" t="s">
        <v>18</v>
      </c>
      <c r="M11" s="1643" t="s">
        <v>19</v>
      </c>
      <c r="N11" s="311" t="s">
        <v>18</v>
      </c>
      <c r="O11" s="1643" t="s">
        <v>19</v>
      </c>
      <c r="P11" s="311" t="s">
        <v>18</v>
      </c>
      <c r="Q11" s="1643" t="s">
        <v>19</v>
      </c>
      <c r="R11" s="311" t="s">
        <v>18</v>
      </c>
      <c r="S11" s="1643" t="s">
        <v>19</v>
      </c>
      <c r="T11" s="311" t="s">
        <v>18</v>
      </c>
      <c r="U11" s="1643" t="s">
        <v>19</v>
      </c>
      <c r="V11" s="311" t="s">
        <v>18</v>
      </c>
      <c r="W11" s="1643" t="s">
        <v>19</v>
      </c>
      <c r="X11" s="311" t="s">
        <v>18</v>
      </c>
      <c r="Y11" s="1643" t="s">
        <v>19</v>
      </c>
      <c r="Z11" s="1645"/>
      <c r="AA11" s="1646"/>
    </row>
    <row r="12" spans="1:130" x14ac:dyDescent="0.25">
      <c r="A12" s="2137" t="s">
        <v>20</v>
      </c>
      <c r="B12" s="2137"/>
      <c r="C12" s="1647">
        <f>SUM(D12+E12)</f>
        <v>0</v>
      </c>
      <c r="D12" s="1648">
        <f t="shared" ref="D12:E14" si="0">SUM(F12+H12+J12+L12+N12+P12+R12+T12+V12+X12)</f>
        <v>0</v>
      </c>
      <c r="E12" s="1649">
        <f t="shared" si="0"/>
        <v>0</v>
      </c>
      <c r="F12" s="1650"/>
      <c r="G12" s="1651"/>
      <c r="H12" s="1650"/>
      <c r="I12" s="1651"/>
      <c r="J12" s="1650"/>
      <c r="K12" s="1651"/>
      <c r="L12" s="1650"/>
      <c r="M12" s="1651"/>
      <c r="N12" s="1652"/>
      <c r="O12" s="1651"/>
      <c r="P12" s="1650"/>
      <c r="Q12" s="1651"/>
      <c r="R12" s="1650"/>
      <c r="S12" s="1651"/>
      <c r="T12" s="1650"/>
      <c r="U12" s="1651"/>
      <c r="V12" s="1650"/>
      <c r="W12" s="1651"/>
      <c r="X12" s="1650"/>
      <c r="Y12" s="1651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081" t="s">
        <v>21</v>
      </c>
      <c r="B13" s="45" t="s">
        <v>22</v>
      </c>
      <c r="C13" s="1625">
        <f>SUM(D13+E13)</f>
        <v>0</v>
      </c>
      <c r="D13" s="1653">
        <f t="shared" si="0"/>
        <v>0</v>
      </c>
      <c r="E13" s="472">
        <f t="shared" si="0"/>
        <v>0</v>
      </c>
      <c r="F13" s="1635"/>
      <c r="G13" s="50"/>
      <c r="H13" s="1635"/>
      <c r="I13" s="50"/>
      <c r="J13" s="1635"/>
      <c r="K13" s="50"/>
      <c r="L13" s="1635"/>
      <c r="M13" s="50"/>
      <c r="N13" s="51"/>
      <c r="O13" s="50"/>
      <c r="P13" s="1635"/>
      <c r="Q13" s="50"/>
      <c r="R13" s="1635"/>
      <c r="S13" s="50"/>
      <c r="T13" s="1635"/>
      <c r="U13" s="50"/>
      <c r="V13" s="1635"/>
      <c r="W13" s="50"/>
      <c r="X13" s="1635"/>
      <c r="Y13" s="50"/>
      <c r="Z13" s="404"/>
      <c r="AA13" s="1630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006"/>
      <c r="B14" s="333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1654"/>
      <c r="M14" s="1655"/>
      <c r="N14" s="1656"/>
      <c r="O14" s="1655"/>
      <c r="P14" s="1656"/>
      <c r="Q14" s="1655"/>
      <c r="R14" s="1654"/>
      <c r="S14" s="1655"/>
      <c r="T14" s="1657"/>
      <c r="U14" s="1658"/>
      <c r="V14" s="1654"/>
      <c r="W14" s="1658"/>
      <c r="X14" s="1654"/>
      <c r="Y14" s="56"/>
      <c r="Z14" s="404"/>
      <c r="AA14" s="1453"/>
    </row>
    <row r="15" spans="1:130" ht="15.75" x14ac:dyDescent="0.25">
      <c r="A15" s="1659"/>
      <c r="B15" s="14"/>
      <c r="C15" s="14"/>
      <c r="D15" s="14"/>
      <c r="E15" s="66"/>
      <c r="F15" s="1660"/>
      <c r="G15" s="1661"/>
      <c r="H15" s="1661"/>
      <c r="I15" s="1662"/>
      <c r="J15" s="1661"/>
      <c r="K15" s="1660"/>
      <c r="L15" s="66"/>
      <c r="M15" s="70"/>
      <c r="N15" s="1663"/>
      <c r="O15" s="1664"/>
      <c r="P15" s="1664"/>
      <c r="Q15" s="1660"/>
      <c r="R15" s="66"/>
      <c r="S15" s="1660"/>
      <c r="T15" s="1660"/>
      <c r="U15" s="1660"/>
      <c r="V15" s="1660"/>
      <c r="W15" s="1665"/>
      <c r="X15" s="1660"/>
      <c r="Y15" s="1660"/>
      <c r="Z15" s="1666"/>
      <c r="AA15" s="75"/>
    </row>
    <row r="16" spans="1:130" ht="15.75" x14ac:dyDescent="0.25">
      <c r="A16" s="1454" t="s">
        <v>24</v>
      </c>
      <c r="B16" s="1455"/>
      <c r="C16" s="1455"/>
      <c r="D16" s="1455"/>
      <c r="E16" s="1455"/>
      <c r="F16" s="1455"/>
      <c r="G16" s="1455"/>
      <c r="H16" s="1455"/>
      <c r="I16" s="1455"/>
      <c r="J16" s="1455"/>
      <c r="K16" s="1455"/>
      <c r="L16" s="1455"/>
      <c r="M16" s="1455"/>
      <c r="N16" s="1455"/>
      <c r="O16" s="1455"/>
      <c r="P16" s="19"/>
      <c r="Q16" s="257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132" t="s">
        <v>25</v>
      </c>
      <c r="B17" s="2132" t="s">
        <v>26</v>
      </c>
      <c r="C17" s="2129" t="s">
        <v>27</v>
      </c>
      <c r="D17" s="2080"/>
      <c r="E17" s="2081"/>
      <c r="F17" s="2144" t="s">
        <v>28</v>
      </c>
      <c r="G17" s="2145"/>
      <c r="H17" s="2145"/>
      <c r="I17" s="2145"/>
      <c r="J17" s="2145"/>
      <c r="K17" s="2145"/>
      <c r="L17" s="2145"/>
      <c r="M17" s="2145"/>
      <c r="N17" s="2145"/>
      <c r="O17" s="2145"/>
      <c r="P17" s="2145"/>
      <c r="Q17" s="2147"/>
      <c r="R17" s="2081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ht="15" customHeight="1" x14ac:dyDescent="0.25">
      <c r="A18" s="1966"/>
      <c r="B18" s="1966"/>
      <c r="C18" s="1900"/>
      <c r="D18" s="2064"/>
      <c r="E18" s="2006"/>
      <c r="F18" s="2077" t="s">
        <v>30</v>
      </c>
      <c r="G18" s="2079"/>
      <c r="H18" s="2077" t="s">
        <v>31</v>
      </c>
      <c r="I18" s="2079"/>
      <c r="J18" s="2077" t="s">
        <v>15</v>
      </c>
      <c r="K18" s="2079"/>
      <c r="L18" s="2077" t="s">
        <v>32</v>
      </c>
      <c r="M18" s="2079"/>
      <c r="N18" s="2077" t="s">
        <v>33</v>
      </c>
      <c r="O18" s="2079"/>
      <c r="P18" s="2077" t="s">
        <v>34</v>
      </c>
      <c r="Q18" s="2148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1667" t="s">
        <v>17</v>
      </c>
      <c r="D19" s="1668" t="s">
        <v>18</v>
      </c>
      <c r="E19" s="1642" t="s">
        <v>19</v>
      </c>
      <c r="F19" s="1669" t="s">
        <v>18</v>
      </c>
      <c r="G19" s="1642" t="s">
        <v>19</v>
      </c>
      <c r="H19" s="1669" t="s">
        <v>18</v>
      </c>
      <c r="I19" s="1642" t="s">
        <v>19</v>
      </c>
      <c r="J19" s="1669" t="s">
        <v>18</v>
      </c>
      <c r="K19" s="1642" t="s">
        <v>19</v>
      </c>
      <c r="L19" s="1669" t="s">
        <v>18</v>
      </c>
      <c r="M19" s="1642" t="s">
        <v>19</v>
      </c>
      <c r="N19" s="1669" t="s">
        <v>18</v>
      </c>
      <c r="O19" s="1642" t="s">
        <v>19</v>
      </c>
      <c r="P19" s="1669" t="s">
        <v>18</v>
      </c>
      <c r="Q19" s="1670" t="s">
        <v>19</v>
      </c>
      <c r="R19" s="2006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ht="15" customHeight="1" x14ac:dyDescent="0.25">
      <c r="A20" s="2077" t="s">
        <v>35</v>
      </c>
      <c r="B20" s="2079"/>
      <c r="C20" s="1671">
        <f t="shared" ref="C20:C29" si="1">SUM(D20+E20)</f>
        <v>0</v>
      </c>
      <c r="D20" s="1672">
        <f t="shared" ref="D20:E28" si="2">SUM(F20+H20+J20+L20+N20+P20)</f>
        <v>0</v>
      </c>
      <c r="E20" s="1673">
        <f t="shared" si="2"/>
        <v>0</v>
      </c>
      <c r="F20" s="1650"/>
      <c r="G20" s="1651"/>
      <c r="H20" s="1650"/>
      <c r="I20" s="1651"/>
      <c r="J20" s="1650"/>
      <c r="K20" s="1651"/>
      <c r="L20" s="1650"/>
      <c r="M20" s="1651"/>
      <c r="N20" s="1674"/>
      <c r="O20" s="1651"/>
      <c r="P20" s="1674"/>
      <c r="Q20" s="1675"/>
      <c r="R20" s="1676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132" t="s">
        <v>36</v>
      </c>
      <c r="B21" s="1505" t="s">
        <v>22</v>
      </c>
      <c r="C21" s="1506">
        <f t="shared" si="1"/>
        <v>0</v>
      </c>
      <c r="D21" s="91">
        <f t="shared" si="2"/>
        <v>0</v>
      </c>
      <c r="E21" s="1677">
        <f t="shared" si="2"/>
        <v>0</v>
      </c>
      <c r="F21" s="1635"/>
      <c r="G21" s="50"/>
      <c r="H21" s="1635"/>
      <c r="I21" s="50"/>
      <c r="J21" s="1635"/>
      <c r="K21" s="50"/>
      <c r="L21" s="1635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173" t="s">
        <v>37</v>
      </c>
      <c r="C22" s="1625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87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132" t="s">
        <v>40</v>
      </c>
      <c r="B25" s="1505" t="s">
        <v>41</v>
      </c>
      <c r="C25" s="1506">
        <f t="shared" si="1"/>
        <v>0</v>
      </c>
      <c r="D25" s="91">
        <f t="shared" si="2"/>
        <v>0</v>
      </c>
      <c r="E25" s="1677">
        <f t="shared" si="2"/>
        <v>0</v>
      </c>
      <c r="F25" s="1508"/>
      <c r="G25" s="114"/>
      <c r="H25" s="1508"/>
      <c r="I25" s="114"/>
      <c r="J25" s="1508"/>
      <c r="K25" s="114"/>
      <c r="L25" s="1508"/>
      <c r="M25" s="114"/>
      <c r="N25" s="1678"/>
      <c r="O25" s="114"/>
      <c r="P25" s="1678"/>
      <c r="Q25" s="116"/>
      <c r="R25" s="1679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1625">
        <f t="shared" si="1"/>
        <v>0</v>
      </c>
      <c r="D26" s="98">
        <f t="shared" si="2"/>
        <v>0</v>
      </c>
      <c r="E26" s="472">
        <f t="shared" si="2"/>
        <v>0</v>
      </c>
      <c r="F26" s="1635"/>
      <c r="G26" s="50"/>
      <c r="H26" s="1635"/>
      <c r="I26" s="50"/>
      <c r="J26" s="1635"/>
      <c r="K26" s="50"/>
      <c r="L26" s="1635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1625">
        <f t="shared" si="1"/>
        <v>0</v>
      </c>
      <c r="D27" s="98">
        <f t="shared" si="2"/>
        <v>0</v>
      </c>
      <c r="E27" s="472">
        <f t="shared" si="2"/>
        <v>0</v>
      </c>
      <c r="F27" s="1635"/>
      <c r="G27" s="50"/>
      <c r="H27" s="1635"/>
      <c r="I27" s="50"/>
      <c r="J27" s="1635"/>
      <c r="K27" s="50"/>
      <c r="L27" s="1635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680">
        <f t="shared" si="1"/>
        <v>0</v>
      </c>
      <c r="D28" s="121">
        <f t="shared" si="2"/>
        <v>0</v>
      </c>
      <c r="E28" s="479">
        <f t="shared" si="2"/>
        <v>0</v>
      </c>
      <c r="F28" s="1635"/>
      <c r="G28" s="50"/>
      <c r="H28" s="1635"/>
      <c r="I28" s="50"/>
      <c r="J28" s="1635"/>
      <c r="K28" s="50"/>
      <c r="L28" s="1635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680">
        <f t="shared" si="1"/>
        <v>0</v>
      </c>
      <c r="D29" s="121">
        <f>+F29+H29+J29+L29+N29+P29</f>
        <v>0</v>
      </c>
      <c r="E29" s="479">
        <f>+G29+I29+K29+M29+O29+Q29</f>
        <v>0</v>
      </c>
      <c r="F29" s="1635"/>
      <c r="G29" s="50"/>
      <c r="H29" s="1635"/>
      <c r="I29" s="50"/>
      <c r="J29" s="1635"/>
      <c r="K29" s="50"/>
      <c r="L29" s="1635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680">
        <f>SUM(D30:E30)</f>
        <v>0</v>
      </c>
      <c r="D30" s="121">
        <f>+F30+H30+J30+L30+N30+P30</f>
        <v>0</v>
      </c>
      <c r="E30" s="479">
        <f>+G30+I30+K30+M30+O30+Q30</f>
        <v>0</v>
      </c>
      <c r="F30" s="1635"/>
      <c r="G30" s="50"/>
      <c r="H30" s="1635"/>
      <c r="I30" s="50"/>
      <c r="J30" s="1635"/>
      <c r="K30" s="50"/>
      <c r="L30" s="1635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173" t="s">
        <v>47</v>
      </c>
      <c r="C31" s="168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1635"/>
      <c r="G31" s="50"/>
      <c r="H31" s="1635"/>
      <c r="I31" s="50"/>
      <c r="J31" s="1635"/>
      <c r="K31" s="50"/>
      <c r="L31" s="1635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67" t="s">
        <v>48</v>
      </c>
      <c r="C32" s="1625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855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132" t="s">
        <v>51</v>
      </c>
      <c r="B36" s="1681" t="s">
        <v>37</v>
      </c>
      <c r="C36" s="1671">
        <f t="shared" si="4"/>
        <v>0</v>
      </c>
      <c r="D36" s="1672">
        <f t="shared" si="3"/>
        <v>0</v>
      </c>
      <c r="E36" s="1677">
        <f t="shared" si="3"/>
        <v>0</v>
      </c>
      <c r="F36" s="1508"/>
      <c r="G36" s="114"/>
      <c r="H36" s="1508"/>
      <c r="I36" s="114"/>
      <c r="J36" s="1508"/>
      <c r="K36" s="114"/>
      <c r="L36" s="1508"/>
      <c r="M36" s="114"/>
      <c r="N36" s="1508"/>
      <c r="O36" s="114"/>
      <c r="P36" s="1678"/>
      <c r="Q36" s="116"/>
      <c r="R36" s="1679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87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1682" t="s">
        <v>52</v>
      </c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129" t="s">
        <v>53</v>
      </c>
      <c r="B40" s="2081"/>
      <c r="C40" s="2129" t="s">
        <v>27</v>
      </c>
      <c r="D40" s="2080"/>
      <c r="E40" s="2081"/>
      <c r="F40" s="2144" t="s">
        <v>28</v>
      </c>
      <c r="G40" s="2145"/>
      <c r="H40" s="2145"/>
      <c r="I40" s="2145"/>
      <c r="J40" s="2145"/>
      <c r="K40" s="2145"/>
      <c r="L40" s="2145"/>
      <c r="M40" s="2145"/>
      <c r="N40" s="2145"/>
      <c r="O40" s="2145"/>
      <c r="P40" s="2145"/>
      <c r="Q40" s="2146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5" customHeight="1" x14ac:dyDescent="0.25">
      <c r="A41" s="1855"/>
      <c r="B41" s="1856"/>
      <c r="C41" s="1900"/>
      <c r="D41" s="2064"/>
      <c r="E41" s="2006"/>
      <c r="F41" s="2077" t="s">
        <v>30</v>
      </c>
      <c r="G41" s="2079"/>
      <c r="H41" s="2077" t="s">
        <v>31</v>
      </c>
      <c r="I41" s="2079"/>
      <c r="J41" s="2077" t="s">
        <v>15</v>
      </c>
      <c r="K41" s="2079"/>
      <c r="L41" s="2077" t="s">
        <v>32</v>
      </c>
      <c r="M41" s="2079"/>
      <c r="N41" s="2077" t="s">
        <v>33</v>
      </c>
      <c r="O41" s="2079"/>
      <c r="P41" s="2077" t="s">
        <v>34</v>
      </c>
      <c r="Q41" s="2079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900"/>
      <c r="B42" s="2006"/>
      <c r="C42" s="1667" t="s">
        <v>17</v>
      </c>
      <c r="D42" s="1668" t="s">
        <v>18</v>
      </c>
      <c r="E42" s="1459" t="s">
        <v>19</v>
      </c>
      <c r="F42" s="1683" t="s">
        <v>18</v>
      </c>
      <c r="G42" s="1684" t="s">
        <v>19</v>
      </c>
      <c r="H42" s="1683" t="s">
        <v>18</v>
      </c>
      <c r="I42" s="1684" t="s">
        <v>19</v>
      </c>
      <c r="J42" s="1683" t="s">
        <v>18</v>
      </c>
      <c r="K42" s="1684" t="s">
        <v>19</v>
      </c>
      <c r="L42" s="1683" t="s">
        <v>18</v>
      </c>
      <c r="M42" s="1684" t="s">
        <v>19</v>
      </c>
      <c r="N42" s="1683" t="s">
        <v>18</v>
      </c>
      <c r="O42" s="1684" t="s">
        <v>19</v>
      </c>
      <c r="P42" s="1683" t="s">
        <v>18</v>
      </c>
      <c r="Q42" s="1684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140" t="s">
        <v>37</v>
      </c>
      <c r="B43" s="2141"/>
      <c r="C43" s="1516">
        <f>SUM(D43+E43)</f>
        <v>0</v>
      </c>
      <c r="D43" s="148">
        <f t="shared" ref="D43:E46" si="5">SUM(F43+H43+J43+L43+N43+P43)</f>
        <v>0</v>
      </c>
      <c r="E43" s="1685">
        <f t="shared" si="5"/>
        <v>0</v>
      </c>
      <c r="F43" s="1508"/>
      <c r="G43" s="1679"/>
      <c r="H43" s="1508"/>
      <c r="I43" s="1679"/>
      <c r="J43" s="1508"/>
      <c r="K43" s="114"/>
      <c r="L43" s="1508"/>
      <c r="M43" s="114"/>
      <c r="N43" s="1678"/>
      <c r="O43" s="114"/>
      <c r="P43" s="1678"/>
      <c r="Q43" s="114"/>
      <c r="R43" s="716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IF(C43&lt;&gt;[4]A05!C63,"*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686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1635"/>
      <c r="I44" s="251"/>
      <c r="J44" s="1635"/>
      <c r="K44" s="50"/>
      <c r="L44" s="1635"/>
      <c r="M44" s="50"/>
      <c r="N44" s="358"/>
      <c r="O44" s="50"/>
      <c r="P44" s="358"/>
      <c r="Q44" s="50"/>
      <c r="R44" s="716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IF(C44&lt;&gt;[4]A05!C64,"*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716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IF(C45&lt;&gt;[4]A05!C65,"* Niños derivados deben ser iguales al ingreso de niños(as) con Retraso a salas de estimulación REM A05 sección F. ","")</f>
        <v/>
      </c>
    </row>
    <row r="46" spans="1:130" x14ac:dyDescent="0.25">
      <c r="A46" s="2135" t="s">
        <v>54</v>
      </c>
      <c r="B46" s="2136"/>
      <c r="C46" s="1687">
        <f>SUM(D46:E46)</f>
        <v>0</v>
      </c>
      <c r="D46" s="1688">
        <f t="shared" si="5"/>
        <v>0</v>
      </c>
      <c r="E46" s="1689">
        <f t="shared" si="5"/>
        <v>0</v>
      </c>
      <c r="F46" s="1650"/>
      <c r="G46" s="1676"/>
      <c r="H46" s="1650"/>
      <c r="I46" s="1676"/>
      <c r="J46" s="1650"/>
      <c r="K46" s="1651"/>
      <c r="L46" s="1650"/>
      <c r="M46" s="1651"/>
      <c r="N46" s="1674"/>
      <c r="O46" s="1651"/>
      <c r="P46" s="1674"/>
      <c r="Q46" s="1651"/>
      <c r="R46" s="716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IF(C46&lt;&gt;[4]A05!C66,"* Niños derivados deben ser iguales al ingreso de niños(as) con Otras Vulnerabilidad a salas de estimulación REM A05 sección F. ","")</f>
        <v/>
      </c>
    </row>
    <row r="47" spans="1:130" x14ac:dyDescent="0.25">
      <c r="A47" s="1454" t="s">
        <v>55</v>
      </c>
      <c r="B47" s="1455"/>
      <c r="C47" s="1455"/>
      <c r="D47" s="1455"/>
      <c r="E47" s="1455"/>
      <c r="F47" s="1455"/>
      <c r="G47" s="1455"/>
      <c r="H47" s="1455"/>
      <c r="I47" s="145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142" t="s">
        <v>21</v>
      </c>
      <c r="B48" s="2143"/>
      <c r="C48" s="2129" t="s">
        <v>5</v>
      </c>
      <c r="D48" s="2080"/>
      <c r="E48" s="2081"/>
      <c r="F48" s="2137" t="s">
        <v>28</v>
      </c>
      <c r="G48" s="2137"/>
      <c r="H48" s="2137"/>
      <c r="I48" s="213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16"/>
      <c r="B49" s="1885"/>
      <c r="C49" s="1900"/>
      <c r="D49" s="2064"/>
      <c r="E49" s="2006"/>
      <c r="F49" s="2077" t="s">
        <v>8</v>
      </c>
      <c r="G49" s="2079"/>
      <c r="H49" s="2077" t="s">
        <v>9</v>
      </c>
      <c r="I49" s="207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61"/>
      <c r="B50" s="2019"/>
      <c r="C50" s="1667" t="s">
        <v>17</v>
      </c>
      <c r="D50" s="1668" t="s">
        <v>18</v>
      </c>
      <c r="E50" s="1459" t="s">
        <v>19</v>
      </c>
      <c r="F50" s="1640" t="s">
        <v>18</v>
      </c>
      <c r="G50" s="1642" t="s">
        <v>19</v>
      </c>
      <c r="H50" s="1640" t="s">
        <v>18</v>
      </c>
      <c r="I50" s="1642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138" t="s">
        <v>56</v>
      </c>
      <c r="B51" s="2139"/>
      <c r="C51" s="1690">
        <f>SUM(D51+E51)</f>
        <v>0</v>
      </c>
      <c r="D51" s="1691">
        <f t="shared" ref="D51:E54" si="6">SUM(F51+H51)</f>
        <v>0</v>
      </c>
      <c r="E51" s="1673">
        <f t="shared" si="6"/>
        <v>0</v>
      </c>
      <c r="F51" s="1692">
        <f>SUM(F52:F54)</f>
        <v>0</v>
      </c>
      <c r="G51" s="1689">
        <f>SUM(G52:G54)</f>
        <v>0</v>
      </c>
      <c r="H51" s="1693">
        <f>SUM(H52:H54)</f>
        <v>0</v>
      </c>
      <c r="I51" s="1694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95">
        <f>SUM(D52+E52)</f>
        <v>0</v>
      </c>
      <c r="D52" s="166">
        <f t="shared" si="6"/>
        <v>0</v>
      </c>
      <c r="E52" s="472">
        <f t="shared" si="6"/>
        <v>0</v>
      </c>
      <c r="F52" s="1635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1454" t="s">
        <v>59</v>
      </c>
      <c r="B55" s="1455"/>
      <c r="C55" s="1455"/>
      <c r="D55" s="1455"/>
      <c r="E55" s="1455"/>
      <c r="F55" s="1455"/>
      <c r="G55" s="1455"/>
      <c r="H55" s="1455"/>
      <c r="I55" s="1455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5" customHeight="1" x14ac:dyDescent="0.25">
      <c r="A56" s="2129" t="s">
        <v>60</v>
      </c>
      <c r="B56" s="2080"/>
      <c r="C56" s="2129" t="s">
        <v>61</v>
      </c>
      <c r="D56" s="2080"/>
      <c r="E56" s="2081"/>
      <c r="F56" s="2078" t="s">
        <v>62</v>
      </c>
      <c r="G56" s="2078"/>
      <c r="H56" s="2078"/>
      <c r="I56" s="2078"/>
      <c r="J56" s="2078"/>
      <c r="K56" s="2078"/>
      <c r="L56" s="2078"/>
      <c r="M56" s="2078"/>
      <c r="N56" s="2078"/>
      <c r="O56" s="2079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855"/>
      <c r="B57" s="1891"/>
      <c r="C57" s="1900"/>
      <c r="D57" s="2064"/>
      <c r="E57" s="2006"/>
      <c r="F57" s="2078" t="s">
        <v>63</v>
      </c>
      <c r="G57" s="2079"/>
      <c r="H57" s="2078" t="s">
        <v>64</v>
      </c>
      <c r="I57" s="2079"/>
      <c r="J57" s="2078" t="s">
        <v>65</v>
      </c>
      <c r="K57" s="2078"/>
      <c r="L57" s="2077" t="s">
        <v>66</v>
      </c>
      <c r="M57" s="2079"/>
      <c r="N57" s="2077" t="s">
        <v>67</v>
      </c>
      <c r="O57" s="2079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900"/>
      <c r="B58" s="2064"/>
      <c r="C58" s="1640" t="s">
        <v>17</v>
      </c>
      <c r="D58" s="1668" t="s">
        <v>18</v>
      </c>
      <c r="E58" s="1642" t="s">
        <v>19</v>
      </c>
      <c r="F58" s="1640" t="s">
        <v>18</v>
      </c>
      <c r="G58" s="1642" t="s">
        <v>19</v>
      </c>
      <c r="H58" s="1640" t="s">
        <v>18</v>
      </c>
      <c r="I58" s="1642" t="s">
        <v>19</v>
      </c>
      <c r="J58" s="1640" t="s">
        <v>18</v>
      </c>
      <c r="K58" s="1696" t="s">
        <v>19</v>
      </c>
      <c r="L58" s="1640" t="s">
        <v>18</v>
      </c>
      <c r="M58" s="1642" t="s">
        <v>19</v>
      </c>
      <c r="N58" s="1640" t="s">
        <v>18</v>
      </c>
      <c r="O58" s="1642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1697"/>
      <c r="AB58" s="1698"/>
    </row>
    <row r="59" spans="1:130" x14ac:dyDescent="0.25">
      <c r="A59" s="2135" t="s">
        <v>68</v>
      </c>
      <c r="B59" s="2136"/>
      <c r="C59" s="1690">
        <f>SUM(D59+E59)</f>
        <v>0</v>
      </c>
      <c r="D59" s="1691">
        <f>SUM(F59+H59+J59+L59+N59)</f>
        <v>0</v>
      </c>
      <c r="E59" s="1673">
        <f>SUM(G59+I59+K59+M59+O59)</f>
        <v>0</v>
      </c>
      <c r="F59" s="1652"/>
      <c r="G59" s="1651"/>
      <c r="H59" s="1652"/>
      <c r="I59" s="1651"/>
      <c r="J59" s="1652"/>
      <c r="K59" s="1699"/>
      <c r="L59" s="1650"/>
      <c r="M59" s="1651"/>
      <c r="N59" s="1650"/>
      <c r="O59" s="1651"/>
      <c r="P59" s="40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1698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1937" t="s">
        <v>69</v>
      </c>
      <c r="B60" s="1937"/>
      <c r="C60" s="1625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1635"/>
      <c r="G60" s="50"/>
      <c r="H60" s="51"/>
      <c r="I60" s="50"/>
      <c r="J60" s="51"/>
      <c r="K60" s="176"/>
      <c r="L60" s="1624"/>
      <c r="M60" s="178"/>
      <c r="N60" s="1624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697"/>
      <c r="AB60" s="1698"/>
    </row>
    <row r="61" spans="1:130" ht="15" customHeight="1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697"/>
      <c r="AB61" s="1698"/>
    </row>
    <row r="62" spans="1:130" ht="15.75" x14ac:dyDescent="0.25">
      <c r="A62" s="1940" t="s">
        <v>71</v>
      </c>
      <c r="B62" s="1940"/>
      <c r="C62" s="1625">
        <f>SUM(D62+E62)</f>
        <v>0</v>
      </c>
      <c r="D62" s="106">
        <f t="shared" si="7"/>
        <v>0</v>
      </c>
      <c r="E62" s="428">
        <f t="shared" si="7"/>
        <v>0</v>
      </c>
      <c r="F62" s="1700"/>
      <c r="G62" s="1701"/>
      <c r="H62" s="190"/>
      <c r="I62" s="1701"/>
      <c r="J62" s="190"/>
      <c r="K62" s="1702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1629"/>
      <c r="AB62" s="1698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1456"/>
      <c r="G63" s="1626"/>
      <c r="H63" s="1456"/>
      <c r="I63" s="1626"/>
      <c r="J63" s="199"/>
      <c r="K63" s="200"/>
      <c r="L63" s="201"/>
      <c r="M63" s="1457"/>
      <c r="N63" s="203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458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1703"/>
      <c r="V64" s="1703"/>
      <c r="W64" s="1703"/>
      <c r="X64" s="1703"/>
      <c r="Y64" s="1703"/>
      <c r="Z64" s="1629"/>
      <c r="AA64" s="162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1629"/>
      <c r="V65" s="1629"/>
      <c r="W65" s="1629"/>
      <c r="X65" s="1629"/>
      <c r="Y65" s="1629"/>
      <c r="Z65" s="1629"/>
      <c r="AA65" s="162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132" t="s">
        <v>75</v>
      </c>
      <c r="B66" s="2132"/>
      <c r="C66" s="2132" t="s">
        <v>61</v>
      </c>
      <c r="D66" s="726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1629"/>
      <c r="S66" s="1629"/>
      <c r="T66" s="1629"/>
      <c r="U66" s="1629"/>
      <c r="V66" s="1629"/>
      <c r="W66" s="1629"/>
      <c r="X66" s="1629"/>
      <c r="Y66" s="1629"/>
      <c r="Z66" s="1629"/>
      <c r="AA66" s="1629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1629"/>
      <c r="S67" s="1629"/>
      <c r="T67" s="1629"/>
      <c r="U67" s="1629"/>
      <c r="V67" s="1629"/>
      <c r="W67" s="1629"/>
      <c r="X67" s="1629"/>
      <c r="Y67" s="1629"/>
      <c r="Z67" s="1629"/>
      <c r="AA67" s="1629"/>
    </row>
    <row r="68" spans="1:130" x14ac:dyDescent="0.25">
      <c r="A68" s="2133" t="s">
        <v>61</v>
      </c>
      <c r="B68" s="2133"/>
      <c r="C68" s="1704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1629"/>
      <c r="S68" s="1629"/>
      <c r="T68" s="1633"/>
      <c r="U68" s="1633"/>
      <c r="V68" s="1633"/>
      <c r="W68" s="1633"/>
      <c r="X68" s="1633"/>
      <c r="Y68" s="1633"/>
      <c r="Z68" s="1629"/>
      <c r="AA68" s="1629"/>
    </row>
    <row r="69" spans="1:130" x14ac:dyDescent="0.25">
      <c r="A69" s="2134" t="s">
        <v>76</v>
      </c>
      <c r="B69" s="2134"/>
      <c r="C69" s="1705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1629"/>
      <c r="S69" s="1629"/>
      <c r="T69" s="1633"/>
      <c r="U69" s="1633"/>
      <c r="V69" s="1633"/>
      <c r="W69" s="1633"/>
      <c r="X69" s="1633"/>
      <c r="Y69" s="1633"/>
      <c r="Z69" s="1629"/>
      <c r="AA69" s="1629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1629"/>
      <c r="S70" s="1629"/>
      <c r="T70" s="1633"/>
      <c r="U70" s="1633"/>
      <c r="V70" s="1633"/>
      <c r="W70" s="1633"/>
      <c r="X70" s="1633"/>
      <c r="Y70" s="1633"/>
      <c r="Z70" s="1629"/>
      <c r="AA70" s="1629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1629"/>
      <c r="S71" s="1629"/>
      <c r="T71" s="1633"/>
      <c r="U71" s="1633"/>
      <c r="V71" s="1633"/>
      <c r="W71" s="1633"/>
      <c r="X71" s="1633"/>
      <c r="Y71" s="1633"/>
      <c r="Z71" s="1629"/>
      <c r="AA71" s="1629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1629"/>
      <c r="S72" s="1629"/>
      <c r="T72" s="1633"/>
      <c r="U72" s="1633"/>
      <c r="V72" s="1633"/>
      <c r="W72" s="1633"/>
      <c r="X72" s="1633"/>
      <c r="Y72" s="1633"/>
      <c r="Z72" s="1629"/>
      <c r="AA72" s="1629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1629"/>
      <c r="S73" s="1629"/>
      <c r="T73" s="1629"/>
      <c r="U73" s="1633"/>
      <c r="V73" s="1633"/>
      <c r="W73" s="1633"/>
      <c r="X73" s="1633"/>
      <c r="Y73" s="1633"/>
      <c r="Z73" s="1629"/>
      <c r="AA73" s="1629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077" t="s">
        <v>80</v>
      </c>
      <c r="B74" s="2079"/>
      <c r="C74" s="1706" t="s">
        <v>81</v>
      </c>
      <c r="D74" s="1706" t="s">
        <v>38</v>
      </c>
      <c r="E74" s="1706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1629"/>
      <c r="S74" s="1629"/>
      <c r="T74" s="1629"/>
      <c r="U74" s="1633"/>
      <c r="V74" s="1633"/>
      <c r="W74" s="1633"/>
      <c r="X74" s="1633"/>
      <c r="Y74" s="1633"/>
      <c r="Z74" s="1629"/>
      <c r="AA74" s="1629"/>
    </row>
    <row r="75" spans="1:130" x14ac:dyDescent="0.25">
      <c r="A75" s="2127" t="s">
        <v>83</v>
      </c>
      <c r="B75" s="2128"/>
      <c r="C75" s="1707"/>
      <c r="D75" s="1707"/>
      <c r="E75" s="1707"/>
      <c r="F75" s="40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1629"/>
      <c r="S75" s="1629"/>
      <c r="T75" s="1629"/>
      <c r="U75" s="1629"/>
      <c r="V75" s="1629"/>
      <c r="W75" s="1629"/>
      <c r="X75" s="1629"/>
      <c r="Y75" s="1629"/>
      <c r="Z75" s="1629"/>
      <c r="AA75" s="1629"/>
      <c r="CC75" s="10" t="str">
        <f>IF(C75&lt;=[4]A05!C11,"",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1646"/>
      <c r="J76" s="1630"/>
      <c r="K76" s="1646"/>
      <c r="L76" s="1629"/>
      <c r="M76" s="1629"/>
      <c r="N76" s="1629"/>
      <c r="O76" s="1629"/>
      <c r="P76" s="1708"/>
      <c r="Q76" s="1630"/>
      <c r="R76" s="1629"/>
      <c r="S76" s="1629"/>
      <c r="T76" s="1629"/>
      <c r="U76" s="1629"/>
      <c r="V76" s="1629"/>
      <c r="W76" s="1629"/>
      <c r="X76" s="1629"/>
      <c r="Y76" s="1629"/>
      <c r="Z76" s="1629"/>
      <c r="AA76" s="1629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129" t="s">
        <v>85</v>
      </c>
      <c r="B77" s="2081"/>
      <c r="C77" s="1709" t="s">
        <v>81</v>
      </c>
      <c r="D77" s="1710" t="s">
        <v>86</v>
      </c>
      <c r="E77" s="1710" t="s">
        <v>87</v>
      </c>
      <c r="F77" s="1710" t="s">
        <v>88</v>
      </c>
      <c r="G77" s="222"/>
      <c r="H77" s="222"/>
      <c r="I77" s="1711"/>
      <c r="J77" s="1711"/>
      <c r="K77" s="1646"/>
      <c r="L77" s="1629"/>
      <c r="M77" s="1629"/>
      <c r="N77" s="1629"/>
      <c r="O77" s="1629"/>
      <c r="P77" s="1629"/>
      <c r="Q77" s="1629"/>
      <c r="R77" s="1458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081" t="s">
        <v>89</v>
      </c>
      <c r="B78" s="1712" t="s">
        <v>90</v>
      </c>
      <c r="C78" s="1546"/>
      <c r="D78" s="1713"/>
      <c r="E78" s="1546"/>
      <c r="F78" s="1546"/>
      <c r="G78" s="40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1714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0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1715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customHeight="1" thickTop="1" x14ac:dyDescent="0.25">
      <c r="A80" s="1928" t="s">
        <v>92</v>
      </c>
      <c r="B80" s="231" t="s">
        <v>93</v>
      </c>
      <c r="C80" s="232"/>
      <c r="D80" s="232"/>
      <c r="E80" s="233"/>
      <c r="F80" s="1546"/>
      <c r="G80" s="40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715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030"/>
      <c r="B81" s="234" t="s">
        <v>94</v>
      </c>
      <c r="C81" s="215"/>
      <c r="D81" s="215"/>
      <c r="E81" s="235"/>
      <c r="F81" s="215"/>
      <c r="G81" s="4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715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1716"/>
      <c r="L82" s="1717"/>
      <c r="M82" s="1717"/>
      <c r="N82" s="1715"/>
      <c r="O82" s="1715"/>
      <c r="P82" s="1715"/>
      <c r="Q82" s="1715"/>
      <c r="R82" s="1715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5" customHeight="1" x14ac:dyDescent="0.25">
      <c r="A83" s="2130" t="s">
        <v>96</v>
      </c>
      <c r="B83" s="2131"/>
      <c r="C83" s="2123" t="s">
        <v>61</v>
      </c>
      <c r="D83" s="2124"/>
      <c r="E83" s="2125"/>
      <c r="F83" s="2123" t="s">
        <v>97</v>
      </c>
      <c r="G83" s="2125"/>
      <c r="H83" s="2123" t="s">
        <v>98</v>
      </c>
      <c r="I83" s="2125"/>
      <c r="J83" s="210"/>
      <c r="K83" s="1718"/>
      <c r="L83" s="1719"/>
      <c r="M83" s="1719"/>
      <c r="N83" s="1717"/>
      <c r="O83" s="1717"/>
      <c r="P83" s="1719"/>
      <c r="Q83" s="1719"/>
      <c r="R83" s="1715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2017"/>
      <c r="B84" s="2037"/>
      <c r="C84" s="1667" t="s">
        <v>17</v>
      </c>
      <c r="D84" s="1641" t="s">
        <v>18</v>
      </c>
      <c r="E84" s="1642" t="s">
        <v>19</v>
      </c>
      <c r="F84" s="1640" t="s">
        <v>18</v>
      </c>
      <c r="G84" s="1642" t="s">
        <v>19</v>
      </c>
      <c r="H84" s="1640" t="s">
        <v>18</v>
      </c>
      <c r="I84" s="1642" t="s">
        <v>19</v>
      </c>
      <c r="J84" s="3"/>
      <c r="K84" s="210"/>
      <c r="L84" s="1633"/>
      <c r="M84" s="1633"/>
      <c r="N84" s="1633"/>
      <c r="O84" s="1631"/>
      <c r="P84" s="1631"/>
      <c r="Q84" s="1633"/>
      <c r="R84" s="1633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077" t="s">
        <v>61</v>
      </c>
      <c r="B85" s="2079"/>
      <c r="C85" s="1692">
        <f t="shared" ref="C85:I85" si="8">SUM(C86:C90)</f>
        <v>0</v>
      </c>
      <c r="D85" s="1720">
        <f t="shared" si="8"/>
        <v>0</v>
      </c>
      <c r="E85" s="1689">
        <f t="shared" si="8"/>
        <v>0</v>
      </c>
      <c r="F85" s="1693">
        <f t="shared" si="8"/>
        <v>0</v>
      </c>
      <c r="G85" s="1694">
        <f t="shared" si="8"/>
        <v>0</v>
      </c>
      <c r="H85" s="1693">
        <f t="shared" si="8"/>
        <v>0</v>
      </c>
      <c r="I85" s="1694">
        <f t="shared" si="8"/>
        <v>0</v>
      </c>
      <c r="J85" s="19"/>
      <c r="K85" s="19"/>
      <c r="L85" s="1708"/>
      <c r="M85" s="1633"/>
      <c r="N85" s="1633"/>
      <c r="O85" s="1631"/>
      <c r="P85" s="1631"/>
      <c r="Q85" s="1721"/>
      <c r="R85" s="1721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039" t="s">
        <v>22</v>
      </c>
      <c r="B86" s="2126"/>
      <c r="C86" s="1722">
        <f>SUM(D86+E86)</f>
        <v>0</v>
      </c>
      <c r="D86" s="1723">
        <f t="shared" ref="D86:E90" si="9">SUM(F86+H86)</f>
        <v>0</v>
      </c>
      <c r="E86" s="1517">
        <f t="shared" si="9"/>
        <v>0</v>
      </c>
      <c r="F86" s="1724"/>
      <c r="G86" s="1510"/>
      <c r="H86" s="1724"/>
      <c r="I86" s="1510"/>
      <c r="J86" s="210"/>
      <c r="K86" s="210"/>
      <c r="L86" s="1725"/>
      <c r="M86" s="1725"/>
      <c r="N86" s="1725"/>
      <c r="O86" s="1726"/>
      <c r="P86" s="1726"/>
      <c r="Q86" s="1727"/>
      <c r="R86" s="1727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1728">
        <f>SUM(D87+E87)</f>
        <v>0</v>
      </c>
      <c r="D87" s="248">
        <f t="shared" si="9"/>
        <v>0</v>
      </c>
      <c r="E87" s="249">
        <f t="shared" si="9"/>
        <v>0</v>
      </c>
      <c r="F87" s="1729"/>
      <c r="G87" s="251"/>
      <c r="H87" s="1729"/>
      <c r="I87" s="251"/>
      <c r="J87" s="210"/>
      <c r="K87" s="210"/>
      <c r="L87" s="1725"/>
      <c r="M87" s="1725"/>
      <c r="N87" s="1725"/>
      <c r="O87" s="1726"/>
      <c r="P87" s="1726"/>
      <c r="Q87" s="1727"/>
      <c r="R87" s="1727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1728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1725"/>
      <c r="M88" s="1725"/>
      <c r="N88" s="1725"/>
      <c r="O88" s="1726"/>
      <c r="P88" s="1726"/>
      <c r="Q88" s="1727"/>
      <c r="R88" s="1727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1725"/>
      <c r="M89" s="1725"/>
      <c r="N89" s="1725"/>
      <c r="O89" s="1726"/>
      <c r="P89" s="1726"/>
      <c r="Q89" s="1727"/>
      <c r="R89" s="1727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1725"/>
      <c r="M90" s="1725"/>
      <c r="N90" s="1725"/>
      <c r="O90" s="1726"/>
      <c r="P90" s="1726"/>
      <c r="Q90" s="1727"/>
      <c r="R90" s="1727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ht="15" customHeigh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ht="15" customHeight="1" x14ac:dyDescent="0.25">
      <c r="A92" s="2032" t="s">
        <v>102</v>
      </c>
      <c r="B92" s="2032"/>
      <c r="C92" s="2032"/>
      <c r="D92" s="2032"/>
      <c r="E92" s="2032"/>
      <c r="F92" s="2032"/>
      <c r="G92" s="2032"/>
      <c r="H92" s="2032"/>
      <c r="I92" s="2032"/>
      <c r="J92" s="2032"/>
      <c r="K92" s="2032"/>
      <c r="L92" s="2032"/>
      <c r="M92" s="2032"/>
      <c r="N92" s="2032"/>
      <c r="O92" s="2032"/>
      <c r="P92" s="2032"/>
      <c r="Q92" s="2032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121" t="s">
        <v>103</v>
      </c>
      <c r="B93" s="1884"/>
      <c r="C93" s="2111" t="s">
        <v>104</v>
      </c>
      <c r="D93" s="1881"/>
      <c r="E93" s="1854"/>
      <c r="F93" s="2098" t="s">
        <v>28</v>
      </c>
      <c r="G93" s="2122"/>
      <c r="H93" s="2122"/>
      <c r="I93" s="2122"/>
      <c r="J93" s="2122"/>
      <c r="K93" s="2122"/>
      <c r="L93" s="2122"/>
      <c r="M93" s="2122"/>
      <c r="N93" s="2122"/>
      <c r="O93" s="2122"/>
      <c r="P93" s="2122"/>
      <c r="Q93" s="2099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1900"/>
      <c r="D94" s="2017"/>
      <c r="E94" s="2006"/>
      <c r="F94" s="2088" t="s">
        <v>105</v>
      </c>
      <c r="G94" s="2112"/>
      <c r="H94" s="2088" t="s">
        <v>106</v>
      </c>
      <c r="I94" s="2089"/>
      <c r="J94" s="2088" t="s">
        <v>107</v>
      </c>
      <c r="K94" s="2089"/>
      <c r="L94" s="2088" t="s">
        <v>108</v>
      </c>
      <c r="M94" s="2089"/>
      <c r="N94" s="2088" t="s">
        <v>109</v>
      </c>
      <c r="O94" s="2089"/>
      <c r="P94" s="2088" t="s">
        <v>110</v>
      </c>
      <c r="Q94" s="2089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1961"/>
      <c r="B95" s="2019"/>
      <c r="C95" s="1730" t="s">
        <v>17</v>
      </c>
      <c r="D95" s="1731" t="s">
        <v>18</v>
      </c>
      <c r="E95" s="1459" t="s">
        <v>19</v>
      </c>
      <c r="F95" s="1732" t="s">
        <v>18</v>
      </c>
      <c r="G95" s="270" t="s">
        <v>19</v>
      </c>
      <c r="H95" s="1732" t="s">
        <v>18</v>
      </c>
      <c r="I95" s="271" t="s">
        <v>19</v>
      </c>
      <c r="J95" s="1732" t="s">
        <v>18</v>
      </c>
      <c r="K95" s="271" t="s">
        <v>19</v>
      </c>
      <c r="L95" s="1732" t="s">
        <v>18</v>
      </c>
      <c r="M95" s="271" t="s">
        <v>19</v>
      </c>
      <c r="N95" s="1732" t="s">
        <v>18</v>
      </c>
      <c r="O95" s="271" t="s">
        <v>19</v>
      </c>
      <c r="P95" s="1732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031" t="s">
        <v>111</v>
      </c>
      <c r="B96" s="2031"/>
      <c r="C96" s="1555">
        <f t="shared" ref="C96:C104" si="10">SUM(D96+E96)</f>
        <v>0</v>
      </c>
      <c r="D96" s="273">
        <f>+H96+J96+L96+N96+P96</f>
        <v>0</v>
      </c>
      <c r="E96" s="1733">
        <f>+I96+K96+M96+O96+Q96</f>
        <v>0</v>
      </c>
      <c r="F96" s="1556"/>
      <c r="G96" s="1734"/>
      <c r="H96" s="1508"/>
      <c r="I96" s="114"/>
      <c r="J96" s="1508"/>
      <c r="K96" s="114"/>
      <c r="L96" s="1508"/>
      <c r="M96" s="114"/>
      <c r="N96" s="1508"/>
      <c r="O96" s="114"/>
      <c r="P96" s="1678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110" t="s">
        <v>117</v>
      </c>
      <c r="B102" s="1735" t="s">
        <v>118</v>
      </c>
      <c r="C102" s="1736">
        <f t="shared" si="10"/>
        <v>0</v>
      </c>
      <c r="D102" s="1737">
        <f t="shared" ref="D102:E104" si="11">SUM(F102+H102+J102+L102+N102+P102)</f>
        <v>0</v>
      </c>
      <c r="E102" s="1733">
        <f t="shared" si="11"/>
        <v>0</v>
      </c>
      <c r="F102" s="1508"/>
      <c r="G102" s="1738"/>
      <c r="H102" s="1508"/>
      <c r="I102" s="1739"/>
      <c r="J102" s="1508"/>
      <c r="K102" s="114"/>
      <c r="L102" s="1508"/>
      <c r="M102" s="114"/>
      <c r="N102" s="1508"/>
      <c r="O102" s="1739"/>
      <c r="P102" s="1508"/>
      <c r="Q102" s="1739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1878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1560" t="s">
        <v>121</v>
      </c>
      <c r="B105" s="1560"/>
      <c r="C105" s="1560"/>
      <c r="D105" s="1560"/>
      <c r="E105" s="1560"/>
      <c r="F105" s="1561"/>
      <c r="G105" s="1561"/>
      <c r="H105" s="1561"/>
      <c r="I105" s="1562"/>
      <c r="J105" s="303"/>
      <c r="K105" s="303"/>
      <c r="L105" s="497"/>
      <c r="M105" s="305"/>
      <c r="N105" s="306"/>
      <c r="O105" s="1561"/>
      <c r="P105" s="306"/>
      <c r="Q105" s="1460"/>
      <c r="R105" s="500"/>
      <c r="S105" s="500"/>
      <c r="T105" s="306"/>
      <c r="U105" s="306"/>
      <c r="V105" s="306"/>
      <c r="W105" s="1561"/>
      <c r="X105" s="306"/>
      <c r="Y105" s="1561"/>
      <c r="Z105" s="309"/>
      <c r="AA105" s="1569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2029" t="s">
        <v>28</v>
      </c>
      <c r="G106" s="2029"/>
      <c r="H106" s="2029"/>
      <c r="I106" s="2029"/>
      <c r="J106" s="2029"/>
      <c r="K106" s="2029"/>
      <c r="L106" s="2029"/>
      <c r="M106" s="2029"/>
      <c r="N106" s="2029"/>
      <c r="O106" s="2029"/>
      <c r="P106" s="2029"/>
      <c r="Q106" s="2029"/>
      <c r="R106" s="2029"/>
      <c r="S106" s="2029"/>
      <c r="T106" s="1902"/>
      <c r="U106" s="1902"/>
      <c r="V106" s="2029"/>
      <c r="W106" s="2029"/>
      <c r="X106" s="2029"/>
      <c r="Y106" s="2029"/>
      <c r="Z106" s="2029"/>
      <c r="AA106" s="2019"/>
    </row>
    <row r="107" spans="1:130" ht="15" customHeight="1" x14ac:dyDescent="0.25">
      <c r="A107" s="1877"/>
      <c r="B107" s="1877"/>
      <c r="C107" s="1900"/>
      <c r="D107" s="2017"/>
      <c r="E107" s="2006"/>
      <c r="F107" s="2112" t="s">
        <v>122</v>
      </c>
      <c r="G107" s="2089"/>
      <c r="H107" s="2088" t="s">
        <v>123</v>
      </c>
      <c r="I107" s="2089"/>
      <c r="J107" s="2088" t="s">
        <v>124</v>
      </c>
      <c r="K107" s="2089"/>
      <c r="L107" s="2112" t="s">
        <v>125</v>
      </c>
      <c r="M107" s="2089"/>
      <c r="N107" s="2088" t="s">
        <v>126</v>
      </c>
      <c r="O107" s="2089"/>
      <c r="P107" s="2088" t="s">
        <v>127</v>
      </c>
      <c r="Q107" s="2089"/>
      <c r="R107" s="2088" t="s">
        <v>128</v>
      </c>
      <c r="S107" s="2089"/>
      <c r="T107" s="2088" t="s">
        <v>129</v>
      </c>
      <c r="U107" s="2089"/>
      <c r="V107" s="2088" t="s">
        <v>130</v>
      </c>
      <c r="W107" s="2089"/>
      <c r="X107" s="2088" t="s">
        <v>131</v>
      </c>
      <c r="Y107" s="2089"/>
      <c r="Z107" s="2119" t="s">
        <v>132</v>
      </c>
      <c r="AA107" s="2114"/>
    </row>
    <row r="108" spans="1:130" x14ac:dyDescent="0.25">
      <c r="A108" s="1878"/>
      <c r="B108" s="1878"/>
      <c r="C108" s="1732" t="s">
        <v>17</v>
      </c>
      <c r="D108" s="1731" t="s">
        <v>18</v>
      </c>
      <c r="E108" s="1740" t="s">
        <v>19</v>
      </c>
      <c r="F108" s="1741" t="s">
        <v>18</v>
      </c>
      <c r="G108" s="1459" t="s">
        <v>19</v>
      </c>
      <c r="H108" s="1732" t="s">
        <v>18</v>
      </c>
      <c r="I108" s="1459" t="s">
        <v>19</v>
      </c>
      <c r="J108" s="1732" t="s">
        <v>18</v>
      </c>
      <c r="K108" s="1459" t="s">
        <v>19</v>
      </c>
      <c r="L108" s="1741" t="s">
        <v>18</v>
      </c>
      <c r="M108" s="1459" t="s">
        <v>19</v>
      </c>
      <c r="N108" s="1732" t="s">
        <v>18</v>
      </c>
      <c r="O108" s="1459" t="s">
        <v>19</v>
      </c>
      <c r="P108" s="1732" t="s">
        <v>18</v>
      </c>
      <c r="Q108" s="1459" t="s">
        <v>19</v>
      </c>
      <c r="R108" s="1732" t="s">
        <v>18</v>
      </c>
      <c r="S108" s="1742" t="s">
        <v>19</v>
      </c>
      <c r="T108" s="1732" t="s">
        <v>18</v>
      </c>
      <c r="U108" s="1459" t="s">
        <v>19</v>
      </c>
      <c r="V108" s="1732" t="s">
        <v>18</v>
      </c>
      <c r="W108" s="1459" t="s">
        <v>19</v>
      </c>
      <c r="X108" s="1732" t="s">
        <v>18</v>
      </c>
      <c r="Y108" s="1459" t="s">
        <v>19</v>
      </c>
      <c r="Z108" s="1743" t="s">
        <v>18</v>
      </c>
      <c r="AA108" s="1571" t="s">
        <v>19</v>
      </c>
      <c r="AB108" s="317"/>
    </row>
    <row r="109" spans="1:130" x14ac:dyDescent="0.25">
      <c r="A109" s="2027" t="s">
        <v>133</v>
      </c>
      <c r="B109" s="1505" t="s">
        <v>134</v>
      </c>
      <c r="C109" s="157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1573"/>
      <c r="G109" s="1739"/>
      <c r="H109" s="1508"/>
      <c r="I109" s="114"/>
      <c r="J109" s="1508"/>
      <c r="K109" s="114"/>
      <c r="L109" s="1744"/>
      <c r="M109" s="114"/>
      <c r="N109" s="1508"/>
      <c r="O109" s="114"/>
      <c r="P109" s="1508"/>
      <c r="Q109" s="114"/>
      <c r="R109" s="1508"/>
      <c r="S109" s="114"/>
      <c r="T109" s="1508"/>
      <c r="U109" s="114"/>
      <c r="V109" s="1678"/>
      <c r="W109" s="114"/>
      <c r="X109" s="1678"/>
      <c r="Y109" s="114"/>
      <c r="Z109" s="1738"/>
      <c r="AA109" s="323"/>
    </row>
    <row r="110" spans="1:130" x14ac:dyDescent="0.25">
      <c r="A110" s="2120"/>
      <c r="B110" s="1745" t="s">
        <v>135</v>
      </c>
      <c r="C110" s="1728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2120"/>
      <c r="B111" s="187" t="s">
        <v>136</v>
      </c>
      <c r="C111" s="1728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87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027" t="s">
        <v>139</v>
      </c>
      <c r="B114" s="1505" t="s">
        <v>134</v>
      </c>
      <c r="C114" s="1572">
        <f t="shared" si="12"/>
        <v>0</v>
      </c>
      <c r="D114" s="319">
        <f t="shared" si="13"/>
        <v>0</v>
      </c>
      <c r="E114" s="320">
        <f t="shared" si="14"/>
        <v>0</v>
      </c>
      <c r="F114" s="1573"/>
      <c r="G114" s="1739"/>
      <c r="H114" s="1508"/>
      <c r="I114" s="114"/>
      <c r="J114" s="1508"/>
      <c r="K114" s="114"/>
      <c r="L114" s="1744"/>
      <c r="M114" s="114"/>
      <c r="N114" s="1508"/>
      <c r="O114" s="114"/>
      <c r="P114" s="1508"/>
      <c r="Q114" s="114"/>
      <c r="R114" s="1508"/>
      <c r="S114" s="114"/>
      <c r="T114" s="1508"/>
      <c r="U114" s="114"/>
      <c r="V114" s="1678"/>
      <c r="W114" s="114"/>
      <c r="X114" s="1678"/>
      <c r="Y114" s="114"/>
      <c r="Z114" s="1738"/>
      <c r="AA114" s="323"/>
    </row>
    <row r="115" spans="1:27" s="12" customFormat="1" x14ac:dyDescent="0.25">
      <c r="A115" s="2120"/>
      <c r="B115" s="1745" t="s">
        <v>135</v>
      </c>
      <c r="C115" s="1728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2120"/>
      <c r="B116" s="187" t="s">
        <v>136</v>
      </c>
      <c r="C116" s="1728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87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110" t="s">
        <v>140</v>
      </c>
      <c r="B119" s="1505" t="s">
        <v>134</v>
      </c>
      <c r="C119" s="1572">
        <f t="shared" si="12"/>
        <v>0</v>
      </c>
      <c r="D119" s="319">
        <f t="shared" si="13"/>
        <v>0</v>
      </c>
      <c r="E119" s="320">
        <f t="shared" si="14"/>
        <v>0</v>
      </c>
      <c r="F119" s="1573"/>
      <c r="G119" s="1739"/>
      <c r="H119" s="1508"/>
      <c r="I119" s="114"/>
      <c r="J119" s="1508"/>
      <c r="K119" s="114"/>
      <c r="L119" s="1744"/>
      <c r="M119" s="114"/>
      <c r="N119" s="1508"/>
      <c r="O119" s="114"/>
      <c r="P119" s="1508"/>
      <c r="Q119" s="114"/>
      <c r="R119" s="1508"/>
      <c r="S119" s="114"/>
      <c r="T119" s="1508"/>
      <c r="U119" s="114"/>
      <c r="V119" s="1678"/>
      <c r="W119" s="114"/>
      <c r="X119" s="1678"/>
      <c r="Y119" s="114"/>
      <c r="Z119" s="1738"/>
      <c r="AA119" s="323"/>
    </row>
    <row r="120" spans="1:27" s="12" customFormat="1" x14ac:dyDescent="0.25">
      <c r="A120" s="1877"/>
      <c r="B120" s="1745" t="s">
        <v>135</v>
      </c>
      <c r="C120" s="1728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87" t="s">
        <v>136</v>
      </c>
      <c r="C121" s="1728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87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027" t="s">
        <v>141</v>
      </c>
      <c r="B124" s="1505" t="s">
        <v>134</v>
      </c>
      <c r="C124" s="1572">
        <f t="shared" si="12"/>
        <v>0</v>
      </c>
      <c r="D124" s="319">
        <f t="shared" si="13"/>
        <v>0</v>
      </c>
      <c r="E124" s="320">
        <f t="shared" si="14"/>
        <v>0</v>
      </c>
      <c r="F124" s="1573"/>
      <c r="G124" s="1739"/>
      <c r="H124" s="1508"/>
      <c r="I124" s="114"/>
      <c r="J124" s="1508"/>
      <c r="K124" s="114"/>
      <c r="L124" s="1744"/>
      <c r="M124" s="114"/>
      <c r="N124" s="1508"/>
      <c r="O124" s="114"/>
      <c r="P124" s="1508"/>
      <c r="Q124" s="114"/>
      <c r="R124" s="1508"/>
      <c r="S124" s="114"/>
      <c r="T124" s="1508"/>
      <c r="U124" s="114"/>
      <c r="V124" s="1678"/>
      <c r="W124" s="114"/>
      <c r="X124" s="1678"/>
      <c r="Y124" s="114"/>
      <c r="Z124" s="1738"/>
      <c r="AA124" s="323"/>
    </row>
    <row r="125" spans="1:27" s="12" customFormat="1" x14ac:dyDescent="0.25">
      <c r="A125" s="2120"/>
      <c r="B125" s="1745" t="s">
        <v>135</v>
      </c>
      <c r="C125" s="1728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2120"/>
      <c r="B126" s="187" t="s">
        <v>136</v>
      </c>
      <c r="C126" s="1728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87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027" t="s">
        <v>142</v>
      </c>
      <c r="B129" s="1505" t="s">
        <v>134</v>
      </c>
      <c r="C129" s="1572">
        <f t="shared" si="12"/>
        <v>0</v>
      </c>
      <c r="D129" s="319">
        <f t="shared" si="13"/>
        <v>0</v>
      </c>
      <c r="E129" s="320">
        <f t="shared" si="14"/>
        <v>0</v>
      </c>
      <c r="F129" s="1573"/>
      <c r="G129" s="1739"/>
      <c r="H129" s="1508"/>
      <c r="I129" s="114"/>
      <c r="J129" s="1508"/>
      <c r="K129" s="114"/>
      <c r="L129" s="1744"/>
      <c r="M129" s="114"/>
      <c r="N129" s="1508"/>
      <c r="O129" s="114"/>
      <c r="P129" s="1508"/>
      <c r="Q129" s="114"/>
      <c r="R129" s="1508"/>
      <c r="S129" s="114"/>
      <c r="T129" s="1508"/>
      <c r="U129" s="114"/>
      <c r="V129" s="1678"/>
      <c r="W129" s="114"/>
      <c r="X129" s="1678"/>
      <c r="Y129" s="114"/>
      <c r="Z129" s="1738"/>
      <c r="AA129" s="323"/>
    </row>
    <row r="130" spans="1:27" s="12" customFormat="1" x14ac:dyDescent="0.25">
      <c r="A130" s="2120"/>
      <c r="B130" s="1745" t="s">
        <v>135</v>
      </c>
      <c r="C130" s="1728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2120"/>
      <c r="B131" s="187" t="s">
        <v>136</v>
      </c>
      <c r="C131" s="1728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87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110" t="s">
        <v>143</v>
      </c>
      <c r="B134" s="1505" t="s">
        <v>134</v>
      </c>
      <c r="C134" s="1572">
        <f t="shared" si="12"/>
        <v>0</v>
      </c>
      <c r="D134" s="319">
        <f t="shared" si="13"/>
        <v>0</v>
      </c>
      <c r="E134" s="320">
        <f t="shared" si="14"/>
        <v>0</v>
      </c>
      <c r="F134" s="1573"/>
      <c r="G134" s="1739"/>
      <c r="H134" s="1508"/>
      <c r="I134" s="114"/>
      <c r="J134" s="1508"/>
      <c r="K134" s="114"/>
      <c r="L134" s="1744"/>
      <c r="M134" s="114"/>
      <c r="N134" s="1508"/>
      <c r="O134" s="114"/>
      <c r="P134" s="1508"/>
      <c r="Q134" s="114"/>
      <c r="R134" s="1508"/>
      <c r="S134" s="114"/>
      <c r="T134" s="1508"/>
      <c r="U134" s="114"/>
      <c r="V134" s="1678"/>
      <c r="W134" s="114"/>
      <c r="X134" s="1678"/>
      <c r="Y134" s="114"/>
      <c r="Z134" s="1738"/>
      <c r="AA134" s="323"/>
    </row>
    <row r="135" spans="1:27" s="12" customFormat="1" x14ac:dyDescent="0.25">
      <c r="A135" s="1877"/>
      <c r="B135" s="1745" t="s">
        <v>135</v>
      </c>
      <c r="C135" s="1728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87" t="s">
        <v>136</v>
      </c>
      <c r="C136" s="1728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87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115" t="s">
        <v>144</v>
      </c>
      <c r="B139" s="2116"/>
      <c r="C139" s="1746">
        <f t="shared" ref="C139:AA139" si="15">SUM(C109:C138)</f>
        <v>0</v>
      </c>
      <c r="D139" s="1747">
        <f t="shared" si="15"/>
        <v>0</v>
      </c>
      <c r="E139" s="1748">
        <f t="shared" si="15"/>
        <v>0</v>
      </c>
      <c r="F139" s="1749">
        <f t="shared" si="15"/>
        <v>0</v>
      </c>
      <c r="G139" s="1750">
        <f t="shared" si="15"/>
        <v>0</v>
      </c>
      <c r="H139" s="1749">
        <f t="shared" si="15"/>
        <v>0</v>
      </c>
      <c r="I139" s="1750">
        <f t="shared" si="15"/>
        <v>0</v>
      </c>
      <c r="J139" s="1749">
        <f t="shared" si="15"/>
        <v>0</v>
      </c>
      <c r="K139" s="1750">
        <f t="shared" si="15"/>
        <v>0</v>
      </c>
      <c r="L139" s="1749">
        <f t="shared" si="15"/>
        <v>0</v>
      </c>
      <c r="M139" s="1750">
        <f t="shared" si="15"/>
        <v>0</v>
      </c>
      <c r="N139" s="1749">
        <f t="shared" si="15"/>
        <v>0</v>
      </c>
      <c r="O139" s="1750">
        <f t="shared" si="15"/>
        <v>0</v>
      </c>
      <c r="P139" s="1749">
        <f t="shared" si="15"/>
        <v>0</v>
      </c>
      <c r="Q139" s="1750">
        <f t="shared" si="15"/>
        <v>0</v>
      </c>
      <c r="R139" s="1749">
        <f t="shared" si="15"/>
        <v>0</v>
      </c>
      <c r="S139" s="1750">
        <f t="shared" si="15"/>
        <v>0</v>
      </c>
      <c r="T139" s="1749">
        <f t="shared" si="15"/>
        <v>0</v>
      </c>
      <c r="U139" s="1750">
        <f t="shared" si="15"/>
        <v>0</v>
      </c>
      <c r="V139" s="1749">
        <f t="shared" si="15"/>
        <v>0</v>
      </c>
      <c r="W139" s="1750">
        <f t="shared" si="15"/>
        <v>0</v>
      </c>
      <c r="X139" s="1749">
        <f t="shared" si="15"/>
        <v>0</v>
      </c>
      <c r="Y139" s="1750">
        <f t="shared" si="15"/>
        <v>0</v>
      </c>
      <c r="Z139" s="1751">
        <f t="shared" si="15"/>
        <v>0</v>
      </c>
      <c r="AA139" s="1752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1745" t="s">
        <v>135</v>
      </c>
      <c r="C141" s="1728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1729"/>
      <c r="I141" s="50"/>
      <c r="J141" s="1729"/>
      <c r="K141" s="50"/>
      <c r="L141" s="357"/>
      <c r="M141" s="50"/>
      <c r="N141" s="1729"/>
      <c r="O141" s="50"/>
      <c r="P141" s="1729"/>
      <c r="Q141" s="50"/>
      <c r="R141" s="1729"/>
      <c r="S141" s="50"/>
      <c r="T141" s="172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87" t="s">
        <v>136</v>
      </c>
      <c r="C142" s="1728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1729"/>
      <c r="I142" s="50"/>
      <c r="J142" s="1729"/>
      <c r="K142" s="50"/>
      <c r="L142" s="357"/>
      <c r="M142" s="50"/>
      <c r="N142" s="1729"/>
      <c r="O142" s="50"/>
      <c r="P142" s="1729"/>
      <c r="Q142" s="50"/>
      <c r="R142" s="1729"/>
      <c r="S142" s="50"/>
      <c r="T142" s="172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87" t="s">
        <v>137</v>
      </c>
      <c r="C143" s="1728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1729"/>
      <c r="I143" s="50"/>
      <c r="J143" s="1729"/>
      <c r="K143" s="50"/>
      <c r="L143" s="357"/>
      <c r="M143" s="50"/>
      <c r="N143" s="1729"/>
      <c r="O143" s="50"/>
      <c r="P143" s="1729"/>
      <c r="Q143" s="50"/>
      <c r="R143" s="1729"/>
      <c r="S143" s="50"/>
      <c r="T143" s="172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111" t="s">
        <v>146</v>
      </c>
      <c r="B145" s="1505" t="s">
        <v>134</v>
      </c>
      <c r="C145" s="1572">
        <f t="shared" si="16"/>
        <v>0</v>
      </c>
      <c r="D145" s="319">
        <f t="shared" si="17"/>
        <v>0</v>
      </c>
      <c r="E145" s="320">
        <f t="shared" si="17"/>
        <v>0</v>
      </c>
      <c r="F145" s="1573"/>
      <c r="G145" s="1739"/>
      <c r="H145" s="1508"/>
      <c r="I145" s="114"/>
      <c r="J145" s="1508"/>
      <c r="K145" s="114"/>
      <c r="L145" s="1744"/>
      <c r="M145" s="114"/>
      <c r="N145" s="1508"/>
      <c r="O145" s="114"/>
      <c r="P145" s="1508"/>
      <c r="Q145" s="114"/>
      <c r="R145" s="1508"/>
      <c r="S145" s="114"/>
      <c r="T145" s="1508"/>
      <c r="U145" s="114"/>
      <c r="V145" s="1678"/>
      <c r="W145" s="114"/>
      <c r="X145" s="1678"/>
      <c r="Y145" s="114"/>
      <c r="Z145" s="1738"/>
      <c r="AA145" s="323"/>
    </row>
    <row r="146" spans="1:130" x14ac:dyDescent="0.25">
      <c r="A146" s="1855"/>
      <c r="B146" s="1745" t="s">
        <v>135</v>
      </c>
      <c r="C146" s="1728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1729"/>
      <c r="I146" s="50"/>
      <c r="J146" s="1729"/>
      <c r="K146" s="50"/>
      <c r="L146" s="357"/>
      <c r="M146" s="50"/>
      <c r="N146" s="1729"/>
      <c r="O146" s="50"/>
      <c r="P146" s="1729"/>
      <c r="Q146" s="50"/>
      <c r="R146" s="1729"/>
      <c r="S146" s="50"/>
      <c r="T146" s="172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87" t="s">
        <v>136</v>
      </c>
      <c r="C147" s="1728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1729"/>
      <c r="I147" s="50"/>
      <c r="J147" s="1729"/>
      <c r="K147" s="50"/>
      <c r="L147" s="357"/>
      <c r="M147" s="50"/>
      <c r="N147" s="1729"/>
      <c r="O147" s="50"/>
      <c r="P147" s="1729"/>
      <c r="Q147" s="50"/>
      <c r="R147" s="1729"/>
      <c r="S147" s="50"/>
      <c r="T147" s="172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87" t="s">
        <v>137</v>
      </c>
      <c r="C148" s="1728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1729"/>
      <c r="I148" s="50"/>
      <c r="J148" s="1729"/>
      <c r="K148" s="50"/>
      <c r="L148" s="357"/>
      <c r="M148" s="50"/>
      <c r="N148" s="1729"/>
      <c r="O148" s="50"/>
      <c r="P148" s="1729"/>
      <c r="Q148" s="50"/>
      <c r="R148" s="1729"/>
      <c r="S148" s="50"/>
      <c r="T148" s="172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900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1582"/>
      <c r="H149" s="201"/>
      <c r="I149" s="204"/>
      <c r="J149" s="201"/>
      <c r="K149" s="204"/>
      <c r="L149" s="1583"/>
      <c r="M149" s="204"/>
      <c r="N149" s="201"/>
      <c r="O149" s="204"/>
      <c r="P149" s="201"/>
      <c r="Q149" s="204"/>
      <c r="R149" s="201"/>
      <c r="S149" s="204"/>
      <c r="T149" s="201"/>
      <c r="U149" s="204"/>
      <c r="V149" s="203"/>
      <c r="W149" s="204"/>
      <c r="X149" s="203"/>
      <c r="Y149" s="204"/>
      <c r="Z149" s="1585"/>
      <c r="AA149" s="380"/>
    </row>
    <row r="150" spans="1:130" x14ac:dyDescent="0.25">
      <c r="A150" s="2115" t="s">
        <v>144</v>
      </c>
      <c r="B150" s="2116"/>
      <c r="C150" s="1746">
        <f t="shared" ref="C150:AA150" si="18">SUM(C140:C149)</f>
        <v>0</v>
      </c>
      <c r="D150" s="1747">
        <f t="shared" si="18"/>
        <v>0</v>
      </c>
      <c r="E150" s="1748">
        <f t="shared" si="18"/>
        <v>0</v>
      </c>
      <c r="F150" s="1746">
        <f t="shared" si="18"/>
        <v>0</v>
      </c>
      <c r="G150" s="1750">
        <f t="shared" si="18"/>
        <v>0</v>
      </c>
      <c r="H150" s="1746">
        <f t="shared" si="18"/>
        <v>0</v>
      </c>
      <c r="I150" s="1750">
        <f t="shared" si="18"/>
        <v>0</v>
      </c>
      <c r="J150" s="1746">
        <f t="shared" si="18"/>
        <v>0</v>
      </c>
      <c r="K150" s="1750">
        <f t="shared" si="18"/>
        <v>0</v>
      </c>
      <c r="L150" s="1746">
        <f t="shared" si="18"/>
        <v>0</v>
      </c>
      <c r="M150" s="1750">
        <f t="shared" si="18"/>
        <v>0</v>
      </c>
      <c r="N150" s="1746">
        <f t="shared" si="18"/>
        <v>0</v>
      </c>
      <c r="O150" s="1750">
        <f t="shared" si="18"/>
        <v>0</v>
      </c>
      <c r="P150" s="1746">
        <f t="shared" si="18"/>
        <v>0</v>
      </c>
      <c r="Q150" s="1750">
        <f t="shared" si="18"/>
        <v>0</v>
      </c>
      <c r="R150" s="1746">
        <f t="shared" si="18"/>
        <v>0</v>
      </c>
      <c r="S150" s="1750">
        <f t="shared" si="18"/>
        <v>0</v>
      </c>
      <c r="T150" s="1746">
        <f t="shared" si="18"/>
        <v>0</v>
      </c>
      <c r="U150" s="1750">
        <f t="shared" si="18"/>
        <v>0</v>
      </c>
      <c r="V150" s="1746">
        <f t="shared" si="18"/>
        <v>0</v>
      </c>
      <c r="W150" s="1750">
        <f t="shared" si="18"/>
        <v>0</v>
      </c>
      <c r="X150" s="1746">
        <f t="shared" si="18"/>
        <v>0</v>
      </c>
      <c r="Y150" s="1750">
        <f t="shared" si="18"/>
        <v>0</v>
      </c>
      <c r="Z150" s="1753">
        <f t="shared" si="18"/>
        <v>0</v>
      </c>
      <c r="AA150" s="1752">
        <f t="shared" si="18"/>
        <v>0</v>
      </c>
    </row>
    <row r="151" spans="1:130" x14ac:dyDescent="0.25">
      <c r="A151" s="1587" t="s">
        <v>147</v>
      </c>
      <c r="B151" s="1588"/>
      <c r="C151" s="1588"/>
      <c r="D151" s="1588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111" t="s">
        <v>61</v>
      </c>
      <c r="D152" s="1881"/>
      <c r="E152" s="1854"/>
      <c r="F152" s="2088" t="s">
        <v>28</v>
      </c>
      <c r="G152" s="2112"/>
      <c r="H152" s="2112"/>
      <c r="I152" s="2112"/>
      <c r="J152" s="2112"/>
      <c r="K152" s="2112"/>
      <c r="L152" s="2112"/>
      <c r="M152" s="2112"/>
      <c r="N152" s="2112"/>
      <c r="O152" s="2112"/>
      <c r="P152" s="2112"/>
      <c r="Q152" s="2112"/>
      <c r="R152" s="2112"/>
      <c r="S152" s="2112"/>
      <c r="T152" s="2112"/>
      <c r="U152" s="2112"/>
      <c r="V152" s="2112"/>
      <c r="W152" s="2112"/>
      <c r="X152" s="2112"/>
      <c r="Y152" s="2112"/>
      <c r="Z152" s="2112"/>
      <c r="AA152" s="2112"/>
      <c r="AB152" s="2112"/>
      <c r="AC152" s="2112"/>
      <c r="AD152" s="2112"/>
      <c r="AE152" s="2112"/>
      <c r="AF152" s="2112"/>
      <c r="AG152" s="2112"/>
      <c r="AH152" s="2112"/>
      <c r="AI152" s="2112"/>
      <c r="AJ152" s="2112"/>
      <c r="AK152" s="2112"/>
      <c r="AL152" s="2112"/>
      <c r="AM152" s="2089"/>
    </row>
    <row r="153" spans="1:130" ht="15" customHeight="1" x14ac:dyDescent="0.25">
      <c r="A153" s="1891"/>
      <c r="B153" s="1856"/>
      <c r="C153" s="1900"/>
      <c r="D153" s="2017"/>
      <c r="E153" s="2006"/>
      <c r="F153" s="2088" t="s">
        <v>148</v>
      </c>
      <c r="G153" s="2089"/>
      <c r="H153" s="2088" t="s">
        <v>149</v>
      </c>
      <c r="I153" s="2089"/>
      <c r="J153" s="2088" t="s">
        <v>126</v>
      </c>
      <c r="K153" s="2089"/>
      <c r="L153" s="2117" t="s">
        <v>127</v>
      </c>
      <c r="M153" s="2118"/>
      <c r="N153" s="2118" t="s">
        <v>128</v>
      </c>
      <c r="O153" s="2107"/>
      <c r="P153" s="2088" t="s">
        <v>150</v>
      </c>
      <c r="Q153" s="2089"/>
      <c r="R153" s="2112" t="s">
        <v>151</v>
      </c>
      <c r="S153" s="2089"/>
      <c r="T153" s="2112" t="s">
        <v>152</v>
      </c>
      <c r="U153" s="2089"/>
      <c r="V153" s="2088" t="s">
        <v>153</v>
      </c>
      <c r="W153" s="2089"/>
      <c r="X153" s="2112" t="s">
        <v>154</v>
      </c>
      <c r="Y153" s="2089"/>
      <c r="Z153" s="2113" t="s">
        <v>155</v>
      </c>
      <c r="AA153" s="2114"/>
      <c r="AB153" s="2113" t="s">
        <v>156</v>
      </c>
      <c r="AC153" s="2114"/>
      <c r="AD153" s="2113" t="s">
        <v>157</v>
      </c>
      <c r="AE153" s="2114"/>
      <c r="AF153" s="2113" t="s">
        <v>130</v>
      </c>
      <c r="AG153" s="2114"/>
      <c r="AH153" s="2113" t="s">
        <v>158</v>
      </c>
      <c r="AI153" s="2114"/>
      <c r="AJ153" s="2113" t="s">
        <v>159</v>
      </c>
      <c r="AK153" s="2114"/>
      <c r="AL153" s="2119" t="s">
        <v>132</v>
      </c>
      <c r="AM153" s="2114"/>
    </row>
    <row r="154" spans="1:130" x14ac:dyDescent="0.25">
      <c r="A154" s="2017"/>
      <c r="B154" s="2006"/>
      <c r="C154" s="1730" t="s">
        <v>17</v>
      </c>
      <c r="D154" s="1754" t="s">
        <v>18</v>
      </c>
      <c r="E154" s="386" t="s">
        <v>19</v>
      </c>
      <c r="F154" s="1755" t="s">
        <v>18</v>
      </c>
      <c r="G154" s="386" t="s">
        <v>19</v>
      </c>
      <c r="H154" s="1755" t="s">
        <v>18</v>
      </c>
      <c r="I154" s="386" t="s">
        <v>19</v>
      </c>
      <c r="J154" s="1755" t="s">
        <v>18</v>
      </c>
      <c r="K154" s="386" t="s">
        <v>19</v>
      </c>
      <c r="L154" s="1732" t="s">
        <v>18</v>
      </c>
      <c r="M154" s="388" t="s">
        <v>19</v>
      </c>
      <c r="N154" s="1731" t="s">
        <v>18</v>
      </c>
      <c r="O154" s="1740" t="s">
        <v>19</v>
      </c>
      <c r="P154" s="1731" t="s">
        <v>18</v>
      </c>
      <c r="Q154" s="1740" t="s">
        <v>19</v>
      </c>
      <c r="R154" s="1741" t="s">
        <v>18</v>
      </c>
      <c r="S154" s="1459" t="s">
        <v>19</v>
      </c>
      <c r="T154" s="1741" t="s">
        <v>18</v>
      </c>
      <c r="U154" s="1459" t="s">
        <v>19</v>
      </c>
      <c r="V154" s="1732" t="s">
        <v>18</v>
      </c>
      <c r="W154" s="1459" t="s">
        <v>19</v>
      </c>
      <c r="X154" s="1741" t="s">
        <v>18</v>
      </c>
      <c r="Y154" s="1459" t="s">
        <v>19</v>
      </c>
      <c r="Z154" s="1756" t="s">
        <v>18</v>
      </c>
      <c r="AA154" s="1592" t="s">
        <v>19</v>
      </c>
      <c r="AB154" s="1756" t="s">
        <v>18</v>
      </c>
      <c r="AC154" s="1592" t="s">
        <v>19</v>
      </c>
      <c r="AD154" s="1756" t="s">
        <v>18</v>
      </c>
      <c r="AE154" s="1592" t="s">
        <v>19</v>
      </c>
      <c r="AF154" s="1756" t="s">
        <v>18</v>
      </c>
      <c r="AG154" s="1592" t="s">
        <v>19</v>
      </c>
      <c r="AH154" s="1756" t="s">
        <v>18</v>
      </c>
      <c r="AI154" s="1592" t="s">
        <v>19</v>
      </c>
      <c r="AJ154" s="1756" t="s">
        <v>18</v>
      </c>
      <c r="AK154" s="1592" t="s">
        <v>19</v>
      </c>
      <c r="AL154" s="1743" t="s">
        <v>18</v>
      </c>
      <c r="AM154" s="1592" t="s">
        <v>19</v>
      </c>
    </row>
    <row r="155" spans="1:130" x14ac:dyDescent="0.25">
      <c r="A155" s="1884" t="s">
        <v>160</v>
      </c>
      <c r="B155" s="1757" t="s">
        <v>161</v>
      </c>
      <c r="C155" s="157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758">
        <f t="shared" si="20"/>
        <v>0</v>
      </c>
      <c r="F155" s="1573"/>
      <c r="G155" s="114"/>
      <c r="H155" s="1508"/>
      <c r="I155" s="114"/>
      <c r="J155" s="1508"/>
      <c r="K155" s="114"/>
      <c r="L155" s="1508"/>
      <c r="M155" s="392"/>
      <c r="N155" s="392"/>
      <c r="O155" s="114"/>
      <c r="P155" s="1508"/>
      <c r="Q155" s="114"/>
      <c r="R155" s="1573"/>
      <c r="S155" s="114"/>
      <c r="T155" s="1573"/>
      <c r="U155" s="114"/>
      <c r="V155" s="1508"/>
      <c r="W155" s="114"/>
      <c r="X155" s="1573"/>
      <c r="Y155" s="114"/>
      <c r="Z155" s="1594"/>
      <c r="AA155" s="323"/>
      <c r="AB155" s="1594"/>
      <c r="AC155" s="323"/>
      <c r="AD155" s="1594"/>
      <c r="AE155" s="323"/>
      <c r="AF155" s="1594"/>
      <c r="AG155" s="323"/>
      <c r="AH155" s="1594"/>
      <c r="AI155" s="323"/>
      <c r="AJ155" s="1594"/>
      <c r="AK155" s="323"/>
      <c r="AL155" s="1595"/>
      <c r="AM155" s="323"/>
    </row>
    <row r="156" spans="1:130" x14ac:dyDescent="0.25">
      <c r="A156" s="1885"/>
      <c r="B156" s="395" t="s">
        <v>162</v>
      </c>
      <c r="C156" s="1728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019"/>
      <c r="B157" s="399" t="s">
        <v>163</v>
      </c>
      <c r="C157" s="372">
        <f t="shared" si="19"/>
        <v>0</v>
      </c>
      <c r="D157" s="373">
        <f t="shared" si="20"/>
        <v>0</v>
      </c>
      <c r="E157" s="1596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1757" t="s">
        <v>161</v>
      </c>
      <c r="C158" s="1572">
        <f t="shared" si="19"/>
        <v>0</v>
      </c>
      <c r="D158" s="319">
        <f t="shared" si="20"/>
        <v>0</v>
      </c>
      <c r="E158" s="1758">
        <f t="shared" si="20"/>
        <v>0</v>
      </c>
      <c r="F158" s="1573"/>
      <c r="G158" s="114"/>
      <c r="H158" s="1508"/>
      <c r="I158" s="114"/>
      <c r="J158" s="1508"/>
      <c r="K158" s="114"/>
      <c r="L158" s="1508"/>
      <c r="M158" s="392"/>
      <c r="N158" s="392"/>
      <c r="O158" s="114"/>
      <c r="P158" s="1508"/>
      <c r="Q158" s="114"/>
      <c r="R158" s="1573"/>
      <c r="S158" s="114"/>
      <c r="T158" s="1573"/>
      <c r="U158" s="114"/>
      <c r="V158" s="1508"/>
      <c r="W158" s="114"/>
      <c r="X158" s="1573"/>
      <c r="Y158" s="114"/>
      <c r="Z158" s="1594"/>
      <c r="AA158" s="323"/>
      <c r="AB158" s="1594"/>
      <c r="AC158" s="323"/>
      <c r="AD158" s="1594"/>
      <c r="AE158" s="323"/>
      <c r="AF158" s="1594"/>
      <c r="AG158" s="323"/>
      <c r="AH158" s="1594"/>
      <c r="AI158" s="323"/>
      <c r="AJ158" s="1594"/>
      <c r="AK158" s="323"/>
      <c r="AL158" s="1595"/>
      <c r="AM158" s="323"/>
    </row>
    <row r="159" spans="1:130" x14ac:dyDescent="0.25">
      <c r="A159" s="1885"/>
      <c r="B159" s="395" t="s">
        <v>162</v>
      </c>
      <c r="C159" s="1728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019"/>
      <c r="B160" s="399" t="s">
        <v>163</v>
      </c>
      <c r="C160" s="372">
        <f t="shared" si="19"/>
        <v>0</v>
      </c>
      <c r="D160" s="373">
        <f t="shared" si="20"/>
        <v>0</v>
      </c>
      <c r="E160" s="1596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1587" t="s">
        <v>165</v>
      </c>
      <c r="B161" s="1587"/>
      <c r="C161" s="1587"/>
      <c r="D161" s="1587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110" t="s">
        <v>25</v>
      </c>
      <c r="B162" s="2110" t="s">
        <v>26</v>
      </c>
      <c r="C162" s="2111" t="s">
        <v>61</v>
      </c>
      <c r="D162" s="1881"/>
      <c r="E162" s="1854"/>
      <c r="F162" s="2088" t="s">
        <v>28</v>
      </c>
      <c r="G162" s="2112"/>
      <c r="H162" s="2112"/>
      <c r="I162" s="2112"/>
      <c r="J162" s="2112"/>
      <c r="K162" s="2112"/>
      <c r="L162" s="2112"/>
      <c r="M162" s="2112"/>
      <c r="N162" s="2112"/>
      <c r="O162" s="208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5" customHeight="1" x14ac:dyDescent="0.25">
      <c r="A163" s="1877"/>
      <c r="B163" s="1877"/>
      <c r="C163" s="1900"/>
      <c r="D163" s="2017"/>
      <c r="E163" s="2006"/>
      <c r="F163" s="2088" t="s">
        <v>157</v>
      </c>
      <c r="G163" s="2089"/>
      <c r="H163" s="2088" t="s">
        <v>130</v>
      </c>
      <c r="I163" s="2089"/>
      <c r="J163" s="2088" t="s">
        <v>158</v>
      </c>
      <c r="K163" s="2089"/>
      <c r="L163" s="2088" t="s">
        <v>159</v>
      </c>
      <c r="M163" s="2089"/>
      <c r="N163" s="2088" t="s">
        <v>132</v>
      </c>
      <c r="O163" s="2089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1730" t="s">
        <v>17</v>
      </c>
      <c r="D164" s="1754" t="s">
        <v>18</v>
      </c>
      <c r="E164" s="386" t="s">
        <v>19</v>
      </c>
      <c r="F164" s="1755" t="s">
        <v>18</v>
      </c>
      <c r="G164" s="386" t="s">
        <v>19</v>
      </c>
      <c r="H164" s="1755" t="s">
        <v>18</v>
      </c>
      <c r="I164" s="386" t="s">
        <v>19</v>
      </c>
      <c r="J164" s="1755" t="s">
        <v>18</v>
      </c>
      <c r="K164" s="386" t="s">
        <v>19</v>
      </c>
      <c r="L164" s="1755" t="s">
        <v>18</v>
      </c>
      <c r="M164" s="386" t="s">
        <v>19</v>
      </c>
      <c r="N164" s="1755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110" t="s">
        <v>166</v>
      </c>
      <c r="B165" s="1757" t="s">
        <v>167</v>
      </c>
      <c r="C165" s="1572">
        <f t="shared" ref="C165:C170" si="21">SUM(D165+E165)</f>
        <v>0</v>
      </c>
      <c r="D165" s="319">
        <f t="shared" ref="D165:E170" si="22">SUM(F165+H165+J165+L165+N165)</f>
        <v>0</v>
      </c>
      <c r="E165" s="1758">
        <f t="shared" si="22"/>
        <v>0</v>
      </c>
      <c r="F165" s="1573"/>
      <c r="G165" s="403"/>
      <c r="H165" s="1508"/>
      <c r="I165" s="114"/>
      <c r="J165" s="1573"/>
      <c r="K165" s="403"/>
      <c r="L165" s="1508"/>
      <c r="M165" s="114"/>
      <c r="N165" s="1573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110" t="s">
        <v>170</v>
      </c>
      <c r="B168" s="1597" t="s">
        <v>167</v>
      </c>
      <c r="C168" s="1572">
        <f t="shared" si="21"/>
        <v>0</v>
      </c>
      <c r="D168" s="319">
        <f t="shared" si="22"/>
        <v>0</v>
      </c>
      <c r="E168" s="1758">
        <f t="shared" si="22"/>
        <v>0</v>
      </c>
      <c r="F168" s="1508"/>
      <c r="G168" s="114"/>
      <c r="H168" s="1508"/>
      <c r="I168" s="403"/>
      <c r="J168" s="1508"/>
      <c r="K168" s="114"/>
      <c r="L168" s="1573"/>
      <c r="M168" s="403"/>
      <c r="N168" s="1508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ht="15" customHeight="1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111" t="s">
        <v>172</v>
      </c>
      <c r="B172" s="1854"/>
      <c r="C172" s="2111" t="s">
        <v>61</v>
      </c>
      <c r="D172" s="1881"/>
      <c r="E172" s="1854"/>
      <c r="F172" s="2088" t="s">
        <v>28</v>
      </c>
      <c r="G172" s="2112"/>
      <c r="H172" s="2112"/>
      <c r="I172" s="2112"/>
      <c r="J172" s="2112"/>
      <c r="K172" s="2112"/>
      <c r="L172" s="2112"/>
      <c r="M172" s="2112"/>
      <c r="N172" s="2112"/>
      <c r="O172" s="2112"/>
      <c r="P172" s="2112"/>
      <c r="Q172" s="2089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ht="15" customHeight="1" x14ac:dyDescent="0.25">
      <c r="A173" s="1855"/>
      <c r="B173" s="1856"/>
      <c r="C173" s="1900"/>
      <c r="D173" s="2017"/>
      <c r="E173" s="2006"/>
      <c r="F173" s="2088" t="s">
        <v>130</v>
      </c>
      <c r="G173" s="2089"/>
      <c r="H173" s="2088" t="s">
        <v>158</v>
      </c>
      <c r="I173" s="2089"/>
      <c r="J173" s="2088" t="s">
        <v>159</v>
      </c>
      <c r="K173" s="2089"/>
      <c r="L173" s="2088" t="s">
        <v>173</v>
      </c>
      <c r="M173" s="2089"/>
      <c r="N173" s="2088" t="s">
        <v>174</v>
      </c>
      <c r="O173" s="2089"/>
      <c r="P173" s="2088" t="s">
        <v>175</v>
      </c>
      <c r="Q173" s="2089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900"/>
      <c r="B174" s="2006"/>
      <c r="C174" s="1730" t="s">
        <v>17</v>
      </c>
      <c r="D174" s="1754" t="s">
        <v>18</v>
      </c>
      <c r="E174" s="386" t="s">
        <v>19</v>
      </c>
      <c r="F174" s="1755" t="s">
        <v>18</v>
      </c>
      <c r="G174" s="386" t="s">
        <v>19</v>
      </c>
      <c r="H174" s="1755" t="s">
        <v>18</v>
      </c>
      <c r="I174" s="386" t="s">
        <v>19</v>
      </c>
      <c r="J174" s="1755" t="s">
        <v>18</v>
      </c>
      <c r="K174" s="416" t="s">
        <v>19</v>
      </c>
      <c r="L174" s="1755" t="s">
        <v>18</v>
      </c>
      <c r="M174" s="386" t="s">
        <v>19</v>
      </c>
      <c r="N174" s="1755" t="s">
        <v>18</v>
      </c>
      <c r="O174" s="386" t="s">
        <v>19</v>
      </c>
      <c r="P174" s="1755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ht="15" customHeight="1" x14ac:dyDescent="0.25">
      <c r="A175" s="2108" t="s">
        <v>176</v>
      </c>
      <c r="B175" s="2109"/>
      <c r="C175" s="1572">
        <f>SUM(D175+E175)</f>
        <v>10</v>
      </c>
      <c r="D175" s="319">
        <f t="shared" ref="D175:E177" si="23">SUM(F175+H175+J175+L175+N175+P175)</f>
        <v>1</v>
      </c>
      <c r="E175" s="1758">
        <f t="shared" si="23"/>
        <v>9</v>
      </c>
      <c r="F175" s="1573">
        <v>0</v>
      </c>
      <c r="G175" s="403">
        <v>3</v>
      </c>
      <c r="H175" s="1508">
        <v>1</v>
      </c>
      <c r="I175" s="114">
        <v>0</v>
      </c>
      <c r="J175" s="1573">
        <v>0</v>
      </c>
      <c r="K175" s="114">
        <v>0</v>
      </c>
      <c r="L175" s="1573">
        <v>0</v>
      </c>
      <c r="M175" s="403">
        <v>2</v>
      </c>
      <c r="N175" s="1508">
        <v>0</v>
      </c>
      <c r="O175" s="114">
        <v>2</v>
      </c>
      <c r="P175" s="1573">
        <v>0</v>
      </c>
      <c r="Q175" s="114">
        <v>2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153</v>
      </c>
      <c r="D176" s="331">
        <f t="shared" si="23"/>
        <v>74</v>
      </c>
      <c r="E176" s="406">
        <f t="shared" si="23"/>
        <v>79</v>
      </c>
      <c r="F176" s="364">
        <v>17</v>
      </c>
      <c r="G176" s="407">
        <v>11</v>
      </c>
      <c r="H176" s="366">
        <v>20</v>
      </c>
      <c r="I176" s="367">
        <v>20</v>
      </c>
      <c r="J176" s="364">
        <v>16</v>
      </c>
      <c r="K176" s="367">
        <v>16</v>
      </c>
      <c r="L176" s="364">
        <v>14</v>
      </c>
      <c r="M176" s="407">
        <v>13</v>
      </c>
      <c r="N176" s="366">
        <v>6</v>
      </c>
      <c r="O176" s="367">
        <v>11</v>
      </c>
      <c r="P176" s="364">
        <v>1</v>
      </c>
      <c r="Q176" s="367">
        <v>8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ht="15" customHeight="1" x14ac:dyDescent="0.25">
      <c r="A177" s="2076" t="s">
        <v>178</v>
      </c>
      <c r="B177" s="2003"/>
      <c r="C177" s="417">
        <f>SUM(D177+E177)</f>
        <v>37</v>
      </c>
      <c r="D177" s="334">
        <f t="shared" si="23"/>
        <v>13</v>
      </c>
      <c r="E177" s="156">
        <f t="shared" si="23"/>
        <v>24</v>
      </c>
      <c r="F177" s="336">
        <v>0</v>
      </c>
      <c r="G177" s="415">
        <v>2</v>
      </c>
      <c r="H177" s="57">
        <v>3</v>
      </c>
      <c r="I177" s="58">
        <v>11</v>
      </c>
      <c r="J177" s="336">
        <v>2</v>
      </c>
      <c r="K177" s="58">
        <v>2</v>
      </c>
      <c r="L177" s="336">
        <v>3</v>
      </c>
      <c r="M177" s="415">
        <v>4</v>
      </c>
      <c r="N177" s="57">
        <v>4</v>
      </c>
      <c r="O177" s="58">
        <v>4</v>
      </c>
      <c r="P177" s="336">
        <v>1</v>
      </c>
      <c r="Q177" s="58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088" t="s">
        <v>61</v>
      </c>
      <c r="B178" s="2089"/>
      <c r="C178" s="1759">
        <f t="shared" ref="C178:Q178" si="24">SUM(C175:C177)</f>
        <v>200</v>
      </c>
      <c r="D178" s="1760">
        <f t="shared" si="24"/>
        <v>88</v>
      </c>
      <c r="E178" s="1761">
        <f t="shared" si="24"/>
        <v>112</v>
      </c>
      <c r="F178" s="1759">
        <f t="shared" si="24"/>
        <v>17</v>
      </c>
      <c r="G178" s="1761">
        <f t="shared" si="24"/>
        <v>16</v>
      </c>
      <c r="H178" s="1762">
        <f t="shared" si="24"/>
        <v>24</v>
      </c>
      <c r="I178" s="1763">
        <f t="shared" si="24"/>
        <v>31</v>
      </c>
      <c r="J178" s="1759">
        <f t="shared" si="24"/>
        <v>18</v>
      </c>
      <c r="K178" s="1761">
        <f t="shared" si="24"/>
        <v>18</v>
      </c>
      <c r="L178" s="1759">
        <f t="shared" si="24"/>
        <v>17</v>
      </c>
      <c r="M178" s="1761">
        <f t="shared" si="24"/>
        <v>19</v>
      </c>
      <c r="N178" s="1762">
        <f t="shared" si="24"/>
        <v>10</v>
      </c>
      <c r="O178" s="1763">
        <f t="shared" si="24"/>
        <v>17</v>
      </c>
      <c r="P178" s="1759">
        <f t="shared" si="24"/>
        <v>2</v>
      </c>
      <c r="Q178" s="1761">
        <f t="shared" si="24"/>
        <v>11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1764"/>
      <c r="N179" s="1764"/>
      <c r="O179" s="1764"/>
      <c r="P179" s="1764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ht="15" customHeight="1" x14ac:dyDescent="0.25">
      <c r="A181" s="2102" t="s">
        <v>181</v>
      </c>
      <c r="B181" s="1854"/>
      <c r="C181" s="2007" t="s">
        <v>104</v>
      </c>
      <c r="D181" s="1860"/>
      <c r="E181" s="1861"/>
      <c r="F181" s="2103" t="s">
        <v>28</v>
      </c>
      <c r="G181" s="2104"/>
      <c r="H181" s="2104"/>
      <c r="I181" s="2104"/>
      <c r="J181" s="2104"/>
      <c r="K181" s="2104"/>
      <c r="L181" s="2104"/>
      <c r="M181" s="2104"/>
      <c r="N181" s="2104"/>
      <c r="O181" s="2104"/>
      <c r="P181" s="2104"/>
      <c r="Q181" s="2105"/>
    </row>
    <row r="182" spans="1:130" x14ac:dyDescent="0.25">
      <c r="A182" s="1855"/>
      <c r="B182" s="1856"/>
      <c r="C182" s="1862"/>
      <c r="D182" s="1863"/>
      <c r="E182" s="1864"/>
      <c r="F182" s="2106" t="s">
        <v>105</v>
      </c>
      <c r="G182" s="2107"/>
      <c r="H182" s="2106" t="s">
        <v>106</v>
      </c>
      <c r="I182" s="2107"/>
      <c r="J182" s="2106" t="s">
        <v>107</v>
      </c>
      <c r="K182" s="2107"/>
      <c r="L182" s="2106" t="s">
        <v>108</v>
      </c>
      <c r="M182" s="2107"/>
      <c r="N182" s="2106" t="s">
        <v>109</v>
      </c>
      <c r="O182" s="2107"/>
      <c r="P182" s="1870" t="s">
        <v>110</v>
      </c>
      <c r="Q182" s="1871"/>
    </row>
    <row r="183" spans="1:130" x14ac:dyDescent="0.25">
      <c r="A183" s="1900"/>
      <c r="B183" s="2006"/>
      <c r="C183" s="1732" t="s">
        <v>17</v>
      </c>
      <c r="D183" s="1731" t="s">
        <v>18</v>
      </c>
      <c r="E183" s="1765" t="s">
        <v>19</v>
      </c>
      <c r="F183" s="1741" t="s">
        <v>18</v>
      </c>
      <c r="G183" s="1740" t="s">
        <v>19</v>
      </c>
      <c r="H183" s="1741" t="s">
        <v>18</v>
      </c>
      <c r="I183" s="1740" t="s">
        <v>19</v>
      </c>
      <c r="J183" s="1741" t="s">
        <v>18</v>
      </c>
      <c r="K183" s="1740" t="s">
        <v>19</v>
      </c>
      <c r="L183" s="1741" t="s">
        <v>18</v>
      </c>
      <c r="M183" s="1740" t="s">
        <v>19</v>
      </c>
      <c r="N183" s="1741" t="s">
        <v>18</v>
      </c>
      <c r="O183" s="1740" t="s">
        <v>19</v>
      </c>
      <c r="P183" s="1741" t="s">
        <v>18</v>
      </c>
      <c r="Q183" s="1740" t="s">
        <v>19</v>
      </c>
    </row>
    <row r="184" spans="1:130" x14ac:dyDescent="0.25">
      <c r="A184" s="2100" t="s">
        <v>182</v>
      </c>
      <c r="B184" s="2101"/>
      <c r="C184" s="176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ht="15" customHeight="1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2076" t="s">
        <v>184</v>
      </c>
      <c r="B186" s="2003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ht="15" customHeight="1" x14ac:dyDescent="0.25">
      <c r="A188" s="2087" t="s">
        <v>186</v>
      </c>
      <c r="B188" s="1815"/>
      <c r="C188" s="2096" t="s">
        <v>61</v>
      </c>
      <c r="D188" s="1836"/>
      <c r="E188" s="1837"/>
      <c r="F188" s="2092" t="s">
        <v>28</v>
      </c>
      <c r="G188" s="2093"/>
      <c r="H188" s="2093"/>
      <c r="I188" s="2093"/>
      <c r="J188" s="2093"/>
      <c r="K188" s="2093"/>
      <c r="L188" s="2093"/>
      <c r="M188" s="2093"/>
      <c r="N188" s="2093"/>
      <c r="O188" s="2093"/>
      <c r="P188" s="2093"/>
      <c r="Q188" s="2093"/>
      <c r="R188" s="2093"/>
      <c r="S188" s="2094"/>
      <c r="T188" s="2097" t="s">
        <v>187</v>
      </c>
      <c r="U188" s="1842"/>
    </row>
    <row r="189" spans="1:130" x14ac:dyDescent="0.25">
      <c r="A189" s="1833"/>
      <c r="B189" s="1834"/>
      <c r="C189" s="2074"/>
      <c r="D189" s="1993"/>
      <c r="E189" s="1994"/>
      <c r="F189" s="2098" t="s">
        <v>188</v>
      </c>
      <c r="G189" s="2099"/>
      <c r="H189" s="2070" t="s">
        <v>189</v>
      </c>
      <c r="I189" s="1979"/>
      <c r="J189" s="2070" t="s">
        <v>190</v>
      </c>
      <c r="K189" s="1979"/>
      <c r="L189" s="2070" t="s">
        <v>191</v>
      </c>
      <c r="M189" s="1979"/>
      <c r="N189" s="2070" t="s">
        <v>192</v>
      </c>
      <c r="O189" s="1979"/>
      <c r="P189" s="2070" t="s">
        <v>193</v>
      </c>
      <c r="Q189" s="1979"/>
      <c r="R189" s="2070" t="s">
        <v>194</v>
      </c>
      <c r="S189" s="1979"/>
      <c r="T189" s="2075"/>
      <c r="U189" s="1997"/>
    </row>
    <row r="190" spans="1:130" x14ac:dyDescent="0.25">
      <c r="A190" s="2070"/>
      <c r="B190" s="1979"/>
      <c r="C190" s="1767" t="s">
        <v>195</v>
      </c>
      <c r="D190" s="1768" t="s">
        <v>18</v>
      </c>
      <c r="E190" s="432" t="s">
        <v>19</v>
      </c>
      <c r="F190" s="1769" t="s">
        <v>18</v>
      </c>
      <c r="G190" s="1770" t="s">
        <v>19</v>
      </c>
      <c r="H190" s="1769" t="s">
        <v>18</v>
      </c>
      <c r="I190" s="1770" t="s">
        <v>19</v>
      </c>
      <c r="J190" s="1769" t="s">
        <v>18</v>
      </c>
      <c r="K190" s="1770" t="s">
        <v>19</v>
      </c>
      <c r="L190" s="1769" t="s">
        <v>18</v>
      </c>
      <c r="M190" s="1770" t="s">
        <v>19</v>
      </c>
      <c r="N190" s="1769" t="s">
        <v>18</v>
      </c>
      <c r="O190" s="1770" t="s">
        <v>19</v>
      </c>
      <c r="P190" s="1769" t="s">
        <v>18</v>
      </c>
      <c r="Q190" s="1770" t="s">
        <v>19</v>
      </c>
      <c r="R190" s="1769" t="s">
        <v>18</v>
      </c>
      <c r="S190" s="1770" t="s">
        <v>19</v>
      </c>
      <c r="T190" s="1771" t="s">
        <v>18</v>
      </c>
      <c r="U190" s="1772" t="s">
        <v>19</v>
      </c>
    </row>
    <row r="191" spans="1:130" x14ac:dyDescent="0.25">
      <c r="A191" s="2084" t="s">
        <v>196</v>
      </c>
      <c r="B191" s="1607" t="s">
        <v>118</v>
      </c>
      <c r="C191" s="1608">
        <f>SUM(D191+E191)</f>
        <v>0</v>
      </c>
      <c r="D191" s="439">
        <f>SUM(F191+H191+J191+L191+N191+P191+R191)</f>
        <v>0</v>
      </c>
      <c r="E191" s="1773">
        <f>SUM(G191+I191+K191+M191+O191+Q191+S191)</f>
        <v>0</v>
      </c>
      <c r="F191" s="1610"/>
      <c r="G191" s="1611"/>
      <c r="H191" s="1610"/>
      <c r="I191" s="1611"/>
      <c r="J191" s="1610"/>
      <c r="K191" s="1611"/>
      <c r="L191" s="1610"/>
      <c r="M191" s="1611"/>
      <c r="N191" s="1610"/>
      <c r="O191" s="1611"/>
      <c r="P191" s="1610"/>
      <c r="Q191" s="1774"/>
      <c r="R191" s="1610"/>
      <c r="S191" s="1774"/>
      <c r="T191" s="1610"/>
      <c r="U191" s="1774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2073" t="s">
        <v>198</v>
      </c>
      <c r="B193" s="1990"/>
      <c r="C193" s="1775">
        <f t="shared" ref="C193:U193" si="27">SUM(C191+C192)</f>
        <v>0</v>
      </c>
      <c r="D193" s="1776">
        <f t="shared" si="27"/>
        <v>0</v>
      </c>
      <c r="E193" s="1777">
        <f t="shared" si="27"/>
        <v>0</v>
      </c>
      <c r="F193" s="1775">
        <f t="shared" si="27"/>
        <v>0</v>
      </c>
      <c r="G193" s="1778">
        <f t="shared" si="27"/>
        <v>0</v>
      </c>
      <c r="H193" s="1775">
        <f t="shared" si="27"/>
        <v>0</v>
      </c>
      <c r="I193" s="1778">
        <f t="shared" si="27"/>
        <v>0</v>
      </c>
      <c r="J193" s="1775">
        <f t="shared" si="27"/>
        <v>0</v>
      </c>
      <c r="K193" s="1778">
        <f t="shared" si="27"/>
        <v>0</v>
      </c>
      <c r="L193" s="1775">
        <f t="shared" si="27"/>
        <v>0</v>
      </c>
      <c r="M193" s="1778">
        <f t="shared" si="27"/>
        <v>0</v>
      </c>
      <c r="N193" s="1775">
        <f t="shared" si="27"/>
        <v>0</v>
      </c>
      <c r="O193" s="1778">
        <f t="shared" si="27"/>
        <v>0</v>
      </c>
      <c r="P193" s="1775">
        <f t="shared" si="27"/>
        <v>0</v>
      </c>
      <c r="Q193" s="1778">
        <f t="shared" si="27"/>
        <v>0</v>
      </c>
      <c r="R193" s="1775">
        <f t="shared" si="27"/>
        <v>0</v>
      </c>
      <c r="S193" s="1778">
        <f t="shared" si="27"/>
        <v>0</v>
      </c>
      <c r="T193" s="1775">
        <f t="shared" si="27"/>
        <v>0</v>
      </c>
      <c r="U193" s="1778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ht="15" customHeight="1" x14ac:dyDescent="0.25">
      <c r="A195" s="2087" t="s">
        <v>200</v>
      </c>
      <c r="B195" s="1815"/>
      <c r="C195" s="2096" t="s">
        <v>61</v>
      </c>
      <c r="D195" s="1836"/>
      <c r="E195" s="1837"/>
      <c r="F195" s="2092" t="s">
        <v>28</v>
      </c>
      <c r="G195" s="2093"/>
      <c r="H195" s="2093"/>
      <c r="I195" s="2093"/>
      <c r="J195" s="2093"/>
      <c r="K195" s="2093"/>
      <c r="L195" s="2093"/>
      <c r="M195" s="2093"/>
      <c r="N195" s="2093"/>
      <c r="O195" s="2094"/>
      <c r="P195" s="2087" t="s">
        <v>201</v>
      </c>
      <c r="Q195" s="1815"/>
      <c r="R195" s="1822" t="s">
        <v>202</v>
      </c>
      <c r="S195" s="1815"/>
      <c r="T195" s="2092" t="s">
        <v>203</v>
      </c>
      <c r="U195" s="2093"/>
      <c r="V195" s="2093"/>
      <c r="W195" s="2094"/>
    </row>
    <row r="196" spans="1:130" ht="15" customHeight="1" x14ac:dyDescent="0.25">
      <c r="A196" s="1833"/>
      <c r="B196" s="1834"/>
      <c r="C196" s="2074"/>
      <c r="D196" s="1993"/>
      <c r="E196" s="1994"/>
      <c r="F196" s="2095" t="s">
        <v>30</v>
      </c>
      <c r="G196" s="2095"/>
      <c r="H196" s="2095" t="s">
        <v>31</v>
      </c>
      <c r="I196" s="2095"/>
      <c r="J196" s="2095" t="s">
        <v>123</v>
      </c>
      <c r="K196" s="2095"/>
      <c r="L196" s="2095" t="s">
        <v>204</v>
      </c>
      <c r="M196" s="2095"/>
      <c r="N196" s="2095" t="s">
        <v>205</v>
      </c>
      <c r="O196" s="2095"/>
      <c r="P196" s="2070"/>
      <c r="Q196" s="1979"/>
      <c r="R196" s="1984"/>
      <c r="S196" s="1979"/>
      <c r="T196" s="2084" t="s">
        <v>206</v>
      </c>
      <c r="U196" s="1828" t="s">
        <v>207</v>
      </c>
      <c r="V196" s="2084" t="s">
        <v>208</v>
      </c>
      <c r="W196" s="2084" t="s">
        <v>209</v>
      </c>
    </row>
    <row r="197" spans="1:130" s="456" customFormat="1" x14ac:dyDescent="0.25">
      <c r="A197" s="2070"/>
      <c r="B197" s="1979"/>
      <c r="C197" s="1767" t="s">
        <v>195</v>
      </c>
      <c r="D197" s="1768" t="s">
        <v>18</v>
      </c>
      <c r="E197" s="432" t="s">
        <v>19</v>
      </c>
      <c r="F197" s="1769" t="s">
        <v>18</v>
      </c>
      <c r="G197" s="1770" t="s">
        <v>19</v>
      </c>
      <c r="H197" s="1769" t="s">
        <v>18</v>
      </c>
      <c r="I197" s="1770" t="s">
        <v>19</v>
      </c>
      <c r="J197" s="1769" t="s">
        <v>18</v>
      </c>
      <c r="K197" s="1770" t="s">
        <v>19</v>
      </c>
      <c r="L197" s="1769" t="s">
        <v>18</v>
      </c>
      <c r="M197" s="1770" t="s">
        <v>19</v>
      </c>
      <c r="N197" s="1769" t="s">
        <v>18</v>
      </c>
      <c r="O197" s="1770" t="s">
        <v>19</v>
      </c>
      <c r="P197" s="1769" t="s">
        <v>18</v>
      </c>
      <c r="Q197" s="1770" t="s">
        <v>19</v>
      </c>
      <c r="R197" s="1779" t="s">
        <v>18</v>
      </c>
      <c r="S197" s="1770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ht="15" customHeight="1" x14ac:dyDescent="0.25">
      <c r="A198" s="2085" t="s">
        <v>210</v>
      </c>
      <c r="B198" s="2086"/>
      <c r="C198" s="1775">
        <f>SUM(D198+E198)</f>
        <v>0</v>
      </c>
      <c r="D198" s="1776">
        <f>SUM(F198+H198+J198+L198+N198)</f>
        <v>0</v>
      </c>
      <c r="E198" s="1777">
        <f>SUM(G198+I198+K198+M198+O198)</f>
        <v>0</v>
      </c>
      <c r="F198" s="1780"/>
      <c r="G198" s="1781"/>
      <c r="H198" s="1780"/>
      <c r="I198" s="1781"/>
      <c r="J198" s="1780"/>
      <c r="K198" s="1781"/>
      <c r="L198" s="1780"/>
      <c r="M198" s="1781"/>
      <c r="N198" s="1780"/>
      <c r="O198" s="1781"/>
      <c r="P198" s="1780"/>
      <c r="Q198" s="1782"/>
      <c r="R198" s="1781"/>
      <c r="S198" s="1782"/>
      <c r="T198" s="1783"/>
      <c r="U198" s="1782"/>
      <c r="V198" s="1783"/>
      <c r="W198" s="1783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087" t="s">
        <v>200</v>
      </c>
      <c r="B200" s="1815"/>
      <c r="C200" s="2088" t="s">
        <v>32</v>
      </c>
      <c r="D200" s="2089"/>
    </row>
    <row r="201" spans="1:130" x14ac:dyDescent="0.25">
      <c r="A201" s="2070"/>
      <c r="B201" s="1979"/>
      <c r="C201" s="1769" t="s">
        <v>18</v>
      </c>
      <c r="D201" s="1770" t="s">
        <v>19</v>
      </c>
    </row>
    <row r="202" spans="1:130" x14ac:dyDescent="0.25">
      <c r="A202" s="2090" t="s">
        <v>212</v>
      </c>
      <c r="B202" s="2091"/>
      <c r="C202" s="1610"/>
      <c r="D202" s="1774"/>
    </row>
    <row r="203" spans="1:130" ht="15" customHeight="1" x14ac:dyDescent="0.25">
      <c r="A203" s="1806" t="s">
        <v>213</v>
      </c>
      <c r="B203" s="1807"/>
      <c r="C203" s="461"/>
      <c r="D203" s="462"/>
    </row>
    <row r="204" spans="1:130" ht="15" customHeight="1" x14ac:dyDescent="0.25">
      <c r="A204" s="1806" t="s">
        <v>214</v>
      </c>
      <c r="B204" s="1807"/>
      <c r="C204" s="461"/>
      <c r="D204" s="462"/>
    </row>
    <row r="205" spans="1:130" ht="15" customHeight="1" x14ac:dyDescent="0.25">
      <c r="A205" s="2068" t="s">
        <v>215</v>
      </c>
      <c r="B205" s="1972"/>
      <c r="C205" s="463"/>
      <c r="D205" s="1622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200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54" workbookViewId="0">
      <selection activeCell="F175" sqref="F175:Q177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1335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221" t="s">
        <v>4</v>
      </c>
      <c r="B9" s="2221"/>
      <c r="C9" s="2209" t="s">
        <v>5</v>
      </c>
      <c r="D9" s="2218"/>
      <c r="E9" s="2210"/>
      <c r="F9" s="2205" t="s">
        <v>6</v>
      </c>
      <c r="G9" s="2220"/>
      <c r="H9" s="2220"/>
      <c r="I9" s="2220"/>
      <c r="J9" s="2220"/>
      <c r="K9" s="2220"/>
      <c r="L9" s="2220"/>
      <c r="M9" s="2220"/>
      <c r="N9" s="2220"/>
      <c r="O9" s="2220"/>
      <c r="P9" s="2220"/>
      <c r="Q9" s="2220"/>
      <c r="R9" s="2220"/>
      <c r="S9" s="2220"/>
      <c r="T9" s="2220"/>
      <c r="U9" s="2220"/>
      <c r="V9" s="2220"/>
      <c r="W9" s="2220"/>
      <c r="X9" s="2220"/>
      <c r="Y9" s="2206"/>
      <c r="Z9" s="1336"/>
      <c r="AA9" s="1337"/>
    </row>
    <row r="10" spans="1:130" x14ac:dyDescent="0.25">
      <c r="A10" s="2221"/>
      <c r="B10" s="2221"/>
      <c r="C10" s="1857"/>
      <c r="D10" s="1882"/>
      <c r="E10" s="2174"/>
      <c r="F10" s="2205" t="s">
        <v>7</v>
      </c>
      <c r="G10" s="2206"/>
      <c r="H10" s="2205" t="s">
        <v>8</v>
      </c>
      <c r="I10" s="2206"/>
      <c r="J10" s="2205" t="s">
        <v>9</v>
      </c>
      <c r="K10" s="2206"/>
      <c r="L10" s="2205" t="s">
        <v>10</v>
      </c>
      <c r="M10" s="2206"/>
      <c r="N10" s="2205" t="s">
        <v>11</v>
      </c>
      <c r="O10" s="2206"/>
      <c r="P10" s="2205" t="s">
        <v>12</v>
      </c>
      <c r="Q10" s="2206"/>
      <c r="R10" s="2205" t="s">
        <v>13</v>
      </c>
      <c r="S10" s="2206"/>
      <c r="T10" s="2205" t="s">
        <v>14</v>
      </c>
      <c r="U10" s="2206"/>
      <c r="V10" s="2205" t="s">
        <v>15</v>
      </c>
      <c r="W10" s="2206"/>
      <c r="X10" s="2205" t="s">
        <v>16</v>
      </c>
      <c r="Y10" s="2206"/>
      <c r="Z10" s="28"/>
      <c r="AA10" s="7"/>
    </row>
    <row r="11" spans="1:130" x14ac:dyDescent="0.25">
      <c r="A11" s="2221"/>
      <c r="B11" s="2221"/>
      <c r="C11" s="1265" t="s">
        <v>17</v>
      </c>
      <c r="D11" s="1263" t="s">
        <v>18</v>
      </c>
      <c r="E11" s="1264" t="s">
        <v>19</v>
      </c>
      <c r="F11" s="32" t="s">
        <v>18</v>
      </c>
      <c r="G11" s="1285" t="s">
        <v>19</v>
      </c>
      <c r="H11" s="32" t="s">
        <v>18</v>
      </c>
      <c r="I11" s="1285" t="s">
        <v>19</v>
      </c>
      <c r="J11" s="32" t="s">
        <v>18</v>
      </c>
      <c r="K11" s="1285" t="s">
        <v>19</v>
      </c>
      <c r="L11" s="1338" t="s">
        <v>18</v>
      </c>
      <c r="M11" s="1285" t="s">
        <v>19</v>
      </c>
      <c r="N11" s="32" t="s">
        <v>18</v>
      </c>
      <c r="O11" s="1285" t="s">
        <v>19</v>
      </c>
      <c r="P11" s="32" t="s">
        <v>18</v>
      </c>
      <c r="Q11" s="1285" t="s">
        <v>19</v>
      </c>
      <c r="R11" s="32" t="s">
        <v>18</v>
      </c>
      <c r="S11" s="1285" t="s">
        <v>19</v>
      </c>
      <c r="T11" s="32" t="s">
        <v>18</v>
      </c>
      <c r="U11" s="1285" t="s">
        <v>19</v>
      </c>
      <c r="V11" s="32" t="s">
        <v>18</v>
      </c>
      <c r="W11" s="1285" t="s">
        <v>19</v>
      </c>
      <c r="X11" s="32" t="s">
        <v>18</v>
      </c>
      <c r="Y11" s="1285" t="s">
        <v>19</v>
      </c>
      <c r="Z11" s="1339"/>
      <c r="AA11" s="1340"/>
    </row>
    <row r="12" spans="1:130" x14ac:dyDescent="0.25">
      <c r="A12" s="2221" t="s">
        <v>20</v>
      </c>
      <c r="B12" s="2221"/>
      <c r="C12" s="1341">
        <f>SUM(D12+E12)</f>
        <v>0</v>
      </c>
      <c r="D12" s="1342">
        <f t="shared" ref="D12:E14" si="0">SUM(F12+H12+J12+L12+N12+P12+R12+T12+V12+X12)</f>
        <v>0</v>
      </c>
      <c r="E12" s="1343">
        <f t="shared" si="0"/>
        <v>0</v>
      </c>
      <c r="F12" s="1344"/>
      <c r="G12" s="1345"/>
      <c r="H12" s="1344"/>
      <c r="I12" s="1345"/>
      <c r="J12" s="1344"/>
      <c r="K12" s="1345"/>
      <c r="L12" s="1344"/>
      <c r="M12" s="1345"/>
      <c r="N12" s="1346"/>
      <c r="O12" s="1345"/>
      <c r="P12" s="1344"/>
      <c r="Q12" s="1345"/>
      <c r="R12" s="1344"/>
      <c r="S12" s="1345"/>
      <c r="T12" s="1344"/>
      <c r="U12" s="1345"/>
      <c r="V12" s="1344"/>
      <c r="W12" s="1345"/>
      <c r="X12" s="1344"/>
      <c r="Y12" s="1345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210" t="s">
        <v>21</v>
      </c>
      <c r="B13" s="471" t="s">
        <v>22</v>
      </c>
      <c r="C13" s="46">
        <f>SUM(D13+E13)</f>
        <v>0</v>
      </c>
      <c r="D13" s="1347">
        <f t="shared" si="0"/>
        <v>0</v>
      </c>
      <c r="E13" s="472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04"/>
      <c r="AA13" s="1337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174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1348"/>
      <c r="M14" s="1349"/>
      <c r="N14" s="1350"/>
      <c r="O14" s="1349"/>
      <c r="P14" s="1350"/>
      <c r="Q14" s="1349"/>
      <c r="R14" s="1348"/>
      <c r="S14" s="1349"/>
      <c r="T14" s="1351"/>
      <c r="U14" s="1352"/>
      <c r="V14" s="1348"/>
      <c r="W14" s="1352"/>
      <c r="X14" s="1348"/>
      <c r="Y14" s="56"/>
      <c r="Z14" s="404"/>
      <c r="AA14" s="1035"/>
    </row>
    <row r="15" spans="1:130" ht="15.75" x14ac:dyDescent="0.25">
      <c r="A15" s="1224"/>
      <c r="B15" s="14"/>
      <c r="C15" s="14"/>
      <c r="D15" s="14"/>
      <c r="E15" s="66"/>
      <c r="F15" s="1353"/>
      <c r="G15" s="1354"/>
      <c r="H15" s="1354"/>
      <c r="I15" s="1355"/>
      <c r="J15" s="1354"/>
      <c r="K15" s="1353"/>
      <c r="L15" s="66"/>
      <c r="M15" s="70"/>
      <c r="N15" s="1228"/>
      <c r="O15" s="1356"/>
      <c r="P15" s="1356"/>
      <c r="Q15" s="1353"/>
      <c r="R15" s="66"/>
      <c r="S15" s="1353"/>
      <c r="T15" s="1353"/>
      <c r="U15" s="1353"/>
      <c r="V15" s="1353"/>
      <c r="W15" s="1357"/>
      <c r="X15" s="1353"/>
      <c r="Y15" s="1353"/>
      <c r="Z15" s="1358"/>
      <c r="AA15" s="75"/>
    </row>
    <row r="16" spans="1:130" ht="15.75" x14ac:dyDescent="0.25">
      <c r="A16" s="1113" t="s">
        <v>24</v>
      </c>
      <c r="B16" s="1114"/>
      <c r="C16" s="1114"/>
      <c r="D16" s="1114"/>
      <c r="E16" s="1114"/>
      <c r="F16" s="1114"/>
      <c r="G16" s="1114"/>
      <c r="H16" s="1114"/>
      <c r="I16" s="1114"/>
      <c r="J16" s="1114"/>
      <c r="K16" s="1114"/>
      <c r="L16" s="1114"/>
      <c r="M16" s="1114"/>
      <c r="N16" s="1114"/>
      <c r="O16" s="1114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213" t="s">
        <v>25</v>
      </c>
      <c r="B17" s="2213" t="s">
        <v>26</v>
      </c>
      <c r="C17" s="2209" t="s">
        <v>27</v>
      </c>
      <c r="D17" s="2218"/>
      <c r="E17" s="2210"/>
      <c r="F17" s="2228" t="s">
        <v>28</v>
      </c>
      <c r="G17" s="2229"/>
      <c r="H17" s="2229"/>
      <c r="I17" s="2229"/>
      <c r="J17" s="2229"/>
      <c r="K17" s="2229"/>
      <c r="L17" s="2229"/>
      <c r="M17" s="2229"/>
      <c r="N17" s="2229"/>
      <c r="O17" s="2229"/>
      <c r="P17" s="2229"/>
      <c r="Q17" s="2231"/>
      <c r="R17" s="2210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2219"/>
      <c r="E18" s="2174"/>
      <c r="F18" s="2205" t="s">
        <v>30</v>
      </c>
      <c r="G18" s="2206"/>
      <c r="H18" s="2205" t="s">
        <v>31</v>
      </c>
      <c r="I18" s="2206"/>
      <c r="J18" s="2205" t="s">
        <v>15</v>
      </c>
      <c r="K18" s="2206"/>
      <c r="L18" s="2205" t="s">
        <v>32</v>
      </c>
      <c r="M18" s="2206"/>
      <c r="N18" s="2205" t="s">
        <v>33</v>
      </c>
      <c r="O18" s="2206"/>
      <c r="P18" s="2205" t="s">
        <v>34</v>
      </c>
      <c r="Q18" s="2232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1359" t="s">
        <v>17</v>
      </c>
      <c r="D19" s="1276" t="s">
        <v>18</v>
      </c>
      <c r="E19" s="1264" t="s">
        <v>19</v>
      </c>
      <c r="F19" s="1360" t="s">
        <v>18</v>
      </c>
      <c r="G19" s="1264" t="s">
        <v>19</v>
      </c>
      <c r="H19" s="1360" t="s">
        <v>18</v>
      </c>
      <c r="I19" s="1264" t="s">
        <v>19</v>
      </c>
      <c r="J19" s="1360" t="s">
        <v>18</v>
      </c>
      <c r="K19" s="1264" t="s">
        <v>19</v>
      </c>
      <c r="L19" s="1360" t="s">
        <v>18</v>
      </c>
      <c r="M19" s="1264" t="s">
        <v>19</v>
      </c>
      <c r="N19" s="1360" t="s">
        <v>18</v>
      </c>
      <c r="O19" s="1264" t="s">
        <v>19</v>
      </c>
      <c r="P19" s="1360" t="s">
        <v>18</v>
      </c>
      <c r="Q19" s="1361" t="s">
        <v>19</v>
      </c>
      <c r="R19" s="2174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205" t="s">
        <v>35</v>
      </c>
      <c r="B20" s="2206"/>
      <c r="C20" s="1362">
        <f t="shared" ref="C20:C29" si="1">SUM(D20+E20)</f>
        <v>0</v>
      </c>
      <c r="D20" s="1363">
        <f t="shared" ref="D20:E28" si="2">SUM(F20+H20+J20+L20+N20+P20)</f>
        <v>0</v>
      </c>
      <c r="E20" s="1364">
        <f t="shared" si="2"/>
        <v>0</v>
      </c>
      <c r="F20" s="1344"/>
      <c r="G20" s="1345"/>
      <c r="H20" s="1344"/>
      <c r="I20" s="1345"/>
      <c r="J20" s="1344"/>
      <c r="K20" s="1345"/>
      <c r="L20" s="1344"/>
      <c r="M20" s="1345"/>
      <c r="N20" s="1365"/>
      <c r="O20" s="1345"/>
      <c r="P20" s="1365"/>
      <c r="Q20" s="1366"/>
      <c r="R20" s="1367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213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1277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213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1277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1279"/>
      <c r="O25" s="114"/>
      <c r="P25" s="1279"/>
      <c r="Q25" s="116"/>
      <c r="R25" s="1284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6">
        <f t="shared" si="1"/>
        <v>0</v>
      </c>
      <c r="D26" s="98">
        <f t="shared" si="2"/>
        <v>0</v>
      </c>
      <c r="E26" s="472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6">
        <f t="shared" si="1"/>
        <v>0</v>
      </c>
      <c r="D27" s="98">
        <f t="shared" si="2"/>
        <v>0</v>
      </c>
      <c r="E27" s="472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20">
        <f t="shared" si="1"/>
        <v>0</v>
      </c>
      <c r="D28" s="121">
        <f t="shared" si="2"/>
        <v>0</v>
      </c>
      <c r="E28" s="479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20">
        <f t="shared" si="1"/>
        <v>0</v>
      </c>
      <c r="D29" s="121">
        <f>+F29+H29+J29+L29+N29+P29</f>
        <v>0</v>
      </c>
      <c r="E29" s="479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20">
        <f>SUM(D30:E30)</f>
        <v>0</v>
      </c>
      <c r="D30" s="121">
        <f>+F30+H30+J30+L30+N30+P30</f>
        <v>0</v>
      </c>
      <c r="E30" s="479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12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855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213" t="s">
        <v>51</v>
      </c>
      <c r="B36" s="1368" t="s">
        <v>37</v>
      </c>
      <c r="C36" s="1362">
        <f t="shared" si="4"/>
        <v>0</v>
      </c>
      <c r="D36" s="1363">
        <f t="shared" si="3"/>
        <v>0</v>
      </c>
      <c r="E36" s="1277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1279"/>
      <c r="Q36" s="116"/>
      <c r="R36" s="1284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1369" t="s">
        <v>52</v>
      </c>
      <c r="B39" s="1369"/>
      <c r="C39" s="1369"/>
      <c r="D39" s="1369"/>
      <c r="E39" s="1369"/>
      <c r="F39" s="1369"/>
      <c r="G39" s="1369"/>
      <c r="H39" s="1369"/>
      <c r="I39" s="1369"/>
      <c r="J39" s="1369"/>
      <c r="K39" s="1369"/>
      <c r="L39" s="1369"/>
      <c r="M39" s="1369"/>
      <c r="N39" s="1369"/>
      <c r="O39" s="1369"/>
      <c r="P39" s="1369"/>
      <c r="Q39" s="1369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209" t="s">
        <v>53</v>
      </c>
      <c r="B40" s="2210"/>
      <c r="C40" s="2209" t="s">
        <v>27</v>
      </c>
      <c r="D40" s="2218"/>
      <c r="E40" s="2210"/>
      <c r="F40" s="2228" t="s">
        <v>28</v>
      </c>
      <c r="G40" s="2229"/>
      <c r="H40" s="2229"/>
      <c r="I40" s="2229"/>
      <c r="J40" s="2229"/>
      <c r="K40" s="2229"/>
      <c r="L40" s="2229"/>
      <c r="M40" s="2229"/>
      <c r="N40" s="2229"/>
      <c r="O40" s="2229"/>
      <c r="P40" s="2229"/>
      <c r="Q40" s="2230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855"/>
      <c r="B41" s="1856"/>
      <c r="C41" s="1857"/>
      <c r="D41" s="2219"/>
      <c r="E41" s="2174"/>
      <c r="F41" s="2205" t="s">
        <v>30</v>
      </c>
      <c r="G41" s="2206"/>
      <c r="H41" s="2205" t="s">
        <v>31</v>
      </c>
      <c r="I41" s="2206"/>
      <c r="J41" s="2205" t="s">
        <v>15</v>
      </c>
      <c r="K41" s="2206"/>
      <c r="L41" s="2205" t="s">
        <v>32</v>
      </c>
      <c r="M41" s="2206"/>
      <c r="N41" s="2205" t="s">
        <v>33</v>
      </c>
      <c r="O41" s="2206"/>
      <c r="P41" s="2205" t="s">
        <v>34</v>
      </c>
      <c r="Q41" s="2206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174"/>
      <c r="C42" s="1359" t="s">
        <v>17</v>
      </c>
      <c r="D42" s="1276" t="s">
        <v>18</v>
      </c>
      <c r="E42" s="894" t="s">
        <v>19</v>
      </c>
      <c r="F42" s="1370" t="s">
        <v>18</v>
      </c>
      <c r="G42" s="1371" t="s">
        <v>19</v>
      </c>
      <c r="H42" s="1370" t="s">
        <v>18</v>
      </c>
      <c r="I42" s="1371" t="s">
        <v>19</v>
      </c>
      <c r="J42" s="1370" t="s">
        <v>18</v>
      </c>
      <c r="K42" s="1371" t="s">
        <v>19</v>
      </c>
      <c r="L42" s="1370" t="s">
        <v>18</v>
      </c>
      <c r="M42" s="1371" t="s">
        <v>19</v>
      </c>
      <c r="N42" s="1370" t="s">
        <v>18</v>
      </c>
      <c r="O42" s="1371" t="s">
        <v>19</v>
      </c>
      <c r="P42" s="1370" t="s">
        <v>18</v>
      </c>
      <c r="Q42" s="1371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224" t="s">
        <v>37</v>
      </c>
      <c r="B43" s="2225"/>
      <c r="C43" s="147">
        <f>SUM(D43+E43)</f>
        <v>0</v>
      </c>
      <c r="D43" s="148">
        <f t="shared" ref="D43:E46" si="5">SUM(F43+H43+J43+L43+N43+P43)</f>
        <v>0</v>
      </c>
      <c r="E43" s="1302">
        <f t="shared" si="5"/>
        <v>0</v>
      </c>
      <c r="F43" s="113"/>
      <c r="G43" s="1284"/>
      <c r="H43" s="113"/>
      <c r="I43" s="1284"/>
      <c r="J43" s="113"/>
      <c r="K43" s="114"/>
      <c r="L43" s="113"/>
      <c r="M43" s="114"/>
      <c r="N43" s="1279"/>
      <c r="O43" s="114"/>
      <c r="P43" s="1279"/>
      <c r="Q43" s="114"/>
      <c r="R43" s="716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49"/>
      <c r="I44" s="251"/>
      <c r="J44" s="49"/>
      <c r="K44" s="50"/>
      <c r="L44" s="49"/>
      <c r="M44" s="50"/>
      <c r="N44" s="358"/>
      <c r="O44" s="50"/>
      <c r="P44" s="358"/>
      <c r="Q44" s="50"/>
      <c r="R44" s="716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716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215" t="s">
        <v>54</v>
      </c>
      <c r="B46" s="2216"/>
      <c r="C46" s="1372">
        <f>SUM(D46:E46)</f>
        <v>0</v>
      </c>
      <c r="D46" s="1373">
        <f t="shared" si="5"/>
        <v>0</v>
      </c>
      <c r="E46" s="1268">
        <f t="shared" si="5"/>
        <v>0</v>
      </c>
      <c r="F46" s="1344"/>
      <c r="G46" s="1367"/>
      <c r="H46" s="1344"/>
      <c r="I46" s="1367"/>
      <c r="J46" s="1344"/>
      <c r="K46" s="1345"/>
      <c r="L46" s="1344"/>
      <c r="M46" s="1345"/>
      <c r="N46" s="1365"/>
      <c r="O46" s="1345"/>
      <c r="P46" s="1365"/>
      <c r="Q46" s="1345"/>
      <c r="R46" s="716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1113" t="s">
        <v>55</v>
      </c>
      <c r="B47" s="1114"/>
      <c r="C47" s="1114"/>
      <c r="D47" s="1114"/>
      <c r="E47" s="1114"/>
      <c r="F47" s="1114"/>
      <c r="G47" s="1114"/>
      <c r="H47" s="1114"/>
      <c r="I47" s="111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226" t="s">
        <v>21</v>
      </c>
      <c r="B48" s="2227"/>
      <c r="C48" s="2209" t="s">
        <v>5</v>
      </c>
      <c r="D48" s="2218"/>
      <c r="E48" s="2210"/>
      <c r="F48" s="2221" t="s">
        <v>28</v>
      </c>
      <c r="G48" s="2221"/>
      <c r="H48" s="2221"/>
      <c r="I48" s="222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16"/>
      <c r="B49" s="1885"/>
      <c r="C49" s="1857"/>
      <c r="D49" s="2219"/>
      <c r="E49" s="2174"/>
      <c r="F49" s="2205" t="s">
        <v>8</v>
      </c>
      <c r="G49" s="2206"/>
      <c r="H49" s="2205" t="s">
        <v>9</v>
      </c>
      <c r="I49" s="220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185"/>
      <c r="C50" s="1359" t="s">
        <v>17</v>
      </c>
      <c r="D50" s="1276" t="s">
        <v>18</v>
      </c>
      <c r="E50" s="894" t="s">
        <v>19</v>
      </c>
      <c r="F50" s="1265" t="s">
        <v>18</v>
      </c>
      <c r="G50" s="1264" t="s">
        <v>19</v>
      </c>
      <c r="H50" s="1265" t="s">
        <v>18</v>
      </c>
      <c r="I50" s="1264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222" t="s">
        <v>56</v>
      </c>
      <c r="B51" s="2223"/>
      <c r="C51" s="1374">
        <f>SUM(D51+E51)</f>
        <v>0</v>
      </c>
      <c r="D51" s="1375">
        <f t="shared" ref="D51:E54" si="6">SUM(F51+H51)</f>
        <v>0</v>
      </c>
      <c r="E51" s="1364">
        <f t="shared" si="6"/>
        <v>0</v>
      </c>
      <c r="F51" s="1266">
        <f>SUM(F52:F54)</f>
        <v>0</v>
      </c>
      <c r="G51" s="1268">
        <f>SUM(G52:G54)</f>
        <v>0</v>
      </c>
      <c r="H51" s="1269">
        <f>SUM(H52:H54)</f>
        <v>0</v>
      </c>
      <c r="I51" s="1270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5">
        <f>SUM(D52+E52)</f>
        <v>0</v>
      </c>
      <c r="D52" s="166">
        <f t="shared" si="6"/>
        <v>0</v>
      </c>
      <c r="E52" s="472">
        <f t="shared" si="6"/>
        <v>0</v>
      </c>
      <c r="F52" s="4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1113" t="s">
        <v>59</v>
      </c>
      <c r="B55" s="1114"/>
      <c r="C55" s="1114"/>
      <c r="D55" s="1114"/>
      <c r="E55" s="1114"/>
      <c r="F55" s="1114"/>
      <c r="G55" s="1114"/>
      <c r="H55" s="1114"/>
      <c r="I55" s="1114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209" t="s">
        <v>60</v>
      </c>
      <c r="B56" s="2218"/>
      <c r="C56" s="2209" t="s">
        <v>61</v>
      </c>
      <c r="D56" s="2218"/>
      <c r="E56" s="2210"/>
      <c r="F56" s="2220" t="s">
        <v>62</v>
      </c>
      <c r="G56" s="2220"/>
      <c r="H56" s="2220"/>
      <c r="I56" s="2220"/>
      <c r="J56" s="2220"/>
      <c r="K56" s="2220"/>
      <c r="L56" s="2220"/>
      <c r="M56" s="2220"/>
      <c r="N56" s="2220"/>
      <c r="O56" s="220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855"/>
      <c r="B57" s="1891"/>
      <c r="C57" s="1857"/>
      <c r="D57" s="2219"/>
      <c r="E57" s="2174"/>
      <c r="F57" s="2220" t="s">
        <v>63</v>
      </c>
      <c r="G57" s="2206"/>
      <c r="H57" s="2220" t="s">
        <v>64</v>
      </c>
      <c r="I57" s="2206"/>
      <c r="J57" s="2220" t="s">
        <v>65</v>
      </c>
      <c r="K57" s="2220"/>
      <c r="L57" s="2205" t="s">
        <v>66</v>
      </c>
      <c r="M57" s="2206"/>
      <c r="N57" s="2205" t="s">
        <v>67</v>
      </c>
      <c r="O57" s="220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2219"/>
      <c r="C58" s="1265" t="s">
        <v>17</v>
      </c>
      <c r="D58" s="1276" t="s">
        <v>18</v>
      </c>
      <c r="E58" s="1264" t="s">
        <v>19</v>
      </c>
      <c r="F58" s="1265" t="s">
        <v>18</v>
      </c>
      <c r="G58" s="1264" t="s">
        <v>19</v>
      </c>
      <c r="H58" s="1265" t="s">
        <v>18</v>
      </c>
      <c r="I58" s="1264" t="s">
        <v>19</v>
      </c>
      <c r="J58" s="1265" t="s">
        <v>18</v>
      </c>
      <c r="K58" s="1376" t="s">
        <v>19</v>
      </c>
      <c r="L58" s="1265" t="s">
        <v>18</v>
      </c>
      <c r="M58" s="1264" t="s">
        <v>19</v>
      </c>
      <c r="N58" s="1265" t="s">
        <v>18</v>
      </c>
      <c r="O58" s="1264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862"/>
      <c r="AB58" s="863"/>
    </row>
    <row r="59" spans="1:130" x14ac:dyDescent="0.25">
      <c r="A59" s="2215" t="s">
        <v>68</v>
      </c>
      <c r="B59" s="2216"/>
      <c r="C59" s="1374">
        <f>SUM(D59+E59)</f>
        <v>0</v>
      </c>
      <c r="D59" s="1375">
        <f>SUM(F59+H59+J59+L59+N59)</f>
        <v>0</v>
      </c>
      <c r="E59" s="1364">
        <f>SUM(G59+I59+K59+M59+O59)</f>
        <v>0</v>
      </c>
      <c r="F59" s="1346"/>
      <c r="G59" s="1345"/>
      <c r="H59" s="1346"/>
      <c r="I59" s="1345"/>
      <c r="J59" s="1346"/>
      <c r="K59" s="1377"/>
      <c r="L59" s="1344"/>
      <c r="M59" s="1345"/>
      <c r="N59" s="1344"/>
      <c r="O59" s="1345"/>
      <c r="P59" s="40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86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862"/>
      <c r="AB60" s="863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862"/>
      <c r="AB61" s="863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865"/>
      <c r="AB62" s="863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1126"/>
      <c r="G63" s="1054"/>
      <c r="H63" s="1126"/>
      <c r="I63" s="1054"/>
      <c r="J63" s="199"/>
      <c r="K63" s="200"/>
      <c r="L63" s="201"/>
      <c r="M63" s="1127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055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70"/>
      <c r="V64" s="870"/>
      <c r="W64" s="870"/>
      <c r="X64" s="870"/>
      <c r="Y64" s="870"/>
      <c r="Z64" s="865"/>
      <c r="AA64" s="865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865"/>
      <c r="V65" s="865"/>
      <c r="W65" s="865"/>
      <c r="X65" s="865"/>
      <c r="Y65" s="865"/>
      <c r="Z65" s="865"/>
      <c r="AA65" s="865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213" t="s">
        <v>75</v>
      </c>
      <c r="B66" s="2213"/>
      <c r="C66" s="2213" t="s">
        <v>61</v>
      </c>
      <c r="D66" s="726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865"/>
      <c r="S66" s="865"/>
      <c r="T66" s="865"/>
      <c r="U66" s="865"/>
      <c r="V66" s="865"/>
      <c r="W66" s="865"/>
      <c r="X66" s="865"/>
      <c r="Y66" s="865"/>
      <c r="Z66" s="865"/>
      <c r="AA66" s="865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865"/>
      <c r="S67" s="865"/>
      <c r="T67" s="865"/>
      <c r="U67" s="865"/>
      <c r="V67" s="865"/>
      <c r="W67" s="865"/>
      <c r="X67" s="865"/>
      <c r="Y67" s="865"/>
      <c r="Z67" s="865"/>
      <c r="AA67" s="865"/>
    </row>
    <row r="68" spans="1:130" x14ac:dyDescent="0.25">
      <c r="A68" s="2214" t="s">
        <v>61</v>
      </c>
      <c r="B68" s="2214"/>
      <c r="C68" s="1378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865"/>
      <c r="S68" s="865"/>
      <c r="T68" s="872"/>
      <c r="U68" s="872"/>
      <c r="V68" s="872"/>
      <c r="W68" s="872"/>
      <c r="X68" s="872"/>
      <c r="Y68" s="872"/>
      <c r="Z68" s="865"/>
      <c r="AA68" s="865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865"/>
      <c r="S69" s="865"/>
      <c r="T69" s="872"/>
      <c r="U69" s="872"/>
      <c r="V69" s="872"/>
      <c r="W69" s="872"/>
      <c r="X69" s="872"/>
      <c r="Y69" s="872"/>
      <c r="Z69" s="865"/>
      <c r="AA69" s="865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865"/>
      <c r="S70" s="865"/>
      <c r="T70" s="872"/>
      <c r="U70" s="872"/>
      <c r="V70" s="872"/>
      <c r="W70" s="872"/>
      <c r="X70" s="872"/>
      <c r="Y70" s="872"/>
      <c r="Z70" s="865"/>
      <c r="AA70" s="865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865"/>
      <c r="S71" s="865"/>
      <c r="T71" s="872"/>
      <c r="U71" s="872"/>
      <c r="V71" s="872"/>
      <c r="W71" s="872"/>
      <c r="X71" s="872"/>
      <c r="Y71" s="872"/>
      <c r="Z71" s="865"/>
      <c r="AA71" s="865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865"/>
      <c r="S72" s="865"/>
      <c r="T72" s="872"/>
      <c r="U72" s="872"/>
      <c r="V72" s="872"/>
      <c r="W72" s="872"/>
      <c r="X72" s="872"/>
      <c r="Y72" s="872"/>
      <c r="Z72" s="865"/>
      <c r="AA72" s="865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865"/>
      <c r="S73" s="865"/>
      <c r="T73" s="865"/>
      <c r="U73" s="872"/>
      <c r="V73" s="872"/>
      <c r="W73" s="872"/>
      <c r="X73" s="872"/>
      <c r="Y73" s="872"/>
      <c r="Z73" s="865"/>
      <c r="AA73" s="865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205" t="s">
        <v>80</v>
      </c>
      <c r="B74" s="2206"/>
      <c r="C74" s="1286" t="s">
        <v>81</v>
      </c>
      <c r="D74" s="1286" t="s">
        <v>38</v>
      </c>
      <c r="E74" s="1286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865"/>
      <c r="S74" s="865"/>
      <c r="T74" s="865"/>
      <c r="U74" s="872"/>
      <c r="V74" s="872"/>
      <c r="W74" s="872"/>
      <c r="X74" s="872"/>
      <c r="Y74" s="872"/>
      <c r="Z74" s="865"/>
      <c r="AA74" s="865"/>
    </row>
    <row r="75" spans="1:130" x14ac:dyDescent="0.25">
      <c r="A75" s="2207" t="s">
        <v>83</v>
      </c>
      <c r="B75" s="2208"/>
      <c r="C75" s="1379"/>
      <c r="D75" s="1379"/>
      <c r="E75" s="1379"/>
      <c r="F75" s="40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810"/>
      <c r="J76" s="803"/>
      <c r="K76" s="810"/>
      <c r="L76" s="865"/>
      <c r="M76" s="865"/>
      <c r="N76" s="865"/>
      <c r="O76" s="865"/>
      <c r="P76" s="875"/>
      <c r="Q76" s="803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209" t="s">
        <v>85</v>
      </c>
      <c r="B77" s="2210"/>
      <c r="C77" s="1380" t="s">
        <v>81</v>
      </c>
      <c r="D77" s="1381" t="s">
        <v>86</v>
      </c>
      <c r="E77" s="1381" t="s">
        <v>87</v>
      </c>
      <c r="F77" s="1381" t="s">
        <v>88</v>
      </c>
      <c r="G77" s="222"/>
      <c r="H77" s="222"/>
      <c r="I77" s="878"/>
      <c r="J77" s="878"/>
      <c r="K77" s="810"/>
      <c r="L77" s="865"/>
      <c r="M77" s="865"/>
      <c r="N77" s="865"/>
      <c r="O77" s="865"/>
      <c r="P77" s="865"/>
      <c r="Q77" s="865"/>
      <c r="R77" s="1055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210" t="s">
        <v>89</v>
      </c>
      <c r="B78" s="1382" t="s">
        <v>90</v>
      </c>
      <c r="C78" s="225"/>
      <c r="D78" s="1383"/>
      <c r="E78" s="225"/>
      <c r="F78" s="225"/>
      <c r="G78" s="40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1384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0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1385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0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385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194"/>
      <c r="B81" s="234" t="s">
        <v>94</v>
      </c>
      <c r="C81" s="215"/>
      <c r="D81" s="215"/>
      <c r="E81" s="235"/>
      <c r="F81" s="215"/>
      <c r="G81" s="4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385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1386"/>
      <c r="L82" s="1387"/>
      <c r="M82" s="1387"/>
      <c r="N82" s="1385"/>
      <c r="O82" s="1385"/>
      <c r="P82" s="1385"/>
      <c r="Q82" s="1385"/>
      <c r="R82" s="1385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211" t="s">
        <v>96</v>
      </c>
      <c r="B83" s="2212"/>
      <c r="C83" s="2155" t="s">
        <v>61</v>
      </c>
      <c r="D83" s="2184"/>
      <c r="E83" s="2156"/>
      <c r="F83" s="2155" t="s">
        <v>97</v>
      </c>
      <c r="G83" s="2156"/>
      <c r="H83" s="2155" t="s">
        <v>98</v>
      </c>
      <c r="I83" s="2156"/>
      <c r="J83" s="210"/>
      <c r="K83" s="1388"/>
      <c r="L83" s="1389"/>
      <c r="M83" s="1389"/>
      <c r="N83" s="1387"/>
      <c r="O83" s="1387"/>
      <c r="P83" s="1389"/>
      <c r="Q83" s="1389"/>
      <c r="R83" s="1385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201"/>
      <c r="C84" s="1390" t="s">
        <v>17</v>
      </c>
      <c r="D84" s="1391" t="s">
        <v>18</v>
      </c>
      <c r="E84" s="1392" t="s">
        <v>19</v>
      </c>
      <c r="F84" s="1393" t="s">
        <v>18</v>
      </c>
      <c r="G84" s="1392" t="s">
        <v>19</v>
      </c>
      <c r="H84" s="1393" t="s">
        <v>18</v>
      </c>
      <c r="I84" s="1392" t="s">
        <v>19</v>
      </c>
      <c r="J84" s="3"/>
      <c r="K84" s="210"/>
      <c r="L84" s="1389"/>
      <c r="M84" s="1389"/>
      <c r="N84" s="1389"/>
      <c r="O84" s="1387"/>
      <c r="P84" s="1387"/>
      <c r="Q84" s="1389"/>
      <c r="R84" s="1389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155" t="s">
        <v>61</v>
      </c>
      <c r="B85" s="2156"/>
      <c r="C85" s="1394">
        <f t="shared" ref="C85:I85" si="8">SUM(C86:C90)</f>
        <v>0</v>
      </c>
      <c r="D85" s="1395">
        <f t="shared" si="8"/>
        <v>0</v>
      </c>
      <c r="E85" s="1396">
        <f t="shared" si="8"/>
        <v>0</v>
      </c>
      <c r="F85" s="1397">
        <f t="shared" si="8"/>
        <v>0</v>
      </c>
      <c r="G85" s="1398">
        <f t="shared" si="8"/>
        <v>0</v>
      </c>
      <c r="H85" s="1397">
        <f t="shared" si="8"/>
        <v>0</v>
      </c>
      <c r="I85" s="1398">
        <f t="shared" si="8"/>
        <v>0</v>
      </c>
      <c r="J85" s="19"/>
      <c r="K85" s="19"/>
      <c r="L85" s="1399"/>
      <c r="M85" s="1389"/>
      <c r="N85" s="1389"/>
      <c r="O85" s="1387"/>
      <c r="P85" s="1387"/>
      <c r="Q85" s="1400"/>
      <c r="R85" s="1400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203" t="s">
        <v>22</v>
      </c>
      <c r="B86" s="2204"/>
      <c r="C86" s="1401">
        <f>SUM(D86+E86)</f>
        <v>0</v>
      </c>
      <c r="D86" s="1402">
        <f t="shared" ref="D86:E90" si="9">SUM(F86+H86)</f>
        <v>0</v>
      </c>
      <c r="E86" s="1302">
        <f t="shared" si="9"/>
        <v>0</v>
      </c>
      <c r="F86" s="1403"/>
      <c r="G86" s="1284"/>
      <c r="H86" s="1403"/>
      <c r="I86" s="1284"/>
      <c r="J86" s="210"/>
      <c r="K86" s="210"/>
      <c r="L86" s="1389"/>
      <c r="M86" s="1389"/>
      <c r="N86" s="1389"/>
      <c r="O86" s="1387"/>
      <c r="P86" s="1387"/>
      <c r="Q86" s="1400"/>
      <c r="R86" s="1400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1389"/>
      <c r="M87" s="1389"/>
      <c r="N87" s="1389"/>
      <c r="O87" s="1387"/>
      <c r="P87" s="1387"/>
      <c r="Q87" s="1400"/>
      <c r="R87" s="1400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1389"/>
      <c r="M88" s="1389"/>
      <c r="N88" s="1389"/>
      <c r="O88" s="1387"/>
      <c r="P88" s="1387"/>
      <c r="Q88" s="1400"/>
      <c r="R88" s="1400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1389"/>
      <c r="M89" s="1389"/>
      <c r="N89" s="1389"/>
      <c r="O89" s="1387"/>
      <c r="P89" s="1387"/>
      <c r="Q89" s="1400"/>
      <c r="R89" s="1400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1389"/>
      <c r="M90" s="1389"/>
      <c r="N90" s="1389"/>
      <c r="O90" s="1387"/>
      <c r="P90" s="1387"/>
      <c r="Q90" s="1400"/>
      <c r="R90" s="1400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196" t="s">
        <v>103</v>
      </c>
      <c r="B93" s="2197"/>
      <c r="C93" s="2183" t="s">
        <v>104</v>
      </c>
      <c r="D93" s="1881"/>
      <c r="E93" s="1854"/>
      <c r="F93" s="2168" t="s">
        <v>28</v>
      </c>
      <c r="G93" s="2202"/>
      <c r="H93" s="2202"/>
      <c r="I93" s="2202"/>
      <c r="J93" s="2202"/>
      <c r="K93" s="2202"/>
      <c r="L93" s="2202"/>
      <c r="M93" s="2202"/>
      <c r="N93" s="2202"/>
      <c r="O93" s="2202"/>
      <c r="P93" s="2202"/>
      <c r="Q93" s="2169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2200"/>
      <c r="D94" s="1882"/>
      <c r="E94" s="2201"/>
      <c r="F94" s="2155" t="s">
        <v>105</v>
      </c>
      <c r="G94" s="2184"/>
      <c r="H94" s="2155" t="s">
        <v>106</v>
      </c>
      <c r="I94" s="2156"/>
      <c r="J94" s="2155" t="s">
        <v>107</v>
      </c>
      <c r="K94" s="2156"/>
      <c r="L94" s="2155" t="s">
        <v>108</v>
      </c>
      <c r="M94" s="2156"/>
      <c r="N94" s="2155" t="s">
        <v>109</v>
      </c>
      <c r="O94" s="2156"/>
      <c r="P94" s="2155" t="s">
        <v>110</v>
      </c>
      <c r="Q94" s="2156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2198"/>
      <c r="B95" s="2199"/>
      <c r="C95" s="1390" t="s">
        <v>17</v>
      </c>
      <c r="D95" s="1404" t="s">
        <v>18</v>
      </c>
      <c r="E95" s="1154" t="s">
        <v>19</v>
      </c>
      <c r="F95" s="1393" t="s">
        <v>18</v>
      </c>
      <c r="G95" s="270" t="s">
        <v>19</v>
      </c>
      <c r="H95" s="1393" t="s">
        <v>18</v>
      </c>
      <c r="I95" s="271" t="s">
        <v>19</v>
      </c>
      <c r="J95" s="1393" t="s">
        <v>18</v>
      </c>
      <c r="K95" s="271" t="s">
        <v>19</v>
      </c>
      <c r="L95" s="1393" t="s">
        <v>18</v>
      </c>
      <c r="M95" s="271" t="s">
        <v>19</v>
      </c>
      <c r="N95" s="1393" t="s">
        <v>18</v>
      </c>
      <c r="O95" s="271" t="s">
        <v>19</v>
      </c>
      <c r="P95" s="1393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1405">
        <f>+I96+K96+M96+O96+Q96</f>
        <v>0</v>
      </c>
      <c r="F96" s="495"/>
      <c r="G96" s="1406"/>
      <c r="H96" s="113"/>
      <c r="I96" s="114"/>
      <c r="J96" s="113"/>
      <c r="K96" s="114"/>
      <c r="L96" s="113"/>
      <c r="M96" s="114"/>
      <c r="N96" s="113"/>
      <c r="O96" s="114"/>
      <c r="P96" s="1407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182" t="s">
        <v>117</v>
      </c>
      <c r="B102" s="1408" t="s">
        <v>118</v>
      </c>
      <c r="C102" s="1409">
        <f t="shared" si="10"/>
        <v>0</v>
      </c>
      <c r="D102" s="1410">
        <f t="shared" ref="D102:E104" si="11">SUM(F102+H102+J102+L102+N102+P102)</f>
        <v>0</v>
      </c>
      <c r="E102" s="1405">
        <f t="shared" si="11"/>
        <v>0</v>
      </c>
      <c r="F102" s="113"/>
      <c r="G102" s="1411"/>
      <c r="H102" s="113"/>
      <c r="I102" s="1412"/>
      <c r="J102" s="113"/>
      <c r="K102" s="114"/>
      <c r="L102" s="113"/>
      <c r="M102" s="114"/>
      <c r="N102" s="113"/>
      <c r="O102" s="1412"/>
      <c r="P102" s="113"/>
      <c r="Q102" s="1412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2194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1070"/>
      <c r="R105" s="500"/>
      <c r="S105" s="500"/>
      <c r="T105" s="499"/>
      <c r="U105" s="499"/>
      <c r="V105" s="499"/>
      <c r="W105" s="301"/>
      <c r="X105" s="499"/>
      <c r="Y105" s="301"/>
      <c r="Z105" s="501"/>
      <c r="AA105" s="31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1901" t="s">
        <v>28</v>
      </c>
      <c r="G106" s="1901"/>
      <c r="H106" s="1901"/>
      <c r="I106" s="1901"/>
      <c r="J106" s="1901"/>
      <c r="K106" s="1901"/>
      <c r="L106" s="1901"/>
      <c r="M106" s="1901"/>
      <c r="N106" s="1901"/>
      <c r="O106" s="1901"/>
      <c r="P106" s="1901"/>
      <c r="Q106" s="1901"/>
      <c r="R106" s="1901"/>
      <c r="S106" s="1901"/>
      <c r="T106" s="1902"/>
      <c r="U106" s="1902"/>
      <c r="V106" s="1901"/>
      <c r="W106" s="1901"/>
      <c r="X106" s="1901"/>
      <c r="Y106" s="1901"/>
      <c r="Z106" s="1901"/>
      <c r="AA106" s="2185"/>
    </row>
    <row r="107" spans="1:130" x14ac:dyDescent="0.25">
      <c r="A107" s="1877"/>
      <c r="B107" s="1877"/>
      <c r="C107" s="1857"/>
      <c r="D107" s="1882"/>
      <c r="E107" s="2174"/>
      <c r="F107" s="2184" t="s">
        <v>122</v>
      </c>
      <c r="G107" s="2156"/>
      <c r="H107" s="2155" t="s">
        <v>123</v>
      </c>
      <c r="I107" s="2156"/>
      <c r="J107" s="2155" t="s">
        <v>124</v>
      </c>
      <c r="K107" s="2156"/>
      <c r="L107" s="2184" t="s">
        <v>125</v>
      </c>
      <c r="M107" s="2156"/>
      <c r="N107" s="2155" t="s">
        <v>126</v>
      </c>
      <c r="O107" s="2156"/>
      <c r="P107" s="2155" t="s">
        <v>127</v>
      </c>
      <c r="Q107" s="2156"/>
      <c r="R107" s="2155" t="s">
        <v>128</v>
      </c>
      <c r="S107" s="2156"/>
      <c r="T107" s="2155" t="s">
        <v>129</v>
      </c>
      <c r="U107" s="2156"/>
      <c r="V107" s="2155" t="s">
        <v>130</v>
      </c>
      <c r="W107" s="2156"/>
      <c r="X107" s="2155" t="s">
        <v>131</v>
      </c>
      <c r="Y107" s="2156"/>
      <c r="Z107" s="2192" t="s">
        <v>132</v>
      </c>
      <c r="AA107" s="2187"/>
    </row>
    <row r="108" spans="1:130" x14ac:dyDescent="0.25">
      <c r="A108" s="1878"/>
      <c r="B108" s="1878"/>
      <c r="C108" s="1393" t="s">
        <v>17</v>
      </c>
      <c r="D108" s="1404" t="s">
        <v>18</v>
      </c>
      <c r="E108" s="1413" t="s">
        <v>19</v>
      </c>
      <c r="F108" s="1391" t="s">
        <v>18</v>
      </c>
      <c r="G108" s="894" t="s">
        <v>19</v>
      </c>
      <c r="H108" s="1393" t="s">
        <v>18</v>
      </c>
      <c r="I108" s="894" t="s">
        <v>19</v>
      </c>
      <c r="J108" s="1393" t="s">
        <v>18</v>
      </c>
      <c r="K108" s="894" t="s">
        <v>19</v>
      </c>
      <c r="L108" s="1391" t="s">
        <v>18</v>
      </c>
      <c r="M108" s="894" t="s">
        <v>19</v>
      </c>
      <c r="N108" s="1393" t="s">
        <v>18</v>
      </c>
      <c r="O108" s="894" t="s">
        <v>19</v>
      </c>
      <c r="P108" s="1393" t="s">
        <v>18</v>
      </c>
      <c r="Q108" s="894" t="s">
        <v>19</v>
      </c>
      <c r="R108" s="1393" t="s">
        <v>18</v>
      </c>
      <c r="S108" s="1414" t="s">
        <v>19</v>
      </c>
      <c r="T108" s="1393" t="s">
        <v>18</v>
      </c>
      <c r="U108" s="894" t="s">
        <v>19</v>
      </c>
      <c r="V108" s="1393" t="s">
        <v>18</v>
      </c>
      <c r="W108" s="894" t="s">
        <v>19</v>
      </c>
      <c r="X108" s="1393" t="s">
        <v>18</v>
      </c>
      <c r="Y108" s="894" t="s">
        <v>19</v>
      </c>
      <c r="Z108" s="1415" t="s">
        <v>18</v>
      </c>
      <c r="AA108" s="316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1416"/>
      <c r="G109" s="1412"/>
      <c r="H109" s="113"/>
      <c r="I109" s="114"/>
      <c r="J109" s="113"/>
      <c r="K109" s="114"/>
      <c r="L109" s="1417"/>
      <c r="M109" s="114"/>
      <c r="N109" s="113"/>
      <c r="O109" s="114"/>
      <c r="P109" s="113"/>
      <c r="Q109" s="114"/>
      <c r="R109" s="113"/>
      <c r="S109" s="114"/>
      <c r="T109" s="113"/>
      <c r="U109" s="114"/>
      <c r="V109" s="1407"/>
      <c r="W109" s="114"/>
      <c r="X109" s="1407"/>
      <c r="Y109" s="114"/>
      <c r="Z109" s="1411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1416"/>
      <c r="G114" s="1412"/>
      <c r="H114" s="113"/>
      <c r="I114" s="114"/>
      <c r="J114" s="113"/>
      <c r="K114" s="114"/>
      <c r="L114" s="1417"/>
      <c r="M114" s="114"/>
      <c r="N114" s="113"/>
      <c r="O114" s="114"/>
      <c r="P114" s="113"/>
      <c r="Q114" s="114"/>
      <c r="R114" s="113"/>
      <c r="S114" s="114"/>
      <c r="T114" s="113"/>
      <c r="U114" s="114"/>
      <c r="V114" s="1407"/>
      <c r="W114" s="114"/>
      <c r="X114" s="1407"/>
      <c r="Y114" s="114"/>
      <c r="Z114" s="1411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182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1416"/>
      <c r="G119" s="1412"/>
      <c r="H119" s="113"/>
      <c r="I119" s="114"/>
      <c r="J119" s="113"/>
      <c r="K119" s="114"/>
      <c r="L119" s="1417"/>
      <c r="M119" s="114"/>
      <c r="N119" s="113"/>
      <c r="O119" s="114"/>
      <c r="P119" s="113"/>
      <c r="Q119" s="114"/>
      <c r="R119" s="113"/>
      <c r="S119" s="114"/>
      <c r="T119" s="113"/>
      <c r="U119" s="114"/>
      <c r="V119" s="1407"/>
      <c r="W119" s="114"/>
      <c r="X119" s="1407"/>
      <c r="Y119" s="114"/>
      <c r="Z119" s="1411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1416"/>
      <c r="G124" s="1412"/>
      <c r="H124" s="113"/>
      <c r="I124" s="114"/>
      <c r="J124" s="113"/>
      <c r="K124" s="114"/>
      <c r="L124" s="1417"/>
      <c r="M124" s="114"/>
      <c r="N124" s="113"/>
      <c r="O124" s="114"/>
      <c r="P124" s="113"/>
      <c r="Q124" s="114"/>
      <c r="R124" s="113"/>
      <c r="S124" s="114"/>
      <c r="T124" s="113"/>
      <c r="U124" s="114"/>
      <c r="V124" s="1407"/>
      <c r="W124" s="114"/>
      <c r="X124" s="1407"/>
      <c r="Y124" s="114"/>
      <c r="Z124" s="1411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1416"/>
      <c r="G129" s="1412"/>
      <c r="H129" s="113"/>
      <c r="I129" s="114"/>
      <c r="J129" s="113"/>
      <c r="K129" s="114"/>
      <c r="L129" s="1417"/>
      <c r="M129" s="114"/>
      <c r="N129" s="113"/>
      <c r="O129" s="114"/>
      <c r="P129" s="113"/>
      <c r="Q129" s="114"/>
      <c r="R129" s="113"/>
      <c r="S129" s="114"/>
      <c r="T129" s="113"/>
      <c r="U129" s="114"/>
      <c r="V129" s="1407"/>
      <c r="W129" s="114"/>
      <c r="X129" s="1407"/>
      <c r="Y129" s="114"/>
      <c r="Z129" s="1411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182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1416"/>
      <c r="G134" s="1412"/>
      <c r="H134" s="113"/>
      <c r="I134" s="114"/>
      <c r="J134" s="113"/>
      <c r="K134" s="114"/>
      <c r="L134" s="1417"/>
      <c r="M134" s="114"/>
      <c r="N134" s="113"/>
      <c r="O134" s="114"/>
      <c r="P134" s="113"/>
      <c r="Q134" s="114"/>
      <c r="R134" s="113"/>
      <c r="S134" s="114"/>
      <c r="T134" s="113"/>
      <c r="U134" s="114"/>
      <c r="V134" s="1407"/>
      <c r="W134" s="114"/>
      <c r="X134" s="1407"/>
      <c r="Y134" s="114"/>
      <c r="Z134" s="1411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188" t="s">
        <v>144</v>
      </c>
      <c r="B139" s="2189"/>
      <c r="C139" s="1418">
        <f t="shared" ref="C139:AA139" si="15">SUM(C109:C138)</f>
        <v>0</v>
      </c>
      <c r="D139" s="1419">
        <f t="shared" si="15"/>
        <v>0</v>
      </c>
      <c r="E139" s="1420">
        <f t="shared" si="15"/>
        <v>0</v>
      </c>
      <c r="F139" s="1421">
        <f t="shared" si="15"/>
        <v>0</v>
      </c>
      <c r="G139" s="1422">
        <f t="shared" si="15"/>
        <v>0</v>
      </c>
      <c r="H139" s="1421">
        <f t="shared" si="15"/>
        <v>0</v>
      </c>
      <c r="I139" s="1422">
        <f t="shared" si="15"/>
        <v>0</v>
      </c>
      <c r="J139" s="1421">
        <f t="shared" si="15"/>
        <v>0</v>
      </c>
      <c r="K139" s="1422">
        <f t="shared" si="15"/>
        <v>0</v>
      </c>
      <c r="L139" s="1421">
        <f t="shared" si="15"/>
        <v>0</v>
      </c>
      <c r="M139" s="1422">
        <f t="shared" si="15"/>
        <v>0</v>
      </c>
      <c r="N139" s="1421">
        <f t="shared" si="15"/>
        <v>0</v>
      </c>
      <c r="O139" s="1422">
        <f t="shared" si="15"/>
        <v>0</v>
      </c>
      <c r="P139" s="1421">
        <f t="shared" si="15"/>
        <v>0</v>
      </c>
      <c r="Q139" s="1422">
        <f t="shared" si="15"/>
        <v>0</v>
      </c>
      <c r="R139" s="1421">
        <f t="shared" si="15"/>
        <v>0</v>
      </c>
      <c r="S139" s="1422">
        <f t="shared" si="15"/>
        <v>0</v>
      </c>
      <c r="T139" s="1421">
        <f t="shared" si="15"/>
        <v>0</v>
      </c>
      <c r="U139" s="1422">
        <f t="shared" si="15"/>
        <v>0</v>
      </c>
      <c r="V139" s="1421">
        <f t="shared" si="15"/>
        <v>0</v>
      </c>
      <c r="W139" s="1422">
        <f t="shared" si="15"/>
        <v>0</v>
      </c>
      <c r="X139" s="1421">
        <f t="shared" si="15"/>
        <v>0</v>
      </c>
      <c r="Y139" s="1422">
        <f t="shared" si="15"/>
        <v>0</v>
      </c>
      <c r="Z139" s="1423">
        <f t="shared" si="15"/>
        <v>0</v>
      </c>
      <c r="AA139" s="1424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183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1416"/>
      <c r="G145" s="1412"/>
      <c r="H145" s="113"/>
      <c r="I145" s="114"/>
      <c r="J145" s="113"/>
      <c r="K145" s="114"/>
      <c r="L145" s="1417"/>
      <c r="M145" s="114"/>
      <c r="N145" s="113"/>
      <c r="O145" s="114"/>
      <c r="P145" s="113"/>
      <c r="Q145" s="114"/>
      <c r="R145" s="113"/>
      <c r="S145" s="114"/>
      <c r="T145" s="113"/>
      <c r="U145" s="114"/>
      <c r="V145" s="1407"/>
      <c r="W145" s="114"/>
      <c r="X145" s="1407"/>
      <c r="Y145" s="114"/>
      <c r="Z145" s="1411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1082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188" t="s">
        <v>144</v>
      </c>
      <c r="B150" s="2189"/>
      <c r="C150" s="1418">
        <f t="shared" ref="C150:AA150" si="18">SUM(C140:C149)</f>
        <v>0</v>
      </c>
      <c r="D150" s="1419">
        <f t="shared" si="18"/>
        <v>0</v>
      </c>
      <c r="E150" s="1420">
        <f t="shared" si="18"/>
        <v>0</v>
      </c>
      <c r="F150" s="1418">
        <f t="shared" si="18"/>
        <v>0</v>
      </c>
      <c r="G150" s="1422">
        <f t="shared" si="18"/>
        <v>0</v>
      </c>
      <c r="H150" s="1418">
        <f t="shared" si="18"/>
        <v>0</v>
      </c>
      <c r="I150" s="1422">
        <f t="shared" si="18"/>
        <v>0</v>
      </c>
      <c r="J150" s="1418">
        <f t="shared" si="18"/>
        <v>0</v>
      </c>
      <c r="K150" s="1422">
        <f t="shared" si="18"/>
        <v>0</v>
      </c>
      <c r="L150" s="1418">
        <f t="shared" si="18"/>
        <v>0</v>
      </c>
      <c r="M150" s="1422">
        <f t="shared" si="18"/>
        <v>0</v>
      </c>
      <c r="N150" s="1418">
        <f t="shared" si="18"/>
        <v>0</v>
      </c>
      <c r="O150" s="1422">
        <f t="shared" si="18"/>
        <v>0</v>
      </c>
      <c r="P150" s="1418">
        <f t="shared" si="18"/>
        <v>0</v>
      </c>
      <c r="Q150" s="1422">
        <f t="shared" si="18"/>
        <v>0</v>
      </c>
      <c r="R150" s="1418">
        <f t="shared" si="18"/>
        <v>0</v>
      </c>
      <c r="S150" s="1422">
        <f t="shared" si="18"/>
        <v>0</v>
      </c>
      <c r="T150" s="1418">
        <f t="shared" si="18"/>
        <v>0</v>
      </c>
      <c r="U150" s="1422">
        <f t="shared" si="18"/>
        <v>0</v>
      </c>
      <c r="V150" s="1418">
        <f t="shared" si="18"/>
        <v>0</v>
      </c>
      <c r="W150" s="1422">
        <f t="shared" si="18"/>
        <v>0</v>
      </c>
      <c r="X150" s="1418">
        <f t="shared" si="18"/>
        <v>0</v>
      </c>
      <c r="Y150" s="1422">
        <f t="shared" si="18"/>
        <v>0</v>
      </c>
      <c r="Z150" s="1425">
        <f t="shared" si="18"/>
        <v>0</v>
      </c>
      <c r="AA150" s="1424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183" t="s">
        <v>61</v>
      </c>
      <c r="D152" s="1881"/>
      <c r="E152" s="1854"/>
      <c r="F152" s="2155" t="s">
        <v>28</v>
      </c>
      <c r="G152" s="2184"/>
      <c r="H152" s="2184"/>
      <c r="I152" s="2184"/>
      <c r="J152" s="2184"/>
      <c r="K152" s="2184"/>
      <c r="L152" s="2184"/>
      <c r="M152" s="2184"/>
      <c r="N152" s="2184"/>
      <c r="O152" s="2184"/>
      <c r="P152" s="2184"/>
      <c r="Q152" s="2184"/>
      <c r="R152" s="2184"/>
      <c r="S152" s="2184"/>
      <c r="T152" s="2184"/>
      <c r="U152" s="2184"/>
      <c r="V152" s="2184"/>
      <c r="W152" s="2184"/>
      <c r="X152" s="2184"/>
      <c r="Y152" s="2184"/>
      <c r="Z152" s="2184"/>
      <c r="AA152" s="2184"/>
      <c r="AB152" s="2184"/>
      <c r="AC152" s="2184"/>
      <c r="AD152" s="2184"/>
      <c r="AE152" s="2184"/>
      <c r="AF152" s="2184"/>
      <c r="AG152" s="2184"/>
      <c r="AH152" s="2184"/>
      <c r="AI152" s="2184"/>
      <c r="AJ152" s="2184"/>
      <c r="AK152" s="2184"/>
      <c r="AL152" s="2184"/>
      <c r="AM152" s="2156"/>
    </row>
    <row r="153" spans="1:130" x14ac:dyDescent="0.25">
      <c r="A153" s="1891"/>
      <c r="B153" s="1856"/>
      <c r="C153" s="1857"/>
      <c r="D153" s="1882"/>
      <c r="E153" s="2174"/>
      <c r="F153" s="2155" t="s">
        <v>148</v>
      </c>
      <c r="G153" s="2156"/>
      <c r="H153" s="2155" t="s">
        <v>149</v>
      </c>
      <c r="I153" s="2156"/>
      <c r="J153" s="2155" t="s">
        <v>126</v>
      </c>
      <c r="K153" s="2156"/>
      <c r="L153" s="2190" t="s">
        <v>127</v>
      </c>
      <c r="M153" s="2191"/>
      <c r="N153" s="2191" t="s">
        <v>128</v>
      </c>
      <c r="O153" s="2179"/>
      <c r="P153" s="2155" t="s">
        <v>150</v>
      </c>
      <c r="Q153" s="2156"/>
      <c r="R153" s="2184" t="s">
        <v>151</v>
      </c>
      <c r="S153" s="2156"/>
      <c r="T153" s="2184" t="s">
        <v>152</v>
      </c>
      <c r="U153" s="2156"/>
      <c r="V153" s="2155" t="s">
        <v>153</v>
      </c>
      <c r="W153" s="2156"/>
      <c r="X153" s="2184" t="s">
        <v>154</v>
      </c>
      <c r="Y153" s="2156"/>
      <c r="Z153" s="2186" t="s">
        <v>155</v>
      </c>
      <c r="AA153" s="2187"/>
      <c r="AB153" s="2186" t="s">
        <v>156</v>
      </c>
      <c r="AC153" s="2187"/>
      <c r="AD153" s="2186" t="s">
        <v>157</v>
      </c>
      <c r="AE153" s="2187"/>
      <c r="AF153" s="2186" t="s">
        <v>130</v>
      </c>
      <c r="AG153" s="2187"/>
      <c r="AH153" s="2186" t="s">
        <v>158</v>
      </c>
      <c r="AI153" s="2187"/>
      <c r="AJ153" s="2186" t="s">
        <v>159</v>
      </c>
      <c r="AK153" s="2187"/>
      <c r="AL153" s="2192" t="s">
        <v>132</v>
      </c>
      <c r="AM153" s="2187"/>
    </row>
    <row r="154" spans="1:130" x14ac:dyDescent="0.25">
      <c r="A154" s="1882"/>
      <c r="B154" s="2174"/>
      <c r="C154" s="1390" t="s">
        <v>17</v>
      </c>
      <c r="D154" s="1426" t="s">
        <v>18</v>
      </c>
      <c r="E154" s="386" t="s">
        <v>19</v>
      </c>
      <c r="F154" s="1427" t="s">
        <v>18</v>
      </c>
      <c r="G154" s="386" t="s">
        <v>19</v>
      </c>
      <c r="H154" s="1427" t="s">
        <v>18</v>
      </c>
      <c r="I154" s="386" t="s">
        <v>19</v>
      </c>
      <c r="J154" s="1427" t="s">
        <v>18</v>
      </c>
      <c r="K154" s="386" t="s">
        <v>19</v>
      </c>
      <c r="L154" s="1393" t="s">
        <v>18</v>
      </c>
      <c r="M154" s="388" t="s">
        <v>19</v>
      </c>
      <c r="N154" s="1404" t="s">
        <v>18</v>
      </c>
      <c r="O154" s="1413" t="s">
        <v>19</v>
      </c>
      <c r="P154" s="1404" t="s">
        <v>18</v>
      </c>
      <c r="Q154" s="1413" t="s">
        <v>19</v>
      </c>
      <c r="R154" s="1391" t="s">
        <v>18</v>
      </c>
      <c r="S154" s="894" t="s">
        <v>19</v>
      </c>
      <c r="T154" s="1391" t="s">
        <v>18</v>
      </c>
      <c r="U154" s="894" t="s">
        <v>19</v>
      </c>
      <c r="V154" s="1393" t="s">
        <v>18</v>
      </c>
      <c r="W154" s="894" t="s">
        <v>19</v>
      </c>
      <c r="X154" s="1391" t="s">
        <v>18</v>
      </c>
      <c r="Y154" s="894" t="s">
        <v>19</v>
      </c>
      <c r="Z154" s="1428" t="s">
        <v>18</v>
      </c>
      <c r="AA154" s="1085" t="s">
        <v>19</v>
      </c>
      <c r="AB154" s="1428" t="s">
        <v>18</v>
      </c>
      <c r="AC154" s="1085" t="s">
        <v>19</v>
      </c>
      <c r="AD154" s="1428" t="s">
        <v>18</v>
      </c>
      <c r="AE154" s="1085" t="s">
        <v>19</v>
      </c>
      <c r="AF154" s="1428" t="s">
        <v>18</v>
      </c>
      <c r="AG154" s="1085" t="s">
        <v>19</v>
      </c>
      <c r="AH154" s="1428" t="s">
        <v>18</v>
      </c>
      <c r="AI154" s="1085" t="s">
        <v>19</v>
      </c>
      <c r="AJ154" s="1428" t="s">
        <v>18</v>
      </c>
      <c r="AK154" s="1085" t="s">
        <v>19</v>
      </c>
      <c r="AL154" s="1415" t="s">
        <v>18</v>
      </c>
      <c r="AM154" s="1085" t="s">
        <v>19</v>
      </c>
    </row>
    <row r="155" spans="1:130" x14ac:dyDescent="0.25">
      <c r="A155" s="1884" t="s">
        <v>160</v>
      </c>
      <c r="B155" s="1429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430">
        <f t="shared" si="20"/>
        <v>0</v>
      </c>
      <c r="F155" s="1416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1416"/>
      <c r="S155" s="114"/>
      <c r="T155" s="1416"/>
      <c r="U155" s="114"/>
      <c r="V155" s="113"/>
      <c r="W155" s="114"/>
      <c r="X155" s="1416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1431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185"/>
      <c r="B157" s="399" t="s">
        <v>163</v>
      </c>
      <c r="C157" s="372">
        <f t="shared" si="19"/>
        <v>0</v>
      </c>
      <c r="D157" s="373">
        <f t="shared" si="20"/>
        <v>0</v>
      </c>
      <c r="E157" s="1089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1429" t="s">
        <v>161</v>
      </c>
      <c r="C158" s="412">
        <f t="shared" si="19"/>
        <v>0</v>
      </c>
      <c r="D158" s="319">
        <f t="shared" si="20"/>
        <v>0</v>
      </c>
      <c r="E158" s="1430">
        <f t="shared" si="20"/>
        <v>0</v>
      </c>
      <c r="F158" s="1416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1416"/>
      <c r="S158" s="114"/>
      <c r="T158" s="1416"/>
      <c r="U158" s="114"/>
      <c r="V158" s="113"/>
      <c r="W158" s="114"/>
      <c r="X158" s="1416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1431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185"/>
      <c r="B160" s="399" t="s">
        <v>163</v>
      </c>
      <c r="C160" s="372">
        <f t="shared" si="19"/>
        <v>0</v>
      </c>
      <c r="D160" s="373">
        <f t="shared" si="20"/>
        <v>0</v>
      </c>
      <c r="E160" s="1089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182" t="s">
        <v>25</v>
      </c>
      <c r="B162" s="2182" t="s">
        <v>26</v>
      </c>
      <c r="C162" s="2183" t="s">
        <v>61</v>
      </c>
      <c r="D162" s="1881"/>
      <c r="E162" s="1854"/>
      <c r="F162" s="2155" t="s">
        <v>28</v>
      </c>
      <c r="G162" s="2184"/>
      <c r="H162" s="2184"/>
      <c r="I162" s="2184"/>
      <c r="J162" s="2184"/>
      <c r="K162" s="2184"/>
      <c r="L162" s="2184"/>
      <c r="M162" s="2184"/>
      <c r="N162" s="2184"/>
      <c r="O162" s="2156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174"/>
      <c r="F163" s="2155" t="s">
        <v>157</v>
      </c>
      <c r="G163" s="2156"/>
      <c r="H163" s="2155" t="s">
        <v>130</v>
      </c>
      <c r="I163" s="2156"/>
      <c r="J163" s="2155" t="s">
        <v>158</v>
      </c>
      <c r="K163" s="2156"/>
      <c r="L163" s="2155" t="s">
        <v>159</v>
      </c>
      <c r="M163" s="2156"/>
      <c r="N163" s="2155" t="s">
        <v>132</v>
      </c>
      <c r="O163" s="2156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1390" t="s">
        <v>17</v>
      </c>
      <c r="D164" s="1426" t="s">
        <v>18</v>
      </c>
      <c r="E164" s="386" t="s">
        <v>19</v>
      </c>
      <c r="F164" s="1427" t="s">
        <v>18</v>
      </c>
      <c r="G164" s="386" t="s">
        <v>19</v>
      </c>
      <c r="H164" s="1427" t="s">
        <v>18</v>
      </c>
      <c r="I164" s="386" t="s">
        <v>19</v>
      </c>
      <c r="J164" s="1427" t="s">
        <v>18</v>
      </c>
      <c r="K164" s="386" t="s">
        <v>19</v>
      </c>
      <c r="L164" s="1427" t="s">
        <v>18</v>
      </c>
      <c r="M164" s="386" t="s">
        <v>19</v>
      </c>
      <c r="N164" s="1427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182" t="s">
        <v>166</v>
      </c>
      <c r="B165" s="1429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1430">
        <f t="shared" si="22"/>
        <v>0</v>
      </c>
      <c r="F165" s="1416"/>
      <c r="G165" s="403"/>
      <c r="H165" s="113"/>
      <c r="I165" s="114"/>
      <c r="J165" s="1416"/>
      <c r="K165" s="403"/>
      <c r="L165" s="113"/>
      <c r="M165" s="114"/>
      <c r="N165" s="1416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182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1430">
        <f t="shared" si="22"/>
        <v>0</v>
      </c>
      <c r="F168" s="113"/>
      <c r="G168" s="114"/>
      <c r="H168" s="113"/>
      <c r="I168" s="403"/>
      <c r="J168" s="113"/>
      <c r="K168" s="114"/>
      <c r="L168" s="1416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183" t="s">
        <v>172</v>
      </c>
      <c r="B172" s="1854"/>
      <c r="C172" s="2183" t="s">
        <v>61</v>
      </c>
      <c r="D172" s="1881"/>
      <c r="E172" s="1854"/>
      <c r="F172" s="2155" t="s">
        <v>28</v>
      </c>
      <c r="G172" s="2184"/>
      <c r="H172" s="2184"/>
      <c r="I172" s="2184"/>
      <c r="J172" s="2184"/>
      <c r="K172" s="2184"/>
      <c r="L172" s="2184"/>
      <c r="M172" s="2184"/>
      <c r="N172" s="2184"/>
      <c r="O172" s="2184"/>
      <c r="P172" s="2184"/>
      <c r="Q172" s="2156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174"/>
      <c r="F173" s="2155" t="s">
        <v>130</v>
      </c>
      <c r="G173" s="2156"/>
      <c r="H173" s="2155" t="s">
        <v>158</v>
      </c>
      <c r="I173" s="2156"/>
      <c r="J173" s="2155" t="s">
        <v>159</v>
      </c>
      <c r="K173" s="2156"/>
      <c r="L173" s="2155" t="s">
        <v>173</v>
      </c>
      <c r="M173" s="2156"/>
      <c r="N173" s="2155" t="s">
        <v>174</v>
      </c>
      <c r="O173" s="2156"/>
      <c r="P173" s="2155" t="s">
        <v>175</v>
      </c>
      <c r="Q173" s="2156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174"/>
      <c r="C174" s="1390" t="s">
        <v>17</v>
      </c>
      <c r="D174" s="1426" t="s">
        <v>18</v>
      </c>
      <c r="E174" s="386" t="s">
        <v>19</v>
      </c>
      <c r="F174" s="1427" t="s">
        <v>18</v>
      </c>
      <c r="G174" s="386" t="s">
        <v>19</v>
      </c>
      <c r="H174" s="1427" t="s">
        <v>18</v>
      </c>
      <c r="I174" s="386" t="s">
        <v>19</v>
      </c>
      <c r="J174" s="1427" t="s">
        <v>18</v>
      </c>
      <c r="K174" s="416" t="s">
        <v>19</v>
      </c>
      <c r="L174" s="1427" t="s">
        <v>18</v>
      </c>
      <c r="M174" s="386" t="s">
        <v>19</v>
      </c>
      <c r="N174" s="1427" t="s">
        <v>18</v>
      </c>
      <c r="O174" s="386" t="s">
        <v>19</v>
      </c>
      <c r="P174" s="1427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180" t="s">
        <v>176</v>
      </c>
      <c r="B175" s="2181"/>
      <c r="C175" s="412">
        <f>SUM(D175+E175)</f>
        <v>11</v>
      </c>
      <c r="D175" s="319">
        <f t="shared" ref="D175:E177" si="23">SUM(F175+H175+J175+L175+N175+P175)</f>
        <v>8</v>
      </c>
      <c r="E175" s="1430">
        <f t="shared" si="23"/>
        <v>3</v>
      </c>
      <c r="F175" s="1416">
        <v>3</v>
      </c>
      <c r="G175" s="403">
        <v>1</v>
      </c>
      <c r="H175" s="113">
        <v>3</v>
      </c>
      <c r="I175" s="114">
        <v>0</v>
      </c>
      <c r="J175" s="1416">
        <v>0</v>
      </c>
      <c r="K175" s="114">
        <v>0</v>
      </c>
      <c r="L175" s="1416">
        <v>0</v>
      </c>
      <c r="M175" s="403">
        <v>0</v>
      </c>
      <c r="N175" s="113">
        <v>0</v>
      </c>
      <c r="O175" s="114">
        <v>2</v>
      </c>
      <c r="P175" s="1416">
        <v>2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87</v>
      </c>
      <c r="D176" s="331">
        <f t="shared" si="23"/>
        <v>43</v>
      </c>
      <c r="E176" s="406">
        <f t="shared" si="23"/>
        <v>44</v>
      </c>
      <c r="F176" s="364">
        <v>13</v>
      </c>
      <c r="G176" s="407">
        <v>7</v>
      </c>
      <c r="H176" s="366">
        <v>12</v>
      </c>
      <c r="I176" s="367">
        <v>6</v>
      </c>
      <c r="J176" s="364">
        <v>9</v>
      </c>
      <c r="K176" s="367">
        <v>9</v>
      </c>
      <c r="L176" s="364">
        <v>5</v>
      </c>
      <c r="M176" s="407">
        <v>7</v>
      </c>
      <c r="N176" s="366">
        <v>3</v>
      </c>
      <c r="O176" s="367">
        <v>11</v>
      </c>
      <c r="P176" s="364">
        <v>1</v>
      </c>
      <c r="Q176" s="367">
        <v>4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172"/>
      <c r="C177" s="417">
        <f>SUM(D177+E177)</f>
        <v>28</v>
      </c>
      <c r="D177" s="334">
        <f t="shared" si="23"/>
        <v>14</v>
      </c>
      <c r="E177" s="156">
        <f t="shared" si="23"/>
        <v>14</v>
      </c>
      <c r="F177" s="336">
        <v>3</v>
      </c>
      <c r="G177" s="415">
        <v>1</v>
      </c>
      <c r="H177" s="57">
        <v>5</v>
      </c>
      <c r="I177" s="58">
        <v>5</v>
      </c>
      <c r="J177" s="336">
        <v>4</v>
      </c>
      <c r="K177" s="58">
        <v>2</v>
      </c>
      <c r="L177" s="336">
        <v>1</v>
      </c>
      <c r="M177" s="415">
        <v>2</v>
      </c>
      <c r="N177" s="57">
        <v>0</v>
      </c>
      <c r="O177" s="58">
        <v>3</v>
      </c>
      <c r="P177" s="336">
        <v>1</v>
      </c>
      <c r="Q177" s="58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155" t="s">
        <v>61</v>
      </c>
      <c r="B178" s="2156"/>
      <c r="C178" s="1394">
        <f t="shared" ref="C178:Q178" si="24">SUM(C175:C177)</f>
        <v>126</v>
      </c>
      <c r="D178" s="1432">
        <f t="shared" si="24"/>
        <v>65</v>
      </c>
      <c r="E178" s="1396">
        <f t="shared" si="24"/>
        <v>61</v>
      </c>
      <c r="F178" s="1394">
        <f t="shared" si="24"/>
        <v>19</v>
      </c>
      <c r="G178" s="1396">
        <f t="shared" si="24"/>
        <v>9</v>
      </c>
      <c r="H178" s="1433">
        <f t="shared" si="24"/>
        <v>20</v>
      </c>
      <c r="I178" s="1398">
        <f t="shared" si="24"/>
        <v>11</v>
      </c>
      <c r="J178" s="1394">
        <f t="shared" si="24"/>
        <v>13</v>
      </c>
      <c r="K178" s="1396">
        <f t="shared" si="24"/>
        <v>11</v>
      </c>
      <c r="L178" s="1394">
        <f t="shared" si="24"/>
        <v>6</v>
      </c>
      <c r="M178" s="1396">
        <f t="shared" si="24"/>
        <v>9</v>
      </c>
      <c r="N178" s="1433">
        <f t="shared" si="24"/>
        <v>3</v>
      </c>
      <c r="O178" s="1398">
        <f t="shared" si="24"/>
        <v>16</v>
      </c>
      <c r="P178" s="1394">
        <f t="shared" si="24"/>
        <v>4</v>
      </c>
      <c r="Q178" s="1396">
        <f t="shared" si="24"/>
        <v>5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1434"/>
      <c r="N179" s="1434"/>
      <c r="O179" s="1434"/>
      <c r="P179" s="1434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173" t="s">
        <v>181</v>
      </c>
      <c r="B181" s="1854"/>
      <c r="C181" s="1859" t="s">
        <v>104</v>
      </c>
      <c r="D181" s="1860"/>
      <c r="E181" s="1861"/>
      <c r="F181" s="2175" t="s">
        <v>28</v>
      </c>
      <c r="G181" s="2176"/>
      <c r="H181" s="2176"/>
      <c r="I181" s="2176"/>
      <c r="J181" s="2176"/>
      <c r="K181" s="2176"/>
      <c r="L181" s="2176"/>
      <c r="M181" s="2176"/>
      <c r="N181" s="2176"/>
      <c r="O181" s="2176"/>
      <c r="P181" s="2176"/>
      <c r="Q181" s="2177"/>
    </row>
    <row r="182" spans="1:130" x14ac:dyDescent="0.25">
      <c r="A182" s="1855"/>
      <c r="B182" s="1856"/>
      <c r="C182" s="1862"/>
      <c r="D182" s="1863"/>
      <c r="E182" s="1864"/>
      <c r="F182" s="2178" t="s">
        <v>105</v>
      </c>
      <c r="G182" s="2179"/>
      <c r="H182" s="2178" t="s">
        <v>106</v>
      </c>
      <c r="I182" s="2179"/>
      <c r="J182" s="2178" t="s">
        <v>107</v>
      </c>
      <c r="K182" s="2179"/>
      <c r="L182" s="2178" t="s">
        <v>108</v>
      </c>
      <c r="M182" s="2179"/>
      <c r="N182" s="2178" t="s">
        <v>109</v>
      </c>
      <c r="O182" s="2179"/>
      <c r="P182" s="1870" t="s">
        <v>110</v>
      </c>
      <c r="Q182" s="1871"/>
    </row>
    <row r="183" spans="1:130" x14ac:dyDescent="0.25">
      <c r="A183" s="1857"/>
      <c r="B183" s="2174"/>
      <c r="C183" s="1393" t="s">
        <v>17</v>
      </c>
      <c r="D183" s="1404" t="s">
        <v>18</v>
      </c>
      <c r="E183" s="1392" t="s">
        <v>19</v>
      </c>
      <c r="F183" s="1391" t="s">
        <v>18</v>
      </c>
      <c r="G183" s="1413" t="s">
        <v>19</v>
      </c>
      <c r="H183" s="1391" t="s">
        <v>18</v>
      </c>
      <c r="I183" s="1413" t="s">
        <v>19</v>
      </c>
      <c r="J183" s="1391" t="s">
        <v>18</v>
      </c>
      <c r="K183" s="1413" t="s">
        <v>19</v>
      </c>
      <c r="L183" s="1391" t="s">
        <v>18</v>
      </c>
      <c r="M183" s="1413" t="s">
        <v>19</v>
      </c>
      <c r="N183" s="1391" t="s">
        <v>18</v>
      </c>
      <c r="O183" s="1413" t="s">
        <v>19</v>
      </c>
      <c r="P183" s="1391" t="s">
        <v>18</v>
      </c>
      <c r="Q183" s="1413" t="s">
        <v>19</v>
      </c>
    </row>
    <row r="184" spans="1:130" x14ac:dyDescent="0.25">
      <c r="A184" s="2170" t="s">
        <v>182</v>
      </c>
      <c r="B184" s="2171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172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153" t="s">
        <v>186</v>
      </c>
      <c r="B188" s="1815"/>
      <c r="C188" s="2164" t="s">
        <v>61</v>
      </c>
      <c r="D188" s="1836"/>
      <c r="E188" s="1837"/>
      <c r="F188" s="2159" t="s">
        <v>28</v>
      </c>
      <c r="G188" s="2160"/>
      <c r="H188" s="2160"/>
      <c r="I188" s="2160"/>
      <c r="J188" s="2160"/>
      <c r="K188" s="2160"/>
      <c r="L188" s="2160"/>
      <c r="M188" s="2160"/>
      <c r="N188" s="2160"/>
      <c r="O188" s="2160"/>
      <c r="P188" s="2160"/>
      <c r="Q188" s="2160"/>
      <c r="R188" s="2160"/>
      <c r="S188" s="2161"/>
      <c r="T188" s="2166" t="s">
        <v>187</v>
      </c>
      <c r="U188" s="1842"/>
    </row>
    <row r="189" spans="1:130" x14ac:dyDescent="0.25">
      <c r="A189" s="1833"/>
      <c r="B189" s="1834"/>
      <c r="C189" s="1838"/>
      <c r="D189" s="1839"/>
      <c r="E189" s="2165"/>
      <c r="F189" s="2168" t="s">
        <v>188</v>
      </c>
      <c r="G189" s="2169"/>
      <c r="H189" s="1816" t="s">
        <v>189</v>
      </c>
      <c r="I189" s="2154"/>
      <c r="J189" s="1816" t="s">
        <v>190</v>
      </c>
      <c r="K189" s="2154"/>
      <c r="L189" s="1816" t="s">
        <v>191</v>
      </c>
      <c r="M189" s="2154"/>
      <c r="N189" s="1816" t="s">
        <v>192</v>
      </c>
      <c r="O189" s="2154"/>
      <c r="P189" s="1816" t="s">
        <v>193</v>
      </c>
      <c r="Q189" s="2154"/>
      <c r="R189" s="1816" t="s">
        <v>194</v>
      </c>
      <c r="S189" s="2154"/>
      <c r="T189" s="1843"/>
      <c r="U189" s="2167"/>
    </row>
    <row r="190" spans="1:130" x14ac:dyDescent="0.25">
      <c r="A190" s="1816"/>
      <c r="B190" s="2154"/>
      <c r="C190" s="1435" t="s">
        <v>195</v>
      </c>
      <c r="D190" s="1436" t="s">
        <v>18</v>
      </c>
      <c r="E190" s="432" t="s">
        <v>19</v>
      </c>
      <c r="F190" s="1437" t="s">
        <v>18</v>
      </c>
      <c r="G190" s="1438" t="s">
        <v>19</v>
      </c>
      <c r="H190" s="1437" t="s">
        <v>18</v>
      </c>
      <c r="I190" s="1438" t="s">
        <v>19</v>
      </c>
      <c r="J190" s="1437" t="s">
        <v>18</v>
      </c>
      <c r="K190" s="1438" t="s">
        <v>19</v>
      </c>
      <c r="L190" s="1437" t="s">
        <v>18</v>
      </c>
      <c r="M190" s="1438" t="s">
        <v>19</v>
      </c>
      <c r="N190" s="1437" t="s">
        <v>18</v>
      </c>
      <c r="O190" s="1438" t="s">
        <v>19</v>
      </c>
      <c r="P190" s="1437" t="s">
        <v>18</v>
      </c>
      <c r="Q190" s="1438" t="s">
        <v>19</v>
      </c>
      <c r="R190" s="1437" t="s">
        <v>18</v>
      </c>
      <c r="S190" s="1438" t="s">
        <v>19</v>
      </c>
      <c r="T190" s="1439" t="s">
        <v>18</v>
      </c>
      <c r="U190" s="1440" t="s">
        <v>19</v>
      </c>
    </row>
    <row r="191" spans="1:130" x14ac:dyDescent="0.25">
      <c r="A191" s="2150" t="s">
        <v>196</v>
      </c>
      <c r="B191" s="505" t="s">
        <v>118</v>
      </c>
      <c r="C191" s="438">
        <f>SUM(D191+E191)</f>
        <v>0</v>
      </c>
      <c r="D191" s="439">
        <f>SUM(F191+H191+J191+L191+N191+P191+R191)</f>
        <v>0</v>
      </c>
      <c r="E191" s="1441">
        <f>SUM(G191+I191+K191+M191+O191+Q191+S191)</f>
        <v>0</v>
      </c>
      <c r="F191" s="441"/>
      <c r="G191" s="1442"/>
      <c r="H191" s="441"/>
      <c r="I191" s="1442"/>
      <c r="J191" s="441"/>
      <c r="K191" s="1442"/>
      <c r="L191" s="441"/>
      <c r="M191" s="1442"/>
      <c r="N191" s="441"/>
      <c r="O191" s="1442"/>
      <c r="P191" s="441"/>
      <c r="Q191" s="1443"/>
      <c r="R191" s="441"/>
      <c r="S191" s="1443"/>
      <c r="T191" s="441"/>
      <c r="U191" s="1443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163"/>
      <c r="C193" s="1444">
        <f t="shared" ref="C193:U193" si="27">SUM(C191+C192)</f>
        <v>0</v>
      </c>
      <c r="D193" s="1445">
        <f t="shared" si="27"/>
        <v>0</v>
      </c>
      <c r="E193" s="1446">
        <f t="shared" si="27"/>
        <v>0</v>
      </c>
      <c r="F193" s="1444">
        <f t="shared" si="27"/>
        <v>0</v>
      </c>
      <c r="G193" s="1447">
        <f t="shared" si="27"/>
        <v>0</v>
      </c>
      <c r="H193" s="1444">
        <f t="shared" si="27"/>
        <v>0</v>
      </c>
      <c r="I193" s="1447">
        <f t="shared" si="27"/>
        <v>0</v>
      </c>
      <c r="J193" s="1444">
        <f t="shared" si="27"/>
        <v>0</v>
      </c>
      <c r="K193" s="1447">
        <f t="shared" si="27"/>
        <v>0</v>
      </c>
      <c r="L193" s="1444">
        <f t="shared" si="27"/>
        <v>0</v>
      </c>
      <c r="M193" s="1447">
        <f t="shared" si="27"/>
        <v>0</v>
      </c>
      <c r="N193" s="1444">
        <f t="shared" si="27"/>
        <v>0</v>
      </c>
      <c r="O193" s="1447">
        <f t="shared" si="27"/>
        <v>0</v>
      </c>
      <c r="P193" s="1444">
        <f t="shared" si="27"/>
        <v>0</v>
      </c>
      <c r="Q193" s="1447">
        <f t="shared" si="27"/>
        <v>0</v>
      </c>
      <c r="R193" s="1444">
        <f t="shared" si="27"/>
        <v>0</v>
      </c>
      <c r="S193" s="1447">
        <f t="shared" si="27"/>
        <v>0</v>
      </c>
      <c r="T193" s="1444">
        <f t="shared" si="27"/>
        <v>0</v>
      </c>
      <c r="U193" s="1447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153" t="s">
        <v>200</v>
      </c>
      <c r="B195" s="1815"/>
      <c r="C195" s="2164" t="s">
        <v>61</v>
      </c>
      <c r="D195" s="1836"/>
      <c r="E195" s="1837"/>
      <c r="F195" s="2159" t="s">
        <v>28</v>
      </c>
      <c r="G195" s="2160"/>
      <c r="H195" s="2160"/>
      <c r="I195" s="2160"/>
      <c r="J195" s="2160"/>
      <c r="K195" s="2160"/>
      <c r="L195" s="2160"/>
      <c r="M195" s="2160"/>
      <c r="N195" s="2160"/>
      <c r="O195" s="2161"/>
      <c r="P195" s="2153" t="s">
        <v>201</v>
      </c>
      <c r="Q195" s="1815"/>
      <c r="R195" s="1822" t="s">
        <v>202</v>
      </c>
      <c r="S195" s="1815"/>
      <c r="T195" s="2159" t="s">
        <v>203</v>
      </c>
      <c r="U195" s="2160"/>
      <c r="V195" s="2160"/>
      <c r="W195" s="2161"/>
    </row>
    <row r="196" spans="1:130" x14ac:dyDescent="0.25">
      <c r="A196" s="1833"/>
      <c r="B196" s="1834"/>
      <c r="C196" s="1838"/>
      <c r="D196" s="1839"/>
      <c r="E196" s="2165"/>
      <c r="F196" s="2162" t="s">
        <v>30</v>
      </c>
      <c r="G196" s="2162"/>
      <c r="H196" s="2162" t="s">
        <v>31</v>
      </c>
      <c r="I196" s="2162"/>
      <c r="J196" s="2162" t="s">
        <v>123</v>
      </c>
      <c r="K196" s="2162"/>
      <c r="L196" s="2162" t="s">
        <v>204</v>
      </c>
      <c r="M196" s="2162"/>
      <c r="N196" s="2162" t="s">
        <v>205</v>
      </c>
      <c r="O196" s="2162"/>
      <c r="P196" s="1816"/>
      <c r="Q196" s="2154"/>
      <c r="R196" s="1823"/>
      <c r="S196" s="2154"/>
      <c r="T196" s="2150" t="s">
        <v>206</v>
      </c>
      <c r="U196" s="1828" t="s">
        <v>207</v>
      </c>
      <c r="V196" s="2150" t="s">
        <v>208</v>
      </c>
      <c r="W196" s="2150" t="s">
        <v>209</v>
      </c>
    </row>
    <row r="197" spans="1:130" s="456" customFormat="1" x14ac:dyDescent="0.25">
      <c r="A197" s="1816"/>
      <c r="B197" s="2154"/>
      <c r="C197" s="1435" t="s">
        <v>195</v>
      </c>
      <c r="D197" s="1436" t="s">
        <v>18</v>
      </c>
      <c r="E197" s="432" t="s">
        <v>19</v>
      </c>
      <c r="F197" s="1437" t="s">
        <v>18</v>
      </c>
      <c r="G197" s="1438" t="s">
        <v>19</v>
      </c>
      <c r="H197" s="1437" t="s">
        <v>18</v>
      </c>
      <c r="I197" s="1438" t="s">
        <v>19</v>
      </c>
      <c r="J197" s="1437" t="s">
        <v>18</v>
      </c>
      <c r="K197" s="1438" t="s">
        <v>19</v>
      </c>
      <c r="L197" s="1437" t="s">
        <v>18</v>
      </c>
      <c r="M197" s="1438" t="s">
        <v>19</v>
      </c>
      <c r="N197" s="1437" t="s">
        <v>18</v>
      </c>
      <c r="O197" s="1438" t="s">
        <v>19</v>
      </c>
      <c r="P197" s="1437" t="s">
        <v>18</v>
      </c>
      <c r="Q197" s="1438" t="s">
        <v>19</v>
      </c>
      <c r="R197" s="1448" t="s">
        <v>18</v>
      </c>
      <c r="S197" s="1438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151" t="s">
        <v>210</v>
      </c>
      <c r="B198" s="2152"/>
      <c r="C198" s="1444">
        <f>SUM(D198+E198)</f>
        <v>0</v>
      </c>
      <c r="D198" s="1445">
        <f>SUM(F198+H198+J198+L198+N198)</f>
        <v>0</v>
      </c>
      <c r="E198" s="1446">
        <f>SUM(G198+I198+K198+M198+O198)</f>
        <v>0</v>
      </c>
      <c r="F198" s="1449"/>
      <c r="G198" s="1450"/>
      <c r="H198" s="1449"/>
      <c r="I198" s="1450"/>
      <c r="J198" s="1449"/>
      <c r="K198" s="1450"/>
      <c r="L198" s="1449"/>
      <c r="M198" s="1450"/>
      <c r="N198" s="1449"/>
      <c r="O198" s="1450"/>
      <c r="P198" s="1449"/>
      <c r="Q198" s="1451"/>
      <c r="R198" s="1450"/>
      <c r="S198" s="1451"/>
      <c r="T198" s="1452"/>
      <c r="U198" s="1451"/>
      <c r="V198" s="1452"/>
      <c r="W198" s="1452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153" t="s">
        <v>200</v>
      </c>
      <c r="B200" s="1815"/>
      <c r="C200" s="2155" t="s">
        <v>32</v>
      </c>
      <c r="D200" s="2156"/>
    </row>
    <row r="201" spans="1:130" x14ac:dyDescent="0.25">
      <c r="A201" s="1816"/>
      <c r="B201" s="2154"/>
      <c r="C201" s="1437" t="s">
        <v>18</v>
      </c>
      <c r="D201" s="1438" t="s">
        <v>19</v>
      </c>
    </row>
    <row r="202" spans="1:130" x14ac:dyDescent="0.25">
      <c r="A202" s="2157" t="s">
        <v>212</v>
      </c>
      <c r="B202" s="2158"/>
      <c r="C202" s="441"/>
      <c r="D202" s="1443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149"/>
      <c r="C205" s="463"/>
      <c r="D205" s="1099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126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69" workbookViewId="0">
      <selection activeCell="F175" sqref="F175:Q177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801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294" t="s">
        <v>4</v>
      </c>
      <c r="B9" s="2294"/>
      <c r="C9" s="2305" t="s">
        <v>5</v>
      </c>
      <c r="D9" s="2306"/>
      <c r="E9" s="2307"/>
      <c r="F9" s="2281" t="s">
        <v>6</v>
      </c>
      <c r="G9" s="2293"/>
      <c r="H9" s="2293"/>
      <c r="I9" s="2293"/>
      <c r="J9" s="2293"/>
      <c r="K9" s="2293"/>
      <c r="L9" s="2293"/>
      <c r="M9" s="2293"/>
      <c r="N9" s="2293"/>
      <c r="O9" s="2293"/>
      <c r="P9" s="2293"/>
      <c r="Q9" s="2293"/>
      <c r="R9" s="2293"/>
      <c r="S9" s="2293"/>
      <c r="T9" s="2293"/>
      <c r="U9" s="2293"/>
      <c r="V9" s="2293"/>
      <c r="W9" s="2293"/>
      <c r="X9" s="2293"/>
      <c r="Y9" s="2282"/>
      <c r="Z9" s="1206"/>
      <c r="AA9" s="1207"/>
    </row>
    <row r="10" spans="1:130" x14ac:dyDescent="0.25">
      <c r="A10" s="2294"/>
      <c r="B10" s="2294"/>
      <c r="C10" s="1857"/>
      <c r="D10" s="1882"/>
      <c r="E10" s="2174"/>
      <c r="F10" s="2281" t="s">
        <v>7</v>
      </c>
      <c r="G10" s="2282"/>
      <c r="H10" s="2281" t="s">
        <v>8</v>
      </c>
      <c r="I10" s="2282"/>
      <c r="J10" s="2281" t="s">
        <v>9</v>
      </c>
      <c r="K10" s="2282"/>
      <c r="L10" s="2281" t="s">
        <v>10</v>
      </c>
      <c r="M10" s="2282"/>
      <c r="N10" s="2281" t="s">
        <v>11</v>
      </c>
      <c r="O10" s="2282"/>
      <c r="P10" s="2281" t="s">
        <v>12</v>
      </c>
      <c r="Q10" s="2282"/>
      <c r="R10" s="2281" t="s">
        <v>13</v>
      </c>
      <c r="S10" s="2282"/>
      <c r="T10" s="2281" t="s">
        <v>14</v>
      </c>
      <c r="U10" s="2282"/>
      <c r="V10" s="2281" t="s">
        <v>15</v>
      </c>
      <c r="W10" s="2282"/>
      <c r="X10" s="2281" t="s">
        <v>16</v>
      </c>
      <c r="Y10" s="2282"/>
      <c r="Z10" s="28"/>
      <c r="AA10" s="7"/>
    </row>
    <row r="11" spans="1:130" x14ac:dyDescent="0.25">
      <c r="A11" s="2294"/>
      <c r="B11" s="2294"/>
      <c r="C11" s="1142" t="s">
        <v>17</v>
      </c>
      <c r="D11" s="1140" t="s">
        <v>18</v>
      </c>
      <c r="E11" s="1141" t="s">
        <v>19</v>
      </c>
      <c r="F11" s="32" t="s">
        <v>18</v>
      </c>
      <c r="G11" s="1164" t="s">
        <v>19</v>
      </c>
      <c r="H11" s="32" t="s">
        <v>18</v>
      </c>
      <c r="I11" s="1164" t="s">
        <v>19</v>
      </c>
      <c r="J11" s="32" t="s">
        <v>18</v>
      </c>
      <c r="K11" s="1164" t="s">
        <v>19</v>
      </c>
      <c r="L11" s="1208" t="s">
        <v>18</v>
      </c>
      <c r="M11" s="1164" t="s">
        <v>19</v>
      </c>
      <c r="N11" s="32" t="s">
        <v>18</v>
      </c>
      <c r="O11" s="1164" t="s">
        <v>19</v>
      </c>
      <c r="P11" s="32" t="s">
        <v>18</v>
      </c>
      <c r="Q11" s="1164" t="s">
        <v>19</v>
      </c>
      <c r="R11" s="32" t="s">
        <v>18</v>
      </c>
      <c r="S11" s="1164" t="s">
        <v>19</v>
      </c>
      <c r="T11" s="32" t="s">
        <v>18</v>
      </c>
      <c r="U11" s="1164" t="s">
        <v>19</v>
      </c>
      <c r="V11" s="32" t="s">
        <v>18</v>
      </c>
      <c r="W11" s="1164" t="s">
        <v>19</v>
      </c>
      <c r="X11" s="32" t="s">
        <v>18</v>
      </c>
      <c r="Y11" s="1164" t="s">
        <v>19</v>
      </c>
      <c r="Z11" s="1209"/>
      <c r="AA11" s="1210"/>
    </row>
    <row r="12" spans="1:130" x14ac:dyDescent="0.25">
      <c r="A12" s="2294" t="s">
        <v>20</v>
      </c>
      <c r="B12" s="2294"/>
      <c r="C12" s="1211">
        <f>SUM(D12+E12)</f>
        <v>0</v>
      </c>
      <c r="D12" s="1212">
        <f t="shared" ref="D12:E14" si="0">SUM(F12+H12+J12+L12+N12+P12+R12+T12+V12+X12)</f>
        <v>0</v>
      </c>
      <c r="E12" s="1213">
        <f t="shared" si="0"/>
        <v>0</v>
      </c>
      <c r="F12" s="1214"/>
      <c r="G12" s="1215"/>
      <c r="H12" s="1214"/>
      <c r="I12" s="1215"/>
      <c r="J12" s="1214"/>
      <c r="K12" s="1215"/>
      <c r="L12" s="1214"/>
      <c r="M12" s="1215"/>
      <c r="N12" s="1216"/>
      <c r="O12" s="1215"/>
      <c r="P12" s="1214"/>
      <c r="Q12" s="1215"/>
      <c r="R12" s="1214"/>
      <c r="S12" s="1215"/>
      <c r="T12" s="1214"/>
      <c r="U12" s="1215"/>
      <c r="V12" s="1214"/>
      <c r="W12" s="1215"/>
      <c r="X12" s="1214"/>
      <c r="Y12" s="1215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256" t="s">
        <v>21</v>
      </c>
      <c r="B13" s="471" t="s">
        <v>22</v>
      </c>
      <c r="C13" s="46">
        <f>SUM(D13+E13)</f>
        <v>0</v>
      </c>
      <c r="D13" s="1217">
        <f t="shared" si="0"/>
        <v>0</v>
      </c>
      <c r="E13" s="472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04"/>
      <c r="AA13" s="1218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174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1219"/>
      <c r="M14" s="1220"/>
      <c r="N14" s="1221"/>
      <c r="O14" s="1220"/>
      <c r="P14" s="1221"/>
      <c r="Q14" s="1220"/>
      <c r="R14" s="1219"/>
      <c r="S14" s="1220"/>
      <c r="T14" s="1222"/>
      <c r="U14" s="1223"/>
      <c r="V14" s="1219"/>
      <c r="W14" s="1223"/>
      <c r="X14" s="1219"/>
      <c r="Y14" s="56"/>
      <c r="Z14" s="404"/>
      <c r="AA14" s="1035"/>
    </row>
    <row r="15" spans="1:130" ht="15.75" x14ac:dyDescent="0.25">
      <c r="A15" s="1224"/>
      <c r="B15" s="14"/>
      <c r="C15" s="14"/>
      <c r="D15" s="14"/>
      <c r="E15" s="66"/>
      <c r="F15" s="1225"/>
      <c r="G15" s="1226"/>
      <c r="H15" s="1226"/>
      <c r="I15" s="1227"/>
      <c r="J15" s="1226"/>
      <c r="K15" s="1225"/>
      <c r="L15" s="66"/>
      <c r="M15" s="70"/>
      <c r="N15" s="1228"/>
      <c r="O15" s="1229"/>
      <c r="P15" s="1229"/>
      <c r="Q15" s="1225"/>
      <c r="R15" s="66"/>
      <c r="S15" s="1225"/>
      <c r="T15" s="1225"/>
      <c r="U15" s="1225"/>
      <c r="V15" s="1225"/>
      <c r="W15" s="1230"/>
      <c r="X15" s="1225"/>
      <c r="Y15" s="1225"/>
      <c r="Z15" s="1231"/>
      <c r="AA15" s="75"/>
    </row>
    <row r="16" spans="1:130" ht="15.75" x14ac:dyDescent="0.25">
      <c r="A16" s="1113" t="s">
        <v>24</v>
      </c>
      <c r="B16" s="1114"/>
      <c r="C16" s="1114"/>
      <c r="D16" s="1114"/>
      <c r="E16" s="1114"/>
      <c r="F16" s="1114"/>
      <c r="G16" s="1114"/>
      <c r="H16" s="1114"/>
      <c r="I16" s="1114"/>
      <c r="J16" s="1114"/>
      <c r="K16" s="1114"/>
      <c r="L16" s="1114"/>
      <c r="M16" s="1114"/>
      <c r="N16" s="1114"/>
      <c r="O16" s="1114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288" t="s">
        <v>25</v>
      </c>
      <c r="B17" s="2288" t="s">
        <v>26</v>
      </c>
      <c r="C17" s="2285" t="s">
        <v>27</v>
      </c>
      <c r="D17" s="2292"/>
      <c r="E17" s="2256"/>
      <c r="F17" s="2300" t="s">
        <v>28</v>
      </c>
      <c r="G17" s="2301"/>
      <c r="H17" s="2301"/>
      <c r="I17" s="2301"/>
      <c r="J17" s="2301"/>
      <c r="K17" s="2301"/>
      <c r="L17" s="2301"/>
      <c r="M17" s="2301"/>
      <c r="N17" s="2301"/>
      <c r="O17" s="2301"/>
      <c r="P17" s="2301"/>
      <c r="Q17" s="2303"/>
      <c r="R17" s="2256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2219"/>
      <c r="E18" s="2174"/>
      <c r="F18" s="2281" t="s">
        <v>30</v>
      </c>
      <c r="G18" s="2282"/>
      <c r="H18" s="2281" t="s">
        <v>31</v>
      </c>
      <c r="I18" s="2282"/>
      <c r="J18" s="2281" t="s">
        <v>15</v>
      </c>
      <c r="K18" s="2282"/>
      <c r="L18" s="2281" t="s">
        <v>32</v>
      </c>
      <c r="M18" s="2282"/>
      <c r="N18" s="2281" t="s">
        <v>33</v>
      </c>
      <c r="O18" s="2282"/>
      <c r="P18" s="2281" t="s">
        <v>34</v>
      </c>
      <c r="Q18" s="2304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1232" t="s">
        <v>17</v>
      </c>
      <c r="D19" s="1153" t="s">
        <v>18</v>
      </c>
      <c r="E19" s="1141" t="s">
        <v>19</v>
      </c>
      <c r="F19" s="1233" t="s">
        <v>18</v>
      </c>
      <c r="G19" s="1141" t="s">
        <v>19</v>
      </c>
      <c r="H19" s="1233" t="s">
        <v>18</v>
      </c>
      <c r="I19" s="1141" t="s">
        <v>19</v>
      </c>
      <c r="J19" s="1233" t="s">
        <v>18</v>
      </c>
      <c r="K19" s="1141" t="s">
        <v>19</v>
      </c>
      <c r="L19" s="1233" t="s">
        <v>18</v>
      </c>
      <c r="M19" s="1141" t="s">
        <v>19</v>
      </c>
      <c r="N19" s="1233" t="s">
        <v>18</v>
      </c>
      <c r="O19" s="1141" t="s">
        <v>19</v>
      </c>
      <c r="P19" s="1233" t="s">
        <v>18</v>
      </c>
      <c r="Q19" s="1234" t="s">
        <v>19</v>
      </c>
      <c r="R19" s="2174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281" t="s">
        <v>35</v>
      </c>
      <c r="B20" s="2282"/>
      <c r="C20" s="1235">
        <f t="shared" ref="C20:C29" si="1">SUM(D20+E20)</f>
        <v>0</v>
      </c>
      <c r="D20" s="1236">
        <f t="shared" ref="D20:E28" si="2">SUM(F20+H20+J20+L20+N20+P20)</f>
        <v>0</v>
      </c>
      <c r="E20" s="1237">
        <f t="shared" si="2"/>
        <v>0</v>
      </c>
      <c r="F20" s="1214"/>
      <c r="G20" s="1215"/>
      <c r="H20" s="1214"/>
      <c r="I20" s="1215"/>
      <c r="J20" s="1214"/>
      <c r="K20" s="1215"/>
      <c r="L20" s="1214"/>
      <c r="M20" s="1215"/>
      <c r="N20" s="1238"/>
      <c r="O20" s="1215"/>
      <c r="P20" s="1238"/>
      <c r="Q20" s="1239"/>
      <c r="R20" s="1240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288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1156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288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1156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1158"/>
      <c r="O25" s="114"/>
      <c r="P25" s="1158"/>
      <c r="Q25" s="116"/>
      <c r="R25" s="1163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6">
        <f t="shared" si="1"/>
        <v>0</v>
      </c>
      <c r="D26" s="98">
        <f t="shared" si="2"/>
        <v>0</v>
      </c>
      <c r="E26" s="472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6">
        <f t="shared" si="1"/>
        <v>0</v>
      </c>
      <c r="D27" s="98">
        <f t="shared" si="2"/>
        <v>0</v>
      </c>
      <c r="E27" s="472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20">
        <f t="shared" si="1"/>
        <v>0</v>
      </c>
      <c r="D28" s="121">
        <f t="shared" si="2"/>
        <v>0</v>
      </c>
      <c r="E28" s="479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20">
        <f t="shared" si="1"/>
        <v>0</v>
      </c>
      <c r="D29" s="121">
        <f>+F29+H29+J29+L29+N29+P29</f>
        <v>0</v>
      </c>
      <c r="E29" s="479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20">
        <f>SUM(D30:E30)</f>
        <v>0</v>
      </c>
      <c r="D30" s="121">
        <f>+F30+H30+J30+L30+N30+P30</f>
        <v>0</v>
      </c>
      <c r="E30" s="479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12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944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288" t="s">
        <v>51</v>
      </c>
      <c r="B36" s="1241" t="s">
        <v>37</v>
      </c>
      <c r="C36" s="1235">
        <f t="shared" si="4"/>
        <v>0</v>
      </c>
      <c r="D36" s="1236">
        <f t="shared" si="3"/>
        <v>0</v>
      </c>
      <c r="E36" s="1156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1158"/>
      <c r="Q36" s="116"/>
      <c r="R36" s="1163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1242" t="s">
        <v>52</v>
      </c>
      <c r="B39" s="1242"/>
      <c r="C39" s="1242"/>
      <c r="D39" s="1242"/>
      <c r="E39" s="1242"/>
      <c r="F39" s="1242"/>
      <c r="G39" s="1242"/>
      <c r="H39" s="1242"/>
      <c r="I39" s="1242"/>
      <c r="J39" s="1242"/>
      <c r="K39" s="1242"/>
      <c r="L39" s="1242"/>
      <c r="M39" s="1242"/>
      <c r="N39" s="1242"/>
      <c r="O39" s="1242"/>
      <c r="P39" s="1242"/>
      <c r="Q39" s="1242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285" t="s">
        <v>53</v>
      </c>
      <c r="B40" s="2256"/>
      <c r="C40" s="2285" t="s">
        <v>27</v>
      </c>
      <c r="D40" s="2292"/>
      <c r="E40" s="2256"/>
      <c r="F40" s="2300" t="s">
        <v>28</v>
      </c>
      <c r="G40" s="2301"/>
      <c r="H40" s="2301"/>
      <c r="I40" s="2301"/>
      <c r="J40" s="2301"/>
      <c r="K40" s="2301"/>
      <c r="L40" s="2301"/>
      <c r="M40" s="2301"/>
      <c r="N40" s="2301"/>
      <c r="O40" s="2301"/>
      <c r="P40" s="2301"/>
      <c r="Q40" s="2302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944"/>
      <c r="B41" s="1856"/>
      <c r="C41" s="1857"/>
      <c r="D41" s="2219"/>
      <c r="E41" s="2174"/>
      <c r="F41" s="2281" t="s">
        <v>30</v>
      </c>
      <c r="G41" s="2282"/>
      <c r="H41" s="2281" t="s">
        <v>31</v>
      </c>
      <c r="I41" s="2282"/>
      <c r="J41" s="2281" t="s">
        <v>15</v>
      </c>
      <c r="K41" s="2282"/>
      <c r="L41" s="2281" t="s">
        <v>32</v>
      </c>
      <c r="M41" s="2282"/>
      <c r="N41" s="2281" t="s">
        <v>33</v>
      </c>
      <c r="O41" s="2282"/>
      <c r="P41" s="2281" t="s">
        <v>34</v>
      </c>
      <c r="Q41" s="2282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174"/>
      <c r="C42" s="1232" t="s">
        <v>17</v>
      </c>
      <c r="D42" s="1153" t="s">
        <v>18</v>
      </c>
      <c r="E42" s="894" t="s">
        <v>19</v>
      </c>
      <c r="F42" s="1243" t="s">
        <v>18</v>
      </c>
      <c r="G42" s="1244" t="s">
        <v>19</v>
      </c>
      <c r="H42" s="1243" t="s">
        <v>18</v>
      </c>
      <c r="I42" s="1244" t="s">
        <v>19</v>
      </c>
      <c r="J42" s="1243" t="s">
        <v>18</v>
      </c>
      <c r="K42" s="1244" t="s">
        <v>19</v>
      </c>
      <c r="L42" s="1243" t="s">
        <v>18</v>
      </c>
      <c r="M42" s="1244" t="s">
        <v>19</v>
      </c>
      <c r="N42" s="1243" t="s">
        <v>18</v>
      </c>
      <c r="O42" s="1244" t="s">
        <v>19</v>
      </c>
      <c r="P42" s="1243" t="s">
        <v>18</v>
      </c>
      <c r="Q42" s="1244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297" t="s">
        <v>37</v>
      </c>
      <c r="B43" s="2298"/>
      <c r="C43" s="147">
        <f>SUM(D43+E43)</f>
        <v>0</v>
      </c>
      <c r="D43" s="148">
        <f t="shared" ref="D43:E46" si="5">SUM(F43+H43+J43+L43+N43+P43)</f>
        <v>0</v>
      </c>
      <c r="E43" s="1181">
        <f t="shared" si="5"/>
        <v>0</v>
      </c>
      <c r="F43" s="113"/>
      <c r="G43" s="1163"/>
      <c r="H43" s="113"/>
      <c r="I43" s="1163"/>
      <c r="J43" s="113"/>
      <c r="K43" s="114"/>
      <c r="L43" s="113"/>
      <c r="M43" s="114"/>
      <c r="N43" s="1158"/>
      <c r="O43" s="114"/>
      <c r="P43" s="1158"/>
      <c r="Q43" s="114"/>
      <c r="R43" s="150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49"/>
      <c r="I44" s="251"/>
      <c r="J44" s="49"/>
      <c r="K44" s="50"/>
      <c r="L44" s="49"/>
      <c r="M44" s="50"/>
      <c r="N44" s="358"/>
      <c r="O44" s="50"/>
      <c r="P44" s="358"/>
      <c r="Q44" s="50"/>
      <c r="R44" s="150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150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290" t="s">
        <v>54</v>
      </c>
      <c r="B46" s="2291"/>
      <c r="C46" s="1245">
        <f>SUM(D46:E46)</f>
        <v>0</v>
      </c>
      <c r="D46" s="1246">
        <f t="shared" si="5"/>
        <v>0</v>
      </c>
      <c r="E46" s="1145">
        <f t="shared" si="5"/>
        <v>0</v>
      </c>
      <c r="F46" s="1214"/>
      <c r="G46" s="1240"/>
      <c r="H46" s="1214"/>
      <c r="I46" s="1240"/>
      <c r="J46" s="1214"/>
      <c r="K46" s="1215"/>
      <c r="L46" s="1214"/>
      <c r="M46" s="1215"/>
      <c r="N46" s="1238"/>
      <c r="O46" s="1215"/>
      <c r="P46" s="1238"/>
      <c r="Q46" s="1215"/>
      <c r="R46" s="150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1113" t="s">
        <v>55</v>
      </c>
      <c r="B47" s="1114"/>
      <c r="C47" s="1114"/>
      <c r="D47" s="1114"/>
      <c r="E47" s="1114"/>
      <c r="F47" s="1114"/>
      <c r="G47" s="1114"/>
      <c r="H47" s="1114"/>
      <c r="I47" s="111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299" t="s">
        <v>21</v>
      </c>
      <c r="B48" s="2268"/>
      <c r="C48" s="2285" t="s">
        <v>5</v>
      </c>
      <c r="D48" s="2292"/>
      <c r="E48" s="2256"/>
      <c r="F48" s="2294" t="s">
        <v>28</v>
      </c>
      <c r="G48" s="2294"/>
      <c r="H48" s="2294"/>
      <c r="I48" s="229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60"/>
      <c r="B49" s="1885"/>
      <c r="C49" s="1857"/>
      <c r="D49" s="2219"/>
      <c r="E49" s="2174"/>
      <c r="F49" s="2281" t="s">
        <v>8</v>
      </c>
      <c r="G49" s="2282"/>
      <c r="H49" s="2281" t="s">
        <v>9</v>
      </c>
      <c r="I49" s="228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185"/>
      <c r="C50" s="1232" t="s">
        <v>17</v>
      </c>
      <c r="D50" s="1153" t="s">
        <v>18</v>
      </c>
      <c r="E50" s="894" t="s">
        <v>19</v>
      </c>
      <c r="F50" s="1142" t="s">
        <v>18</v>
      </c>
      <c r="G50" s="1141" t="s">
        <v>19</v>
      </c>
      <c r="H50" s="1142" t="s">
        <v>18</v>
      </c>
      <c r="I50" s="1141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295" t="s">
        <v>56</v>
      </c>
      <c r="B51" s="2296"/>
      <c r="C51" s="1247">
        <f>SUM(D51+E51)</f>
        <v>0</v>
      </c>
      <c r="D51" s="1248">
        <f t="shared" ref="D51:E54" si="6">SUM(F51+H51)</f>
        <v>0</v>
      </c>
      <c r="E51" s="1237">
        <f t="shared" si="6"/>
        <v>0</v>
      </c>
      <c r="F51" s="1143">
        <f>SUM(F52:F54)</f>
        <v>0</v>
      </c>
      <c r="G51" s="1145">
        <f>SUM(G52:G54)</f>
        <v>0</v>
      </c>
      <c r="H51" s="1146">
        <f>SUM(H52:H54)</f>
        <v>0</v>
      </c>
      <c r="I51" s="1147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5">
        <f>SUM(D52+E52)</f>
        <v>0</v>
      </c>
      <c r="D52" s="166">
        <f t="shared" si="6"/>
        <v>0</v>
      </c>
      <c r="E52" s="472">
        <f t="shared" si="6"/>
        <v>0</v>
      </c>
      <c r="F52" s="4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1113" t="s">
        <v>59</v>
      </c>
      <c r="B55" s="1114"/>
      <c r="C55" s="1114"/>
      <c r="D55" s="1114"/>
      <c r="E55" s="1114"/>
      <c r="F55" s="1114"/>
      <c r="G55" s="1114"/>
      <c r="H55" s="1114"/>
      <c r="I55" s="1114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285" t="s">
        <v>60</v>
      </c>
      <c r="B56" s="2292"/>
      <c r="C56" s="2285" t="s">
        <v>61</v>
      </c>
      <c r="D56" s="2292"/>
      <c r="E56" s="2256"/>
      <c r="F56" s="2293" t="s">
        <v>62</v>
      </c>
      <c r="G56" s="2293"/>
      <c r="H56" s="2293"/>
      <c r="I56" s="2293"/>
      <c r="J56" s="2293"/>
      <c r="K56" s="2293"/>
      <c r="L56" s="2293"/>
      <c r="M56" s="2293"/>
      <c r="N56" s="2293"/>
      <c r="O56" s="228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944"/>
      <c r="B57" s="1891"/>
      <c r="C57" s="1857"/>
      <c r="D57" s="2219"/>
      <c r="E57" s="2174"/>
      <c r="F57" s="2293" t="s">
        <v>63</v>
      </c>
      <c r="G57" s="2282"/>
      <c r="H57" s="2293" t="s">
        <v>64</v>
      </c>
      <c r="I57" s="2282"/>
      <c r="J57" s="2293" t="s">
        <v>65</v>
      </c>
      <c r="K57" s="2293"/>
      <c r="L57" s="2281" t="s">
        <v>66</v>
      </c>
      <c r="M57" s="2282"/>
      <c r="N57" s="2281" t="s">
        <v>67</v>
      </c>
      <c r="O57" s="228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2219"/>
      <c r="C58" s="1142" t="s">
        <v>17</v>
      </c>
      <c r="D58" s="1153" t="s">
        <v>18</v>
      </c>
      <c r="E58" s="1141" t="s">
        <v>19</v>
      </c>
      <c r="F58" s="1142" t="s">
        <v>18</v>
      </c>
      <c r="G58" s="1141" t="s">
        <v>19</v>
      </c>
      <c r="H58" s="1142" t="s">
        <v>18</v>
      </c>
      <c r="I58" s="1141" t="s">
        <v>19</v>
      </c>
      <c r="J58" s="1142" t="s">
        <v>18</v>
      </c>
      <c r="K58" s="1249" t="s">
        <v>19</v>
      </c>
      <c r="L58" s="1142" t="s">
        <v>18</v>
      </c>
      <c r="M58" s="1141" t="s">
        <v>19</v>
      </c>
      <c r="N58" s="1142" t="s">
        <v>18</v>
      </c>
      <c r="O58" s="1141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862"/>
      <c r="AB58" s="863"/>
    </row>
    <row r="59" spans="1:130" x14ac:dyDescent="0.25">
      <c r="A59" s="2290" t="s">
        <v>68</v>
      </c>
      <c r="B59" s="2291"/>
      <c r="C59" s="1247">
        <f>SUM(D59+E59)</f>
        <v>0</v>
      </c>
      <c r="D59" s="1248">
        <f>SUM(F59+H59+J59+L59+N59)</f>
        <v>0</v>
      </c>
      <c r="E59" s="1237">
        <f>SUM(G59+I59+K59+M59+O59)</f>
        <v>0</v>
      </c>
      <c r="F59" s="1216"/>
      <c r="G59" s="1215"/>
      <c r="H59" s="1216"/>
      <c r="I59" s="1215"/>
      <c r="J59" s="1216"/>
      <c r="K59" s="1250"/>
      <c r="L59" s="1214"/>
      <c r="M59" s="1215"/>
      <c r="N59" s="1214"/>
      <c r="O59" s="1215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86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862"/>
      <c r="AB60" s="863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862"/>
      <c r="AB61" s="863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865"/>
      <c r="AB62" s="863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1126"/>
      <c r="G63" s="1054"/>
      <c r="H63" s="1126"/>
      <c r="I63" s="1054"/>
      <c r="J63" s="199"/>
      <c r="K63" s="200"/>
      <c r="L63" s="201"/>
      <c r="M63" s="1127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055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70"/>
      <c r="V64" s="870"/>
      <c r="W64" s="870"/>
      <c r="X64" s="870"/>
      <c r="Y64" s="870"/>
      <c r="Z64" s="865"/>
      <c r="AA64" s="865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865"/>
      <c r="V65" s="865"/>
      <c r="W65" s="865"/>
      <c r="X65" s="865"/>
      <c r="Y65" s="865"/>
      <c r="Z65" s="865"/>
      <c r="AA65" s="865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288" t="s">
        <v>75</v>
      </c>
      <c r="B66" s="2288"/>
      <c r="C66" s="2288" t="s">
        <v>61</v>
      </c>
      <c r="D66" s="209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865"/>
      <c r="S66" s="865"/>
      <c r="T66" s="865"/>
      <c r="U66" s="865"/>
      <c r="V66" s="865"/>
      <c r="W66" s="865"/>
      <c r="X66" s="865"/>
      <c r="Y66" s="865"/>
      <c r="Z66" s="865"/>
      <c r="AA66" s="865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865"/>
      <c r="S67" s="865"/>
      <c r="T67" s="865"/>
      <c r="U67" s="865"/>
      <c r="V67" s="865"/>
      <c r="W67" s="865"/>
      <c r="X67" s="865"/>
      <c r="Y67" s="865"/>
      <c r="Z67" s="865"/>
      <c r="AA67" s="865"/>
    </row>
    <row r="68" spans="1:130" x14ac:dyDescent="0.25">
      <c r="A68" s="2289" t="s">
        <v>61</v>
      </c>
      <c r="B68" s="2289"/>
      <c r="C68" s="1251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865"/>
      <c r="S68" s="865"/>
      <c r="T68" s="872"/>
      <c r="U68" s="872"/>
      <c r="V68" s="872"/>
      <c r="W68" s="872"/>
      <c r="X68" s="872"/>
      <c r="Y68" s="872"/>
      <c r="Z68" s="865"/>
      <c r="AA68" s="865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865"/>
      <c r="S69" s="865"/>
      <c r="T69" s="872"/>
      <c r="U69" s="872"/>
      <c r="V69" s="872"/>
      <c r="W69" s="872"/>
      <c r="X69" s="872"/>
      <c r="Y69" s="872"/>
      <c r="Z69" s="865"/>
      <c r="AA69" s="865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865"/>
      <c r="S70" s="865"/>
      <c r="T70" s="872"/>
      <c r="U70" s="872"/>
      <c r="V70" s="872"/>
      <c r="W70" s="872"/>
      <c r="X70" s="872"/>
      <c r="Y70" s="872"/>
      <c r="Z70" s="865"/>
      <c r="AA70" s="865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865"/>
      <c r="S71" s="865"/>
      <c r="T71" s="872"/>
      <c r="U71" s="872"/>
      <c r="V71" s="872"/>
      <c r="W71" s="872"/>
      <c r="X71" s="872"/>
      <c r="Y71" s="872"/>
      <c r="Z71" s="865"/>
      <c r="AA71" s="865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865"/>
      <c r="S72" s="865"/>
      <c r="T72" s="872"/>
      <c r="U72" s="872"/>
      <c r="V72" s="872"/>
      <c r="W72" s="872"/>
      <c r="X72" s="872"/>
      <c r="Y72" s="872"/>
      <c r="Z72" s="865"/>
      <c r="AA72" s="865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865"/>
      <c r="S73" s="865"/>
      <c r="T73" s="865"/>
      <c r="U73" s="872"/>
      <c r="V73" s="872"/>
      <c r="W73" s="872"/>
      <c r="X73" s="872"/>
      <c r="Y73" s="872"/>
      <c r="Z73" s="865"/>
      <c r="AA73" s="865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281" t="s">
        <v>80</v>
      </c>
      <c r="B74" s="2282"/>
      <c r="C74" s="1165" t="s">
        <v>81</v>
      </c>
      <c r="D74" s="1165" t="s">
        <v>38</v>
      </c>
      <c r="E74" s="1165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865"/>
      <c r="S74" s="865"/>
      <c r="T74" s="865"/>
      <c r="U74" s="872"/>
      <c r="V74" s="872"/>
      <c r="W74" s="872"/>
      <c r="X74" s="872"/>
      <c r="Y74" s="872"/>
      <c r="Z74" s="865"/>
      <c r="AA74" s="865"/>
    </row>
    <row r="75" spans="1:130" x14ac:dyDescent="0.25">
      <c r="A75" s="2283" t="s">
        <v>83</v>
      </c>
      <c r="B75" s="2284"/>
      <c r="C75" s="1252"/>
      <c r="D75" s="1252"/>
      <c r="E75" s="1252"/>
      <c r="F75" s="4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810"/>
      <c r="J76" s="803"/>
      <c r="K76" s="810"/>
      <c r="L76" s="865"/>
      <c r="M76" s="865"/>
      <c r="N76" s="865"/>
      <c r="O76" s="865"/>
      <c r="P76" s="875"/>
      <c r="Q76" s="803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285" t="s">
        <v>85</v>
      </c>
      <c r="B77" s="2256"/>
      <c r="C77" s="1253" t="s">
        <v>81</v>
      </c>
      <c r="D77" s="1254" t="s">
        <v>86</v>
      </c>
      <c r="E77" s="1254" t="s">
        <v>87</v>
      </c>
      <c r="F77" s="1254" t="s">
        <v>88</v>
      </c>
      <c r="G77" s="222"/>
      <c r="H77" s="222"/>
      <c r="I77" s="878"/>
      <c r="J77" s="878"/>
      <c r="K77" s="810"/>
      <c r="L77" s="865"/>
      <c r="M77" s="865"/>
      <c r="N77" s="865"/>
      <c r="O77" s="865"/>
      <c r="P77" s="865"/>
      <c r="Q77" s="865"/>
      <c r="R77" s="1055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256" t="s">
        <v>89</v>
      </c>
      <c r="B78" s="1255" t="s">
        <v>90</v>
      </c>
      <c r="C78" s="225"/>
      <c r="D78" s="1256"/>
      <c r="E78" s="225"/>
      <c r="F78" s="225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1257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1258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258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194"/>
      <c r="B81" s="234" t="s">
        <v>94</v>
      </c>
      <c r="C81" s="215"/>
      <c r="D81" s="215"/>
      <c r="E81" s="235"/>
      <c r="F81" s="215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258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1218"/>
      <c r="L82" s="1259"/>
      <c r="M82" s="1259"/>
      <c r="N82" s="1258"/>
      <c r="O82" s="1258"/>
      <c r="P82" s="1258"/>
      <c r="Q82" s="1258"/>
      <c r="R82" s="1258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286" t="s">
        <v>96</v>
      </c>
      <c r="B83" s="2287"/>
      <c r="C83" s="2205" t="s">
        <v>61</v>
      </c>
      <c r="D83" s="2220"/>
      <c r="E83" s="2206"/>
      <c r="F83" s="2205" t="s">
        <v>97</v>
      </c>
      <c r="G83" s="2206"/>
      <c r="H83" s="2205" t="s">
        <v>98</v>
      </c>
      <c r="I83" s="2206"/>
      <c r="J83" s="210"/>
      <c r="K83" s="1260"/>
      <c r="L83" s="1261"/>
      <c r="M83" s="1261"/>
      <c r="N83" s="1259"/>
      <c r="O83" s="1259"/>
      <c r="P83" s="1261"/>
      <c r="Q83" s="1261"/>
      <c r="R83" s="1258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201"/>
      <c r="C84" s="1262" t="s">
        <v>17</v>
      </c>
      <c r="D84" s="1263" t="s">
        <v>18</v>
      </c>
      <c r="E84" s="1264" t="s">
        <v>19</v>
      </c>
      <c r="F84" s="1265" t="s">
        <v>18</v>
      </c>
      <c r="G84" s="1264" t="s">
        <v>19</v>
      </c>
      <c r="H84" s="1265" t="s">
        <v>18</v>
      </c>
      <c r="I84" s="1264" t="s">
        <v>19</v>
      </c>
      <c r="J84" s="3"/>
      <c r="K84" s="210"/>
      <c r="L84" s="1261"/>
      <c r="M84" s="1261"/>
      <c r="N84" s="1261"/>
      <c r="O84" s="1259"/>
      <c r="P84" s="1259"/>
      <c r="Q84" s="1261"/>
      <c r="R84" s="1261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205" t="s">
        <v>61</v>
      </c>
      <c r="B85" s="2206"/>
      <c r="C85" s="1266">
        <f t="shared" ref="C85:I85" si="8">SUM(C86:C90)</f>
        <v>0</v>
      </c>
      <c r="D85" s="1267">
        <f t="shared" si="8"/>
        <v>0</v>
      </c>
      <c r="E85" s="1268">
        <f t="shared" si="8"/>
        <v>0</v>
      </c>
      <c r="F85" s="1269">
        <f t="shared" si="8"/>
        <v>0</v>
      </c>
      <c r="G85" s="1270">
        <f t="shared" si="8"/>
        <v>0</v>
      </c>
      <c r="H85" s="1269">
        <f t="shared" si="8"/>
        <v>0</v>
      </c>
      <c r="I85" s="1270">
        <f t="shared" si="8"/>
        <v>0</v>
      </c>
      <c r="J85" s="19"/>
      <c r="K85" s="19"/>
      <c r="L85" s="1271"/>
      <c r="M85" s="1261"/>
      <c r="N85" s="1261"/>
      <c r="O85" s="1259"/>
      <c r="P85" s="1259"/>
      <c r="Q85" s="1272"/>
      <c r="R85" s="1272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279" t="s">
        <v>22</v>
      </c>
      <c r="B86" s="2280"/>
      <c r="C86" s="1273">
        <f>SUM(D86+E86)</f>
        <v>0</v>
      </c>
      <c r="D86" s="1274">
        <f t="shared" ref="D86:E90" si="9">SUM(F86+H86)</f>
        <v>0</v>
      </c>
      <c r="E86" s="1181">
        <f t="shared" si="9"/>
        <v>0</v>
      </c>
      <c r="F86" s="1275"/>
      <c r="G86" s="1163"/>
      <c r="H86" s="1275"/>
      <c r="I86" s="1163"/>
      <c r="J86" s="210"/>
      <c r="K86" s="210"/>
      <c r="L86" s="1261"/>
      <c r="M86" s="1261"/>
      <c r="N86" s="1261"/>
      <c r="O86" s="1259"/>
      <c r="P86" s="1259"/>
      <c r="Q86" s="1272"/>
      <c r="R86" s="1272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1261"/>
      <c r="M87" s="1261"/>
      <c r="N87" s="1261"/>
      <c r="O87" s="1259"/>
      <c r="P87" s="1259"/>
      <c r="Q87" s="1272"/>
      <c r="R87" s="1272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1261"/>
      <c r="M88" s="1261"/>
      <c r="N88" s="1261"/>
      <c r="O88" s="1259"/>
      <c r="P88" s="1259"/>
      <c r="Q88" s="1272"/>
      <c r="R88" s="1272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1261"/>
      <c r="M89" s="1261"/>
      <c r="N89" s="1261"/>
      <c r="O89" s="1259"/>
      <c r="P89" s="1259"/>
      <c r="Q89" s="1272"/>
      <c r="R89" s="1272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1261"/>
      <c r="M90" s="1261"/>
      <c r="N90" s="1261"/>
      <c r="O90" s="1259"/>
      <c r="P90" s="1259"/>
      <c r="Q90" s="1272"/>
      <c r="R90" s="1272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277" t="s">
        <v>103</v>
      </c>
      <c r="B93" s="2268"/>
      <c r="C93" s="2266" t="s">
        <v>104</v>
      </c>
      <c r="D93" s="1881"/>
      <c r="E93" s="2256"/>
      <c r="F93" s="2228" t="s">
        <v>28</v>
      </c>
      <c r="G93" s="2278"/>
      <c r="H93" s="2278"/>
      <c r="I93" s="2278"/>
      <c r="J93" s="2278"/>
      <c r="K93" s="2278"/>
      <c r="L93" s="2278"/>
      <c r="M93" s="2278"/>
      <c r="N93" s="2278"/>
      <c r="O93" s="2278"/>
      <c r="P93" s="2278"/>
      <c r="Q93" s="2230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2200"/>
      <c r="D94" s="1882"/>
      <c r="E94" s="2201"/>
      <c r="F94" s="2205" t="s">
        <v>105</v>
      </c>
      <c r="G94" s="2267"/>
      <c r="H94" s="2205" t="s">
        <v>106</v>
      </c>
      <c r="I94" s="2206"/>
      <c r="J94" s="2205" t="s">
        <v>107</v>
      </c>
      <c r="K94" s="2206"/>
      <c r="L94" s="2205" t="s">
        <v>108</v>
      </c>
      <c r="M94" s="2206"/>
      <c r="N94" s="2205" t="s">
        <v>109</v>
      </c>
      <c r="O94" s="2206"/>
      <c r="P94" s="2205" t="s">
        <v>110</v>
      </c>
      <c r="Q94" s="2206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2198"/>
      <c r="B95" s="2199"/>
      <c r="C95" s="1262" t="s">
        <v>17</v>
      </c>
      <c r="D95" s="1276" t="s">
        <v>18</v>
      </c>
      <c r="E95" s="1154" t="s">
        <v>19</v>
      </c>
      <c r="F95" s="1265" t="s">
        <v>18</v>
      </c>
      <c r="G95" s="270" t="s">
        <v>19</v>
      </c>
      <c r="H95" s="1265" t="s">
        <v>18</v>
      </c>
      <c r="I95" s="1244" t="s">
        <v>19</v>
      </c>
      <c r="J95" s="1265" t="s">
        <v>18</v>
      </c>
      <c r="K95" s="1244" t="s">
        <v>19</v>
      </c>
      <c r="L95" s="1265" t="s">
        <v>18</v>
      </c>
      <c r="M95" s="1244" t="s">
        <v>19</v>
      </c>
      <c r="N95" s="1265" t="s">
        <v>18</v>
      </c>
      <c r="O95" s="1244" t="s">
        <v>19</v>
      </c>
      <c r="P95" s="1265" t="s">
        <v>18</v>
      </c>
      <c r="Q95" s="1244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1277">
        <f>+I96+K96+M96+O96+Q96</f>
        <v>0</v>
      </c>
      <c r="F96" s="495"/>
      <c r="G96" s="1278"/>
      <c r="H96" s="113"/>
      <c r="I96" s="114"/>
      <c r="J96" s="113"/>
      <c r="K96" s="114"/>
      <c r="L96" s="113"/>
      <c r="M96" s="114"/>
      <c r="N96" s="113"/>
      <c r="O96" s="114"/>
      <c r="P96" s="1279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265" t="s">
        <v>117</v>
      </c>
      <c r="B102" s="1280" t="s">
        <v>118</v>
      </c>
      <c r="C102" s="1281">
        <f t="shared" si="10"/>
        <v>0</v>
      </c>
      <c r="D102" s="1282">
        <f t="shared" ref="D102:E104" si="11">SUM(F102+H102+J102+L102+N102+P102)</f>
        <v>0</v>
      </c>
      <c r="E102" s="1277">
        <f t="shared" si="11"/>
        <v>0</v>
      </c>
      <c r="F102" s="113"/>
      <c r="G102" s="1283"/>
      <c r="H102" s="113"/>
      <c r="I102" s="1284"/>
      <c r="J102" s="113"/>
      <c r="K102" s="114"/>
      <c r="L102" s="113"/>
      <c r="M102" s="114"/>
      <c r="N102" s="113"/>
      <c r="O102" s="1284"/>
      <c r="P102" s="113"/>
      <c r="Q102" s="1284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2194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1070"/>
      <c r="R105" s="500"/>
      <c r="S105" s="500"/>
      <c r="T105" s="499"/>
      <c r="U105" s="499"/>
      <c r="V105" s="499"/>
      <c r="W105" s="301"/>
      <c r="X105" s="499"/>
      <c r="Y105" s="301"/>
      <c r="Z105" s="501"/>
      <c r="AA105" s="31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1901" t="s">
        <v>28</v>
      </c>
      <c r="G106" s="1901"/>
      <c r="H106" s="1901"/>
      <c r="I106" s="1901"/>
      <c r="J106" s="1901"/>
      <c r="K106" s="1901"/>
      <c r="L106" s="1901"/>
      <c r="M106" s="1901"/>
      <c r="N106" s="1901"/>
      <c r="O106" s="1901"/>
      <c r="P106" s="1901"/>
      <c r="Q106" s="1901"/>
      <c r="R106" s="1901"/>
      <c r="S106" s="1901"/>
      <c r="T106" s="1902"/>
      <c r="U106" s="1902"/>
      <c r="V106" s="1901"/>
      <c r="W106" s="1901"/>
      <c r="X106" s="1901"/>
      <c r="Y106" s="1901"/>
      <c r="Z106" s="1901"/>
      <c r="AA106" s="2185"/>
    </row>
    <row r="107" spans="1:130" x14ac:dyDescent="0.25">
      <c r="A107" s="1877"/>
      <c r="B107" s="1877"/>
      <c r="C107" s="1857"/>
      <c r="D107" s="1882"/>
      <c r="E107" s="2174"/>
      <c r="F107" s="2267" t="s">
        <v>122</v>
      </c>
      <c r="G107" s="2206"/>
      <c r="H107" s="2205" t="s">
        <v>123</v>
      </c>
      <c r="I107" s="2206"/>
      <c r="J107" s="2205" t="s">
        <v>124</v>
      </c>
      <c r="K107" s="2206"/>
      <c r="L107" s="2267" t="s">
        <v>125</v>
      </c>
      <c r="M107" s="2206"/>
      <c r="N107" s="2205" t="s">
        <v>126</v>
      </c>
      <c r="O107" s="2206"/>
      <c r="P107" s="2205" t="s">
        <v>127</v>
      </c>
      <c r="Q107" s="2206"/>
      <c r="R107" s="2205" t="s">
        <v>128</v>
      </c>
      <c r="S107" s="2206"/>
      <c r="T107" s="2205" t="s">
        <v>129</v>
      </c>
      <c r="U107" s="2206"/>
      <c r="V107" s="2205" t="s">
        <v>130</v>
      </c>
      <c r="W107" s="2206"/>
      <c r="X107" s="2205" t="s">
        <v>131</v>
      </c>
      <c r="Y107" s="2206"/>
      <c r="Z107" s="2276" t="s">
        <v>132</v>
      </c>
      <c r="AA107" s="2270"/>
    </row>
    <row r="108" spans="1:130" x14ac:dyDescent="0.25">
      <c r="A108" s="1878"/>
      <c r="B108" s="1878"/>
      <c r="C108" s="1265" t="s">
        <v>17</v>
      </c>
      <c r="D108" s="1276" t="s">
        <v>18</v>
      </c>
      <c r="E108" s="1285" t="s">
        <v>19</v>
      </c>
      <c r="F108" s="1263" t="s">
        <v>18</v>
      </c>
      <c r="G108" s="894" t="s">
        <v>19</v>
      </c>
      <c r="H108" s="1265" t="s">
        <v>18</v>
      </c>
      <c r="I108" s="894" t="s">
        <v>19</v>
      </c>
      <c r="J108" s="1265" t="s">
        <v>18</v>
      </c>
      <c r="K108" s="894" t="s">
        <v>19</v>
      </c>
      <c r="L108" s="1263" t="s">
        <v>18</v>
      </c>
      <c r="M108" s="894" t="s">
        <v>19</v>
      </c>
      <c r="N108" s="1265" t="s">
        <v>18</v>
      </c>
      <c r="O108" s="894" t="s">
        <v>19</v>
      </c>
      <c r="P108" s="1265" t="s">
        <v>18</v>
      </c>
      <c r="Q108" s="894" t="s">
        <v>19</v>
      </c>
      <c r="R108" s="1265" t="s">
        <v>18</v>
      </c>
      <c r="S108" s="1286" t="s">
        <v>19</v>
      </c>
      <c r="T108" s="1265" t="s">
        <v>18</v>
      </c>
      <c r="U108" s="894" t="s">
        <v>19</v>
      </c>
      <c r="V108" s="1265" t="s">
        <v>18</v>
      </c>
      <c r="W108" s="894" t="s">
        <v>19</v>
      </c>
      <c r="X108" s="1265" t="s">
        <v>18</v>
      </c>
      <c r="Y108" s="894" t="s">
        <v>19</v>
      </c>
      <c r="Z108" s="1287" t="s">
        <v>18</v>
      </c>
      <c r="AA108" s="316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1288"/>
      <c r="G109" s="1284"/>
      <c r="H109" s="113"/>
      <c r="I109" s="114"/>
      <c r="J109" s="113"/>
      <c r="K109" s="114"/>
      <c r="L109" s="1289"/>
      <c r="M109" s="114"/>
      <c r="N109" s="113"/>
      <c r="O109" s="114"/>
      <c r="P109" s="113"/>
      <c r="Q109" s="114"/>
      <c r="R109" s="113"/>
      <c r="S109" s="114"/>
      <c r="T109" s="113"/>
      <c r="U109" s="114"/>
      <c r="V109" s="1279"/>
      <c r="W109" s="114"/>
      <c r="X109" s="1279"/>
      <c r="Y109" s="114"/>
      <c r="Z109" s="1283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1288"/>
      <c r="G114" s="1284"/>
      <c r="H114" s="113"/>
      <c r="I114" s="114"/>
      <c r="J114" s="113"/>
      <c r="K114" s="114"/>
      <c r="L114" s="1289"/>
      <c r="M114" s="114"/>
      <c r="N114" s="113"/>
      <c r="O114" s="114"/>
      <c r="P114" s="113"/>
      <c r="Q114" s="114"/>
      <c r="R114" s="113"/>
      <c r="S114" s="114"/>
      <c r="T114" s="113"/>
      <c r="U114" s="114"/>
      <c r="V114" s="1279"/>
      <c r="W114" s="114"/>
      <c r="X114" s="1279"/>
      <c r="Y114" s="114"/>
      <c r="Z114" s="1283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265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1288"/>
      <c r="G119" s="1284"/>
      <c r="H119" s="113"/>
      <c r="I119" s="114"/>
      <c r="J119" s="113"/>
      <c r="K119" s="114"/>
      <c r="L119" s="1289"/>
      <c r="M119" s="114"/>
      <c r="N119" s="113"/>
      <c r="O119" s="114"/>
      <c r="P119" s="113"/>
      <c r="Q119" s="114"/>
      <c r="R119" s="113"/>
      <c r="S119" s="114"/>
      <c r="T119" s="113"/>
      <c r="U119" s="114"/>
      <c r="V119" s="1279"/>
      <c r="W119" s="114"/>
      <c r="X119" s="1279"/>
      <c r="Y119" s="114"/>
      <c r="Z119" s="1283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1288"/>
      <c r="G124" s="1284"/>
      <c r="H124" s="113"/>
      <c r="I124" s="114"/>
      <c r="J124" s="113"/>
      <c r="K124" s="114"/>
      <c r="L124" s="1289"/>
      <c r="M124" s="114"/>
      <c r="N124" s="113"/>
      <c r="O124" s="114"/>
      <c r="P124" s="113"/>
      <c r="Q124" s="114"/>
      <c r="R124" s="113"/>
      <c r="S124" s="114"/>
      <c r="T124" s="113"/>
      <c r="U124" s="114"/>
      <c r="V124" s="1279"/>
      <c r="W124" s="114"/>
      <c r="X124" s="1279"/>
      <c r="Y124" s="114"/>
      <c r="Z124" s="1283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1288"/>
      <c r="G129" s="1284"/>
      <c r="H129" s="113"/>
      <c r="I129" s="114"/>
      <c r="J129" s="113"/>
      <c r="K129" s="114"/>
      <c r="L129" s="1289"/>
      <c r="M129" s="114"/>
      <c r="N129" s="113"/>
      <c r="O129" s="114"/>
      <c r="P129" s="113"/>
      <c r="Q129" s="114"/>
      <c r="R129" s="113"/>
      <c r="S129" s="114"/>
      <c r="T129" s="113"/>
      <c r="U129" s="114"/>
      <c r="V129" s="1279"/>
      <c r="W129" s="114"/>
      <c r="X129" s="1279"/>
      <c r="Y129" s="114"/>
      <c r="Z129" s="1283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265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1288"/>
      <c r="G134" s="1284"/>
      <c r="H134" s="113"/>
      <c r="I134" s="114"/>
      <c r="J134" s="113"/>
      <c r="K134" s="114"/>
      <c r="L134" s="1289"/>
      <c r="M134" s="114"/>
      <c r="N134" s="113"/>
      <c r="O134" s="114"/>
      <c r="P134" s="113"/>
      <c r="Q134" s="114"/>
      <c r="R134" s="113"/>
      <c r="S134" s="114"/>
      <c r="T134" s="113"/>
      <c r="U134" s="114"/>
      <c r="V134" s="1279"/>
      <c r="W134" s="114"/>
      <c r="X134" s="1279"/>
      <c r="Y134" s="114"/>
      <c r="Z134" s="1283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271" t="s">
        <v>144</v>
      </c>
      <c r="B139" s="2272"/>
      <c r="C139" s="1290">
        <f t="shared" ref="C139:AA139" si="15">SUM(C109:C138)</f>
        <v>0</v>
      </c>
      <c r="D139" s="1291">
        <f t="shared" si="15"/>
        <v>0</v>
      </c>
      <c r="E139" s="1292">
        <f t="shared" si="15"/>
        <v>0</v>
      </c>
      <c r="F139" s="1293">
        <f t="shared" si="15"/>
        <v>0</v>
      </c>
      <c r="G139" s="1294">
        <f t="shared" si="15"/>
        <v>0</v>
      </c>
      <c r="H139" s="1293">
        <f t="shared" si="15"/>
        <v>0</v>
      </c>
      <c r="I139" s="1294">
        <f t="shared" si="15"/>
        <v>0</v>
      </c>
      <c r="J139" s="1293">
        <f t="shared" si="15"/>
        <v>0</v>
      </c>
      <c r="K139" s="1294">
        <f t="shared" si="15"/>
        <v>0</v>
      </c>
      <c r="L139" s="1293">
        <f t="shared" si="15"/>
        <v>0</v>
      </c>
      <c r="M139" s="1294">
        <f t="shared" si="15"/>
        <v>0</v>
      </c>
      <c r="N139" s="1293">
        <f t="shared" si="15"/>
        <v>0</v>
      </c>
      <c r="O139" s="1294">
        <f t="shared" si="15"/>
        <v>0</v>
      </c>
      <c r="P139" s="1293">
        <f t="shared" si="15"/>
        <v>0</v>
      </c>
      <c r="Q139" s="1294">
        <f t="shared" si="15"/>
        <v>0</v>
      </c>
      <c r="R139" s="1293">
        <f t="shared" si="15"/>
        <v>0</v>
      </c>
      <c r="S139" s="1294">
        <f t="shared" si="15"/>
        <v>0</v>
      </c>
      <c r="T139" s="1293">
        <f t="shared" si="15"/>
        <v>0</v>
      </c>
      <c r="U139" s="1294">
        <f t="shared" si="15"/>
        <v>0</v>
      </c>
      <c r="V139" s="1293">
        <f t="shared" si="15"/>
        <v>0</v>
      </c>
      <c r="W139" s="1294">
        <f t="shared" si="15"/>
        <v>0</v>
      </c>
      <c r="X139" s="1293">
        <f t="shared" si="15"/>
        <v>0</v>
      </c>
      <c r="Y139" s="1294">
        <f t="shared" si="15"/>
        <v>0</v>
      </c>
      <c r="Z139" s="1295">
        <f t="shared" si="15"/>
        <v>0</v>
      </c>
      <c r="AA139" s="1296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266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1288"/>
      <c r="G145" s="1284"/>
      <c r="H145" s="113"/>
      <c r="I145" s="114"/>
      <c r="J145" s="113"/>
      <c r="K145" s="114"/>
      <c r="L145" s="1289"/>
      <c r="M145" s="114"/>
      <c r="N145" s="113"/>
      <c r="O145" s="114"/>
      <c r="P145" s="113"/>
      <c r="Q145" s="114"/>
      <c r="R145" s="113"/>
      <c r="S145" s="114"/>
      <c r="T145" s="113"/>
      <c r="U145" s="114"/>
      <c r="V145" s="1279"/>
      <c r="W145" s="114"/>
      <c r="X145" s="1279"/>
      <c r="Y145" s="114"/>
      <c r="Z145" s="1283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1082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271" t="s">
        <v>144</v>
      </c>
      <c r="B150" s="2272"/>
      <c r="C150" s="1290">
        <f t="shared" ref="C150:AA150" si="18">SUM(C140:C149)</f>
        <v>0</v>
      </c>
      <c r="D150" s="1291">
        <f t="shared" si="18"/>
        <v>0</v>
      </c>
      <c r="E150" s="1292">
        <f t="shared" si="18"/>
        <v>0</v>
      </c>
      <c r="F150" s="1290">
        <f t="shared" si="18"/>
        <v>0</v>
      </c>
      <c r="G150" s="1294">
        <f t="shared" si="18"/>
        <v>0</v>
      </c>
      <c r="H150" s="1290">
        <f t="shared" si="18"/>
        <v>0</v>
      </c>
      <c r="I150" s="1294">
        <f t="shared" si="18"/>
        <v>0</v>
      </c>
      <c r="J150" s="1290">
        <f t="shared" si="18"/>
        <v>0</v>
      </c>
      <c r="K150" s="1294">
        <f t="shared" si="18"/>
        <v>0</v>
      </c>
      <c r="L150" s="1290">
        <f t="shared" si="18"/>
        <v>0</v>
      </c>
      <c r="M150" s="1294">
        <f t="shared" si="18"/>
        <v>0</v>
      </c>
      <c r="N150" s="1290">
        <f t="shared" si="18"/>
        <v>0</v>
      </c>
      <c r="O150" s="1294">
        <f t="shared" si="18"/>
        <v>0</v>
      </c>
      <c r="P150" s="1290">
        <f t="shared" si="18"/>
        <v>0</v>
      </c>
      <c r="Q150" s="1294">
        <f t="shared" si="18"/>
        <v>0</v>
      </c>
      <c r="R150" s="1290">
        <f t="shared" si="18"/>
        <v>0</v>
      </c>
      <c r="S150" s="1294">
        <f t="shared" si="18"/>
        <v>0</v>
      </c>
      <c r="T150" s="1290">
        <f t="shared" si="18"/>
        <v>0</v>
      </c>
      <c r="U150" s="1294">
        <f t="shared" si="18"/>
        <v>0</v>
      </c>
      <c r="V150" s="1290">
        <f t="shared" si="18"/>
        <v>0</v>
      </c>
      <c r="W150" s="1294">
        <f t="shared" si="18"/>
        <v>0</v>
      </c>
      <c r="X150" s="1290">
        <f t="shared" si="18"/>
        <v>0</v>
      </c>
      <c r="Y150" s="1294">
        <f t="shared" si="18"/>
        <v>0</v>
      </c>
      <c r="Z150" s="1297">
        <f t="shared" si="18"/>
        <v>0</v>
      </c>
      <c r="AA150" s="1296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2256"/>
      <c r="C152" s="2266" t="s">
        <v>61</v>
      </c>
      <c r="D152" s="1881"/>
      <c r="E152" s="2256"/>
      <c r="F152" s="2205" t="s">
        <v>28</v>
      </c>
      <c r="G152" s="2267"/>
      <c r="H152" s="2267"/>
      <c r="I152" s="2267"/>
      <c r="J152" s="2267"/>
      <c r="K152" s="2267"/>
      <c r="L152" s="2267"/>
      <c r="M152" s="2267"/>
      <c r="N152" s="2267"/>
      <c r="O152" s="2267"/>
      <c r="P152" s="2267"/>
      <c r="Q152" s="2267"/>
      <c r="R152" s="2267"/>
      <c r="S152" s="2267"/>
      <c r="T152" s="2267"/>
      <c r="U152" s="2267"/>
      <c r="V152" s="2267"/>
      <c r="W152" s="2267"/>
      <c r="X152" s="2267"/>
      <c r="Y152" s="2267"/>
      <c r="Z152" s="2267"/>
      <c r="AA152" s="2267"/>
      <c r="AB152" s="2267"/>
      <c r="AC152" s="2267"/>
      <c r="AD152" s="2267"/>
      <c r="AE152" s="2267"/>
      <c r="AF152" s="2267"/>
      <c r="AG152" s="2267"/>
      <c r="AH152" s="2267"/>
      <c r="AI152" s="2267"/>
      <c r="AJ152" s="2267"/>
      <c r="AK152" s="2267"/>
      <c r="AL152" s="2267"/>
      <c r="AM152" s="2206"/>
    </row>
    <row r="153" spans="1:130" x14ac:dyDescent="0.25">
      <c r="A153" s="1891"/>
      <c r="B153" s="1856"/>
      <c r="C153" s="1857"/>
      <c r="D153" s="1882"/>
      <c r="E153" s="2174"/>
      <c r="F153" s="2205" t="s">
        <v>148</v>
      </c>
      <c r="G153" s="2206"/>
      <c r="H153" s="2205" t="s">
        <v>149</v>
      </c>
      <c r="I153" s="2206"/>
      <c r="J153" s="2205" t="s">
        <v>126</v>
      </c>
      <c r="K153" s="2206"/>
      <c r="L153" s="2273" t="s">
        <v>127</v>
      </c>
      <c r="M153" s="2274"/>
      <c r="N153" s="2274" t="s">
        <v>128</v>
      </c>
      <c r="O153" s="2275"/>
      <c r="P153" s="2205" t="s">
        <v>150</v>
      </c>
      <c r="Q153" s="2206"/>
      <c r="R153" s="2267" t="s">
        <v>151</v>
      </c>
      <c r="S153" s="2206"/>
      <c r="T153" s="2267" t="s">
        <v>152</v>
      </c>
      <c r="U153" s="2206"/>
      <c r="V153" s="2205" t="s">
        <v>153</v>
      </c>
      <c r="W153" s="2206"/>
      <c r="X153" s="2267" t="s">
        <v>154</v>
      </c>
      <c r="Y153" s="2206"/>
      <c r="Z153" s="2269" t="s">
        <v>155</v>
      </c>
      <c r="AA153" s="2270"/>
      <c r="AB153" s="2269" t="s">
        <v>156</v>
      </c>
      <c r="AC153" s="2270"/>
      <c r="AD153" s="2269" t="s">
        <v>157</v>
      </c>
      <c r="AE153" s="2270"/>
      <c r="AF153" s="2269" t="s">
        <v>130</v>
      </c>
      <c r="AG153" s="2270"/>
      <c r="AH153" s="2269" t="s">
        <v>158</v>
      </c>
      <c r="AI153" s="2270"/>
      <c r="AJ153" s="2269" t="s">
        <v>159</v>
      </c>
      <c r="AK153" s="2270"/>
      <c r="AL153" s="2276" t="s">
        <v>132</v>
      </c>
      <c r="AM153" s="2270"/>
    </row>
    <row r="154" spans="1:130" x14ac:dyDescent="0.25">
      <c r="A154" s="1882"/>
      <c r="B154" s="2174"/>
      <c r="C154" s="1262" t="s">
        <v>17</v>
      </c>
      <c r="D154" s="1298" t="s">
        <v>18</v>
      </c>
      <c r="E154" s="386" t="s">
        <v>19</v>
      </c>
      <c r="F154" s="1299" t="s">
        <v>18</v>
      </c>
      <c r="G154" s="386" t="s">
        <v>19</v>
      </c>
      <c r="H154" s="1299" t="s">
        <v>18</v>
      </c>
      <c r="I154" s="386" t="s">
        <v>19</v>
      </c>
      <c r="J154" s="1299" t="s">
        <v>18</v>
      </c>
      <c r="K154" s="386" t="s">
        <v>19</v>
      </c>
      <c r="L154" s="1265" t="s">
        <v>18</v>
      </c>
      <c r="M154" s="388" t="s">
        <v>19</v>
      </c>
      <c r="N154" s="1276" t="s">
        <v>18</v>
      </c>
      <c r="O154" s="1285" t="s">
        <v>19</v>
      </c>
      <c r="P154" s="1276" t="s">
        <v>18</v>
      </c>
      <c r="Q154" s="1285" t="s">
        <v>19</v>
      </c>
      <c r="R154" s="1263" t="s">
        <v>18</v>
      </c>
      <c r="S154" s="894" t="s">
        <v>19</v>
      </c>
      <c r="T154" s="1263" t="s">
        <v>18</v>
      </c>
      <c r="U154" s="894" t="s">
        <v>19</v>
      </c>
      <c r="V154" s="1265" t="s">
        <v>18</v>
      </c>
      <c r="W154" s="894" t="s">
        <v>19</v>
      </c>
      <c r="X154" s="1263" t="s">
        <v>18</v>
      </c>
      <c r="Y154" s="894" t="s">
        <v>19</v>
      </c>
      <c r="Z154" s="1300" t="s">
        <v>18</v>
      </c>
      <c r="AA154" s="1085" t="s">
        <v>19</v>
      </c>
      <c r="AB154" s="1300" t="s">
        <v>18</v>
      </c>
      <c r="AC154" s="1085" t="s">
        <v>19</v>
      </c>
      <c r="AD154" s="1300" t="s">
        <v>18</v>
      </c>
      <c r="AE154" s="1085" t="s">
        <v>19</v>
      </c>
      <c r="AF154" s="1300" t="s">
        <v>18</v>
      </c>
      <c r="AG154" s="1085" t="s">
        <v>19</v>
      </c>
      <c r="AH154" s="1300" t="s">
        <v>18</v>
      </c>
      <c r="AI154" s="1085" t="s">
        <v>19</v>
      </c>
      <c r="AJ154" s="1300" t="s">
        <v>18</v>
      </c>
      <c r="AK154" s="1085" t="s">
        <v>19</v>
      </c>
      <c r="AL154" s="1287" t="s">
        <v>18</v>
      </c>
      <c r="AM154" s="1085" t="s">
        <v>19</v>
      </c>
    </row>
    <row r="155" spans="1:130" x14ac:dyDescent="0.25">
      <c r="A155" s="2268" t="s">
        <v>160</v>
      </c>
      <c r="B155" s="1301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302">
        <f t="shared" si="20"/>
        <v>0</v>
      </c>
      <c r="F155" s="1288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1288"/>
      <c r="S155" s="114"/>
      <c r="T155" s="1288"/>
      <c r="U155" s="114"/>
      <c r="V155" s="113"/>
      <c r="W155" s="114"/>
      <c r="X155" s="1288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1303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185"/>
      <c r="B157" s="399" t="s">
        <v>163</v>
      </c>
      <c r="C157" s="372">
        <f t="shared" si="19"/>
        <v>0</v>
      </c>
      <c r="D157" s="373">
        <f t="shared" si="20"/>
        <v>0</v>
      </c>
      <c r="E157" s="1089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2268" t="s">
        <v>164</v>
      </c>
      <c r="B158" s="1301" t="s">
        <v>161</v>
      </c>
      <c r="C158" s="412">
        <f t="shared" si="19"/>
        <v>0</v>
      </c>
      <c r="D158" s="319">
        <f t="shared" si="20"/>
        <v>0</v>
      </c>
      <c r="E158" s="1302">
        <f t="shared" si="20"/>
        <v>0</v>
      </c>
      <c r="F158" s="1288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1288"/>
      <c r="S158" s="114"/>
      <c r="T158" s="1288"/>
      <c r="U158" s="114"/>
      <c r="V158" s="113"/>
      <c r="W158" s="114"/>
      <c r="X158" s="1288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1303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185"/>
      <c r="B160" s="399" t="s">
        <v>163</v>
      </c>
      <c r="C160" s="372">
        <f t="shared" si="19"/>
        <v>0</v>
      </c>
      <c r="D160" s="373">
        <f t="shared" si="20"/>
        <v>0</v>
      </c>
      <c r="E160" s="1089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265" t="s">
        <v>25</v>
      </c>
      <c r="B162" s="2265" t="s">
        <v>26</v>
      </c>
      <c r="C162" s="2266" t="s">
        <v>61</v>
      </c>
      <c r="D162" s="1881"/>
      <c r="E162" s="2256"/>
      <c r="F162" s="2205" t="s">
        <v>28</v>
      </c>
      <c r="G162" s="2267"/>
      <c r="H162" s="2267"/>
      <c r="I162" s="2267"/>
      <c r="J162" s="2267"/>
      <c r="K162" s="2267"/>
      <c r="L162" s="2267"/>
      <c r="M162" s="2267"/>
      <c r="N162" s="2267"/>
      <c r="O162" s="2206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174"/>
      <c r="F163" s="2205" t="s">
        <v>157</v>
      </c>
      <c r="G163" s="2206"/>
      <c r="H163" s="2205" t="s">
        <v>130</v>
      </c>
      <c r="I163" s="2206"/>
      <c r="J163" s="2205" t="s">
        <v>158</v>
      </c>
      <c r="K163" s="2206"/>
      <c r="L163" s="2205" t="s">
        <v>159</v>
      </c>
      <c r="M163" s="2206"/>
      <c r="N163" s="2205" t="s">
        <v>132</v>
      </c>
      <c r="O163" s="2206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1262" t="s">
        <v>17</v>
      </c>
      <c r="D164" s="1298" t="s">
        <v>18</v>
      </c>
      <c r="E164" s="386" t="s">
        <v>19</v>
      </c>
      <c r="F164" s="1299" t="s">
        <v>18</v>
      </c>
      <c r="G164" s="386" t="s">
        <v>19</v>
      </c>
      <c r="H164" s="1299" t="s">
        <v>18</v>
      </c>
      <c r="I164" s="386" t="s">
        <v>19</v>
      </c>
      <c r="J164" s="1299" t="s">
        <v>18</v>
      </c>
      <c r="K164" s="386" t="s">
        <v>19</v>
      </c>
      <c r="L164" s="1299" t="s">
        <v>18</v>
      </c>
      <c r="M164" s="386" t="s">
        <v>19</v>
      </c>
      <c r="N164" s="1299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265" t="s">
        <v>166</v>
      </c>
      <c r="B165" s="1301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1302">
        <f t="shared" si="22"/>
        <v>0</v>
      </c>
      <c r="F165" s="1288"/>
      <c r="G165" s="403"/>
      <c r="H165" s="113"/>
      <c r="I165" s="114"/>
      <c r="J165" s="1288"/>
      <c r="K165" s="403"/>
      <c r="L165" s="113"/>
      <c r="M165" s="114"/>
      <c r="N165" s="1288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265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1302">
        <f t="shared" si="22"/>
        <v>0</v>
      </c>
      <c r="F168" s="113"/>
      <c r="G168" s="114"/>
      <c r="H168" s="113"/>
      <c r="I168" s="403"/>
      <c r="J168" s="113"/>
      <c r="K168" s="114"/>
      <c r="L168" s="1288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266" t="s">
        <v>172</v>
      </c>
      <c r="B172" s="2256"/>
      <c r="C172" s="2266" t="s">
        <v>61</v>
      </c>
      <c r="D172" s="1881"/>
      <c r="E172" s="2256"/>
      <c r="F172" s="2205" t="s">
        <v>28</v>
      </c>
      <c r="G172" s="2267"/>
      <c r="H172" s="2267"/>
      <c r="I172" s="2267"/>
      <c r="J172" s="2267"/>
      <c r="K172" s="2267"/>
      <c r="L172" s="2267"/>
      <c r="M172" s="2267"/>
      <c r="N172" s="2267"/>
      <c r="O172" s="2267"/>
      <c r="P172" s="2267"/>
      <c r="Q172" s="2206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174"/>
      <c r="F173" s="2205" t="s">
        <v>130</v>
      </c>
      <c r="G173" s="2206"/>
      <c r="H173" s="2205" t="s">
        <v>158</v>
      </c>
      <c r="I173" s="2206"/>
      <c r="J173" s="2205" t="s">
        <v>159</v>
      </c>
      <c r="K173" s="2206"/>
      <c r="L173" s="2205" t="s">
        <v>173</v>
      </c>
      <c r="M173" s="2206"/>
      <c r="N173" s="2205" t="s">
        <v>174</v>
      </c>
      <c r="O173" s="2206"/>
      <c r="P173" s="2205" t="s">
        <v>175</v>
      </c>
      <c r="Q173" s="2206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174"/>
      <c r="C174" s="1262" t="s">
        <v>17</v>
      </c>
      <c r="D174" s="1298" t="s">
        <v>18</v>
      </c>
      <c r="E174" s="386" t="s">
        <v>19</v>
      </c>
      <c r="F174" s="1299" t="s">
        <v>18</v>
      </c>
      <c r="G174" s="386" t="s">
        <v>19</v>
      </c>
      <c r="H174" s="1299" t="s">
        <v>18</v>
      </c>
      <c r="I174" s="386" t="s">
        <v>19</v>
      </c>
      <c r="J174" s="1299" t="s">
        <v>18</v>
      </c>
      <c r="K174" s="1304" t="s">
        <v>19</v>
      </c>
      <c r="L174" s="1299" t="s">
        <v>18</v>
      </c>
      <c r="M174" s="386" t="s">
        <v>19</v>
      </c>
      <c r="N174" s="1299" t="s">
        <v>18</v>
      </c>
      <c r="O174" s="386" t="s">
        <v>19</v>
      </c>
      <c r="P174" s="1299" t="s">
        <v>18</v>
      </c>
      <c r="Q174" s="1304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263" t="s">
        <v>176</v>
      </c>
      <c r="B175" s="2264"/>
      <c r="C175" s="412">
        <f>SUM(D175+E175)</f>
        <v>9</v>
      </c>
      <c r="D175" s="319">
        <f t="shared" ref="D175:E177" si="23">SUM(F175+H175+J175+L175+N175+P175)</f>
        <v>2</v>
      </c>
      <c r="E175" s="1302">
        <f t="shared" si="23"/>
        <v>7</v>
      </c>
      <c r="F175" s="1288">
        <v>0</v>
      </c>
      <c r="G175" s="403">
        <v>3</v>
      </c>
      <c r="H175" s="113">
        <v>0</v>
      </c>
      <c r="I175" s="114">
        <v>1</v>
      </c>
      <c r="J175" s="1288">
        <v>1</v>
      </c>
      <c r="K175" s="114">
        <v>2</v>
      </c>
      <c r="L175" s="1288">
        <v>1</v>
      </c>
      <c r="M175" s="403">
        <v>0</v>
      </c>
      <c r="N175" s="113">
        <v>0</v>
      </c>
      <c r="O175" s="114">
        <v>1</v>
      </c>
      <c r="P175" s="1288">
        <v>0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84</v>
      </c>
      <c r="D176" s="331">
        <f t="shared" si="23"/>
        <v>48</v>
      </c>
      <c r="E176" s="406">
        <f t="shared" si="23"/>
        <v>36</v>
      </c>
      <c r="F176" s="364">
        <v>12</v>
      </c>
      <c r="G176" s="407">
        <v>4</v>
      </c>
      <c r="H176" s="366">
        <v>12</v>
      </c>
      <c r="I176" s="367">
        <v>8</v>
      </c>
      <c r="J176" s="364">
        <v>11</v>
      </c>
      <c r="K176" s="367">
        <v>6</v>
      </c>
      <c r="L176" s="364">
        <v>6</v>
      </c>
      <c r="M176" s="407">
        <v>9</v>
      </c>
      <c r="N176" s="366">
        <v>4</v>
      </c>
      <c r="O176" s="367">
        <v>5</v>
      </c>
      <c r="P176" s="364">
        <v>3</v>
      </c>
      <c r="Q176" s="367">
        <v>4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172"/>
      <c r="C177" s="417">
        <f>SUM(D177+E177)</f>
        <v>27</v>
      </c>
      <c r="D177" s="334">
        <f t="shared" si="23"/>
        <v>14</v>
      </c>
      <c r="E177" s="156">
        <f t="shared" si="23"/>
        <v>13</v>
      </c>
      <c r="F177" s="336">
        <v>1</v>
      </c>
      <c r="G177" s="415">
        <v>1</v>
      </c>
      <c r="H177" s="57">
        <v>6</v>
      </c>
      <c r="I177" s="58">
        <v>2</v>
      </c>
      <c r="J177" s="336">
        <v>2</v>
      </c>
      <c r="K177" s="58">
        <v>6</v>
      </c>
      <c r="L177" s="336">
        <v>4</v>
      </c>
      <c r="M177" s="415">
        <v>1</v>
      </c>
      <c r="N177" s="57">
        <v>1</v>
      </c>
      <c r="O177" s="58">
        <v>0</v>
      </c>
      <c r="P177" s="336">
        <v>0</v>
      </c>
      <c r="Q177" s="58">
        <v>3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205" t="s">
        <v>61</v>
      </c>
      <c r="B178" s="2206"/>
      <c r="C178" s="1266">
        <f t="shared" ref="C178:Q178" si="24">SUM(C175:C177)</f>
        <v>120</v>
      </c>
      <c r="D178" s="1305">
        <f t="shared" si="24"/>
        <v>64</v>
      </c>
      <c r="E178" s="1268">
        <f t="shared" si="24"/>
        <v>56</v>
      </c>
      <c r="F178" s="1266">
        <f t="shared" si="24"/>
        <v>13</v>
      </c>
      <c r="G178" s="1268">
        <f t="shared" si="24"/>
        <v>8</v>
      </c>
      <c r="H178" s="1306">
        <f t="shared" si="24"/>
        <v>18</v>
      </c>
      <c r="I178" s="1270">
        <f t="shared" si="24"/>
        <v>11</v>
      </c>
      <c r="J178" s="1266">
        <f t="shared" si="24"/>
        <v>14</v>
      </c>
      <c r="K178" s="1268">
        <f t="shared" si="24"/>
        <v>14</v>
      </c>
      <c r="L178" s="1266">
        <f t="shared" si="24"/>
        <v>11</v>
      </c>
      <c r="M178" s="1268">
        <f t="shared" si="24"/>
        <v>10</v>
      </c>
      <c r="N178" s="1306">
        <f t="shared" si="24"/>
        <v>5</v>
      </c>
      <c r="O178" s="1270">
        <f t="shared" si="24"/>
        <v>6</v>
      </c>
      <c r="P178" s="1266">
        <f t="shared" si="24"/>
        <v>3</v>
      </c>
      <c r="Q178" s="1268">
        <f t="shared" si="24"/>
        <v>7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1307"/>
      <c r="N179" s="1307"/>
      <c r="O179" s="1307"/>
      <c r="P179" s="1307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209" t="s">
        <v>181</v>
      </c>
      <c r="B181" s="2256"/>
      <c r="C181" s="2257" t="s">
        <v>104</v>
      </c>
      <c r="D181" s="1860"/>
      <c r="E181" s="1861"/>
      <c r="F181" s="2258" t="s">
        <v>28</v>
      </c>
      <c r="G181" s="2259"/>
      <c r="H181" s="2259"/>
      <c r="I181" s="2259"/>
      <c r="J181" s="2259"/>
      <c r="K181" s="2259"/>
      <c r="L181" s="2259"/>
      <c r="M181" s="2259"/>
      <c r="N181" s="2259"/>
      <c r="O181" s="2259"/>
      <c r="P181" s="2259"/>
      <c r="Q181" s="2260"/>
    </row>
    <row r="182" spans="1:130" x14ac:dyDescent="0.25">
      <c r="A182" s="1855"/>
      <c r="B182" s="1856"/>
      <c r="C182" s="1862"/>
      <c r="D182" s="1863"/>
      <c r="E182" s="1864"/>
      <c r="F182" s="2261" t="s">
        <v>105</v>
      </c>
      <c r="G182" s="2262"/>
      <c r="H182" s="2261" t="s">
        <v>106</v>
      </c>
      <c r="I182" s="2262"/>
      <c r="J182" s="2261" t="s">
        <v>107</v>
      </c>
      <c r="K182" s="2262"/>
      <c r="L182" s="2261" t="s">
        <v>108</v>
      </c>
      <c r="M182" s="2262"/>
      <c r="N182" s="2261" t="s">
        <v>109</v>
      </c>
      <c r="O182" s="2262"/>
      <c r="P182" s="1870" t="s">
        <v>110</v>
      </c>
      <c r="Q182" s="1871"/>
    </row>
    <row r="183" spans="1:130" x14ac:dyDescent="0.25">
      <c r="A183" s="1857"/>
      <c r="B183" s="2174"/>
      <c r="C183" s="1308" t="s">
        <v>17</v>
      </c>
      <c r="D183" s="1309" t="s">
        <v>18</v>
      </c>
      <c r="E183" s="1310" t="s">
        <v>19</v>
      </c>
      <c r="F183" s="1311" t="s">
        <v>18</v>
      </c>
      <c r="G183" s="1312" t="s">
        <v>19</v>
      </c>
      <c r="H183" s="1311" t="s">
        <v>18</v>
      </c>
      <c r="I183" s="1312" t="s">
        <v>19</v>
      </c>
      <c r="J183" s="1311" t="s">
        <v>18</v>
      </c>
      <c r="K183" s="1312" t="s">
        <v>19</v>
      </c>
      <c r="L183" s="1311" t="s">
        <v>18</v>
      </c>
      <c r="M183" s="1312" t="s">
        <v>19</v>
      </c>
      <c r="N183" s="1311" t="s">
        <v>18</v>
      </c>
      <c r="O183" s="1312" t="s">
        <v>19</v>
      </c>
      <c r="P183" s="1311" t="s">
        <v>18</v>
      </c>
      <c r="Q183" s="1312" t="s">
        <v>19</v>
      </c>
    </row>
    <row r="184" spans="1:130" x14ac:dyDescent="0.25">
      <c r="A184" s="2254" t="s">
        <v>182</v>
      </c>
      <c r="B184" s="2255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172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247" t="s">
        <v>186</v>
      </c>
      <c r="B188" s="2237"/>
      <c r="C188" s="2248" t="s">
        <v>61</v>
      </c>
      <c r="D188" s="1836"/>
      <c r="E188" s="2249"/>
      <c r="F188" s="2242" t="s">
        <v>28</v>
      </c>
      <c r="G188" s="2243"/>
      <c r="H188" s="2243"/>
      <c r="I188" s="2243"/>
      <c r="J188" s="2243"/>
      <c r="K188" s="2243"/>
      <c r="L188" s="2243"/>
      <c r="M188" s="2243"/>
      <c r="N188" s="2243"/>
      <c r="O188" s="2243"/>
      <c r="P188" s="2243"/>
      <c r="Q188" s="2243"/>
      <c r="R188" s="2243"/>
      <c r="S188" s="2244"/>
      <c r="T188" s="2250" t="s">
        <v>187</v>
      </c>
      <c r="U188" s="2251"/>
    </row>
    <row r="189" spans="1:130" x14ac:dyDescent="0.25">
      <c r="A189" s="1833"/>
      <c r="B189" s="1834"/>
      <c r="C189" s="1838"/>
      <c r="D189" s="1839"/>
      <c r="E189" s="2165"/>
      <c r="F189" s="2252" t="s">
        <v>188</v>
      </c>
      <c r="G189" s="2253"/>
      <c r="H189" s="1816" t="s">
        <v>189</v>
      </c>
      <c r="I189" s="2154"/>
      <c r="J189" s="1816" t="s">
        <v>190</v>
      </c>
      <c r="K189" s="2154"/>
      <c r="L189" s="1816" t="s">
        <v>191</v>
      </c>
      <c r="M189" s="2154"/>
      <c r="N189" s="1816" t="s">
        <v>192</v>
      </c>
      <c r="O189" s="2154"/>
      <c r="P189" s="1816" t="s">
        <v>193</v>
      </c>
      <c r="Q189" s="2154"/>
      <c r="R189" s="1816" t="s">
        <v>194</v>
      </c>
      <c r="S189" s="2154"/>
      <c r="T189" s="1843"/>
      <c r="U189" s="2167"/>
    </row>
    <row r="190" spans="1:130" x14ac:dyDescent="0.25">
      <c r="A190" s="1816"/>
      <c r="B190" s="2154"/>
      <c r="C190" s="1313" t="s">
        <v>195</v>
      </c>
      <c r="D190" s="1314" t="s">
        <v>18</v>
      </c>
      <c r="E190" s="1315" t="s">
        <v>19</v>
      </c>
      <c r="F190" s="1316" t="s">
        <v>18</v>
      </c>
      <c r="G190" s="1317" t="s">
        <v>19</v>
      </c>
      <c r="H190" s="1316" t="s">
        <v>18</v>
      </c>
      <c r="I190" s="1317" t="s">
        <v>19</v>
      </c>
      <c r="J190" s="1316" t="s">
        <v>18</v>
      </c>
      <c r="K190" s="1317" t="s">
        <v>19</v>
      </c>
      <c r="L190" s="1316" t="s">
        <v>18</v>
      </c>
      <c r="M190" s="1317" t="s">
        <v>19</v>
      </c>
      <c r="N190" s="1316" t="s">
        <v>18</v>
      </c>
      <c r="O190" s="1317" t="s">
        <v>19</v>
      </c>
      <c r="P190" s="1316" t="s">
        <v>18</v>
      </c>
      <c r="Q190" s="1317" t="s">
        <v>19</v>
      </c>
      <c r="R190" s="1316" t="s">
        <v>18</v>
      </c>
      <c r="S190" s="1317" t="s">
        <v>19</v>
      </c>
      <c r="T190" s="1318" t="s">
        <v>18</v>
      </c>
      <c r="U190" s="1319" t="s">
        <v>19</v>
      </c>
    </row>
    <row r="191" spans="1:130" x14ac:dyDescent="0.25">
      <c r="A191" s="2233" t="s">
        <v>196</v>
      </c>
      <c r="B191" s="1320" t="s">
        <v>118</v>
      </c>
      <c r="C191" s="1321">
        <f>SUM(D191+E191)</f>
        <v>0</v>
      </c>
      <c r="D191" s="439">
        <f>SUM(F191+H191+J191+L191+N191+P191+R191)</f>
        <v>0</v>
      </c>
      <c r="E191" s="1322">
        <f>SUM(G191+I191+K191+M191+O191+Q191+S191)</f>
        <v>0</v>
      </c>
      <c r="F191" s="1323"/>
      <c r="G191" s="1324"/>
      <c r="H191" s="1323"/>
      <c r="I191" s="1324"/>
      <c r="J191" s="1323"/>
      <c r="K191" s="1324"/>
      <c r="L191" s="1323"/>
      <c r="M191" s="1324"/>
      <c r="N191" s="1323"/>
      <c r="O191" s="1324"/>
      <c r="P191" s="1323"/>
      <c r="Q191" s="1325"/>
      <c r="R191" s="1323"/>
      <c r="S191" s="1325"/>
      <c r="T191" s="1323"/>
      <c r="U191" s="1325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163"/>
      <c r="C193" s="1326">
        <f t="shared" ref="C193:U193" si="27">SUM(C191+C192)</f>
        <v>0</v>
      </c>
      <c r="D193" s="1327">
        <f t="shared" si="27"/>
        <v>0</v>
      </c>
      <c r="E193" s="1328">
        <f t="shared" si="27"/>
        <v>0</v>
      </c>
      <c r="F193" s="1326">
        <f t="shared" si="27"/>
        <v>0</v>
      </c>
      <c r="G193" s="1329">
        <f t="shared" si="27"/>
        <v>0</v>
      </c>
      <c r="H193" s="1326">
        <f t="shared" si="27"/>
        <v>0</v>
      </c>
      <c r="I193" s="1329">
        <f t="shared" si="27"/>
        <v>0</v>
      </c>
      <c r="J193" s="1326">
        <f t="shared" si="27"/>
        <v>0</v>
      </c>
      <c r="K193" s="1329">
        <f t="shared" si="27"/>
        <v>0</v>
      </c>
      <c r="L193" s="1326">
        <f t="shared" si="27"/>
        <v>0</v>
      </c>
      <c r="M193" s="1329">
        <f t="shared" si="27"/>
        <v>0</v>
      </c>
      <c r="N193" s="1326">
        <f t="shared" si="27"/>
        <v>0</v>
      </c>
      <c r="O193" s="1329">
        <f t="shared" si="27"/>
        <v>0</v>
      </c>
      <c r="P193" s="1326">
        <f t="shared" si="27"/>
        <v>0</v>
      </c>
      <c r="Q193" s="1329">
        <f t="shared" si="27"/>
        <v>0</v>
      </c>
      <c r="R193" s="1326">
        <f t="shared" si="27"/>
        <v>0</v>
      </c>
      <c r="S193" s="1329">
        <f t="shared" si="27"/>
        <v>0</v>
      </c>
      <c r="T193" s="1326">
        <f t="shared" si="27"/>
        <v>0</v>
      </c>
      <c r="U193" s="1329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247" t="s">
        <v>200</v>
      </c>
      <c r="B195" s="2237"/>
      <c r="C195" s="2248" t="s">
        <v>61</v>
      </c>
      <c r="D195" s="1836"/>
      <c r="E195" s="2249"/>
      <c r="F195" s="2242" t="s">
        <v>28</v>
      </c>
      <c r="G195" s="2243"/>
      <c r="H195" s="2243"/>
      <c r="I195" s="2243"/>
      <c r="J195" s="2243"/>
      <c r="K195" s="2243"/>
      <c r="L195" s="2243"/>
      <c r="M195" s="2243"/>
      <c r="N195" s="2243"/>
      <c r="O195" s="2244"/>
      <c r="P195" s="2247" t="s">
        <v>201</v>
      </c>
      <c r="Q195" s="2237"/>
      <c r="R195" s="1822" t="s">
        <v>202</v>
      </c>
      <c r="S195" s="2237"/>
      <c r="T195" s="2242" t="s">
        <v>203</v>
      </c>
      <c r="U195" s="2243"/>
      <c r="V195" s="2243"/>
      <c r="W195" s="2244"/>
    </row>
    <row r="196" spans="1:130" x14ac:dyDescent="0.25">
      <c r="A196" s="1833"/>
      <c r="B196" s="1834"/>
      <c r="C196" s="1838"/>
      <c r="D196" s="1839"/>
      <c r="E196" s="2165"/>
      <c r="F196" s="2245" t="s">
        <v>30</v>
      </c>
      <c r="G196" s="2245"/>
      <c r="H196" s="2245" t="s">
        <v>31</v>
      </c>
      <c r="I196" s="2245"/>
      <c r="J196" s="2245" t="s">
        <v>123</v>
      </c>
      <c r="K196" s="2245"/>
      <c r="L196" s="2245" t="s">
        <v>204</v>
      </c>
      <c r="M196" s="2245"/>
      <c r="N196" s="2245" t="s">
        <v>205</v>
      </c>
      <c r="O196" s="2245"/>
      <c r="P196" s="1816"/>
      <c r="Q196" s="2154"/>
      <c r="R196" s="1823"/>
      <c r="S196" s="2154"/>
      <c r="T196" s="2233" t="s">
        <v>206</v>
      </c>
      <c r="U196" s="2246" t="s">
        <v>207</v>
      </c>
      <c r="V196" s="2233" t="s">
        <v>208</v>
      </c>
      <c r="W196" s="2233" t="s">
        <v>209</v>
      </c>
    </row>
    <row r="197" spans="1:130" s="456" customFormat="1" x14ac:dyDescent="0.25">
      <c r="A197" s="1816"/>
      <c r="B197" s="2154"/>
      <c r="C197" s="1313" t="s">
        <v>195</v>
      </c>
      <c r="D197" s="1314" t="s">
        <v>18</v>
      </c>
      <c r="E197" s="1315" t="s">
        <v>19</v>
      </c>
      <c r="F197" s="1316" t="s">
        <v>18</v>
      </c>
      <c r="G197" s="1317" t="s">
        <v>19</v>
      </c>
      <c r="H197" s="1316" t="s">
        <v>18</v>
      </c>
      <c r="I197" s="1317" t="s">
        <v>19</v>
      </c>
      <c r="J197" s="1316" t="s">
        <v>18</v>
      </c>
      <c r="K197" s="1317" t="s">
        <v>19</v>
      </c>
      <c r="L197" s="1316" t="s">
        <v>18</v>
      </c>
      <c r="M197" s="1317" t="s">
        <v>19</v>
      </c>
      <c r="N197" s="1316" t="s">
        <v>18</v>
      </c>
      <c r="O197" s="1317" t="s">
        <v>19</v>
      </c>
      <c r="P197" s="1316" t="s">
        <v>18</v>
      </c>
      <c r="Q197" s="1317" t="s">
        <v>19</v>
      </c>
      <c r="R197" s="1330" t="s">
        <v>18</v>
      </c>
      <c r="S197" s="1317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234" t="s">
        <v>210</v>
      </c>
      <c r="B198" s="2235"/>
      <c r="C198" s="1326">
        <f>SUM(D198+E198)</f>
        <v>0</v>
      </c>
      <c r="D198" s="1327">
        <f>SUM(F198+H198+J198+L198+N198)</f>
        <v>0</v>
      </c>
      <c r="E198" s="1328">
        <f>SUM(G198+I198+K198+M198+O198)</f>
        <v>0</v>
      </c>
      <c r="F198" s="1331"/>
      <c r="G198" s="1332"/>
      <c r="H198" s="1331"/>
      <c r="I198" s="1332"/>
      <c r="J198" s="1331"/>
      <c r="K198" s="1332"/>
      <c r="L198" s="1331"/>
      <c r="M198" s="1332"/>
      <c r="N198" s="1331"/>
      <c r="O198" s="1332"/>
      <c r="P198" s="1331"/>
      <c r="Q198" s="1333"/>
      <c r="R198" s="1332"/>
      <c r="S198" s="1333"/>
      <c r="T198" s="1334"/>
      <c r="U198" s="1333"/>
      <c r="V198" s="1334"/>
      <c r="W198" s="1334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236" t="s">
        <v>200</v>
      </c>
      <c r="B200" s="2237"/>
      <c r="C200" s="2238" t="s">
        <v>32</v>
      </c>
      <c r="D200" s="2239"/>
    </row>
    <row r="201" spans="1:130" x14ac:dyDescent="0.25">
      <c r="A201" s="1816"/>
      <c r="B201" s="2154"/>
      <c r="C201" s="1316" t="s">
        <v>18</v>
      </c>
      <c r="D201" s="1317" t="s">
        <v>19</v>
      </c>
    </row>
    <row r="202" spans="1:130" x14ac:dyDescent="0.25">
      <c r="A202" s="2240" t="s">
        <v>212</v>
      </c>
      <c r="B202" s="2241"/>
      <c r="C202" s="1323"/>
      <c r="D202" s="1325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149"/>
      <c r="C205" s="463"/>
      <c r="D205" s="1099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120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57" workbookViewId="0">
      <selection activeCell="F175" sqref="F175:Q177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1100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372" t="s">
        <v>4</v>
      </c>
      <c r="B9" s="2372"/>
      <c r="C9" s="2374" t="s">
        <v>5</v>
      </c>
      <c r="D9" s="2375"/>
      <c r="E9" s="2373"/>
      <c r="F9" s="2369" t="s">
        <v>6</v>
      </c>
      <c r="G9" s="2376"/>
      <c r="H9" s="2376"/>
      <c r="I9" s="2376"/>
      <c r="J9" s="2376"/>
      <c r="K9" s="2376"/>
      <c r="L9" s="2376"/>
      <c r="M9" s="2376"/>
      <c r="N9" s="2376"/>
      <c r="O9" s="2376"/>
      <c r="P9" s="2376"/>
      <c r="Q9" s="2376"/>
      <c r="R9" s="2376"/>
      <c r="S9" s="2376"/>
      <c r="T9" s="2376"/>
      <c r="U9" s="2376"/>
      <c r="V9" s="2376"/>
      <c r="W9" s="2376"/>
      <c r="X9" s="2376"/>
      <c r="Y9" s="2370"/>
      <c r="Z9" s="1101"/>
      <c r="AA9" s="1102"/>
    </row>
    <row r="10" spans="1:130" x14ac:dyDescent="0.25">
      <c r="A10" s="2372"/>
      <c r="B10" s="2372"/>
      <c r="C10" s="1857"/>
      <c r="D10" s="1882"/>
      <c r="E10" s="2174"/>
      <c r="F10" s="2369" t="s">
        <v>7</v>
      </c>
      <c r="G10" s="2370"/>
      <c r="H10" s="2369" t="s">
        <v>8</v>
      </c>
      <c r="I10" s="2370"/>
      <c r="J10" s="2369" t="s">
        <v>9</v>
      </c>
      <c r="K10" s="2370"/>
      <c r="L10" s="2369" t="s">
        <v>10</v>
      </c>
      <c r="M10" s="2370"/>
      <c r="N10" s="2369" t="s">
        <v>11</v>
      </c>
      <c r="O10" s="2370"/>
      <c r="P10" s="2369" t="s">
        <v>12</v>
      </c>
      <c r="Q10" s="2370"/>
      <c r="R10" s="2369" t="s">
        <v>13</v>
      </c>
      <c r="S10" s="2370"/>
      <c r="T10" s="2369" t="s">
        <v>14</v>
      </c>
      <c r="U10" s="2370"/>
      <c r="V10" s="2369" t="s">
        <v>15</v>
      </c>
      <c r="W10" s="2370"/>
      <c r="X10" s="2369" t="s">
        <v>16</v>
      </c>
      <c r="Y10" s="2370"/>
      <c r="Z10" s="28"/>
      <c r="AA10" s="7"/>
    </row>
    <row r="11" spans="1:130" x14ac:dyDescent="0.25">
      <c r="A11" s="2372"/>
      <c r="B11" s="2372"/>
      <c r="C11" s="741" t="s">
        <v>17</v>
      </c>
      <c r="D11" s="739" t="s">
        <v>18</v>
      </c>
      <c r="E11" s="740" t="s">
        <v>19</v>
      </c>
      <c r="F11" s="32" t="s">
        <v>18</v>
      </c>
      <c r="G11" s="758" t="s">
        <v>19</v>
      </c>
      <c r="H11" s="32" t="s">
        <v>18</v>
      </c>
      <c r="I11" s="758" t="s">
        <v>19</v>
      </c>
      <c r="J11" s="32" t="s">
        <v>18</v>
      </c>
      <c r="K11" s="758" t="s">
        <v>19</v>
      </c>
      <c r="L11" s="1103" t="s">
        <v>18</v>
      </c>
      <c r="M11" s="758" t="s">
        <v>19</v>
      </c>
      <c r="N11" s="32" t="s">
        <v>18</v>
      </c>
      <c r="O11" s="758" t="s">
        <v>19</v>
      </c>
      <c r="P11" s="32" t="s">
        <v>18</v>
      </c>
      <c r="Q11" s="758" t="s">
        <v>19</v>
      </c>
      <c r="R11" s="32" t="s">
        <v>18</v>
      </c>
      <c r="S11" s="758" t="s">
        <v>19</v>
      </c>
      <c r="T11" s="32" t="s">
        <v>18</v>
      </c>
      <c r="U11" s="758" t="s">
        <v>19</v>
      </c>
      <c r="V11" s="32" t="s">
        <v>18</v>
      </c>
      <c r="W11" s="758" t="s">
        <v>19</v>
      </c>
      <c r="X11" s="32" t="s">
        <v>18</v>
      </c>
      <c r="Y11" s="758" t="s">
        <v>19</v>
      </c>
      <c r="Z11" s="1104"/>
      <c r="AA11" s="1105"/>
    </row>
    <row r="12" spans="1:130" x14ac:dyDescent="0.25">
      <c r="A12" s="2372" t="s">
        <v>20</v>
      </c>
      <c r="B12" s="2372"/>
      <c r="C12" s="1106">
        <f>SUM(D12+E12)</f>
        <v>0</v>
      </c>
      <c r="D12" s="1107">
        <f t="shared" ref="D12:E14" si="0">SUM(F12+H12+J12+L12+N12+P12+R12+T12+V12+X12)</f>
        <v>0</v>
      </c>
      <c r="E12" s="1108">
        <f t="shared" si="0"/>
        <v>0</v>
      </c>
      <c r="F12" s="1109"/>
      <c r="G12" s="1110"/>
      <c r="H12" s="1109"/>
      <c r="I12" s="1110"/>
      <c r="J12" s="1109"/>
      <c r="K12" s="1110"/>
      <c r="L12" s="1109"/>
      <c r="M12" s="1110"/>
      <c r="N12" s="1111"/>
      <c r="O12" s="1110"/>
      <c r="P12" s="1109"/>
      <c r="Q12" s="1110"/>
      <c r="R12" s="1109"/>
      <c r="S12" s="1110"/>
      <c r="T12" s="1109"/>
      <c r="U12" s="1110"/>
      <c r="V12" s="1109"/>
      <c r="W12" s="1110"/>
      <c r="X12" s="1109"/>
      <c r="Y12" s="1110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373" t="s">
        <v>21</v>
      </c>
      <c r="B13" s="471" t="s">
        <v>22</v>
      </c>
      <c r="C13" s="46">
        <f>SUM(D13+E13)</f>
        <v>0</v>
      </c>
      <c r="D13" s="1112">
        <f t="shared" si="0"/>
        <v>0</v>
      </c>
      <c r="E13" s="472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04"/>
      <c r="AA13" s="803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174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818"/>
      <c r="M14" s="819"/>
      <c r="N14" s="820"/>
      <c r="O14" s="819"/>
      <c r="P14" s="820"/>
      <c r="Q14" s="819"/>
      <c r="R14" s="818"/>
      <c r="S14" s="819"/>
      <c r="T14" s="821"/>
      <c r="U14" s="822"/>
      <c r="V14" s="818"/>
      <c r="W14" s="822"/>
      <c r="X14" s="818"/>
      <c r="Y14" s="56"/>
      <c r="Z14" s="404"/>
      <c r="AA14" s="1035"/>
    </row>
    <row r="15" spans="1:130" ht="15.75" x14ac:dyDescent="0.25">
      <c r="A15" s="824"/>
      <c r="B15" s="14"/>
      <c r="C15" s="14"/>
      <c r="D15" s="14"/>
      <c r="E15" s="66"/>
      <c r="F15" s="825"/>
      <c r="G15" s="826"/>
      <c r="H15" s="826"/>
      <c r="I15" s="827"/>
      <c r="J15" s="826"/>
      <c r="K15" s="825"/>
      <c r="L15" s="66"/>
      <c r="M15" s="70"/>
      <c r="N15" s="828"/>
      <c r="O15" s="829"/>
      <c r="P15" s="829"/>
      <c r="Q15" s="825"/>
      <c r="R15" s="66"/>
      <c r="S15" s="825"/>
      <c r="T15" s="825"/>
      <c r="U15" s="825"/>
      <c r="V15" s="825"/>
      <c r="W15" s="830"/>
      <c r="X15" s="825"/>
      <c r="Y15" s="825"/>
      <c r="Z15" s="831"/>
      <c r="AA15" s="75"/>
    </row>
    <row r="16" spans="1:130" ht="15.75" x14ac:dyDescent="0.25">
      <c r="A16" s="1113" t="s">
        <v>24</v>
      </c>
      <c r="B16" s="1114"/>
      <c r="C16" s="1114"/>
      <c r="D16" s="1114"/>
      <c r="E16" s="1114"/>
      <c r="F16" s="1114"/>
      <c r="G16" s="1114"/>
      <c r="H16" s="1114"/>
      <c r="I16" s="1114"/>
      <c r="J16" s="1114"/>
      <c r="K16" s="1114"/>
      <c r="L16" s="1114"/>
      <c r="M16" s="1114"/>
      <c r="N16" s="1114"/>
      <c r="O16" s="1114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353" t="s">
        <v>25</v>
      </c>
      <c r="B17" s="2353" t="s">
        <v>26</v>
      </c>
      <c r="C17" s="2351" t="s">
        <v>27</v>
      </c>
      <c r="D17" s="2306"/>
      <c r="E17" s="2307"/>
      <c r="F17" s="2365" t="s">
        <v>28</v>
      </c>
      <c r="G17" s="2366"/>
      <c r="H17" s="2366"/>
      <c r="I17" s="2366"/>
      <c r="J17" s="2366"/>
      <c r="K17" s="2366"/>
      <c r="L17" s="2366"/>
      <c r="M17" s="2366"/>
      <c r="N17" s="2366"/>
      <c r="O17" s="2366"/>
      <c r="P17" s="2366"/>
      <c r="Q17" s="2368"/>
      <c r="R17" s="230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2219"/>
      <c r="E18" s="2174"/>
      <c r="F18" s="2347" t="s">
        <v>30</v>
      </c>
      <c r="G18" s="2348"/>
      <c r="H18" s="2347" t="s">
        <v>31</v>
      </c>
      <c r="I18" s="2348"/>
      <c r="J18" s="2347" t="s">
        <v>15</v>
      </c>
      <c r="K18" s="2348"/>
      <c r="L18" s="2347" t="s">
        <v>32</v>
      </c>
      <c r="M18" s="2348"/>
      <c r="N18" s="2347" t="s">
        <v>33</v>
      </c>
      <c r="O18" s="2348"/>
      <c r="P18" s="2347" t="s">
        <v>34</v>
      </c>
      <c r="Q18" s="2371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834" t="s">
        <v>17</v>
      </c>
      <c r="D19" s="1071" t="s">
        <v>18</v>
      </c>
      <c r="E19" s="806" t="s">
        <v>19</v>
      </c>
      <c r="F19" s="1115" t="s">
        <v>18</v>
      </c>
      <c r="G19" s="806" t="s">
        <v>19</v>
      </c>
      <c r="H19" s="1115" t="s">
        <v>18</v>
      </c>
      <c r="I19" s="806" t="s">
        <v>19</v>
      </c>
      <c r="J19" s="1115" t="s">
        <v>18</v>
      </c>
      <c r="K19" s="806" t="s">
        <v>19</v>
      </c>
      <c r="L19" s="1115" t="s">
        <v>18</v>
      </c>
      <c r="M19" s="806" t="s">
        <v>19</v>
      </c>
      <c r="N19" s="1115" t="s">
        <v>18</v>
      </c>
      <c r="O19" s="806" t="s">
        <v>19</v>
      </c>
      <c r="P19" s="1115" t="s">
        <v>18</v>
      </c>
      <c r="Q19" s="837" t="s">
        <v>19</v>
      </c>
      <c r="R19" s="2174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347" t="s">
        <v>35</v>
      </c>
      <c r="B20" s="2348"/>
      <c r="C20" s="838">
        <f t="shared" ref="C20:C29" si="1">SUM(D20+E20)</f>
        <v>0</v>
      </c>
      <c r="D20" s="839">
        <f t="shared" ref="D20:E28" si="2">SUM(F20+H20+J20+L20+N20+P20)</f>
        <v>0</v>
      </c>
      <c r="E20" s="840">
        <f t="shared" si="2"/>
        <v>0</v>
      </c>
      <c r="F20" s="1116"/>
      <c r="G20" s="1117"/>
      <c r="H20" s="1116"/>
      <c r="I20" s="1117"/>
      <c r="J20" s="1116"/>
      <c r="K20" s="1117"/>
      <c r="L20" s="1116"/>
      <c r="M20" s="1117"/>
      <c r="N20" s="1118"/>
      <c r="O20" s="1117"/>
      <c r="P20" s="1118"/>
      <c r="Q20" s="1119"/>
      <c r="R20" s="843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353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1067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353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1067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1066"/>
      <c r="O25" s="114"/>
      <c r="P25" s="1066"/>
      <c r="Q25" s="116"/>
      <c r="R25" s="1069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6">
        <f t="shared" si="1"/>
        <v>0</v>
      </c>
      <c r="D26" s="98">
        <f t="shared" si="2"/>
        <v>0</v>
      </c>
      <c r="E26" s="472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6">
        <f t="shared" si="1"/>
        <v>0</v>
      </c>
      <c r="D27" s="98">
        <f t="shared" si="2"/>
        <v>0</v>
      </c>
      <c r="E27" s="472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20">
        <f t="shared" si="1"/>
        <v>0</v>
      </c>
      <c r="D28" s="121">
        <f t="shared" si="2"/>
        <v>0</v>
      </c>
      <c r="E28" s="479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20">
        <f t="shared" si="1"/>
        <v>0</v>
      </c>
      <c r="D29" s="121">
        <f>+F29+H29+J29+L29+N29+P29</f>
        <v>0</v>
      </c>
      <c r="E29" s="479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20">
        <f>SUM(D30:E30)</f>
        <v>0</v>
      </c>
      <c r="D30" s="121">
        <f>+F30+H30+J30+L30+N30+P30</f>
        <v>0</v>
      </c>
      <c r="E30" s="479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12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944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353" t="s">
        <v>51</v>
      </c>
      <c r="B36" s="847" t="s">
        <v>37</v>
      </c>
      <c r="C36" s="838">
        <f t="shared" si="4"/>
        <v>0</v>
      </c>
      <c r="D36" s="839">
        <f t="shared" si="3"/>
        <v>0</v>
      </c>
      <c r="E36" s="1067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1066"/>
      <c r="Q36" s="116"/>
      <c r="R36" s="1069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848" t="s">
        <v>52</v>
      </c>
      <c r="B39" s="848"/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  <c r="O39" s="848"/>
      <c r="P39" s="848"/>
      <c r="Q39" s="848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351" t="s">
        <v>53</v>
      </c>
      <c r="B40" s="2307"/>
      <c r="C40" s="2351" t="s">
        <v>27</v>
      </c>
      <c r="D40" s="2306"/>
      <c r="E40" s="2307"/>
      <c r="F40" s="2365" t="s">
        <v>28</v>
      </c>
      <c r="G40" s="2366"/>
      <c r="H40" s="2366"/>
      <c r="I40" s="2366"/>
      <c r="J40" s="2366"/>
      <c r="K40" s="2366"/>
      <c r="L40" s="2366"/>
      <c r="M40" s="2366"/>
      <c r="N40" s="2366"/>
      <c r="O40" s="2366"/>
      <c r="P40" s="2366"/>
      <c r="Q40" s="236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944"/>
      <c r="B41" s="1856"/>
      <c r="C41" s="1857"/>
      <c r="D41" s="2219"/>
      <c r="E41" s="2174"/>
      <c r="F41" s="2347" t="s">
        <v>30</v>
      </c>
      <c r="G41" s="2348"/>
      <c r="H41" s="2347" t="s">
        <v>31</v>
      </c>
      <c r="I41" s="2348"/>
      <c r="J41" s="2347" t="s">
        <v>15</v>
      </c>
      <c r="K41" s="2348"/>
      <c r="L41" s="2347" t="s">
        <v>32</v>
      </c>
      <c r="M41" s="2348"/>
      <c r="N41" s="2347" t="s">
        <v>33</v>
      </c>
      <c r="O41" s="2348"/>
      <c r="P41" s="2347" t="s">
        <v>34</v>
      </c>
      <c r="Q41" s="2348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174"/>
      <c r="C42" s="834" t="s">
        <v>17</v>
      </c>
      <c r="D42" s="1071" t="s">
        <v>18</v>
      </c>
      <c r="E42" s="894" t="s">
        <v>19</v>
      </c>
      <c r="F42" s="850" t="s">
        <v>18</v>
      </c>
      <c r="G42" s="851" t="s">
        <v>19</v>
      </c>
      <c r="H42" s="850" t="s">
        <v>18</v>
      </c>
      <c r="I42" s="851" t="s">
        <v>19</v>
      </c>
      <c r="J42" s="850" t="s">
        <v>18</v>
      </c>
      <c r="K42" s="851" t="s">
        <v>19</v>
      </c>
      <c r="L42" s="850" t="s">
        <v>18</v>
      </c>
      <c r="M42" s="851" t="s">
        <v>19</v>
      </c>
      <c r="N42" s="850" t="s">
        <v>18</v>
      </c>
      <c r="O42" s="851" t="s">
        <v>19</v>
      </c>
      <c r="P42" s="850" t="s">
        <v>18</v>
      </c>
      <c r="Q42" s="851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361" t="s">
        <v>37</v>
      </c>
      <c r="B43" s="2362"/>
      <c r="C43" s="147">
        <f>SUM(D43+E43)</f>
        <v>0</v>
      </c>
      <c r="D43" s="148">
        <f t="shared" ref="D43:E46" si="5">SUM(F43+H43+J43+L43+N43+P43)</f>
        <v>0</v>
      </c>
      <c r="E43" s="1087">
        <f t="shared" si="5"/>
        <v>0</v>
      </c>
      <c r="F43" s="113"/>
      <c r="G43" s="1069"/>
      <c r="H43" s="113"/>
      <c r="I43" s="1069"/>
      <c r="J43" s="113"/>
      <c r="K43" s="114"/>
      <c r="L43" s="113"/>
      <c r="M43" s="114"/>
      <c r="N43" s="1066"/>
      <c r="O43" s="114"/>
      <c r="P43" s="1066"/>
      <c r="Q43" s="114"/>
      <c r="R43" s="150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49"/>
      <c r="I44" s="251"/>
      <c r="J44" s="49"/>
      <c r="K44" s="50"/>
      <c r="L44" s="49"/>
      <c r="M44" s="50"/>
      <c r="N44" s="358"/>
      <c r="O44" s="50"/>
      <c r="P44" s="358"/>
      <c r="Q44" s="50"/>
      <c r="R44" s="150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150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355" t="s">
        <v>54</v>
      </c>
      <c r="B46" s="2356"/>
      <c r="C46" s="1120">
        <f>SUM(D46:E46)</f>
        <v>0</v>
      </c>
      <c r="D46" s="1121">
        <f t="shared" si="5"/>
        <v>0</v>
      </c>
      <c r="E46" s="855">
        <f t="shared" si="5"/>
        <v>0</v>
      </c>
      <c r="F46" s="1116"/>
      <c r="G46" s="843"/>
      <c r="H46" s="1116"/>
      <c r="I46" s="843"/>
      <c r="J46" s="1116"/>
      <c r="K46" s="1117"/>
      <c r="L46" s="1116"/>
      <c r="M46" s="1117"/>
      <c r="N46" s="1118"/>
      <c r="O46" s="1117"/>
      <c r="P46" s="1118"/>
      <c r="Q46" s="1117"/>
      <c r="R46" s="150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1113" t="s">
        <v>55</v>
      </c>
      <c r="B47" s="1114"/>
      <c r="C47" s="1114"/>
      <c r="D47" s="1114"/>
      <c r="E47" s="1114"/>
      <c r="F47" s="1114"/>
      <c r="G47" s="1114"/>
      <c r="H47" s="1114"/>
      <c r="I47" s="111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363" t="s">
        <v>21</v>
      </c>
      <c r="B48" s="2364"/>
      <c r="C48" s="2351" t="s">
        <v>5</v>
      </c>
      <c r="D48" s="2306"/>
      <c r="E48" s="2307"/>
      <c r="F48" s="2358" t="s">
        <v>28</v>
      </c>
      <c r="G48" s="2358"/>
      <c r="H48" s="2358"/>
      <c r="I48" s="235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60"/>
      <c r="B49" s="1885"/>
      <c r="C49" s="1857"/>
      <c r="D49" s="2219"/>
      <c r="E49" s="2174"/>
      <c r="F49" s="2347" t="s">
        <v>8</v>
      </c>
      <c r="G49" s="2348"/>
      <c r="H49" s="2347" t="s">
        <v>9</v>
      </c>
      <c r="I49" s="234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185"/>
      <c r="C50" s="834" t="s">
        <v>17</v>
      </c>
      <c r="D50" s="1071" t="s">
        <v>18</v>
      </c>
      <c r="E50" s="894" t="s">
        <v>19</v>
      </c>
      <c r="F50" s="1073" t="s">
        <v>18</v>
      </c>
      <c r="G50" s="806" t="s">
        <v>19</v>
      </c>
      <c r="H50" s="1073" t="s">
        <v>18</v>
      </c>
      <c r="I50" s="806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359" t="s">
        <v>56</v>
      </c>
      <c r="B51" s="2360"/>
      <c r="C51" s="1122">
        <f>SUM(D51+E51)</f>
        <v>0</v>
      </c>
      <c r="D51" s="1123">
        <f t="shared" ref="D51:E54" si="6">SUM(F51+H51)</f>
        <v>0</v>
      </c>
      <c r="E51" s="840">
        <f t="shared" si="6"/>
        <v>0</v>
      </c>
      <c r="F51" s="1090">
        <f>SUM(F52:F54)</f>
        <v>0</v>
      </c>
      <c r="G51" s="855">
        <f>SUM(G52:G54)</f>
        <v>0</v>
      </c>
      <c r="H51" s="1124">
        <f>SUM(H52:H54)</f>
        <v>0</v>
      </c>
      <c r="I51" s="1092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5">
        <f>SUM(D52+E52)</f>
        <v>0</v>
      </c>
      <c r="D52" s="166">
        <f t="shared" si="6"/>
        <v>0</v>
      </c>
      <c r="E52" s="472">
        <f t="shared" si="6"/>
        <v>0</v>
      </c>
      <c r="F52" s="4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1113" t="s">
        <v>59</v>
      </c>
      <c r="B55" s="1114"/>
      <c r="C55" s="1114"/>
      <c r="D55" s="1114"/>
      <c r="E55" s="1114"/>
      <c r="F55" s="1114"/>
      <c r="G55" s="1114"/>
      <c r="H55" s="1114"/>
      <c r="I55" s="1114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351" t="s">
        <v>60</v>
      </c>
      <c r="B56" s="2306"/>
      <c r="C56" s="2351" t="s">
        <v>61</v>
      </c>
      <c r="D56" s="2306"/>
      <c r="E56" s="2307"/>
      <c r="F56" s="2357" t="s">
        <v>62</v>
      </c>
      <c r="G56" s="2357"/>
      <c r="H56" s="2357"/>
      <c r="I56" s="2357"/>
      <c r="J56" s="2357"/>
      <c r="K56" s="2357"/>
      <c r="L56" s="2357"/>
      <c r="M56" s="2357"/>
      <c r="N56" s="2357"/>
      <c r="O56" s="23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944"/>
      <c r="B57" s="1891"/>
      <c r="C57" s="1857"/>
      <c r="D57" s="2219"/>
      <c r="E57" s="2174"/>
      <c r="F57" s="2357" t="s">
        <v>63</v>
      </c>
      <c r="G57" s="2348"/>
      <c r="H57" s="2357" t="s">
        <v>64</v>
      </c>
      <c r="I57" s="2348"/>
      <c r="J57" s="2357" t="s">
        <v>65</v>
      </c>
      <c r="K57" s="2357"/>
      <c r="L57" s="2347" t="s">
        <v>66</v>
      </c>
      <c r="M57" s="2348"/>
      <c r="N57" s="2347" t="s">
        <v>67</v>
      </c>
      <c r="O57" s="23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2219"/>
      <c r="C58" s="1073" t="s">
        <v>17</v>
      </c>
      <c r="D58" s="1071" t="s">
        <v>18</v>
      </c>
      <c r="E58" s="806" t="s">
        <v>19</v>
      </c>
      <c r="F58" s="1073" t="s">
        <v>18</v>
      </c>
      <c r="G58" s="806" t="s">
        <v>19</v>
      </c>
      <c r="H58" s="1073" t="s">
        <v>18</v>
      </c>
      <c r="I58" s="806" t="s">
        <v>19</v>
      </c>
      <c r="J58" s="1073" t="s">
        <v>18</v>
      </c>
      <c r="K58" s="861" t="s">
        <v>19</v>
      </c>
      <c r="L58" s="1073" t="s">
        <v>18</v>
      </c>
      <c r="M58" s="806" t="s">
        <v>19</v>
      </c>
      <c r="N58" s="1073" t="s">
        <v>18</v>
      </c>
      <c r="O58" s="806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862"/>
      <c r="AB58" s="863"/>
    </row>
    <row r="59" spans="1:130" x14ac:dyDescent="0.25">
      <c r="A59" s="2355" t="s">
        <v>68</v>
      </c>
      <c r="B59" s="2356"/>
      <c r="C59" s="1122">
        <f>SUM(D59+E59)</f>
        <v>0</v>
      </c>
      <c r="D59" s="1123">
        <f>SUM(F59+H59+J59+L59+N59)</f>
        <v>0</v>
      </c>
      <c r="E59" s="840">
        <f>SUM(G59+I59+K59+M59+O59)</f>
        <v>0</v>
      </c>
      <c r="F59" s="816"/>
      <c r="G59" s="1117"/>
      <c r="H59" s="816"/>
      <c r="I59" s="1117"/>
      <c r="J59" s="816"/>
      <c r="K59" s="1125"/>
      <c r="L59" s="1116"/>
      <c r="M59" s="1117"/>
      <c r="N59" s="1116"/>
      <c r="O59" s="1117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86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862"/>
      <c r="AB60" s="863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862"/>
      <c r="AB61" s="863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865"/>
      <c r="AB62" s="863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1126"/>
      <c r="G63" s="1054"/>
      <c r="H63" s="1126"/>
      <c r="I63" s="1054"/>
      <c r="J63" s="199"/>
      <c r="K63" s="200"/>
      <c r="L63" s="201"/>
      <c r="M63" s="1127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055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70"/>
      <c r="V64" s="870"/>
      <c r="W64" s="870"/>
      <c r="X64" s="870"/>
      <c r="Y64" s="870"/>
      <c r="Z64" s="865"/>
      <c r="AA64" s="865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865"/>
      <c r="V65" s="865"/>
      <c r="W65" s="865"/>
      <c r="X65" s="865"/>
      <c r="Y65" s="865"/>
      <c r="Z65" s="865"/>
      <c r="AA65" s="865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353" t="s">
        <v>75</v>
      </c>
      <c r="B66" s="2353"/>
      <c r="C66" s="2353" t="s">
        <v>61</v>
      </c>
      <c r="D66" s="209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865"/>
      <c r="S66" s="865"/>
      <c r="T66" s="865"/>
      <c r="U66" s="865"/>
      <c r="V66" s="865"/>
      <c r="W66" s="865"/>
      <c r="X66" s="865"/>
      <c r="Y66" s="865"/>
      <c r="Z66" s="865"/>
      <c r="AA66" s="865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865"/>
      <c r="S67" s="865"/>
      <c r="T67" s="865"/>
      <c r="U67" s="865"/>
      <c r="V67" s="865"/>
      <c r="W67" s="865"/>
      <c r="X67" s="865"/>
      <c r="Y67" s="865"/>
      <c r="Z67" s="865"/>
      <c r="AA67" s="865"/>
    </row>
    <row r="68" spans="1:130" x14ac:dyDescent="0.25">
      <c r="A68" s="2354" t="s">
        <v>61</v>
      </c>
      <c r="B68" s="2354"/>
      <c r="C68" s="1128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865"/>
      <c r="S68" s="865"/>
      <c r="T68" s="872"/>
      <c r="U68" s="872"/>
      <c r="V68" s="872"/>
      <c r="W68" s="872"/>
      <c r="X68" s="872"/>
      <c r="Y68" s="872"/>
      <c r="Z68" s="865"/>
      <c r="AA68" s="865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865"/>
      <c r="S69" s="865"/>
      <c r="T69" s="872"/>
      <c r="U69" s="872"/>
      <c r="V69" s="872"/>
      <c r="W69" s="872"/>
      <c r="X69" s="872"/>
      <c r="Y69" s="872"/>
      <c r="Z69" s="865"/>
      <c r="AA69" s="865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865"/>
      <c r="S70" s="865"/>
      <c r="T70" s="872"/>
      <c r="U70" s="872"/>
      <c r="V70" s="872"/>
      <c r="W70" s="872"/>
      <c r="X70" s="872"/>
      <c r="Y70" s="872"/>
      <c r="Z70" s="865"/>
      <c r="AA70" s="865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865"/>
      <c r="S71" s="865"/>
      <c r="T71" s="872"/>
      <c r="U71" s="872"/>
      <c r="V71" s="872"/>
      <c r="W71" s="872"/>
      <c r="X71" s="872"/>
      <c r="Y71" s="872"/>
      <c r="Z71" s="865"/>
      <c r="AA71" s="865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865"/>
      <c r="S72" s="865"/>
      <c r="T72" s="872"/>
      <c r="U72" s="872"/>
      <c r="V72" s="872"/>
      <c r="W72" s="872"/>
      <c r="X72" s="872"/>
      <c r="Y72" s="872"/>
      <c r="Z72" s="865"/>
      <c r="AA72" s="865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865"/>
      <c r="S73" s="865"/>
      <c r="T73" s="865"/>
      <c r="U73" s="872"/>
      <c r="V73" s="872"/>
      <c r="W73" s="872"/>
      <c r="X73" s="872"/>
      <c r="Y73" s="872"/>
      <c r="Z73" s="865"/>
      <c r="AA73" s="865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347" t="s">
        <v>80</v>
      </c>
      <c r="B74" s="2348"/>
      <c r="C74" s="1074" t="s">
        <v>81</v>
      </c>
      <c r="D74" s="1074" t="s">
        <v>38</v>
      </c>
      <c r="E74" s="1074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865"/>
      <c r="S74" s="865"/>
      <c r="T74" s="865"/>
      <c r="U74" s="872"/>
      <c r="V74" s="872"/>
      <c r="W74" s="872"/>
      <c r="X74" s="872"/>
      <c r="Y74" s="872"/>
      <c r="Z74" s="865"/>
      <c r="AA74" s="865"/>
    </row>
    <row r="75" spans="1:130" x14ac:dyDescent="0.25">
      <c r="A75" s="2349" t="s">
        <v>83</v>
      </c>
      <c r="B75" s="2350"/>
      <c r="C75" s="1129"/>
      <c r="D75" s="1129"/>
      <c r="E75" s="1129"/>
      <c r="F75" s="4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810"/>
      <c r="J76" s="803"/>
      <c r="K76" s="810"/>
      <c r="L76" s="865"/>
      <c r="M76" s="865"/>
      <c r="N76" s="865"/>
      <c r="O76" s="865"/>
      <c r="P76" s="875"/>
      <c r="Q76" s="803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351" t="s">
        <v>85</v>
      </c>
      <c r="B77" s="2307"/>
      <c r="C77" s="876" t="s">
        <v>81</v>
      </c>
      <c r="D77" s="1130" t="s">
        <v>86</v>
      </c>
      <c r="E77" s="1130" t="s">
        <v>87</v>
      </c>
      <c r="F77" s="1130" t="s">
        <v>88</v>
      </c>
      <c r="G77" s="222"/>
      <c r="H77" s="222"/>
      <c r="I77" s="878"/>
      <c r="J77" s="878"/>
      <c r="K77" s="810"/>
      <c r="L77" s="865"/>
      <c r="M77" s="865"/>
      <c r="N77" s="865"/>
      <c r="O77" s="865"/>
      <c r="P77" s="865"/>
      <c r="Q77" s="865"/>
      <c r="R77" s="1055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307" t="s">
        <v>89</v>
      </c>
      <c r="B78" s="1131" t="s">
        <v>90</v>
      </c>
      <c r="C78" s="225"/>
      <c r="D78" s="1132"/>
      <c r="E78" s="225"/>
      <c r="F78" s="225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1133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1134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134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194"/>
      <c r="B81" s="234" t="s">
        <v>94</v>
      </c>
      <c r="C81" s="215"/>
      <c r="D81" s="215"/>
      <c r="E81" s="235"/>
      <c r="F81" s="215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134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1135"/>
      <c r="L82" s="1136"/>
      <c r="M82" s="1136"/>
      <c r="N82" s="1134"/>
      <c r="O82" s="1134"/>
      <c r="P82" s="1134"/>
      <c r="Q82" s="1134"/>
      <c r="R82" s="1134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352" t="s">
        <v>96</v>
      </c>
      <c r="B83" s="2335"/>
      <c r="C83" s="2281" t="s">
        <v>61</v>
      </c>
      <c r="D83" s="2293"/>
      <c r="E83" s="2282"/>
      <c r="F83" s="2281" t="s">
        <v>97</v>
      </c>
      <c r="G83" s="2282"/>
      <c r="H83" s="2281" t="s">
        <v>98</v>
      </c>
      <c r="I83" s="2282"/>
      <c r="J83" s="210"/>
      <c r="K83" s="1137"/>
      <c r="L83" s="1138"/>
      <c r="M83" s="1138"/>
      <c r="N83" s="1136"/>
      <c r="O83" s="1136"/>
      <c r="P83" s="1138"/>
      <c r="Q83" s="1138"/>
      <c r="R83" s="1134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201"/>
      <c r="C84" s="1139" t="s">
        <v>17</v>
      </c>
      <c r="D84" s="1140" t="s">
        <v>18</v>
      </c>
      <c r="E84" s="1141" t="s">
        <v>19</v>
      </c>
      <c r="F84" s="1142" t="s">
        <v>18</v>
      </c>
      <c r="G84" s="1141" t="s">
        <v>19</v>
      </c>
      <c r="H84" s="1142" t="s">
        <v>18</v>
      </c>
      <c r="I84" s="1141" t="s">
        <v>19</v>
      </c>
      <c r="J84" s="3"/>
      <c r="K84" s="210"/>
      <c r="L84" s="1138"/>
      <c r="M84" s="1138"/>
      <c r="N84" s="1138"/>
      <c r="O84" s="1136"/>
      <c r="P84" s="1136"/>
      <c r="Q84" s="1138"/>
      <c r="R84" s="1138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281" t="s">
        <v>61</v>
      </c>
      <c r="B85" s="2282"/>
      <c r="C85" s="1143">
        <f t="shared" ref="C85:I85" si="8">SUM(C86:C90)</f>
        <v>0</v>
      </c>
      <c r="D85" s="1144">
        <f t="shared" si="8"/>
        <v>0</v>
      </c>
      <c r="E85" s="1145">
        <f t="shared" si="8"/>
        <v>0</v>
      </c>
      <c r="F85" s="1146">
        <f t="shared" si="8"/>
        <v>0</v>
      </c>
      <c r="G85" s="1147">
        <f t="shared" si="8"/>
        <v>0</v>
      </c>
      <c r="H85" s="1146">
        <f t="shared" si="8"/>
        <v>0</v>
      </c>
      <c r="I85" s="1147">
        <f t="shared" si="8"/>
        <v>0</v>
      </c>
      <c r="J85" s="19"/>
      <c r="K85" s="19"/>
      <c r="L85" s="1148"/>
      <c r="M85" s="1138"/>
      <c r="N85" s="1138"/>
      <c r="O85" s="1136"/>
      <c r="P85" s="1136"/>
      <c r="Q85" s="1149"/>
      <c r="R85" s="1149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345" t="s">
        <v>22</v>
      </c>
      <c r="B86" s="2346"/>
      <c r="C86" s="1150">
        <f>SUM(D86+E86)</f>
        <v>0</v>
      </c>
      <c r="D86" s="1151">
        <f t="shared" ref="D86:E90" si="9">SUM(F86+H86)</f>
        <v>0</v>
      </c>
      <c r="E86" s="1087">
        <f t="shared" si="9"/>
        <v>0</v>
      </c>
      <c r="F86" s="1152"/>
      <c r="G86" s="1069"/>
      <c r="H86" s="1152"/>
      <c r="I86" s="1069"/>
      <c r="J86" s="210"/>
      <c r="K86" s="210"/>
      <c r="L86" s="1138"/>
      <c r="M86" s="1138"/>
      <c r="N86" s="1138"/>
      <c r="O86" s="1136"/>
      <c r="P86" s="1136"/>
      <c r="Q86" s="1149"/>
      <c r="R86" s="1149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1138"/>
      <c r="M87" s="1138"/>
      <c r="N87" s="1138"/>
      <c r="O87" s="1136"/>
      <c r="P87" s="1136"/>
      <c r="Q87" s="1149"/>
      <c r="R87" s="1149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1138"/>
      <c r="M88" s="1138"/>
      <c r="N88" s="1138"/>
      <c r="O88" s="1136"/>
      <c r="P88" s="1136"/>
      <c r="Q88" s="1149"/>
      <c r="R88" s="1149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1138"/>
      <c r="M89" s="1138"/>
      <c r="N89" s="1138"/>
      <c r="O89" s="1136"/>
      <c r="P89" s="1136"/>
      <c r="Q89" s="1149"/>
      <c r="R89" s="1149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1138"/>
      <c r="M90" s="1138"/>
      <c r="N90" s="1138"/>
      <c r="O90" s="1136"/>
      <c r="P90" s="1136"/>
      <c r="Q90" s="1149"/>
      <c r="R90" s="1149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344" t="s">
        <v>103</v>
      </c>
      <c r="B93" s="2336"/>
      <c r="C93" s="2326" t="s">
        <v>104</v>
      </c>
      <c r="D93" s="1881"/>
      <c r="E93" s="2335"/>
      <c r="F93" s="2300" t="s">
        <v>28</v>
      </c>
      <c r="G93" s="2301"/>
      <c r="H93" s="2301"/>
      <c r="I93" s="2301"/>
      <c r="J93" s="2301"/>
      <c r="K93" s="2301"/>
      <c r="L93" s="2301"/>
      <c r="M93" s="2301"/>
      <c r="N93" s="2301"/>
      <c r="O93" s="2301"/>
      <c r="P93" s="2301"/>
      <c r="Q93" s="2302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2200"/>
      <c r="D94" s="1882"/>
      <c r="E94" s="2201"/>
      <c r="F94" s="2281" t="s">
        <v>105</v>
      </c>
      <c r="G94" s="2293"/>
      <c r="H94" s="2281" t="s">
        <v>106</v>
      </c>
      <c r="I94" s="2282"/>
      <c r="J94" s="2281" t="s">
        <v>107</v>
      </c>
      <c r="K94" s="2282"/>
      <c r="L94" s="2281" t="s">
        <v>108</v>
      </c>
      <c r="M94" s="2282"/>
      <c r="N94" s="2281" t="s">
        <v>109</v>
      </c>
      <c r="O94" s="2282"/>
      <c r="P94" s="2281" t="s">
        <v>110</v>
      </c>
      <c r="Q94" s="2282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2198"/>
      <c r="B95" s="2199"/>
      <c r="C95" s="1139" t="s">
        <v>17</v>
      </c>
      <c r="D95" s="1153" t="s">
        <v>18</v>
      </c>
      <c r="E95" s="1154" t="s">
        <v>19</v>
      </c>
      <c r="F95" s="1142" t="s">
        <v>18</v>
      </c>
      <c r="G95" s="270" t="s">
        <v>19</v>
      </c>
      <c r="H95" s="1142" t="s">
        <v>18</v>
      </c>
      <c r="I95" s="1155" t="s">
        <v>19</v>
      </c>
      <c r="J95" s="1142" t="s">
        <v>18</v>
      </c>
      <c r="K95" s="1155" t="s">
        <v>19</v>
      </c>
      <c r="L95" s="1142" t="s">
        <v>18</v>
      </c>
      <c r="M95" s="1155" t="s">
        <v>19</v>
      </c>
      <c r="N95" s="1142" t="s">
        <v>18</v>
      </c>
      <c r="O95" s="1155" t="s">
        <v>19</v>
      </c>
      <c r="P95" s="1142" t="s">
        <v>18</v>
      </c>
      <c r="Q95" s="1155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1156">
        <f>+I96+K96+M96+O96+Q96</f>
        <v>0</v>
      </c>
      <c r="F96" s="495"/>
      <c r="G96" s="1157"/>
      <c r="H96" s="113"/>
      <c r="I96" s="114"/>
      <c r="J96" s="113"/>
      <c r="K96" s="114"/>
      <c r="L96" s="113"/>
      <c r="M96" s="114"/>
      <c r="N96" s="113"/>
      <c r="O96" s="114"/>
      <c r="P96" s="1158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334" t="s">
        <v>117</v>
      </c>
      <c r="B102" s="1159" t="s">
        <v>118</v>
      </c>
      <c r="C102" s="1160">
        <f t="shared" si="10"/>
        <v>0</v>
      </c>
      <c r="D102" s="1161">
        <f t="shared" ref="D102:E104" si="11">SUM(F102+H102+J102+L102+N102+P102)</f>
        <v>0</v>
      </c>
      <c r="E102" s="1156">
        <f t="shared" si="11"/>
        <v>0</v>
      </c>
      <c r="F102" s="113"/>
      <c r="G102" s="1162"/>
      <c r="H102" s="113"/>
      <c r="I102" s="1163"/>
      <c r="J102" s="113"/>
      <c r="K102" s="114"/>
      <c r="L102" s="113"/>
      <c r="M102" s="114"/>
      <c r="N102" s="113"/>
      <c r="O102" s="1163"/>
      <c r="P102" s="113"/>
      <c r="Q102" s="1163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2194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1070"/>
      <c r="R105" s="500"/>
      <c r="S105" s="500"/>
      <c r="T105" s="499"/>
      <c r="U105" s="499"/>
      <c r="V105" s="499"/>
      <c r="W105" s="301"/>
      <c r="X105" s="499"/>
      <c r="Y105" s="301"/>
      <c r="Z105" s="501"/>
      <c r="AA105" s="31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1901" t="s">
        <v>28</v>
      </c>
      <c r="G106" s="1901"/>
      <c r="H106" s="1901"/>
      <c r="I106" s="1901"/>
      <c r="J106" s="1901"/>
      <c r="K106" s="1901"/>
      <c r="L106" s="1901"/>
      <c r="M106" s="1901"/>
      <c r="N106" s="1901"/>
      <c r="O106" s="1901"/>
      <c r="P106" s="1901"/>
      <c r="Q106" s="1901"/>
      <c r="R106" s="1901"/>
      <c r="S106" s="1901"/>
      <c r="T106" s="1902"/>
      <c r="U106" s="1902"/>
      <c r="V106" s="1901"/>
      <c r="W106" s="1901"/>
      <c r="X106" s="1901"/>
      <c r="Y106" s="1901"/>
      <c r="Z106" s="1901"/>
      <c r="AA106" s="2185"/>
    </row>
    <row r="107" spans="1:130" x14ac:dyDescent="0.25">
      <c r="A107" s="1877"/>
      <c r="B107" s="1877"/>
      <c r="C107" s="1857"/>
      <c r="D107" s="1882"/>
      <c r="E107" s="2174"/>
      <c r="F107" s="2293" t="s">
        <v>122</v>
      </c>
      <c r="G107" s="2282"/>
      <c r="H107" s="2281" t="s">
        <v>123</v>
      </c>
      <c r="I107" s="2282"/>
      <c r="J107" s="2281" t="s">
        <v>124</v>
      </c>
      <c r="K107" s="2282"/>
      <c r="L107" s="2293" t="s">
        <v>125</v>
      </c>
      <c r="M107" s="2282"/>
      <c r="N107" s="2281" t="s">
        <v>126</v>
      </c>
      <c r="O107" s="2282"/>
      <c r="P107" s="2281" t="s">
        <v>127</v>
      </c>
      <c r="Q107" s="2282"/>
      <c r="R107" s="2281" t="s">
        <v>128</v>
      </c>
      <c r="S107" s="2282"/>
      <c r="T107" s="2281" t="s">
        <v>129</v>
      </c>
      <c r="U107" s="2282"/>
      <c r="V107" s="2281" t="s">
        <v>130</v>
      </c>
      <c r="W107" s="2282"/>
      <c r="X107" s="2281" t="s">
        <v>131</v>
      </c>
      <c r="Y107" s="2282"/>
      <c r="Z107" s="2343" t="s">
        <v>132</v>
      </c>
      <c r="AA107" s="2338"/>
    </row>
    <row r="108" spans="1:130" x14ac:dyDescent="0.25">
      <c r="A108" s="1878"/>
      <c r="B108" s="1878"/>
      <c r="C108" s="1142" t="s">
        <v>17</v>
      </c>
      <c r="D108" s="1153" t="s">
        <v>18</v>
      </c>
      <c r="E108" s="1164" t="s">
        <v>19</v>
      </c>
      <c r="F108" s="1140" t="s">
        <v>18</v>
      </c>
      <c r="G108" s="894" t="s">
        <v>19</v>
      </c>
      <c r="H108" s="1142" t="s">
        <v>18</v>
      </c>
      <c r="I108" s="894" t="s">
        <v>19</v>
      </c>
      <c r="J108" s="1142" t="s">
        <v>18</v>
      </c>
      <c r="K108" s="894" t="s">
        <v>19</v>
      </c>
      <c r="L108" s="1140" t="s">
        <v>18</v>
      </c>
      <c r="M108" s="894" t="s">
        <v>19</v>
      </c>
      <c r="N108" s="1142" t="s">
        <v>18</v>
      </c>
      <c r="O108" s="894" t="s">
        <v>19</v>
      </c>
      <c r="P108" s="1142" t="s">
        <v>18</v>
      </c>
      <c r="Q108" s="894" t="s">
        <v>19</v>
      </c>
      <c r="R108" s="1142" t="s">
        <v>18</v>
      </c>
      <c r="S108" s="1165" t="s">
        <v>19</v>
      </c>
      <c r="T108" s="1142" t="s">
        <v>18</v>
      </c>
      <c r="U108" s="894" t="s">
        <v>19</v>
      </c>
      <c r="V108" s="1142" t="s">
        <v>18</v>
      </c>
      <c r="W108" s="894" t="s">
        <v>19</v>
      </c>
      <c r="X108" s="1142" t="s">
        <v>18</v>
      </c>
      <c r="Y108" s="894" t="s">
        <v>19</v>
      </c>
      <c r="Z108" s="1166" t="s">
        <v>18</v>
      </c>
      <c r="AA108" s="316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1167"/>
      <c r="G109" s="1163"/>
      <c r="H109" s="113"/>
      <c r="I109" s="114"/>
      <c r="J109" s="113"/>
      <c r="K109" s="114"/>
      <c r="L109" s="1168"/>
      <c r="M109" s="114"/>
      <c r="N109" s="113"/>
      <c r="O109" s="114"/>
      <c r="P109" s="113"/>
      <c r="Q109" s="114"/>
      <c r="R109" s="113"/>
      <c r="S109" s="114"/>
      <c r="T109" s="113"/>
      <c r="U109" s="114"/>
      <c r="V109" s="1158"/>
      <c r="W109" s="114"/>
      <c r="X109" s="1158"/>
      <c r="Y109" s="114"/>
      <c r="Z109" s="1162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1167"/>
      <c r="G114" s="1163"/>
      <c r="H114" s="113"/>
      <c r="I114" s="114"/>
      <c r="J114" s="113"/>
      <c r="K114" s="114"/>
      <c r="L114" s="1168"/>
      <c r="M114" s="114"/>
      <c r="N114" s="113"/>
      <c r="O114" s="114"/>
      <c r="P114" s="113"/>
      <c r="Q114" s="114"/>
      <c r="R114" s="113"/>
      <c r="S114" s="114"/>
      <c r="T114" s="113"/>
      <c r="U114" s="114"/>
      <c r="V114" s="1158"/>
      <c r="W114" s="114"/>
      <c r="X114" s="1158"/>
      <c r="Y114" s="114"/>
      <c r="Z114" s="1162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334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1167"/>
      <c r="G119" s="1163"/>
      <c r="H119" s="113"/>
      <c r="I119" s="114"/>
      <c r="J119" s="113"/>
      <c r="K119" s="114"/>
      <c r="L119" s="1168"/>
      <c r="M119" s="114"/>
      <c r="N119" s="113"/>
      <c r="O119" s="114"/>
      <c r="P119" s="113"/>
      <c r="Q119" s="114"/>
      <c r="R119" s="113"/>
      <c r="S119" s="114"/>
      <c r="T119" s="113"/>
      <c r="U119" s="114"/>
      <c r="V119" s="1158"/>
      <c r="W119" s="114"/>
      <c r="X119" s="1158"/>
      <c r="Y119" s="114"/>
      <c r="Z119" s="1162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1167"/>
      <c r="G124" s="1163"/>
      <c r="H124" s="113"/>
      <c r="I124" s="114"/>
      <c r="J124" s="113"/>
      <c r="K124" s="114"/>
      <c r="L124" s="1168"/>
      <c r="M124" s="114"/>
      <c r="N124" s="113"/>
      <c r="O124" s="114"/>
      <c r="P124" s="113"/>
      <c r="Q124" s="114"/>
      <c r="R124" s="113"/>
      <c r="S124" s="114"/>
      <c r="T124" s="113"/>
      <c r="U124" s="114"/>
      <c r="V124" s="1158"/>
      <c r="W124" s="114"/>
      <c r="X124" s="1158"/>
      <c r="Y124" s="114"/>
      <c r="Z124" s="1162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1167"/>
      <c r="G129" s="1163"/>
      <c r="H129" s="113"/>
      <c r="I129" s="114"/>
      <c r="J129" s="113"/>
      <c r="K129" s="114"/>
      <c r="L129" s="1168"/>
      <c r="M129" s="114"/>
      <c r="N129" s="113"/>
      <c r="O129" s="114"/>
      <c r="P129" s="113"/>
      <c r="Q129" s="114"/>
      <c r="R129" s="113"/>
      <c r="S129" s="114"/>
      <c r="T129" s="113"/>
      <c r="U129" s="114"/>
      <c r="V129" s="1158"/>
      <c r="W129" s="114"/>
      <c r="X129" s="1158"/>
      <c r="Y129" s="114"/>
      <c r="Z129" s="1162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334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1167"/>
      <c r="G134" s="1163"/>
      <c r="H134" s="113"/>
      <c r="I134" s="114"/>
      <c r="J134" s="113"/>
      <c r="K134" s="114"/>
      <c r="L134" s="1168"/>
      <c r="M134" s="114"/>
      <c r="N134" s="113"/>
      <c r="O134" s="114"/>
      <c r="P134" s="113"/>
      <c r="Q134" s="114"/>
      <c r="R134" s="113"/>
      <c r="S134" s="114"/>
      <c r="T134" s="113"/>
      <c r="U134" s="114"/>
      <c r="V134" s="1158"/>
      <c r="W134" s="114"/>
      <c r="X134" s="1158"/>
      <c r="Y134" s="114"/>
      <c r="Z134" s="1162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339" t="s">
        <v>144</v>
      </c>
      <c r="B139" s="2340"/>
      <c r="C139" s="1169">
        <f t="shared" ref="C139:AA139" si="15">SUM(C109:C138)</f>
        <v>0</v>
      </c>
      <c r="D139" s="1170">
        <f t="shared" si="15"/>
        <v>0</v>
      </c>
      <c r="E139" s="1171">
        <f t="shared" si="15"/>
        <v>0</v>
      </c>
      <c r="F139" s="1172">
        <f t="shared" si="15"/>
        <v>0</v>
      </c>
      <c r="G139" s="1173">
        <f t="shared" si="15"/>
        <v>0</v>
      </c>
      <c r="H139" s="1172">
        <f t="shared" si="15"/>
        <v>0</v>
      </c>
      <c r="I139" s="1173">
        <f t="shared" si="15"/>
        <v>0</v>
      </c>
      <c r="J139" s="1172">
        <f t="shared" si="15"/>
        <v>0</v>
      </c>
      <c r="K139" s="1173">
        <f t="shared" si="15"/>
        <v>0</v>
      </c>
      <c r="L139" s="1172">
        <f t="shared" si="15"/>
        <v>0</v>
      </c>
      <c r="M139" s="1173">
        <f t="shared" si="15"/>
        <v>0</v>
      </c>
      <c r="N139" s="1172">
        <f t="shared" si="15"/>
        <v>0</v>
      </c>
      <c r="O139" s="1173">
        <f t="shared" si="15"/>
        <v>0</v>
      </c>
      <c r="P139" s="1172">
        <f t="shared" si="15"/>
        <v>0</v>
      </c>
      <c r="Q139" s="1173">
        <f t="shared" si="15"/>
        <v>0</v>
      </c>
      <c r="R139" s="1172">
        <f t="shared" si="15"/>
        <v>0</v>
      </c>
      <c r="S139" s="1173">
        <f t="shared" si="15"/>
        <v>0</v>
      </c>
      <c r="T139" s="1172">
        <f t="shared" si="15"/>
        <v>0</v>
      </c>
      <c r="U139" s="1173">
        <f t="shared" si="15"/>
        <v>0</v>
      </c>
      <c r="V139" s="1172">
        <f t="shared" si="15"/>
        <v>0</v>
      </c>
      <c r="W139" s="1173">
        <f t="shared" si="15"/>
        <v>0</v>
      </c>
      <c r="X139" s="1172">
        <f t="shared" si="15"/>
        <v>0</v>
      </c>
      <c r="Y139" s="1173">
        <f t="shared" si="15"/>
        <v>0</v>
      </c>
      <c r="Z139" s="1174">
        <f t="shared" si="15"/>
        <v>0</v>
      </c>
      <c r="AA139" s="1175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326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1167"/>
      <c r="G145" s="1163"/>
      <c r="H145" s="113"/>
      <c r="I145" s="114"/>
      <c r="J145" s="113"/>
      <c r="K145" s="114"/>
      <c r="L145" s="1168"/>
      <c r="M145" s="114"/>
      <c r="N145" s="113"/>
      <c r="O145" s="114"/>
      <c r="P145" s="113"/>
      <c r="Q145" s="114"/>
      <c r="R145" s="113"/>
      <c r="S145" s="114"/>
      <c r="T145" s="113"/>
      <c r="U145" s="114"/>
      <c r="V145" s="1158"/>
      <c r="W145" s="114"/>
      <c r="X145" s="1158"/>
      <c r="Y145" s="114"/>
      <c r="Z145" s="1162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1082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339" t="s">
        <v>144</v>
      </c>
      <c r="B150" s="2340"/>
      <c r="C150" s="1169">
        <f t="shared" ref="C150:AA150" si="18">SUM(C140:C149)</f>
        <v>0</v>
      </c>
      <c r="D150" s="1170">
        <f t="shared" si="18"/>
        <v>0</v>
      </c>
      <c r="E150" s="1171">
        <f t="shared" si="18"/>
        <v>0</v>
      </c>
      <c r="F150" s="1169">
        <f t="shared" si="18"/>
        <v>0</v>
      </c>
      <c r="G150" s="1173">
        <f t="shared" si="18"/>
        <v>0</v>
      </c>
      <c r="H150" s="1169">
        <f t="shared" si="18"/>
        <v>0</v>
      </c>
      <c r="I150" s="1173">
        <f t="shared" si="18"/>
        <v>0</v>
      </c>
      <c r="J150" s="1169">
        <f t="shared" si="18"/>
        <v>0</v>
      </c>
      <c r="K150" s="1173">
        <f t="shared" si="18"/>
        <v>0</v>
      </c>
      <c r="L150" s="1169">
        <f t="shared" si="18"/>
        <v>0</v>
      </c>
      <c r="M150" s="1173">
        <f t="shared" si="18"/>
        <v>0</v>
      </c>
      <c r="N150" s="1169">
        <f t="shared" si="18"/>
        <v>0</v>
      </c>
      <c r="O150" s="1173">
        <f t="shared" si="18"/>
        <v>0</v>
      </c>
      <c r="P150" s="1169">
        <f t="shared" si="18"/>
        <v>0</v>
      </c>
      <c r="Q150" s="1173">
        <f t="shared" si="18"/>
        <v>0</v>
      </c>
      <c r="R150" s="1169">
        <f t="shared" si="18"/>
        <v>0</v>
      </c>
      <c r="S150" s="1173">
        <f t="shared" si="18"/>
        <v>0</v>
      </c>
      <c r="T150" s="1169">
        <f t="shared" si="18"/>
        <v>0</v>
      </c>
      <c r="U150" s="1173">
        <f t="shared" si="18"/>
        <v>0</v>
      </c>
      <c r="V150" s="1169">
        <f t="shared" si="18"/>
        <v>0</v>
      </c>
      <c r="W150" s="1173">
        <f t="shared" si="18"/>
        <v>0</v>
      </c>
      <c r="X150" s="1169">
        <f t="shared" si="18"/>
        <v>0</v>
      </c>
      <c r="Y150" s="1173">
        <f t="shared" si="18"/>
        <v>0</v>
      </c>
      <c r="Z150" s="1176">
        <f t="shared" si="18"/>
        <v>0</v>
      </c>
      <c r="AA150" s="1175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2335"/>
      <c r="C152" s="2326" t="s">
        <v>61</v>
      </c>
      <c r="D152" s="1881"/>
      <c r="E152" s="2335"/>
      <c r="F152" s="2281" t="s">
        <v>28</v>
      </c>
      <c r="G152" s="2293"/>
      <c r="H152" s="2293"/>
      <c r="I152" s="2293"/>
      <c r="J152" s="2293"/>
      <c r="K152" s="2293"/>
      <c r="L152" s="2293"/>
      <c r="M152" s="2293"/>
      <c r="N152" s="2293"/>
      <c r="O152" s="2293"/>
      <c r="P152" s="2293"/>
      <c r="Q152" s="2293"/>
      <c r="R152" s="2293"/>
      <c r="S152" s="2293"/>
      <c r="T152" s="2293"/>
      <c r="U152" s="2293"/>
      <c r="V152" s="2293"/>
      <c r="W152" s="2293"/>
      <c r="X152" s="2293"/>
      <c r="Y152" s="2293"/>
      <c r="Z152" s="2293"/>
      <c r="AA152" s="2293"/>
      <c r="AB152" s="2293"/>
      <c r="AC152" s="2293"/>
      <c r="AD152" s="2293"/>
      <c r="AE152" s="2293"/>
      <c r="AF152" s="2293"/>
      <c r="AG152" s="2293"/>
      <c r="AH152" s="2293"/>
      <c r="AI152" s="2293"/>
      <c r="AJ152" s="2293"/>
      <c r="AK152" s="2293"/>
      <c r="AL152" s="2293"/>
      <c r="AM152" s="2282"/>
    </row>
    <row r="153" spans="1:130" x14ac:dyDescent="0.25">
      <c r="A153" s="1891"/>
      <c r="B153" s="1856"/>
      <c r="C153" s="1857"/>
      <c r="D153" s="1882"/>
      <c r="E153" s="2174"/>
      <c r="F153" s="2281" t="s">
        <v>148</v>
      </c>
      <c r="G153" s="2282"/>
      <c r="H153" s="2281" t="s">
        <v>149</v>
      </c>
      <c r="I153" s="2282"/>
      <c r="J153" s="2281" t="s">
        <v>126</v>
      </c>
      <c r="K153" s="2282"/>
      <c r="L153" s="2341" t="s">
        <v>127</v>
      </c>
      <c r="M153" s="2342"/>
      <c r="N153" s="2342" t="s">
        <v>128</v>
      </c>
      <c r="O153" s="2331"/>
      <c r="P153" s="2281" t="s">
        <v>150</v>
      </c>
      <c r="Q153" s="2282"/>
      <c r="R153" s="2293" t="s">
        <v>151</v>
      </c>
      <c r="S153" s="2282"/>
      <c r="T153" s="2293" t="s">
        <v>152</v>
      </c>
      <c r="U153" s="2282"/>
      <c r="V153" s="2281" t="s">
        <v>153</v>
      </c>
      <c r="W153" s="2282"/>
      <c r="X153" s="2293" t="s">
        <v>154</v>
      </c>
      <c r="Y153" s="2282"/>
      <c r="Z153" s="2337" t="s">
        <v>155</v>
      </c>
      <c r="AA153" s="2338"/>
      <c r="AB153" s="2337" t="s">
        <v>156</v>
      </c>
      <c r="AC153" s="2338"/>
      <c r="AD153" s="2337" t="s">
        <v>157</v>
      </c>
      <c r="AE153" s="2338"/>
      <c r="AF153" s="2337" t="s">
        <v>130</v>
      </c>
      <c r="AG153" s="2338"/>
      <c r="AH153" s="2337" t="s">
        <v>158</v>
      </c>
      <c r="AI153" s="2338"/>
      <c r="AJ153" s="2337" t="s">
        <v>159</v>
      </c>
      <c r="AK153" s="2338"/>
      <c r="AL153" s="2343" t="s">
        <v>132</v>
      </c>
      <c r="AM153" s="2338"/>
    </row>
    <row r="154" spans="1:130" x14ac:dyDescent="0.25">
      <c r="A154" s="1882"/>
      <c r="B154" s="2174"/>
      <c r="C154" s="1139" t="s">
        <v>17</v>
      </c>
      <c r="D154" s="1177" t="s">
        <v>18</v>
      </c>
      <c r="E154" s="386" t="s">
        <v>19</v>
      </c>
      <c r="F154" s="1178" t="s">
        <v>18</v>
      </c>
      <c r="G154" s="386" t="s">
        <v>19</v>
      </c>
      <c r="H154" s="1178" t="s">
        <v>18</v>
      </c>
      <c r="I154" s="386" t="s">
        <v>19</v>
      </c>
      <c r="J154" s="1178" t="s">
        <v>18</v>
      </c>
      <c r="K154" s="386" t="s">
        <v>19</v>
      </c>
      <c r="L154" s="1142" t="s">
        <v>18</v>
      </c>
      <c r="M154" s="388" t="s">
        <v>19</v>
      </c>
      <c r="N154" s="1153" t="s">
        <v>18</v>
      </c>
      <c r="O154" s="1164" t="s">
        <v>19</v>
      </c>
      <c r="P154" s="1153" t="s">
        <v>18</v>
      </c>
      <c r="Q154" s="1164" t="s">
        <v>19</v>
      </c>
      <c r="R154" s="1140" t="s">
        <v>18</v>
      </c>
      <c r="S154" s="894" t="s">
        <v>19</v>
      </c>
      <c r="T154" s="1140" t="s">
        <v>18</v>
      </c>
      <c r="U154" s="894" t="s">
        <v>19</v>
      </c>
      <c r="V154" s="1142" t="s">
        <v>18</v>
      </c>
      <c r="W154" s="894" t="s">
        <v>19</v>
      </c>
      <c r="X154" s="1140" t="s">
        <v>18</v>
      </c>
      <c r="Y154" s="894" t="s">
        <v>19</v>
      </c>
      <c r="Z154" s="1179" t="s">
        <v>18</v>
      </c>
      <c r="AA154" s="1085" t="s">
        <v>19</v>
      </c>
      <c r="AB154" s="1179" t="s">
        <v>18</v>
      </c>
      <c r="AC154" s="1085" t="s">
        <v>19</v>
      </c>
      <c r="AD154" s="1179" t="s">
        <v>18</v>
      </c>
      <c r="AE154" s="1085" t="s">
        <v>19</v>
      </c>
      <c r="AF154" s="1179" t="s">
        <v>18</v>
      </c>
      <c r="AG154" s="1085" t="s">
        <v>19</v>
      </c>
      <c r="AH154" s="1179" t="s">
        <v>18</v>
      </c>
      <c r="AI154" s="1085" t="s">
        <v>19</v>
      </c>
      <c r="AJ154" s="1179" t="s">
        <v>18</v>
      </c>
      <c r="AK154" s="1085" t="s">
        <v>19</v>
      </c>
      <c r="AL154" s="1166" t="s">
        <v>18</v>
      </c>
      <c r="AM154" s="1085" t="s">
        <v>19</v>
      </c>
    </row>
    <row r="155" spans="1:130" x14ac:dyDescent="0.25">
      <c r="A155" s="2336" t="s">
        <v>160</v>
      </c>
      <c r="B155" s="1180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181">
        <f t="shared" si="20"/>
        <v>0</v>
      </c>
      <c r="F155" s="1167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1167"/>
      <c r="S155" s="114"/>
      <c r="T155" s="1167"/>
      <c r="U155" s="114"/>
      <c r="V155" s="113"/>
      <c r="W155" s="114"/>
      <c r="X155" s="1167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1182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185"/>
      <c r="B157" s="399" t="s">
        <v>163</v>
      </c>
      <c r="C157" s="372">
        <f t="shared" si="19"/>
        <v>0</v>
      </c>
      <c r="D157" s="373">
        <f t="shared" si="20"/>
        <v>0</v>
      </c>
      <c r="E157" s="1089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2336" t="s">
        <v>164</v>
      </c>
      <c r="B158" s="1180" t="s">
        <v>161</v>
      </c>
      <c r="C158" s="412">
        <f t="shared" si="19"/>
        <v>0</v>
      </c>
      <c r="D158" s="319">
        <f t="shared" si="20"/>
        <v>0</v>
      </c>
      <c r="E158" s="1181">
        <f t="shared" si="20"/>
        <v>0</v>
      </c>
      <c r="F158" s="1167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1167"/>
      <c r="S158" s="114"/>
      <c r="T158" s="1167"/>
      <c r="U158" s="114"/>
      <c r="V158" s="113"/>
      <c r="W158" s="114"/>
      <c r="X158" s="1167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1182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185"/>
      <c r="B160" s="399" t="s">
        <v>163</v>
      </c>
      <c r="C160" s="372">
        <f t="shared" si="19"/>
        <v>0</v>
      </c>
      <c r="D160" s="373">
        <f t="shared" si="20"/>
        <v>0</v>
      </c>
      <c r="E160" s="1089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334" t="s">
        <v>25</v>
      </c>
      <c r="B162" s="2334" t="s">
        <v>26</v>
      </c>
      <c r="C162" s="2326" t="s">
        <v>61</v>
      </c>
      <c r="D162" s="1881"/>
      <c r="E162" s="2335"/>
      <c r="F162" s="2281" t="s">
        <v>28</v>
      </c>
      <c r="G162" s="2293"/>
      <c r="H162" s="2293"/>
      <c r="I162" s="2293"/>
      <c r="J162" s="2293"/>
      <c r="K162" s="2293"/>
      <c r="L162" s="2293"/>
      <c r="M162" s="2293"/>
      <c r="N162" s="2293"/>
      <c r="O162" s="2282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174"/>
      <c r="F163" s="2281" t="s">
        <v>157</v>
      </c>
      <c r="G163" s="2282"/>
      <c r="H163" s="2281" t="s">
        <v>130</v>
      </c>
      <c r="I163" s="2282"/>
      <c r="J163" s="2281" t="s">
        <v>158</v>
      </c>
      <c r="K163" s="2282"/>
      <c r="L163" s="2281" t="s">
        <v>159</v>
      </c>
      <c r="M163" s="2282"/>
      <c r="N163" s="2281" t="s">
        <v>132</v>
      </c>
      <c r="O163" s="2282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1139" t="s">
        <v>17</v>
      </c>
      <c r="D164" s="1177" t="s">
        <v>18</v>
      </c>
      <c r="E164" s="386" t="s">
        <v>19</v>
      </c>
      <c r="F164" s="1178" t="s">
        <v>18</v>
      </c>
      <c r="G164" s="386" t="s">
        <v>19</v>
      </c>
      <c r="H164" s="1178" t="s">
        <v>18</v>
      </c>
      <c r="I164" s="386" t="s">
        <v>19</v>
      </c>
      <c r="J164" s="1178" t="s">
        <v>18</v>
      </c>
      <c r="K164" s="386" t="s">
        <v>19</v>
      </c>
      <c r="L164" s="1178" t="s">
        <v>18</v>
      </c>
      <c r="M164" s="386" t="s">
        <v>19</v>
      </c>
      <c r="N164" s="1178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334" t="s">
        <v>166</v>
      </c>
      <c r="B165" s="1180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1181">
        <f t="shared" si="22"/>
        <v>0</v>
      </c>
      <c r="F165" s="1167"/>
      <c r="G165" s="403"/>
      <c r="H165" s="113"/>
      <c r="I165" s="114"/>
      <c r="J165" s="1167"/>
      <c r="K165" s="403"/>
      <c r="L165" s="113"/>
      <c r="M165" s="114"/>
      <c r="N165" s="1167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334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1181">
        <f t="shared" si="22"/>
        <v>0</v>
      </c>
      <c r="F168" s="113"/>
      <c r="G168" s="114"/>
      <c r="H168" s="113"/>
      <c r="I168" s="403"/>
      <c r="J168" s="113"/>
      <c r="K168" s="114"/>
      <c r="L168" s="1167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326" t="s">
        <v>172</v>
      </c>
      <c r="B172" s="2335"/>
      <c r="C172" s="2326" t="s">
        <v>61</v>
      </c>
      <c r="D172" s="1881"/>
      <c r="E172" s="2335"/>
      <c r="F172" s="2281" t="s">
        <v>28</v>
      </c>
      <c r="G172" s="2293"/>
      <c r="H172" s="2293"/>
      <c r="I172" s="2293"/>
      <c r="J172" s="2293"/>
      <c r="K172" s="2293"/>
      <c r="L172" s="2293"/>
      <c r="M172" s="2293"/>
      <c r="N172" s="2293"/>
      <c r="O172" s="2293"/>
      <c r="P172" s="2293"/>
      <c r="Q172" s="2282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174"/>
      <c r="F173" s="2281" t="s">
        <v>130</v>
      </c>
      <c r="G173" s="2282"/>
      <c r="H173" s="2281" t="s">
        <v>158</v>
      </c>
      <c r="I173" s="2282"/>
      <c r="J173" s="2281" t="s">
        <v>159</v>
      </c>
      <c r="K173" s="2282"/>
      <c r="L173" s="2281" t="s">
        <v>173</v>
      </c>
      <c r="M173" s="2282"/>
      <c r="N173" s="2281" t="s">
        <v>174</v>
      </c>
      <c r="O173" s="2282"/>
      <c r="P173" s="2281" t="s">
        <v>175</v>
      </c>
      <c r="Q173" s="2282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174"/>
      <c r="C174" s="1139" t="s">
        <v>17</v>
      </c>
      <c r="D174" s="1177" t="s">
        <v>18</v>
      </c>
      <c r="E174" s="386" t="s">
        <v>19</v>
      </c>
      <c r="F174" s="1178" t="s">
        <v>18</v>
      </c>
      <c r="G174" s="386" t="s">
        <v>19</v>
      </c>
      <c r="H174" s="1178" t="s">
        <v>18</v>
      </c>
      <c r="I174" s="386" t="s">
        <v>19</v>
      </c>
      <c r="J174" s="1178" t="s">
        <v>18</v>
      </c>
      <c r="K174" s="1183" t="s">
        <v>19</v>
      </c>
      <c r="L174" s="1178" t="s">
        <v>18</v>
      </c>
      <c r="M174" s="386" t="s">
        <v>19</v>
      </c>
      <c r="N174" s="1178" t="s">
        <v>18</v>
      </c>
      <c r="O174" s="386" t="s">
        <v>19</v>
      </c>
      <c r="P174" s="1178" t="s">
        <v>18</v>
      </c>
      <c r="Q174" s="1183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332" t="s">
        <v>176</v>
      </c>
      <c r="B175" s="2333"/>
      <c r="C175" s="412">
        <f>SUM(D175+E175)</f>
        <v>5</v>
      </c>
      <c r="D175" s="319">
        <f t="shared" ref="D175:E177" si="23">SUM(F175+H175+J175+L175+N175+P175)</f>
        <v>3</v>
      </c>
      <c r="E175" s="1181">
        <f t="shared" si="23"/>
        <v>2</v>
      </c>
      <c r="F175" s="1167">
        <v>0</v>
      </c>
      <c r="G175" s="403">
        <v>1</v>
      </c>
      <c r="H175" s="113">
        <v>0</v>
      </c>
      <c r="I175" s="114">
        <v>0</v>
      </c>
      <c r="J175" s="1167">
        <v>3</v>
      </c>
      <c r="K175" s="114">
        <v>0</v>
      </c>
      <c r="L175" s="1167">
        <v>0</v>
      </c>
      <c r="M175" s="403">
        <v>1</v>
      </c>
      <c r="N175" s="113">
        <v>0</v>
      </c>
      <c r="O175" s="114">
        <v>0</v>
      </c>
      <c r="P175" s="1167">
        <v>0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78</v>
      </c>
      <c r="D176" s="331">
        <f t="shared" si="23"/>
        <v>44</v>
      </c>
      <c r="E176" s="406">
        <f t="shared" si="23"/>
        <v>34</v>
      </c>
      <c r="F176" s="364">
        <v>11</v>
      </c>
      <c r="G176" s="407">
        <v>11</v>
      </c>
      <c r="H176" s="366">
        <v>8</v>
      </c>
      <c r="I176" s="367">
        <v>7</v>
      </c>
      <c r="J176" s="364">
        <v>15</v>
      </c>
      <c r="K176" s="367">
        <v>8</v>
      </c>
      <c r="L176" s="364">
        <v>7</v>
      </c>
      <c r="M176" s="407">
        <v>5</v>
      </c>
      <c r="N176" s="366">
        <v>1</v>
      </c>
      <c r="O176" s="367">
        <v>0</v>
      </c>
      <c r="P176" s="364">
        <v>2</v>
      </c>
      <c r="Q176" s="367">
        <v>3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172"/>
      <c r="C177" s="417">
        <f>SUM(D177+E177)</f>
        <v>28</v>
      </c>
      <c r="D177" s="334">
        <f t="shared" si="23"/>
        <v>11</v>
      </c>
      <c r="E177" s="156">
        <f t="shared" si="23"/>
        <v>17</v>
      </c>
      <c r="F177" s="336">
        <v>2</v>
      </c>
      <c r="G177" s="415">
        <v>1</v>
      </c>
      <c r="H177" s="57">
        <v>1</v>
      </c>
      <c r="I177" s="58">
        <v>2</v>
      </c>
      <c r="J177" s="336">
        <v>2</v>
      </c>
      <c r="K177" s="58">
        <v>4</v>
      </c>
      <c r="L177" s="336">
        <v>2</v>
      </c>
      <c r="M177" s="415">
        <v>4</v>
      </c>
      <c r="N177" s="57">
        <v>4</v>
      </c>
      <c r="O177" s="58">
        <v>4</v>
      </c>
      <c r="P177" s="336">
        <v>0</v>
      </c>
      <c r="Q177" s="58">
        <v>2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281" t="s">
        <v>61</v>
      </c>
      <c r="B178" s="2282"/>
      <c r="C178" s="1143">
        <f t="shared" ref="C178:Q178" si="24">SUM(C175:C177)</f>
        <v>111</v>
      </c>
      <c r="D178" s="1184">
        <f t="shared" si="24"/>
        <v>58</v>
      </c>
      <c r="E178" s="1145">
        <f t="shared" si="24"/>
        <v>53</v>
      </c>
      <c r="F178" s="1143">
        <f t="shared" si="24"/>
        <v>13</v>
      </c>
      <c r="G178" s="1145">
        <f t="shared" si="24"/>
        <v>13</v>
      </c>
      <c r="H178" s="1185">
        <f t="shared" si="24"/>
        <v>9</v>
      </c>
      <c r="I178" s="1147">
        <f t="shared" si="24"/>
        <v>9</v>
      </c>
      <c r="J178" s="1143">
        <f t="shared" si="24"/>
        <v>20</v>
      </c>
      <c r="K178" s="1145">
        <f t="shared" si="24"/>
        <v>12</v>
      </c>
      <c r="L178" s="1143">
        <f t="shared" si="24"/>
        <v>9</v>
      </c>
      <c r="M178" s="1145">
        <f t="shared" si="24"/>
        <v>10</v>
      </c>
      <c r="N178" s="1185">
        <f t="shared" si="24"/>
        <v>5</v>
      </c>
      <c r="O178" s="1147">
        <f t="shared" si="24"/>
        <v>4</v>
      </c>
      <c r="P178" s="1143">
        <f t="shared" si="24"/>
        <v>2</v>
      </c>
      <c r="Q178" s="1145">
        <f t="shared" si="24"/>
        <v>5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1186"/>
      <c r="N179" s="1186"/>
      <c r="O179" s="1186"/>
      <c r="P179" s="1186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326" t="s">
        <v>181</v>
      </c>
      <c r="B181" s="2307"/>
      <c r="C181" s="1859" t="s">
        <v>104</v>
      </c>
      <c r="D181" s="1860"/>
      <c r="E181" s="1861"/>
      <c r="F181" s="2327" t="s">
        <v>28</v>
      </c>
      <c r="G181" s="2328"/>
      <c r="H181" s="2328"/>
      <c r="I181" s="2328"/>
      <c r="J181" s="2328"/>
      <c r="K181" s="2328"/>
      <c r="L181" s="2328"/>
      <c r="M181" s="2328"/>
      <c r="N181" s="2328"/>
      <c r="O181" s="2328"/>
      <c r="P181" s="2328"/>
      <c r="Q181" s="2329"/>
    </row>
    <row r="182" spans="1:130" x14ac:dyDescent="0.25">
      <c r="A182" s="1855"/>
      <c r="B182" s="1856"/>
      <c r="C182" s="1862"/>
      <c r="D182" s="1863"/>
      <c r="E182" s="1864"/>
      <c r="F182" s="2330" t="s">
        <v>105</v>
      </c>
      <c r="G182" s="2331"/>
      <c r="H182" s="2330" t="s">
        <v>106</v>
      </c>
      <c r="I182" s="2331"/>
      <c r="J182" s="2330" t="s">
        <v>107</v>
      </c>
      <c r="K182" s="2331"/>
      <c r="L182" s="2330" t="s">
        <v>108</v>
      </c>
      <c r="M182" s="2331"/>
      <c r="N182" s="2330" t="s">
        <v>109</v>
      </c>
      <c r="O182" s="2331"/>
      <c r="P182" s="1870" t="s">
        <v>110</v>
      </c>
      <c r="Q182" s="1871"/>
    </row>
    <row r="183" spans="1:130" x14ac:dyDescent="0.25">
      <c r="A183" s="1857"/>
      <c r="B183" s="2174"/>
      <c r="C183" s="1142" t="s">
        <v>17</v>
      </c>
      <c r="D183" s="1153" t="s">
        <v>18</v>
      </c>
      <c r="E183" s="1141" t="s">
        <v>19</v>
      </c>
      <c r="F183" s="1140" t="s">
        <v>18</v>
      </c>
      <c r="G183" s="1164" t="s">
        <v>19</v>
      </c>
      <c r="H183" s="1140" t="s">
        <v>18</v>
      </c>
      <c r="I183" s="1164" t="s">
        <v>19</v>
      </c>
      <c r="J183" s="1140" t="s">
        <v>18</v>
      </c>
      <c r="K183" s="1164" t="s">
        <v>19</v>
      </c>
      <c r="L183" s="1140" t="s">
        <v>18</v>
      </c>
      <c r="M183" s="1164" t="s">
        <v>19</v>
      </c>
      <c r="N183" s="1140" t="s">
        <v>18</v>
      </c>
      <c r="O183" s="1164" t="s">
        <v>19</v>
      </c>
      <c r="P183" s="1140" t="s">
        <v>18</v>
      </c>
      <c r="Q183" s="1164" t="s">
        <v>19</v>
      </c>
    </row>
    <row r="184" spans="1:130" x14ac:dyDescent="0.25">
      <c r="A184" s="2324" t="s">
        <v>182</v>
      </c>
      <c r="B184" s="2325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172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319" t="s">
        <v>186</v>
      </c>
      <c r="B188" s="2312"/>
      <c r="C188" s="2320" t="s">
        <v>61</v>
      </c>
      <c r="D188" s="1836"/>
      <c r="E188" s="2321"/>
      <c r="F188" s="2315" t="s">
        <v>28</v>
      </c>
      <c r="G188" s="2316"/>
      <c r="H188" s="2316"/>
      <c r="I188" s="2316"/>
      <c r="J188" s="2316"/>
      <c r="K188" s="2316"/>
      <c r="L188" s="2316"/>
      <c r="M188" s="2316"/>
      <c r="N188" s="2316"/>
      <c r="O188" s="2316"/>
      <c r="P188" s="2316"/>
      <c r="Q188" s="2316"/>
      <c r="R188" s="2316"/>
      <c r="S188" s="2317"/>
      <c r="T188" s="2322" t="s">
        <v>187</v>
      </c>
      <c r="U188" s="2323"/>
    </row>
    <row r="189" spans="1:130" x14ac:dyDescent="0.25">
      <c r="A189" s="1833"/>
      <c r="B189" s="1834"/>
      <c r="C189" s="1838"/>
      <c r="D189" s="1839"/>
      <c r="E189" s="2165"/>
      <c r="F189" s="2300" t="s">
        <v>188</v>
      </c>
      <c r="G189" s="2302"/>
      <c r="H189" s="1816" t="s">
        <v>189</v>
      </c>
      <c r="I189" s="2154"/>
      <c r="J189" s="1816" t="s">
        <v>190</v>
      </c>
      <c r="K189" s="2154"/>
      <c r="L189" s="1816" t="s">
        <v>191</v>
      </c>
      <c r="M189" s="2154"/>
      <c r="N189" s="1816" t="s">
        <v>192</v>
      </c>
      <c r="O189" s="2154"/>
      <c r="P189" s="1816" t="s">
        <v>193</v>
      </c>
      <c r="Q189" s="2154"/>
      <c r="R189" s="1816" t="s">
        <v>194</v>
      </c>
      <c r="S189" s="2154"/>
      <c r="T189" s="1843"/>
      <c r="U189" s="2167"/>
    </row>
    <row r="190" spans="1:130" x14ac:dyDescent="0.25">
      <c r="A190" s="1816"/>
      <c r="B190" s="2154"/>
      <c r="C190" s="1187" t="s">
        <v>195</v>
      </c>
      <c r="D190" s="1188" t="s">
        <v>18</v>
      </c>
      <c r="E190" s="1189" t="s">
        <v>19</v>
      </c>
      <c r="F190" s="1190" t="s">
        <v>18</v>
      </c>
      <c r="G190" s="1191" t="s">
        <v>19</v>
      </c>
      <c r="H190" s="1190" t="s">
        <v>18</v>
      </c>
      <c r="I190" s="1191" t="s">
        <v>19</v>
      </c>
      <c r="J190" s="1190" t="s">
        <v>18</v>
      </c>
      <c r="K190" s="1191" t="s">
        <v>19</v>
      </c>
      <c r="L190" s="1190" t="s">
        <v>18</v>
      </c>
      <c r="M190" s="1191" t="s">
        <v>19</v>
      </c>
      <c r="N190" s="1190" t="s">
        <v>18</v>
      </c>
      <c r="O190" s="1191" t="s">
        <v>19</v>
      </c>
      <c r="P190" s="1190" t="s">
        <v>18</v>
      </c>
      <c r="Q190" s="1191" t="s">
        <v>19</v>
      </c>
      <c r="R190" s="1190" t="s">
        <v>18</v>
      </c>
      <c r="S190" s="1191" t="s">
        <v>19</v>
      </c>
      <c r="T190" s="1192" t="s">
        <v>18</v>
      </c>
      <c r="U190" s="1193" t="s">
        <v>19</v>
      </c>
    </row>
    <row r="191" spans="1:130" x14ac:dyDescent="0.25">
      <c r="A191" s="2308" t="s">
        <v>196</v>
      </c>
      <c r="B191" s="505" t="s">
        <v>118</v>
      </c>
      <c r="C191" s="438">
        <f>SUM(D191+E191)</f>
        <v>0</v>
      </c>
      <c r="D191" s="439">
        <f>SUM(F191+H191+J191+L191+N191+P191+R191)</f>
        <v>0</v>
      </c>
      <c r="E191" s="1194">
        <f>SUM(G191+I191+K191+M191+O191+Q191+S191)</f>
        <v>0</v>
      </c>
      <c r="F191" s="441"/>
      <c r="G191" s="1195"/>
      <c r="H191" s="441"/>
      <c r="I191" s="1195"/>
      <c r="J191" s="441"/>
      <c r="K191" s="1195"/>
      <c r="L191" s="441"/>
      <c r="M191" s="1195"/>
      <c r="N191" s="441"/>
      <c r="O191" s="1195"/>
      <c r="P191" s="441"/>
      <c r="Q191" s="1196"/>
      <c r="R191" s="441"/>
      <c r="S191" s="1196"/>
      <c r="T191" s="441"/>
      <c r="U191" s="1196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163"/>
      <c r="C193" s="1197">
        <f t="shared" ref="C193:U193" si="27">SUM(C191+C192)</f>
        <v>0</v>
      </c>
      <c r="D193" s="1198">
        <f t="shared" si="27"/>
        <v>0</v>
      </c>
      <c r="E193" s="1199">
        <f t="shared" si="27"/>
        <v>0</v>
      </c>
      <c r="F193" s="1197">
        <f t="shared" si="27"/>
        <v>0</v>
      </c>
      <c r="G193" s="1200">
        <f t="shared" si="27"/>
        <v>0</v>
      </c>
      <c r="H193" s="1197">
        <f t="shared" si="27"/>
        <v>0</v>
      </c>
      <c r="I193" s="1200">
        <f t="shared" si="27"/>
        <v>0</v>
      </c>
      <c r="J193" s="1197">
        <f t="shared" si="27"/>
        <v>0</v>
      </c>
      <c r="K193" s="1200">
        <f t="shared" si="27"/>
        <v>0</v>
      </c>
      <c r="L193" s="1197">
        <f t="shared" si="27"/>
        <v>0</v>
      </c>
      <c r="M193" s="1200">
        <f t="shared" si="27"/>
        <v>0</v>
      </c>
      <c r="N193" s="1197">
        <f t="shared" si="27"/>
        <v>0</v>
      </c>
      <c r="O193" s="1200">
        <f t="shared" si="27"/>
        <v>0</v>
      </c>
      <c r="P193" s="1197">
        <f t="shared" si="27"/>
        <v>0</v>
      </c>
      <c r="Q193" s="1200">
        <f t="shared" si="27"/>
        <v>0</v>
      </c>
      <c r="R193" s="1197">
        <f t="shared" si="27"/>
        <v>0</v>
      </c>
      <c r="S193" s="1200">
        <f t="shared" si="27"/>
        <v>0</v>
      </c>
      <c r="T193" s="1197">
        <f t="shared" si="27"/>
        <v>0</v>
      </c>
      <c r="U193" s="1200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319" t="s">
        <v>200</v>
      </c>
      <c r="B195" s="2312"/>
      <c r="C195" s="2320" t="s">
        <v>61</v>
      </c>
      <c r="D195" s="1836"/>
      <c r="E195" s="2321"/>
      <c r="F195" s="2315" t="s">
        <v>28</v>
      </c>
      <c r="G195" s="2316"/>
      <c r="H195" s="2316"/>
      <c r="I195" s="2316"/>
      <c r="J195" s="2316"/>
      <c r="K195" s="2316"/>
      <c r="L195" s="2316"/>
      <c r="M195" s="2316"/>
      <c r="N195" s="2316"/>
      <c r="O195" s="2317"/>
      <c r="P195" s="2319" t="s">
        <v>201</v>
      </c>
      <c r="Q195" s="2312"/>
      <c r="R195" s="1822" t="s">
        <v>202</v>
      </c>
      <c r="S195" s="2312"/>
      <c r="T195" s="2315" t="s">
        <v>203</v>
      </c>
      <c r="U195" s="2316"/>
      <c r="V195" s="2316"/>
      <c r="W195" s="2317"/>
    </row>
    <row r="196" spans="1:130" x14ac:dyDescent="0.25">
      <c r="A196" s="1833"/>
      <c r="B196" s="1834"/>
      <c r="C196" s="1838"/>
      <c r="D196" s="1839"/>
      <c r="E196" s="2165"/>
      <c r="F196" s="2294" t="s">
        <v>30</v>
      </c>
      <c r="G196" s="2294"/>
      <c r="H196" s="2294" t="s">
        <v>31</v>
      </c>
      <c r="I196" s="2294"/>
      <c r="J196" s="2294" t="s">
        <v>123</v>
      </c>
      <c r="K196" s="2294"/>
      <c r="L196" s="2294" t="s">
        <v>204</v>
      </c>
      <c r="M196" s="2294"/>
      <c r="N196" s="2294" t="s">
        <v>205</v>
      </c>
      <c r="O196" s="2294"/>
      <c r="P196" s="1816"/>
      <c r="Q196" s="2154"/>
      <c r="R196" s="1823"/>
      <c r="S196" s="2154"/>
      <c r="T196" s="2308" t="s">
        <v>206</v>
      </c>
      <c r="U196" s="2318" t="s">
        <v>207</v>
      </c>
      <c r="V196" s="2308" t="s">
        <v>208</v>
      </c>
      <c r="W196" s="2308" t="s">
        <v>209</v>
      </c>
    </row>
    <row r="197" spans="1:130" s="456" customFormat="1" x14ac:dyDescent="0.25">
      <c r="A197" s="1816"/>
      <c r="B197" s="2154"/>
      <c r="C197" s="1187" t="s">
        <v>195</v>
      </c>
      <c r="D197" s="1188" t="s">
        <v>18</v>
      </c>
      <c r="E197" s="1189" t="s">
        <v>19</v>
      </c>
      <c r="F197" s="1190" t="s">
        <v>18</v>
      </c>
      <c r="G197" s="1191" t="s">
        <v>19</v>
      </c>
      <c r="H197" s="1190" t="s">
        <v>18</v>
      </c>
      <c r="I197" s="1191" t="s">
        <v>19</v>
      </c>
      <c r="J197" s="1190" t="s">
        <v>18</v>
      </c>
      <c r="K197" s="1191" t="s">
        <v>19</v>
      </c>
      <c r="L197" s="1190" t="s">
        <v>18</v>
      </c>
      <c r="M197" s="1191" t="s">
        <v>19</v>
      </c>
      <c r="N197" s="1190" t="s">
        <v>18</v>
      </c>
      <c r="O197" s="1191" t="s">
        <v>19</v>
      </c>
      <c r="P197" s="1190" t="s">
        <v>18</v>
      </c>
      <c r="Q197" s="1191" t="s">
        <v>19</v>
      </c>
      <c r="R197" s="1201" t="s">
        <v>18</v>
      </c>
      <c r="S197" s="1191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309" t="s">
        <v>210</v>
      </c>
      <c r="B198" s="2310"/>
      <c r="C198" s="1197">
        <f>SUM(D198+E198)</f>
        <v>0</v>
      </c>
      <c r="D198" s="1198">
        <f>SUM(F198+H198+J198+L198+N198)</f>
        <v>0</v>
      </c>
      <c r="E198" s="1199">
        <f>SUM(G198+I198+K198+M198+O198)</f>
        <v>0</v>
      </c>
      <c r="F198" s="1202"/>
      <c r="G198" s="1203"/>
      <c r="H198" s="1202"/>
      <c r="I198" s="1203"/>
      <c r="J198" s="1202"/>
      <c r="K198" s="1203"/>
      <c r="L198" s="1202"/>
      <c r="M198" s="1203"/>
      <c r="N198" s="1202"/>
      <c r="O198" s="1203"/>
      <c r="P198" s="1202"/>
      <c r="Q198" s="1204"/>
      <c r="R198" s="1203"/>
      <c r="S198" s="1204"/>
      <c r="T198" s="1205"/>
      <c r="U198" s="1204"/>
      <c r="V198" s="1205"/>
      <c r="W198" s="1205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311" t="s">
        <v>200</v>
      </c>
      <c r="B200" s="2312"/>
      <c r="C200" s="2281" t="s">
        <v>32</v>
      </c>
      <c r="D200" s="2282"/>
    </row>
    <row r="201" spans="1:130" x14ac:dyDescent="0.25">
      <c r="A201" s="1816"/>
      <c r="B201" s="2154"/>
      <c r="C201" s="1190" t="s">
        <v>18</v>
      </c>
      <c r="D201" s="1191" t="s">
        <v>19</v>
      </c>
    </row>
    <row r="202" spans="1:130" x14ac:dyDescent="0.25">
      <c r="A202" s="2313" t="s">
        <v>212</v>
      </c>
      <c r="B202" s="2314"/>
      <c r="C202" s="441"/>
      <c r="D202" s="1196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149"/>
      <c r="C205" s="463"/>
      <c r="D205" s="1099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111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60" workbookViewId="0">
      <selection activeCell="F175" sqref="F175:Q177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801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421" t="s">
        <v>4</v>
      </c>
      <c r="B9" s="2421"/>
      <c r="C9" s="2351" t="s">
        <v>5</v>
      </c>
      <c r="D9" s="2306"/>
      <c r="E9" s="2307"/>
      <c r="F9" s="2410" t="s">
        <v>6</v>
      </c>
      <c r="G9" s="2357"/>
      <c r="H9" s="2357"/>
      <c r="I9" s="2357"/>
      <c r="J9" s="2357"/>
      <c r="K9" s="2357"/>
      <c r="L9" s="2357"/>
      <c r="M9" s="2357"/>
      <c r="N9" s="2357"/>
      <c r="O9" s="2357"/>
      <c r="P9" s="2357"/>
      <c r="Q9" s="2357"/>
      <c r="R9" s="2357"/>
      <c r="S9" s="2357"/>
      <c r="T9" s="2357"/>
      <c r="U9" s="2357"/>
      <c r="V9" s="2357"/>
      <c r="W9" s="2357"/>
      <c r="X9" s="2357"/>
      <c r="Y9" s="2348"/>
      <c r="Z9" s="802"/>
      <c r="AA9" s="803"/>
    </row>
    <row r="10" spans="1:130" x14ac:dyDescent="0.25">
      <c r="A10" s="2421"/>
      <c r="B10" s="2421"/>
      <c r="C10" s="1857"/>
      <c r="D10" s="1882"/>
      <c r="E10" s="2425"/>
      <c r="F10" s="2410" t="s">
        <v>7</v>
      </c>
      <c r="G10" s="2348"/>
      <c r="H10" s="2410" t="s">
        <v>8</v>
      </c>
      <c r="I10" s="2348"/>
      <c r="J10" s="2410" t="s">
        <v>9</v>
      </c>
      <c r="K10" s="2348"/>
      <c r="L10" s="2410" t="s">
        <v>10</v>
      </c>
      <c r="M10" s="2348"/>
      <c r="N10" s="2410" t="s">
        <v>11</v>
      </c>
      <c r="O10" s="2348"/>
      <c r="P10" s="2410" t="s">
        <v>12</v>
      </c>
      <c r="Q10" s="2348"/>
      <c r="R10" s="2410" t="s">
        <v>13</v>
      </c>
      <c r="S10" s="2348"/>
      <c r="T10" s="2410" t="s">
        <v>14</v>
      </c>
      <c r="U10" s="2348"/>
      <c r="V10" s="2410" t="s">
        <v>15</v>
      </c>
      <c r="W10" s="2348"/>
      <c r="X10" s="2410" t="s">
        <v>16</v>
      </c>
      <c r="Y10" s="2348"/>
      <c r="Z10" s="28"/>
      <c r="AA10" s="7"/>
    </row>
    <row r="11" spans="1:130" x14ac:dyDescent="0.25">
      <c r="A11" s="2421"/>
      <c r="B11" s="2421"/>
      <c r="C11" s="990" t="s">
        <v>17</v>
      </c>
      <c r="D11" s="805" t="s">
        <v>18</v>
      </c>
      <c r="E11" s="806" t="s">
        <v>19</v>
      </c>
      <c r="F11" s="32" t="s">
        <v>18</v>
      </c>
      <c r="G11" s="996" t="s">
        <v>19</v>
      </c>
      <c r="H11" s="32" t="s">
        <v>18</v>
      </c>
      <c r="I11" s="996" t="s">
        <v>19</v>
      </c>
      <c r="J11" s="32" t="s">
        <v>18</v>
      </c>
      <c r="K11" s="996" t="s">
        <v>19</v>
      </c>
      <c r="L11" s="808" t="s">
        <v>18</v>
      </c>
      <c r="M11" s="996" t="s">
        <v>19</v>
      </c>
      <c r="N11" s="32" t="s">
        <v>18</v>
      </c>
      <c r="O11" s="996" t="s">
        <v>19</v>
      </c>
      <c r="P11" s="32" t="s">
        <v>18</v>
      </c>
      <c r="Q11" s="996" t="s">
        <v>19</v>
      </c>
      <c r="R11" s="32" t="s">
        <v>18</v>
      </c>
      <c r="S11" s="996" t="s">
        <v>19</v>
      </c>
      <c r="T11" s="32" t="s">
        <v>18</v>
      </c>
      <c r="U11" s="996" t="s">
        <v>19</v>
      </c>
      <c r="V11" s="32" t="s">
        <v>18</v>
      </c>
      <c r="W11" s="996" t="s">
        <v>19</v>
      </c>
      <c r="X11" s="32" t="s">
        <v>18</v>
      </c>
      <c r="Y11" s="996" t="s">
        <v>19</v>
      </c>
      <c r="Z11" s="809"/>
      <c r="AA11" s="810"/>
    </row>
    <row r="12" spans="1:130" x14ac:dyDescent="0.25">
      <c r="A12" s="2421" t="s">
        <v>20</v>
      </c>
      <c r="B12" s="2421"/>
      <c r="C12" s="1025">
        <f>SUM(D12+E12)</f>
        <v>0</v>
      </c>
      <c r="D12" s="812">
        <f t="shared" ref="D12:E14" si="0">SUM(F12+H12+J12+L12+N12+P12+R12+T12+V12+X12)</f>
        <v>0</v>
      </c>
      <c r="E12" s="813">
        <f t="shared" si="0"/>
        <v>0</v>
      </c>
      <c r="F12" s="1026"/>
      <c r="G12" s="1027"/>
      <c r="H12" s="1026"/>
      <c r="I12" s="1027"/>
      <c r="J12" s="1026"/>
      <c r="K12" s="1027"/>
      <c r="L12" s="1026"/>
      <c r="M12" s="1027"/>
      <c r="N12" s="816"/>
      <c r="O12" s="1027"/>
      <c r="P12" s="1026"/>
      <c r="Q12" s="1027"/>
      <c r="R12" s="1026"/>
      <c r="S12" s="1027"/>
      <c r="T12" s="1026"/>
      <c r="U12" s="1027"/>
      <c r="V12" s="1026"/>
      <c r="W12" s="1027"/>
      <c r="X12" s="1026"/>
      <c r="Y12" s="1027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307" t="s">
        <v>21</v>
      </c>
      <c r="B13" s="471" t="s">
        <v>22</v>
      </c>
      <c r="C13" s="46">
        <f>SUM(D13+E13)</f>
        <v>0</v>
      </c>
      <c r="D13" s="1028">
        <f t="shared" si="0"/>
        <v>0</v>
      </c>
      <c r="E13" s="472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04"/>
      <c r="AA13" s="1029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425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1030"/>
      <c r="M14" s="1031"/>
      <c r="N14" s="1032"/>
      <c r="O14" s="1031"/>
      <c r="P14" s="1032"/>
      <c r="Q14" s="1031"/>
      <c r="R14" s="1030"/>
      <c r="S14" s="1031"/>
      <c r="T14" s="1033"/>
      <c r="U14" s="1034"/>
      <c r="V14" s="1030"/>
      <c r="W14" s="1034"/>
      <c r="X14" s="1030"/>
      <c r="Y14" s="56"/>
      <c r="Z14" s="404"/>
      <c r="AA14" s="1035"/>
    </row>
    <row r="15" spans="1:130" ht="15.75" x14ac:dyDescent="0.25">
      <c r="A15" s="1036"/>
      <c r="B15" s="14"/>
      <c r="C15" s="14"/>
      <c r="D15" s="14"/>
      <c r="E15" s="66"/>
      <c r="F15" s="1037"/>
      <c r="G15" s="1038"/>
      <c r="H15" s="1038"/>
      <c r="I15" s="1039"/>
      <c r="J15" s="1038"/>
      <c r="K15" s="1037"/>
      <c r="L15" s="66"/>
      <c r="M15" s="70"/>
      <c r="N15" s="1040"/>
      <c r="O15" s="1041"/>
      <c r="P15" s="1041"/>
      <c r="Q15" s="1037"/>
      <c r="R15" s="66"/>
      <c r="S15" s="1037"/>
      <c r="T15" s="1037"/>
      <c r="U15" s="1037"/>
      <c r="V15" s="1037"/>
      <c r="W15" s="1042"/>
      <c r="X15" s="1037"/>
      <c r="Y15" s="1037"/>
      <c r="Z15" s="1043"/>
      <c r="AA15" s="75"/>
    </row>
    <row r="16" spans="1:130" ht="15.75" x14ac:dyDescent="0.25">
      <c r="A16" s="300" t="s">
        <v>24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353" t="s">
        <v>25</v>
      </c>
      <c r="B17" s="2353" t="s">
        <v>26</v>
      </c>
      <c r="C17" s="2351" t="s">
        <v>27</v>
      </c>
      <c r="D17" s="2306"/>
      <c r="E17" s="2307"/>
      <c r="F17" s="2411" t="s">
        <v>28</v>
      </c>
      <c r="G17" s="2366"/>
      <c r="H17" s="2366"/>
      <c r="I17" s="2366"/>
      <c r="J17" s="2366"/>
      <c r="K17" s="2366"/>
      <c r="L17" s="2366"/>
      <c r="M17" s="2366"/>
      <c r="N17" s="2366"/>
      <c r="O17" s="2366"/>
      <c r="P17" s="2366"/>
      <c r="Q17" s="2368"/>
      <c r="R17" s="230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1882"/>
      <c r="E18" s="2174"/>
      <c r="F18" s="2410" t="s">
        <v>30</v>
      </c>
      <c r="G18" s="2348"/>
      <c r="H18" s="2410" t="s">
        <v>31</v>
      </c>
      <c r="I18" s="2348"/>
      <c r="J18" s="2410" t="s">
        <v>15</v>
      </c>
      <c r="K18" s="2348"/>
      <c r="L18" s="2410" t="s">
        <v>32</v>
      </c>
      <c r="M18" s="2348"/>
      <c r="N18" s="2410" t="s">
        <v>33</v>
      </c>
      <c r="O18" s="2348"/>
      <c r="P18" s="2410" t="s">
        <v>34</v>
      </c>
      <c r="Q18" s="2371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834" t="s">
        <v>17</v>
      </c>
      <c r="D19" s="989" t="s">
        <v>18</v>
      </c>
      <c r="E19" s="806" t="s">
        <v>19</v>
      </c>
      <c r="F19" s="1044" t="s">
        <v>18</v>
      </c>
      <c r="G19" s="806" t="s">
        <v>19</v>
      </c>
      <c r="H19" s="1044" t="s">
        <v>18</v>
      </c>
      <c r="I19" s="806" t="s">
        <v>19</v>
      </c>
      <c r="J19" s="1044" t="s">
        <v>18</v>
      </c>
      <c r="K19" s="806" t="s">
        <v>19</v>
      </c>
      <c r="L19" s="1044" t="s">
        <v>18</v>
      </c>
      <c r="M19" s="806" t="s">
        <v>19</v>
      </c>
      <c r="N19" s="1044" t="s">
        <v>18</v>
      </c>
      <c r="O19" s="806" t="s">
        <v>19</v>
      </c>
      <c r="P19" s="1044" t="s">
        <v>18</v>
      </c>
      <c r="Q19" s="837" t="s">
        <v>19</v>
      </c>
      <c r="R19" s="2174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410" t="s">
        <v>35</v>
      </c>
      <c r="B20" s="2348"/>
      <c r="C20" s="838">
        <f t="shared" ref="C20:C29" si="1">SUM(D20+E20)</f>
        <v>0</v>
      </c>
      <c r="D20" s="839">
        <f t="shared" ref="D20:E28" si="2">SUM(F20+H20+J20+L20+N20+P20)</f>
        <v>0</v>
      </c>
      <c r="E20" s="840">
        <f t="shared" si="2"/>
        <v>0</v>
      </c>
      <c r="F20" s="1026"/>
      <c r="G20" s="1027"/>
      <c r="H20" s="1026"/>
      <c r="I20" s="1027"/>
      <c r="J20" s="1026"/>
      <c r="K20" s="1027"/>
      <c r="L20" s="1026"/>
      <c r="M20" s="1027"/>
      <c r="N20" s="1045"/>
      <c r="O20" s="1027"/>
      <c r="P20" s="1045"/>
      <c r="Q20" s="1046"/>
      <c r="R20" s="843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353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991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353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991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993"/>
      <c r="O25" s="114"/>
      <c r="P25" s="993"/>
      <c r="Q25" s="116"/>
      <c r="R25" s="995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6">
        <f t="shared" si="1"/>
        <v>0</v>
      </c>
      <c r="D26" s="98">
        <f t="shared" si="2"/>
        <v>0</v>
      </c>
      <c r="E26" s="472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6">
        <f t="shared" si="1"/>
        <v>0</v>
      </c>
      <c r="D27" s="98">
        <f t="shared" si="2"/>
        <v>0</v>
      </c>
      <c r="E27" s="472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20">
        <f t="shared" si="1"/>
        <v>0</v>
      </c>
      <c r="D28" s="121">
        <f t="shared" si="2"/>
        <v>0</v>
      </c>
      <c r="E28" s="479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20">
        <f t="shared" si="1"/>
        <v>0</v>
      </c>
      <c r="D29" s="121">
        <f>+F29+H29+J29+L29+N29+P29</f>
        <v>0</v>
      </c>
      <c r="E29" s="479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20">
        <f>SUM(D30:E30)</f>
        <v>0</v>
      </c>
      <c r="D30" s="121">
        <f>+F30+H30+J30+L30+N30+P30</f>
        <v>0</v>
      </c>
      <c r="E30" s="479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12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855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353" t="s">
        <v>51</v>
      </c>
      <c r="B36" s="847" t="s">
        <v>37</v>
      </c>
      <c r="C36" s="838">
        <f t="shared" si="4"/>
        <v>0</v>
      </c>
      <c r="D36" s="839">
        <f t="shared" si="3"/>
        <v>0</v>
      </c>
      <c r="E36" s="991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993"/>
      <c r="Q36" s="116"/>
      <c r="R36" s="995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848" t="s">
        <v>52</v>
      </c>
      <c r="B39" s="848"/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  <c r="O39" s="848"/>
      <c r="P39" s="848"/>
      <c r="Q39" s="848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351" t="s">
        <v>53</v>
      </c>
      <c r="B40" s="2307"/>
      <c r="C40" s="2351" t="s">
        <v>27</v>
      </c>
      <c r="D40" s="1881"/>
      <c r="E40" s="2307"/>
      <c r="F40" s="2411" t="s">
        <v>28</v>
      </c>
      <c r="G40" s="2366"/>
      <c r="H40" s="2366"/>
      <c r="I40" s="2366"/>
      <c r="J40" s="2366"/>
      <c r="K40" s="2366"/>
      <c r="L40" s="2366"/>
      <c r="M40" s="2366"/>
      <c r="N40" s="2366"/>
      <c r="O40" s="2366"/>
      <c r="P40" s="2366"/>
      <c r="Q40" s="236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855"/>
      <c r="B41" s="1856"/>
      <c r="C41" s="1857"/>
      <c r="D41" s="1882"/>
      <c r="E41" s="2174"/>
      <c r="F41" s="2410" t="s">
        <v>30</v>
      </c>
      <c r="G41" s="2348"/>
      <c r="H41" s="2410" t="s">
        <v>31</v>
      </c>
      <c r="I41" s="2348"/>
      <c r="J41" s="2410" t="s">
        <v>15</v>
      </c>
      <c r="K41" s="2348"/>
      <c r="L41" s="2410" t="s">
        <v>32</v>
      </c>
      <c r="M41" s="2348"/>
      <c r="N41" s="2410" t="s">
        <v>33</v>
      </c>
      <c r="O41" s="2348"/>
      <c r="P41" s="2410" t="s">
        <v>34</v>
      </c>
      <c r="Q41" s="2348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174"/>
      <c r="C42" s="834" t="s">
        <v>17</v>
      </c>
      <c r="D42" s="989" t="s">
        <v>18</v>
      </c>
      <c r="E42" s="894" t="s">
        <v>19</v>
      </c>
      <c r="F42" s="850" t="s">
        <v>18</v>
      </c>
      <c r="G42" s="851" t="s">
        <v>19</v>
      </c>
      <c r="H42" s="850" t="s">
        <v>18</v>
      </c>
      <c r="I42" s="851" t="s">
        <v>19</v>
      </c>
      <c r="J42" s="850" t="s">
        <v>18</v>
      </c>
      <c r="K42" s="851" t="s">
        <v>19</v>
      </c>
      <c r="L42" s="850" t="s">
        <v>18</v>
      </c>
      <c r="M42" s="851" t="s">
        <v>19</v>
      </c>
      <c r="N42" s="850" t="s">
        <v>18</v>
      </c>
      <c r="O42" s="851" t="s">
        <v>19</v>
      </c>
      <c r="P42" s="850" t="s">
        <v>18</v>
      </c>
      <c r="Q42" s="851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423" t="s">
        <v>37</v>
      </c>
      <c r="B43" s="2424"/>
      <c r="C43" s="147">
        <f>SUM(D43+E43)</f>
        <v>0</v>
      </c>
      <c r="D43" s="148">
        <f t="shared" ref="D43:E46" si="5">SUM(F43+H43+J43+L43+N43+P43)</f>
        <v>0</v>
      </c>
      <c r="E43" s="1008">
        <f t="shared" si="5"/>
        <v>0</v>
      </c>
      <c r="F43" s="113"/>
      <c r="G43" s="995"/>
      <c r="H43" s="113"/>
      <c r="I43" s="995"/>
      <c r="J43" s="113"/>
      <c r="K43" s="114"/>
      <c r="L43" s="113"/>
      <c r="M43" s="114"/>
      <c r="N43" s="993"/>
      <c r="O43" s="114"/>
      <c r="P43" s="993"/>
      <c r="Q43" s="114"/>
      <c r="R43" s="716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49"/>
      <c r="I44" s="251"/>
      <c r="J44" s="49"/>
      <c r="K44" s="50"/>
      <c r="L44" s="49"/>
      <c r="M44" s="50"/>
      <c r="N44" s="358"/>
      <c r="O44" s="50"/>
      <c r="P44" s="358"/>
      <c r="Q44" s="50"/>
      <c r="R44" s="716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716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420" t="s">
        <v>54</v>
      </c>
      <c r="B46" s="2356"/>
      <c r="C46" s="1047">
        <f>SUM(D46:E46)</f>
        <v>0</v>
      </c>
      <c r="D46" s="1048">
        <f t="shared" si="5"/>
        <v>0</v>
      </c>
      <c r="E46" s="855">
        <f t="shared" si="5"/>
        <v>0</v>
      </c>
      <c r="F46" s="1026"/>
      <c r="G46" s="843"/>
      <c r="H46" s="1026"/>
      <c r="I46" s="843"/>
      <c r="J46" s="1026"/>
      <c r="K46" s="1027"/>
      <c r="L46" s="1026"/>
      <c r="M46" s="1027"/>
      <c r="N46" s="1045"/>
      <c r="O46" s="1027"/>
      <c r="P46" s="1045"/>
      <c r="Q46" s="1027"/>
      <c r="R46" s="716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300" t="s">
        <v>55</v>
      </c>
      <c r="B47" s="382"/>
      <c r="C47" s="382"/>
      <c r="D47" s="382"/>
      <c r="E47" s="382"/>
      <c r="F47" s="382"/>
      <c r="G47" s="382"/>
      <c r="H47" s="382"/>
      <c r="I47" s="38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363" t="s">
        <v>21</v>
      </c>
      <c r="B48" s="2364"/>
      <c r="C48" s="2351" t="s">
        <v>5</v>
      </c>
      <c r="D48" s="1881"/>
      <c r="E48" s="2307"/>
      <c r="F48" s="2421" t="s">
        <v>28</v>
      </c>
      <c r="G48" s="2421"/>
      <c r="H48" s="2421"/>
      <c r="I48" s="242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16"/>
      <c r="B49" s="1885"/>
      <c r="C49" s="1857"/>
      <c r="D49" s="1882"/>
      <c r="E49" s="2174"/>
      <c r="F49" s="2410" t="s">
        <v>8</v>
      </c>
      <c r="G49" s="2348"/>
      <c r="H49" s="2410" t="s">
        <v>9</v>
      </c>
      <c r="I49" s="234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185"/>
      <c r="C50" s="834" t="s">
        <v>17</v>
      </c>
      <c r="D50" s="989" t="s">
        <v>18</v>
      </c>
      <c r="E50" s="894" t="s">
        <v>19</v>
      </c>
      <c r="F50" s="990" t="s">
        <v>18</v>
      </c>
      <c r="G50" s="806" t="s">
        <v>19</v>
      </c>
      <c r="H50" s="990" t="s">
        <v>18</v>
      </c>
      <c r="I50" s="806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422" t="s">
        <v>56</v>
      </c>
      <c r="B51" s="2360"/>
      <c r="C51" s="1049">
        <f>SUM(D51+E51)</f>
        <v>0</v>
      </c>
      <c r="D51" s="1050">
        <f t="shared" ref="D51:E54" si="6">SUM(F51+H51)</f>
        <v>0</v>
      </c>
      <c r="E51" s="840">
        <f t="shared" si="6"/>
        <v>0</v>
      </c>
      <c r="F51" s="1010">
        <f>SUM(F52:F54)</f>
        <v>0</v>
      </c>
      <c r="G51" s="855">
        <f>SUM(G52:G54)</f>
        <v>0</v>
      </c>
      <c r="H51" s="1051">
        <f>SUM(H52:H54)</f>
        <v>0</v>
      </c>
      <c r="I51" s="1012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5">
        <f>SUM(D52+E52)</f>
        <v>0</v>
      </c>
      <c r="D52" s="166">
        <f t="shared" si="6"/>
        <v>0</v>
      </c>
      <c r="E52" s="472">
        <f t="shared" si="6"/>
        <v>0</v>
      </c>
      <c r="F52" s="4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300" t="s">
        <v>59</v>
      </c>
      <c r="B55" s="382"/>
      <c r="C55" s="382"/>
      <c r="D55" s="382"/>
      <c r="E55" s="382"/>
      <c r="F55" s="382"/>
      <c r="G55" s="382"/>
      <c r="H55" s="382"/>
      <c r="I55" s="382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351" t="s">
        <v>60</v>
      </c>
      <c r="B56" s="1881"/>
      <c r="C56" s="2351" t="s">
        <v>61</v>
      </c>
      <c r="D56" s="1881"/>
      <c r="E56" s="2307"/>
      <c r="F56" s="2357" t="s">
        <v>62</v>
      </c>
      <c r="G56" s="2357"/>
      <c r="H56" s="2357"/>
      <c r="I56" s="2357"/>
      <c r="J56" s="2357"/>
      <c r="K56" s="2357"/>
      <c r="L56" s="2357"/>
      <c r="M56" s="2357"/>
      <c r="N56" s="2357"/>
      <c r="O56" s="23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855"/>
      <c r="B57" s="1891"/>
      <c r="C57" s="1857"/>
      <c r="D57" s="1882"/>
      <c r="E57" s="2174"/>
      <c r="F57" s="2357" t="s">
        <v>63</v>
      </c>
      <c r="G57" s="2348"/>
      <c r="H57" s="2357" t="s">
        <v>64</v>
      </c>
      <c r="I57" s="2348"/>
      <c r="J57" s="2357" t="s">
        <v>65</v>
      </c>
      <c r="K57" s="2357"/>
      <c r="L57" s="2410" t="s">
        <v>66</v>
      </c>
      <c r="M57" s="2348"/>
      <c r="N57" s="2410" t="s">
        <v>67</v>
      </c>
      <c r="O57" s="23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1882"/>
      <c r="C58" s="990" t="s">
        <v>17</v>
      </c>
      <c r="D58" s="989" t="s">
        <v>18</v>
      </c>
      <c r="E58" s="806" t="s">
        <v>19</v>
      </c>
      <c r="F58" s="990" t="s">
        <v>18</v>
      </c>
      <c r="G58" s="806" t="s">
        <v>19</v>
      </c>
      <c r="H58" s="990" t="s">
        <v>18</v>
      </c>
      <c r="I58" s="806" t="s">
        <v>19</v>
      </c>
      <c r="J58" s="990" t="s">
        <v>18</v>
      </c>
      <c r="K58" s="861" t="s">
        <v>19</v>
      </c>
      <c r="L58" s="990" t="s">
        <v>18</v>
      </c>
      <c r="M58" s="806" t="s">
        <v>19</v>
      </c>
      <c r="N58" s="990" t="s">
        <v>18</v>
      </c>
      <c r="O58" s="806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862"/>
      <c r="AB58" s="863"/>
    </row>
    <row r="59" spans="1:130" x14ac:dyDescent="0.25">
      <c r="A59" s="2420" t="s">
        <v>68</v>
      </c>
      <c r="B59" s="2356"/>
      <c r="C59" s="1049">
        <f>SUM(D59+E59)</f>
        <v>0</v>
      </c>
      <c r="D59" s="1050">
        <f>SUM(F59+H59+J59+L59+N59)</f>
        <v>0</v>
      </c>
      <c r="E59" s="840">
        <f>SUM(G59+I59+K59+M59+O59)</f>
        <v>0</v>
      </c>
      <c r="F59" s="816"/>
      <c r="G59" s="1027"/>
      <c r="H59" s="816"/>
      <c r="I59" s="1027"/>
      <c r="J59" s="816"/>
      <c r="K59" s="1052"/>
      <c r="L59" s="1026"/>
      <c r="M59" s="1027"/>
      <c r="N59" s="1026"/>
      <c r="O59" s="1027"/>
      <c r="P59" s="40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86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862"/>
      <c r="AB60" s="863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862"/>
      <c r="AB61" s="863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865"/>
      <c r="AB62" s="863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1053"/>
      <c r="G63" s="1054"/>
      <c r="H63" s="1053"/>
      <c r="I63" s="1054"/>
      <c r="J63" s="199"/>
      <c r="K63" s="200"/>
      <c r="L63" s="201"/>
      <c r="M63" s="377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055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70"/>
      <c r="V64" s="870"/>
      <c r="W64" s="870"/>
      <c r="X64" s="870"/>
      <c r="Y64" s="870"/>
      <c r="Z64" s="865"/>
      <c r="AA64" s="865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865"/>
      <c r="V65" s="865"/>
      <c r="W65" s="865"/>
      <c r="X65" s="865"/>
      <c r="Y65" s="865"/>
      <c r="Z65" s="865"/>
      <c r="AA65" s="865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353" t="s">
        <v>75</v>
      </c>
      <c r="B66" s="2353"/>
      <c r="C66" s="2353" t="s">
        <v>61</v>
      </c>
      <c r="D66" s="726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865"/>
      <c r="S66" s="865"/>
      <c r="T66" s="865"/>
      <c r="U66" s="865"/>
      <c r="V66" s="865"/>
      <c r="W66" s="865"/>
      <c r="X66" s="865"/>
      <c r="Y66" s="865"/>
      <c r="Z66" s="865"/>
      <c r="AA66" s="865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865"/>
      <c r="S67" s="865"/>
      <c r="T67" s="865"/>
      <c r="U67" s="865"/>
      <c r="V67" s="865"/>
      <c r="W67" s="865"/>
      <c r="X67" s="865"/>
      <c r="Y67" s="865"/>
      <c r="Z67" s="865"/>
      <c r="AA67" s="865"/>
    </row>
    <row r="68" spans="1:130" x14ac:dyDescent="0.25">
      <c r="A68" s="2419" t="s">
        <v>61</v>
      </c>
      <c r="B68" s="2419"/>
      <c r="C68" s="1056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865"/>
      <c r="S68" s="865"/>
      <c r="T68" s="872"/>
      <c r="U68" s="872"/>
      <c r="V68" s="872"/>
      <c r="W68" s="872"/>
      <c r="X68" s="872"/>
      <c r="Y68" s="872"/>
      <c r="Z68" s="865"/>
      <c r="AA68" s="865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865"/>
      <c r="S69" s="865"/>
      <c r="T69" s="872"/>
      <c r="U69" s="872"/>
      <c r="V69" s="872"/>
      <c r="W69" s="872"/>
      <c r="X69" s="872"/>
      <c r="Y69" s="872"/>
      <c r="Z69" s="865"/>
      <c r="AA69" s="865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865"/>
      <c r="S70" s="865"/>
      <c r="T70" s="872"/>
      <c r="U70" s="872"/>
      <c r="V70" s="872"/>
      <c r="W70" s="872"/>
      <c r="X70" s="872"/>
      <c r="Y70" s="872"/>
      <c r="Z70" s="865"/>
      <c r="AA70" s="865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865"/>
      <c r="S71" s="865"/>
      <c r="T71" s="872"/>
      <c r="U71" s="872"/>
      <c r="V71" s="872"/>
      <c r="W71" s="872"/>
      <c r="X71" s="872"/>
      <c r="Y71" s="872"/>
      <c r="Z71" s="865"/>
      <c r="AA71" s="865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865"/>
      <c r="S72" s="865"/>
      <c r="T72" s="872"/>
      <c r="U72" s="872"/>
      <c r="V72" s="872"/>
      <c r="W72" s="872"/>
      <c r="X72" s="872"/>
      <c r="Y72" s="872"/>
      <c r="Z72" s="865"/>
      <c r="AA72" s="865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865"/>
      <c r="S73" s="865"/>
      <c r="T73" s="865"/>
      <c r="U73" s="872"/>
      <c r="V73" s="872"/>
      <c r="W73" s="872"/>
      <c r="X73" s="872"/>
      <c r="Y73" s="872"/>
      <c r="Z73" s="865"/>
      <c r="AA73" s="865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410" t="s">
        <v>80</v>
      </c>
      <c r="B74" s="2348"/>
      <c r="C74" s="997" t="s">
        <v>81</v>
      </c>
      <c r="D74" s="997" t="s">
        <v>38</v>
      </c>
      <c r="E74" s="997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865"/>
      <c r="S74" s="865"/>
      <c r="T74" s="865"/>
      <c r="U74" s="872"/>
      <c r="V74" s="872"/>
      <c r="W74" s="872"/>
      <c r="X74" s="872"/>
      <c r="Y74" s="872"/>
      <c r="Z74" s="865"/>
      <c r="AA74" s="865"/>
    </row>
    <row r="75" spans="1:130" x14ac:dyDescent="0.25">
      <c r="A75" s="2416" t="s">
        <v>83</v>
      </c>
      <c r="B75" s="2350"/>
      <c r="C75" s="1057"/>
      <c r="D75" s="1057"/>
      <c r="E75" s="1057"/>
      <c r="F75" s="40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810"/>
      <c r="J76" s="803"/>
      <c r="K76" s="810"/>
      <c r="L76" s="865"/>
      <c r="M76" s="865"/>
      <c r="N76" s="865"/>
      <c r="O76" s="865"/>
      <c r="P76" s="875"/>
      <c r="Q76" s="803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351" t="s">
        <v>85</v>
      </c>
      <c r="B77" s="2307"/>
      <c r="C77" s="876" t="s">
        <v>81</v>
      </c>
      <c r="D77" s="1058" t="s">
        <v>86</v>
      </c>
      <c r="E77" s="1058" t="s">
        <v>87</v>
      </c>
      <c r="F77" s="1058" t="s">
        <v>88</v>
      </c>
      <c r="G77" s="222"/>
      <c r="H77" s="222"/>
      <c r="I77" s="878"/>
      <c r="J77" s="878"/>
      <c r="K77" s="810"/>
      <c r="L77" s="865"/>
      <c r="M77" s="865"/>
      <c r="N77" s="865"/>
      <c r="O77" s="865"/>
      <c r="P77" s="865"/>
      <c r="Q77" s="865"/>
      <c r="R77" s="1055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307" t="s">
        <v>89</v>
      </c>
      <c r="B78" s="1059" t="s">
        <v>90</v>
      </c>
      <c r="C78" s="225"/>
      <c r="D78" s="1060"/>
      <c r="E78" s="225"/>
      <c r="F78" s="225"/>
      <c r="G78" s="40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1061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0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1062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0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062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194"/>
      <c r="B81" s="234" t="s">
        <v>94</v>
      </c>
      <c r="C81" s="215"/>
      <c r="D81" s="215"/>
      <c r="E81" s="235"/>
      <c r="F81" s="215"/>
      <c r="G81" s="4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062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1029"/>
      <c r="L82" s="1063"/>
      <c r="M82" s="1063"/>
      <c r="N82" s="1062"/>
      <c r="O82" s="1062"/>
      <c r="P82" s="1062"/>
      <c r="Q82" s="1062"/>
      <c r="R82" s="1062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417" t="s">
        <v>96</v>
      </c>
      <c r="B83" s="2418"/>
      <c r="C83" s="2347" t="s">
        <v>61</v>
      </c>
      <c r="D83" s="2412"/>
      <c r="E83" s="2413"/>
      <c r="F83" s="2347" t="s">
        <v>97</v>
      </c>
      <c r="G83" s="2413"/>
      <c r="H83" s="2347" t="s">
        <v>98</v>
      </c>
      <c r="I83" s="2413"/>
      <c r="J83" s="210"/>
      <c r="K83" s="1064"/>
      <c r="L83" s="1065"/>
      <c r="M83" s="1065"/>
      <c r="N83" s="1063"/>
      <c r="O83" s="1063"/>
      <c r="P83" s="1065"/>
      <c r="Q83" s="1065"/>
      <c r="R83" s="1062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201"/>
      <c r="C84" s="834" t="s">
        <v>17</v>
      </c>
      <c r="D84" s="805" t="s">
        <v>18</v>
      </c>
      <c r="E84" s="806" t="s">
        <v>19</v>
      </c>
      <c r="F84" s="990" t="s">
        <v>18</v>
      </c>
      <c r="G84" s="806" t="s">
        <v>19</v>
      </c>
      <c r="H84" s="990" t="s">
        <v>18</v>
      </c>
      <c r="I84" s="806" t="s">
        <v>19</v>
      </c>
      <c r="J84" s="3"/>
      <c r="K84" s="210"/>
      <c r="L84" s="872"/>
      <c r="M84" s="872"/>
      <c r="N84" s="872"/>
      <c r="O84" s="887"/>
      <c r="P84" s="887"/>
      <c r="Q84" s="872"/>
      <c r="R84" s="872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410" t="s">
        <v>61</v>
      </c>
      <c r="B85" s="2348"/>
      <c r="C85" s="1010">
        <f t="shared" ref="C85:I85" si="8">SUM(C86:C90)</f>
        <v>0</v>
      </c>
      <c r="D85" s="888">
        <f t="shared" si="8"/>
        <v>0</v>
      </c>
      <c r="E85" s="855">
        <f t="shared" si="8"/>
        <v>0</v>
      </c>
      <c r="F85" s="1051">
        <f t="shared" si="8"/>
        <v>0</v>
      </c>
      <c r="G85" s="1012">
        <f t="shared" si="8"/>
        <v>0</v>
      </c>
      <c r="H85" s="1051">
        <f t="shared" si="8"/>
        <v>0</v>
      </c>
      <c r="I85" s="1012">
        <f t="shared" si="8"/>
        <v>0</v>
      </c>
      <c r="J85" s="19"/>
      <c r="K85" s="19"/>
      <c r="L85" s="875"/>
      <c r="M85" s="872"/>
      <c r="N85" s="872"/>
      <c r="O85" s="887"/>
      <c r="P85" s="887"/>
      <c r="Q85" s="889"/>
      <c r="R85" s="889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414" t="s">
        <v>22</v>
      </c>
      <c r="B86" s="2415"/>
      <c r="C86" s="890">
        <f>SUM(D86+E86)</f>
        <v>0</v>
      </c>
      <c r="D86" s="891">
        <f t="shared" ref="D86:E90" si="9">SUM(F86+H86)</f>
        <v>0</v>
      </c>
      <c r="E86" s="775">
        <f t="shared" si="9"/>
        <v>0</v>
      </c>
      <c r="F86" s="892"/>
      <c r="G86" s="757"/>
      <c r="H86" s="892"/>
      <c r="I86" s="757"/>
      <c r="J86" s="210"/>
      <c r="K86" s="210"/>
      <c r="L86" s="872"/>
      <c r="M86" s="872"/>
      <c r="N86" s="872"/>
      <c r="O86" s="887"/>
      <c r="P86" s="887"/>
      <c r="Q86" s="889"/>
      <c r="R86" s="889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872"/>
      <c r="M87" s="872"/>
      <c r="N87" s="872"/>
      <c r="O87" s="887"/>
      <c r="P87" s="887"/>
      <c r="Q87" s="889"/>
      <c r="R87" s="889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872"/>
      <c r="M88" s="872"/>
      <c r="N88" s="872"/>
      <c r="O88" s="887"/>
      <c r="P88" s="887"/>
      <c r="Q88" s="889"/>
      <c r="R88" s="889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872"/>
      <c r="M89" s="872"/>
      <c r="N89" s="872"/>
      <c r="O89" s="887"/>
      <c r="P89" s="887"/>
      <c r="Q89" s="889"/>
      <c r="R89" s="889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872"/>
      <c r="M90" s="872"/>
      <c r="N90" s="872"/>
      <c r="O90" s="887"/>
      <c r="P90" s="887"/>
      <c r="Q90" s="889"/>
      <c r="R90" s="889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363" t="s">
        <v>103</v>
      </c>
      <c r="B93" s="1884"/>
      <c r="C93" s="2351" t="s">
        <v>104</v>
      </c>
      <c r="D93" s="1881"/>
      <c r="E93" s="1854"/>
      <c r="F93" s="2411" t="s">
        <v>28</v>
      </c>
      <c r="G93" s="2366"/>
      <c r="H93" s="2366"/>
      <c r="I93" s="2366"/>
      <c r="J93" s="2366"/>
      <c r="K93" s="2366"/>
      <c r="L93" s="2366"/>
      <c r="M93" s="2366"/>
      <c r="N93" s="2366"/>
      <c r="O93" s="2366"/>
      <c r="P93" s="2366"/>
      <c r="Q93" s="2367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1857"/>
      <c r="D94" s="1882"/>
      <c r="E94" s="2174"/>
      <c r="F94" s="2410" t="s">
        <v>105</v>
      </c>
      <c r="G94" s="2357"/>
      <c r="H94" s="2410" t="s">
        <v>106</v>
      </c>
      <c r="I94" s="2348"/>
      <c r="J94" s="2410" t="s">
        <v>107</v>
      </c>
      <c r="K94" s="2348"/>
      <c r="L94" s="2410" t="s">
        <v>108</v>
      </c>
      <c r="M94" s="2348"/>
      <c r="N94" s="2410" t="s">
        <v>109</v>
      </c>
      <c r="O94" s="2348"/>
      <c r="P94" s="2410" t="s">
        <v>110</v>
      </c>
      <c r="Q94" s="2348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1917"/>
      <c r="B95" s="2185"/>
      <c r="C95" s="834" t="s">
        <v>17</v>
      </c>
      <c r="D95" s="989" t="s">
        <v>18</v>
      </c>
      <c r="E95" s="894" t="s">
        <v>19</v>
      </c>
      <c r="F95" s="990" t="s">
        <v>18</v>
      </c>
      <c r="G95" s="270" t="s">
        <v>19</v>
      </c>
      <c r="H95" s="990" t="s">
        <v>18</v>
      </c>
      <c r="I95" s="271" t="s">
        <v>19</v>
      </c>
      <c r="J95" s="990" t="s">
        <v>18</v>
      </c>
      <c r="K95" s="271" t="s">
        <v>19</v>
      </c>
      <c r="L95" s="990" t="s">
        <v>18</v>
      </c>
      <c r="M95" s="271" t="s">
        <v>19</v>
      </c>
      <c r="N95" s="990" t="s">
        <v>18</v>
      </c>
      <c r="O95" s="271" t="s">
        <v>19</v>
      </c>
      <c r="P95" s="990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991">
        <f>+I96+K96+M96+O96+Q96</f>
        <v>0</v>
      </c>
      <c r="F96" s="495"/>
      <c r="G96" s="992"/>
      <c r="H96" s="113"/>
      <c r="I96" s="114"/>
      <c r="J96" s="113"/>
      <c r="K96" s="114"/>
      <c r="L96" s="113"/>
      <c r="M96" s="114"/>
      <c r="N96" s="113"/>
      <c r="O96" s="114"/>
      <c r="P96" s="1066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353" t="s">
        <v>117</v>
      </c>
      <c r="B102" s="898" t="s">
        <v>118</v>
      </c>
      <c r="C102" s="838">
        <f t="shared" si="10"/>
        <v>0</v>
      </c>
      <c r="D102" s="839">
        <f t="shared" ref="D102:E104" si="11">SUM(F102+H102+J102+L102+N102+P102)</f>
        <v>0</v>
      </c>
      <c r="E102" s="1067">
        <f t="shared" si="11"/>
        <v>0</v>
      </c>
      <c r="F102" s="113"/>
      <c r="G102" s="1068"/>
      <c r="H102" s="113"/>
      <c r="I102" s="1069"/>
      <c r="J102" s="113"/>
      <c r="K102" s="114"/>
      <c r="L102" s="113"/>
      <c r="M102" s="114"/>
      <c r="N102" s="113"/>
      <c r="O102" s="1069"/>
      <c r="P102" s="113"/>
      <c r="Q102" s="1069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1878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1070"/>
      <c r="R105" s="500"/>
      <c r="S105" s="500"/>
      <c r="T105" s="499"/>
      <c r="U105" s="499"/>
      <c r="V105" s="499"/>
      <c r="W105" s="301"/>
      <c r="X105" s="499"/>
      <c r="Y105" s="301"/>
      <c r="Z105" s="501"/>
      <c r="AA105" s="31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1901" t="s">
        <v>28</v>
      </c>
      <c r="G106" s="1901"/>
      <c r="H106" s="1901"/>
      <c r="I106" s="1901"/>
      <c r="J106" s="1901"/>
      <c r="K106" s="1901"/>
      <c r="L106" s="1901"/>
      <c r="M106" s="1901"/>
      <c r="N106" s="1901"/>
      <c r="O106" s="1901"/>
      <c r="P106" s="1901"/>
      <c r="Q106" s="1901"/>
      <c r="R106" s="1901"/>
      <c r="S106" s="1901"/>
      <c r="T106" s="1902"/>
      <c r="U106" s="1902"/>
      <c r="V106" s="1901"/>
      <c r="W106" s="1901"/>
      <c r="X106" s="1901"/>
      <c r="Y106" s="1901"/>
      <c r="Z106" s="1901"/>
      <c r="AA106" s="2185"/>
    </row>
    <row r="107" spans="1:130" x14ac:dyDescent="0.25">
      <c r="A107" s="1877"/>
      <c r="B107" s="1877"/>
      <c r="C107" s="1857"/>
      <c r="D107" s="1882"/>
      <c r="E107" s="2174"/>
      <c r="F107" s="2357" t="s">
        <v>122</v>
      </c>
      <c r="G107" s="2348"/>
      <c r="H107" s="2410" t="s">
        <v>123</v>
      </c>
      <c r="I107" s="2348"/>
      <c r="J107" s="2410" t="s">
        <v>124</v>
      </c>
      <c r="K107" s="2348"/>
      <c r="L107" s="2357" t="s">
        <v>125</v>
      </c>
      <c r="M107" s="2348"/>
      <c r="N107" s="2410" t="s">
        <v>126</v>
      </c>
      <c r="O107" s="2348"/>
      <c r="P107" s="2410" t="s">
        <v>127</v>
      </c>
      <c r="Q107" s="2348"/>
      <c r="R107" s="2410" t="s">
        <v>128</v>
      </c>
      <c r="S107" s="2348"/>
      <c r="T107" s="2410" t="s">
        <v>129</v>
      </c>
      <c r="U107" s="2348"/>
      <c r="V107" s="2410" t="s">
        <v>130</v>
      </c>
      <c r="W107" s="2348"/>
      <c r="X107" s="2410" t="s">
        <v>131</v>
      </c>
      <c r="Y107" s="2348"/>
      <c r="Z107" s="2409" t="s">
        <v>132</v>
      </c>
      <c r="AA107" s="2404"/>
    </row>
    <row r="108" spans="1:130" x14ac:dyDescent="0.25">
      <c r="A108" s="1878"/>
      <c r="B108" s="1878"/>
      <c r="C108" s="990" t="s">
        <v>17</v>
      </c>
      <c r="D108" s="1071" t="s">
        <v>18</v>
      </c>
      <c r="E108" s="1072" t="s">
        <v>19</v>
      </c>
      <c r="F108" s="805" t="s">
        <v>18</v>
      </c>
      <c r="G108" s="894" t="s">
        <v>19</v>
      </c>
      <c r="H108" s="1073" t="s">
        <v>18</v>
      </c>
      <c r="I108" s="894" t="s">
        <v>19</v>
      </c>
      <c r="J108" s="1073" t="s">
        <v>18</v>
      </c>
      <c r="K108" s="894" t="s">
        <v>19</v>
      </c>
      <c r="L108" s="805" t="s">
        <v>18</v>
      </c>
      <c r="M108" s="894" t="s">
        <v>19</v>
      </c>
      <c r="N108" s="1073" t="s">
        <v>18</v>
      </c>
      <c r="O108" s="894" t="s">
        <v>19</v>
      </c>
      <c r="P108" s="1073" t="s">
        <v>18</v>
      </c>
      <c r="Q108" s="894" t="s">
        <v>19</v>
      </c>
      <c r="R108" s="1073" t="s">
        <v>18</v>
      </c>
      <c r="S108" s="1074" t="s">
        <v>19</v>
      </c>
      <c r="T108" s="1073" t="s">
        <v>18</v>
      </c>
      <c r="U108" s="894" t="s">
        <v>19</v>
      </c>
      <c r="V108" s="1073" t="s">
        <v>18</v>
      </c>
      <c r="W108" s="894" t="s">
        <v>19</v>
      </c>
      <c r="X108" s="1073" t="s">
        <v>18</v>
      </c>
      <c r="Y108" s="894" t="s">
        <v>19</v>
      </c>
      <c r="Z108" s="907" t="s">
        <v>18</v>
      </c>
      <c r="AA108" s="316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1075"/>
      <c r="G109" s="1069"/>
      <c r="H109" s="113"/>
      <c r="I109" s="114"/>
      <c r="J109" s="113"/>
      <c r="K109" s="114"/>
      <c r="L109" s="1076"/>
      <c r="M109" s="114"/>
      <c r="N109" s="113"/>
      <c r="O109" s="114"/>
      <c r="P109" s="113"/>
      <c r="Q109" s="114"/>
      <c r="R109" s="113"/>
      <c r="S109" s="114"/>
      <c r="T109" s="113"/>
      <c r="U109" s="114"/>
      <c r="V109" s="1066"/>
      <c r="W109" s="114"/>
      <c r="X109" s="1066"/>
      <c r="Y109" s="114"/>
      <c r="Z109" s="1068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1075"/>
      <c r="G114" s="1069"/>
      <c r="H114" s="113"/>
      <c r="I114" s="114"/>
      <c r="J114" s="113"/>
      <c r="K114" s="114"/>
      <c r="L114" s="1076"/>
      <c r="M114" s="114"/>
      <c r="N114" s="113"/>
      <c r="O114" s="114"/>
      <c r="P114" s="113"/>
      <c r="Q114" s="114"/>
      <c r="R114" s="113"/>
      <c r="S114" s="114"/>
      <c r="T114" s="113"/>
      <c r="U114" s="114"/>
      <c r="V114" s="1066"/>
      <c r="W114" s="114"/>
      <c r="X114" s="1066"/>
      <c r="Y114" s="114"/>
      <c r="Z114" s="1068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353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1075"/>
      <c r="G119" s="1069"/>
      <c r="H119" s="113"/>
      <c r="I119" s="114"/>
      <c r="J119" s="113"/>
      <c r="K119" s="114"/>
      <c r="L119" s="1076"/>
      <c r="M119" s="114"/>
      <c r="N119" s="113"/>
      <c r="O119" s="114"/>
      <c r="P119" s="113"/>
      <c r="Q119" s="114"/>
      <c r="R119" s="113"/>
      <c r="S119" s="114"/>
      <c r="T119" s="113"/>
      <c r="U119" s="114"/>
      <c r="V119" s="1066"/>
      <c r="W119" s="114"/>
      <c r="X119" s="1066"/>
      <c r="Y119" s="114"/>
      <c r="Z119" s="1068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1075"/>
      <c r="G124" s="1069"/>
      <c r="H124" s="113"/>
      <c r="I124" s="114"/>
      <c r="J124" s="113"/>
      <c r="K124" s="114"/>
      <c r="L124" s="1076"/>
      <c r="M124" s="114"/>
      <c r="N124" s="113"/>
      <c r="O124" s="114"/>
      <c r="P124" s="113"/>
      <c r="Q124" s="114"/>
      <c r="R124" s="113"/>
      <c r="S124" s="114"/>
      <c r="T124" s="113"/>
      <c r="U124" s="114"/>
      <c r="V124" s="1066"/>
      <c r="W124" s="114"/>
      <c r="X124" s="1066"/>
      <c r="Y124" s="114"/>
      <c r="Z124" s="1068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1075"/>
      <c r="G129" s="1069"/>
      <c r="H129" s="113"/>
      <c r="I129" s="114"/>
      <c r="J129" s="113"/>
      <c r="K129" s="114"/>
      <c r="L129" s="1076"/>
      <c r="M129" s="114"/>
      <c r="N129" s="113"/>
      <c r="O129" s="114"/>
      <c r="P129" s="113"/>
      <c r="Q129" s="114"/>
      <c r="R129" s="113"/>
      <c r="S129" s="114"/>
      <c r="T129" s="113"/>
      <c r="U129" s="114"/>
      <c r="V129" s="1066"/>
      <c r="W129" s="114"/>
      <c r="X129" s="1066"/>
      <c r="Y129" s="114"/>
      <c r="Z129" s="1068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353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1075"/>
      <c r="G134" s="1069"/>
      <c r="H134" s="113"/>
      <c r="I134" s="114"/>
      <c r="J134" s="113"/>
      <c r="K134" s="114"/>
      <c r="L134" s="1076"/>
      <c r="M134" s="114"/>
      <c r="N134" s="113"/>
      <c r="O134" s="114"/>
      <c r="P134" s="113"/>
      <c r="Q134" s="114"/>
      <c r="R134" s="113"/>
      <c r="S134" s="114"/>
      <c r="T134" s="113"/>
      <c r="U134" s="114"/>
      <c r="V134" s="1066"/>
      <c r="W134" s="114"/>
      <c r="X134" s="1066"/>
      <c r="Y134" s="114"/>
      <c r="Z134" s="1068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405" t="s">
        <v>144</v>
      </c>
      <c r="B139" s="2406"/>
      <c r="C139" s="1077">
        <f t="shared" ref="C139:AA139" si="15">SUM(C109:C138)</f>
        <v>0</v>
      </c>
      <c r="D139" s="1078">
        <f t="shared" si="15"/>
        <v>0</v>
      </c>
      <c r="E139" s="1079">
        <f t="shared" si="15"/>
        <v>0</v>
      </c>
      <c r="F139" s="1080">
        <f t="shared" si="15"/>
        <v>0</v>
      </c>
      <c r="G139" s="915">
        <f t="shared" si="15"/>
        <v>0</v>
      </c>
      <c r="H139" s="1080">
        <f t="shared" si="15"/>
        <v>0</v>
      </c>
      <c r="I139" s="915">
        <f t="shared" si="15"/>
        <v>0</v>
      </c>
      <c r="J139" s="1080">
        <f t="shared" si="15"/>
        <v>0</v>
      </c>
      <c r="K139" s="915">
        <f t="shared" si="15"/>
        <v>0</v>
      </c>
      <c r="L139" s="1080">
        <f t="shared" si="15"/>
        <v>0</v>
      </c>
      <c r="M139" s="915">
        <f t="shared" si="15"/>
        <v>0</v>
      </c>
      <c r="N139" s="1080">
        <f t="shared" si="15"/>
        <v>0</v>
      </c>
      <c r="O139" s="915">
        <f t="shared" si="15"/>
        <v>0</v>
      </c>
      <c r="P139" s="1080">
        <f t="shared" si="15"/>
        <v>0</v>
      </c>
      <c r="Q139" s="915">
        <f t="shared" si="15"/>
        <v>0</v>
      </c>
      <c r="R139" s="1080">
        <f t="shared" si="15"/>
        <v>0</v>
      </c>
      <c r="S139" s="915">
        <f t="shared" si="15"/>
        <v>0</v>
      </c>
      <c r="T139" s="1080">
        <f t="shared" si="15"/>
        <v>0</v>
      </c>
      <c r="U139" s="915">
        <f t="shared" si="15"/>
        <v>0</v>
      </c>
      <c r="V139" s="1080">
        <f t="shared" si="15"/>
        <v>0</v>
      </c>
      <c r="W139" s="915">
        <f t="shared" si="15"/>
        <v>0</v>
      </c>
      <c r="X139" s="1080">
        <f t="shared" si="15"/>
        <v>0</v>
      </c>
      <c r="Y139" s="915">
        <f t="shared" si="15"/>
        <v>0</v>
      </c>
      <c r="Z139" s="1081">
        <f t="shared" si="15"/>
        <v>0</v>
      </c>
      <c r="AA139" s="917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351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1075"/>
      <c r="G145" s="1069"/>
      <c r="H145" s="113"/>
      <c r="I145" s="114"/>
      <c r="J145" s="113"/>
      <c r="K145" s="114"/>
      <c r="L145" s="1076"/>
      <c r="M145" s="114"/>
      <c r="N145" s="113"/>
      <c r="O145" s="114"/>
      <c r="P145" s="113"/>
      <c r="Q145" s="114"/>
      <c r="R145" s="113"/>
      <c r="S145" s="114"/>
      <c r="T145" s="113"/>
      <c r="U145" s="114"/>
      <c r="V145" s="1066"/>
      <c r="W145" s="114"/>
      <c r="X145" s="1066"/>
      <c r="Y145" s="114"/>
      <c r="Z145" s="1068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1082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405" t="s">
        <v>144</v>
      </c>
      <c r="B150" s="2406"/>
      <c r="C150" s="1077">
        <f t="shared" ref="C150:AA150" si="18">SUM(C140:C149)</f>
        <v>0</v>
      </c>
      <c r="D150" s="1078">
        <f t="shared" si="18"/>
        <v>0</v>
      </c>
      <c r="E150" s="1079">
        <f t="shared" si="18"/>
        <v>0</v>
      </c>
      <c r="F150" s="1077">
        <f t="shared" si="18"/>
        <v>0</v>
      </c>
      <c r="G150" s="915">
        <f t="shared" si="18"/>
        <v>0</v>
      </c>
      <c r="H150" s="1077">
        <f t="shared" si="18"/>
        <v>0</v>
      </c>
      <c r="I150" s="915">
        <f t="shared" si="18"/>
        <v>0</v>
      </c>
      <c r="J150" s="1077">
        <f t="shared" si="18"/>
        <v>0</v>
      </c>
      <c r="K150" s="915">
        <f t="shared" si="18"/>
        <v>0</v>
      </c>
      <c r="L150" s="1077">
        <f t="shared" si="18"/>
        <v>0</v>
      </c>
      <c r="M150" s="915">
        <f t="shared" si="18"/>
        <v>0</v>
      </c>
      <c r="N150" s="1077">
        <f t="shared" si="18"/>
        <v>0</v>
      </c>
      <c r="O150" s="915">
        <f t="shared" si="18"/>
        <v>0</v>
      </c>
      <c r="P150" s="1077">
        <f t="shared" si="18"/>
        <v>0</v>
      </c>
      <c r="Q150" s="915">
        <f t="shared" si="18"/>
        <v>0</v>
      </c>
      <c r="R150" s="1077">
        <f t="shared" si="18"/>
        <v>0</v>
      </c>
      <c r="S150" s="915">
        <f t="shared" si="18"/>
        <v>0</v>
      </c>
      <c r="T150" s="1077">
        <f t="shared" si="18"/>
        <v>0</v>
      </c>
      <c r="U150" s="915">
        <f t="shared" si="18"/>
        <v>0</v>
      </c>
      <c r="V150" s="1077">
        <f t="shared" si="18"/>
        <v>0</v>
      </c>
      <c r="W150" s="915">
        <f t="shared" si="18"/>
        <v>0</v>
      </c>
      <c r="X150" s="1077">
        <f t="shared" si="18"/>
        <v>0</v>
      </c>
      <c r="Y150" s="915">
        <f t="shared" si="18"/>
        <v>0</v>
      </c>
      <c r="Z150" s="1083">
        <f t="shared" si="18"/>
        <v>0</v>
      </c>
      <c r="AA150" s="917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351" t="s">
        <v>61</v>
      </c>
      <c r="D152" s="1881"/>
      <c r="E152" s="1854"/>
      <c r="F152" s="2347" t="s">
        <v>28</v>
      </c>
      <c r="G152" s="2357"/>
      <c r="H152" s="2357"/>
      <c r="I152" s="2357"/>
      <c r="J152" s="2357"/>
      <c r="K152" s="2357"/>
      <c r="L152" s="2357"/>
      <c r="M152" s="2357"/>
      <c r="N152" s="2357"/>
      <c r="O152" s="2357"/>
      <c r="P152" s="2357"/>
      <c r="Q152" s="2357"/>
      <c r="R152" s="2357"/>
      <c r="S152" s="2357"/>
      <c r="T152" s="2357"/>
      <c r="U152" s="2357"/>
      <c r="V152" s="2357"/>
      <c r="W152" s="2357"/>
      <c r="X152" s="2357"/>
      <c r="Y152" s="2357"/>
      <c r="Z152" s="2357"/>
      <c r="AA152" s="2357"/>
      <c r="AB152" s="2357"/>
      <c r="AC152" s="2357"/>
      <c r="AD152" s="2357"/>
      <c r="AE152" s="2357"/>
      <c r="AF152" s="2357"/>
      <c r="AG152" s="2357"/>
      <c r="AH152" s="2357"/>
      <c r="AI152" s="2357"/>
      <c r="AJ152" s="2357"/>
      <c r="AK152" s="2357"/>
      <c r="AL152" s="2357"/>
      <c r="AM152" s="2348"/>
    </row>
    <row r="153" spans="1:130" x14ac:dyDescent="0.25">
      <c r="A153" s="1891"/>
      <c r="B153" s="1856"/>
      <c r="C153" s="1857"/>
      <c r="D153" s="1882"/>
      <c r="E153" s="2174"/>
      <c r="F153" s="2347" t="s">
        <v>148</v>
      </c>
      <c r="G153" s="2348"/>
      <c r="H153" s="2347" t="s">
        <v>149</v>
      </c>
      <c r="I153" s="2348"/>
      <c r="J153" s="2347" t="s">
        <v>126</v>
      </c>
      <c r="K153" s="2348"/>
      <c r="L153" s="2407" t="s">
        <v>127</v>
      </c>
      <c r="M153" s="2408"/>
      <c r="N153" s="2408" t="s">
        <v>128</v>
      </c>
      <c r="O153" s="2400"/>
      <c r="P153" s="2347" t="s">
        <v>150</v>
      </c>
      <c r="Q153" s="2348"/>
      <c r="R153" s="2357" t="s">
        <v>151</v>
      </c>
      <c r="S153" s="2348"/>
      <c r="T153" s="2357" t="s">
        <v>152</v>
      </c>
      <c r="U153" s="2348"/>
      <c r="V153" s="2347" t="s">
        <v>153</v>
      </c>
      <c r="W153" s="2348"/>
      <c r="X153" s="2357" t="s">
        <v>154</v>
      </c>
      <c r="Y153" s="2348"/>
      <c r="Z153" s="2403" t="s">
        <v>155</v>
      </c>
      <c r="AA153" s="2404"/>
      <c r="AB153" s="2403" t="s">
        <v>156</v>
      </c>
      <c r="AC153" s="2404"/>
      <c r="AD153" s="2403" t="s">
        <v>157</v>
      </c>
      <c r="AE153" s="2404"/>
      <c r="AF153" s="2403" t="s">
        <v>130</v>
      </c>
      <c r="AG153" s="2404"/>
      <c r="AH153" s="2403" t="s">
        <v>158</v>
      </c>
      <c r="AI153" s="2404"/>
      <c r="AJ153" s="2403" t="s">
        <v>159</v>
      </c>
      <c r="AK153" s="2404"/>
      <c r="AL153" s="2409" t="s">
        <v>132</v>
      </c>
      <c r="AM153" s="2404"/>
    </row>
    <row r="154" spans="1:130" x14ac:dyDescent="0.25">
      <c r="A154" s="1882"/>
      <c r="B154" s="2174"/>
      <c r="C154" s="834" t="s">
        <v>17</v>
      </c>
      <c r="D154" s="920" t="s">
        <v>18</v>
      </c>
      <c r="E154" s="386" t="s">
        <v>19</v>
      </c>
      <c r="F154" s="921" t="s">
        <v>18</v>
      </c>
      <c r="G154" s="386" t="s">
        <v>19</v>
      </c>
      <c r="H154" s="921" t="s">
        <v>18</v>
      </c>
      <c r="I154" s="386" t="s">
        <v>19</v>
      </c>
      <c r="J154" s="921" t="s">
        <v>18</v>
      </c>
      <c r="K154" s="386" t="s">
        <v>19</v>
      </c>
      <c r="L154" s="1073" t="s">
        <v>18</v>
      </c>
      <c r="M154" s="388" t="s">
        <v>19</v>
      </c>
      <c r="N154" s="1071" t="s">
        <v>18</v>
      </c>
      <c r="O154" s="1072" t="s">
        <v>19</v>
      </c>
      <c r="P154" s="1071" t="s">
        <v>18</v>
      </c>
      <c r="Q154" s="1072" t="s">
        <v>19</v>
      </c>
      <c r="R154" s="805" t="s">
        <v>18</v>
      </c>
      <c r="S154" s="894" t="s">
        <v>19</v>
      </c>
      <c r="T154" s="805" t="s">
        <v>18</v>
      </c>
      <c r="U154" s="894" t="s">
        <v>19</v>
      </c>
      <c r="V154" s="1073" t="s">
        <v>18</v>
      </c>
      <c r="W154" s="894" t="s">
        <v>19</v>
      </c>
      <c r="X154" s="805" t="s">
        <v>18</v>
      </c>
      <c r="Y154" s="894" t="s">
        <v>19</v>
      </c>
      <c r="Z154" s="1084" t="s">
        <v>18</v>
      </c>
      <c r="AA154" s="1085" t="s">
        <v>19</v>
      </c>
      <c r="AB154" s="1084" t="s">
        <v>18</v>
      </c>
      <c r="AC154" s="1085" t="s">
        <v>19</v>
      </c>
      <c r="AD154" s="1084" t="s">
        <v>18</v>
      </c>
      <c r="AE154" s="1085" t="s">
        <v>19</v>
      </c>
      <c r="AF154" s="1084" t="s">
        <v>18</v>
      </c>
      <c r="AG154" s="1085" t="s">
        <v>19</v>
      </c>
      <c r="AH154" s="1084" t="s">
        <v>18</v>
      </c>
      <c r="AI154" s="1085" t="s">
        <v>19</v>
      </c>
      <c r="AJ154" s="1084" t="s">
        <v>18</v>
      </c>
      <c r="AK154" s="1085" t="s">
        <v>19</v>
      </c>
      <c r="AL154" s="907" t="s">
        <v>18</v>
      </c>
      <c r="AM154" s="1085" t="s">
        <v>19</v>
      </c>
    </row>
    <row r="155" spans="1:130" x14ac:dyDescent="0.25">
      <c r="A155" s="1884" t="s">
        <v>160</v>
      </c>
      <c r="B155" s="1086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087">
        <f t="shared" si="20"/>
        <v>0</v>
      </c>
      <c r="F155" s="1075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1075"/>
      <c r="S155" s="114"/>
      <c r="T155" s="1075"/>
      <c r="U155" s="114"/>
      <c r="V155" s="113"/>
      <c r="W155" s="114"/>
      <c r="X155" s="1075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1088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185"/>
      <c r="B157" s="399" t="s">
        <v>163</v>
      </c>
      <c r="C157" s="372">
        <f t="shared" si="19"/>
        <v>0</v>
      </c>
      <c r="D157" s="373">
        <f t="shared" si="20"/>
        <v>0</v>
      </c>
      <c r="E157" s="1089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1086" t="s">
        <v>161</v>
      </c>
      <c r="C158" s="412">
        <f t="shared" si="19"/>
        <v>0</v>
      </c>
      <c r="D158" s="319">
        <f t="shared" si="20"/>
        <v>0</v>
      </c>
      <c r="E158" s="1087">
        <f t="shared" si="20"/>
        <v>0</v>
      </c>
      <c r="F158" s="1075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1075"/>
      <c r="S158" s="114"/>
      <c r="T158" s="1075"/>
      <c r="U158" s="114"/>
      <c r="V158" s="113"/>
      <c r="W158" s="114"/>
      <c r="X158" s="1075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1088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185"/>
      <c r="B160" s="399" t="s">
        <v>163</v>
      </c>
      <c r="C160" s="372">
        <f t="shared" si="19"/>
        <v>0</v>
      </c>
      <c r="D160" s="373">
        <f t="shared" si="20"/>
        <v>0</v>
      </c>
      <c r="E160" s="1089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353" t="s">
        <v>25</v>
      </c>
      <c r="B162" s="2353" t="s">
        <v>26</v>
      </c>
      <c r="C162" s="2351" t="s">
        <v>61</v>
      </c>
      <c r="D162" s="1881"/>
      <c r="E162" s="1854"/>
      <c r="F162" s="2347" t="s">
        <v>28</v>
      </c>
      <c r="G162" s="2357"/>
      <c r="H162" s="2357"/>
      <c r="I162" s="2357"/>
      <c r="J162" s="2357"/>
      <c r="K162" s="2357"/>
      <c r="L162" s="2357"/>
      <c r="M162" s="2357"/>
      <c r="N162" s="2357"/>
      <c r="O162" s="2348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174"/>
      <c r="F163" s="2347" t="s">
        <v>157</v>
      </c>
      <c r="G163" s="2348"/>
      <c r="H163" s="2347" t="s">
        <v>130</v>
      </c>
      <c r="I163" s="2348"/>
      <c r="J163" s="2347" t="s">
        <v>158</v>
      </c>
      <c r="K163" s="2348"/>
      <c r="L163" s="2347" t="s">
        <v>159</v>
      </c>
      <c r="M163" s="2348"/>
      <c r="N163" s="2347" t="s">
        <v>132</v>
      </c>
      <c r="O163" s="2348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834" t="s">
        <v>17</v>
      </c>
      <c r="D164" s="920" t="s">
        <v>18</v>
      </c>
      <c r="E164" s="386" t="s">
        <v>19</v>
      </c>
      <c r="F164" s="921" t="s">
        <v>18</v>
      </c>
      <c r="G164" s="386" t="s">
        <v>19</v>
      </c>
      <c r="H164" s="921" t="s">
        <v>18</v>
      </c>
      <c r="I164" s="386" t="s">
        <v>19</v>
      </c>
      <c r="J164" s="921" t="s">
        <v>18</v>
      </c>
      <c r="K164" s="386" t="s">
        <v>19</v>
      </c>
      <c r="L164" s="921" t="s">
        <v>18</v>
      </c>
      <c r="M164" s="386" t="s">
        <v>19</v>
      </c>
      <c r="N164" s="921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353" t="s">
        <v>166</v>
      </c>
      <c r="B165" s="1086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1087">
        <f t="shared" si="22"/>
        <v>0</v>
      </c>
      <c r="F165" s="1075"/>
      <c r="G165" s="403"/>
      <c r="H165" s="113"/>
      <c r="I165" s="114"/>
      <c r="J165" s="1075"/>
      <c r="K165" s="403"/>
      <c r="L165" s="113"/>
      <c r="M165" s="114"/>
      <c r="N165" s="1075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353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1087">
        <f t="shared" si="22"/>
        <v>0</v>
      </c>
      <c r="F168" s="113"/>
      <c r="G168" s="114"/>
      <c r="H168" s="113"/>
      <c r="I168" s="403"/>
      <c r="J168" s="113"/>
      <c r="K168" s="114"/>
      <c r="L168" s="1075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351" t="s">
        <v>172</v>
      </c>
      <c r="B172" s="1854"/>
      <c r="C172" s="2351" t="s">
        <v>61</v>
      </c>
      <c r="D172" s="1881"/>
      <c r="E172" s="1854"/>
      <c r="F172" s="2347" t="s">
        <v>28</v>
      </c>
      <c r="G172" s="2357"/>
      <c r="H172" s="2357"/>
      <c r="I172" s="2357"/>
      <c r="J172" s="2357"/>
      <c r="K172" s="2357"/>
      <c r="L172" s="2357"/>
      <c r="M172" s="2357"/>
      <c r="N172" s="2357"/>
      <c r="O172" s="2357"/>
      <c r="P172" s="2357"/>
      <c r="Q172" s="2348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174"/>
      <c r="F173" s="2347" t="s">
        <v>130</v>
      </c>
      <c r="G173" s="2348"/>
      <c r="H173" s="2347" t="s">
        <v>158</v>
      </c>
      <c r="I173" s="2348"/>
      <c r="J173" s="2347" t="s">
        <v>159</v>
      </c>
      <c r="K173" s="2348"/>
      <c r="L173" s="2347" t="s">
        <v>173</v>
      </c>
      <c r="M173" s="2348"/>
      <c r="N173" s="2347" t="s">
        <v>174</v>
      </c>
      <c r="O173" s="2348"/>
      <c r="P173" s="2347" t="s">
        <v>175</v>
      </c>
      <c r="Q173" s="2348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174"/>
      <c r="C174" s="834" t="s">
        <v>17</v>
      </c>
      <c r="D174" s="920" t="s">
        <v>18</v>
      </c>
      <c r="E174" s="386" t="s">
        <v>19</v>
      </c>
      <c r="F174" s="921" t="s">
        <v>18</v>
      </c>
      <c r="G174" s="386" t="s">
        <v>19</v>
      </c>
      <c r="H174" s="921" t="s">
        <v>18</v>
      </c>
      <c r="I174" s="386" t="s">
        <v>19</v>
      </c>
      <c r="J174" s="921" t="s">
        <v>18</v>
      </c>
      <c r="K174" s="416" t="s">
        <v>19</v>
      </c>
      <c r="L174" s="921" t="s">
        <v>18</v>
      </c>
      <c r="M174" s="386" t="s">
        <v>19</v>
      </c>
      <c r="N174" s="921" t="s">
        <v>18</v>
      </c>
      <c r="O174" s="386" t="s">
        <v>19</v>
      </c>
      <c r="P174" s="921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401" t="s">
        <v>176</v>
      </c>
      <c r="B175" s="2402"/>
      <c r="C175" s="412">
        <f>SUM(D175+E175)</f>
        <v>25</v>
      </c>
      <c r="D175" s="319">
        <f t="shared" ref="D175:E177" si="23">SUM(F175+H175+J175+L175+N175+P175)</f>
        <v>9</v>
      </c>
      <c r="E175" s="1087">
        <f t="shared" si="23"/>
        <v>16</v>
      </c>
      <c r="F175" s="1075">
        <v>2</v>
      </c>
      <c r="G175" s="403">
        <v>6</v>
      </c>
      <c r="H175" s="113">
        <v>1</v>
      </c>
      <c r="I175" s="114">
        <v>2</v>
      </c>
      <c r="J175" s="1075">
        <v>2</v>
      </c>
      <c r="K175" s="114">
        <v>3</v>
      </c>
      <c r="L175" s="1075">
        <v>1</v>
      </c>
      <c r="M175" s="403">
        <v>4</v>
      </c>
      <c r="N175" s="113">
        <v>3</v>
      </c>
      <c r="O175" s="114">
        <v>1</v>
      </c>
      <c r="P175" s="1075">
        <v>0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95</v>
      </c>
      <c r="D176" s="331">
        <f t="shared" si="23"/>
        <v>45</v>
      </c>
      <c r="E176" s="406">
        <f t="shared" si="23"/>
        <v>50</v>
      </c>
      <c r="F176" s="364">
        <v>10</v>
      </c>
      <c r="G176" s="407">
        <v>16</v>
      </c>
      <c r="H176" s="366">
        <v>17</v>
      </c>
      <c r="I176" s="367">
        <v>11</v>
      </c>
      <c r="J176" s="364">
        <v>5</v>
      </c>
      <c r="K176" s="367">
        <v>6</v>
      </c>
      <c r="L176" s="364">
        <v>6</v>
      </c>
      <c r="M176" s="407">
        <v>6</v>
      </c>
      <c r="N176" s="366">
        <v>4</v>
      </c>
      <c r="O176" s="367">
        <v>7</v>
      </c>
      <c r="P176" s="364">
        <v>3</v>
      </c>
      <c r="Q176" s="367">
        <v>4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172"/>
      <c r="C177" s="417">
        <f>SUM(D177+E177)</f>
        <v>23</v>
      </c>
      <c r="D177" s="334">
        <f t="shared" si="23"/>
        <v>13</v>
      </c>
      <c r="E177" s="156">
        <f t="shared" si="23"/>
        <v>10</v>
      </c>
      <c r="F177" s="336">
        <v>2</v>
      </c>
      <c r="G177" s="415">
        <v>1</v>
      </c>
      <c r="H177" s="57">
        <v>1</v>
      </c>
      <c r="I177" s="58">
        <v>5</v>
      </c>
      <c r="J177" s="336">
        <v>5</v>
      </c>
      <c r="K177" s="58">
        <v>0</v>
      </c>
      <c r="L177" s="336">
        <v>2</v>
      </c>
      <c r="M177" s="415">
        <v>2</v>
      </c>
      <c r="N177" s="57">
        <v>1</v>
      </c>
      <c r="O177" s="58">
        <v>1</v>
      </c>
      <c r="P177" s="336">
        <v>2</v>
      </c>
      <c r="Q177" s="58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347" t="s">
        <v>61</v>
      </c>
      <c r="B178" s="2348"/>
      <c r="C178" s="1090">
        <f t="shared" ref="C178:Q178" si="24">SUM(C175:C177)</f>
        <v>143</v>
      </c>
      <c r="D178" s="1091">
        <f t="shared" si="24"/>
        <v>67</v>
      </c>
      <c r="E178" s="855">
        <f t="shared" si="24"/>
        <v>76</v>
      </c>
      <c r="F178" s="1090">
        <f t="shared" si="24"/>
        <v>14</v>
      </c>
      <c r="G178" s="855">
        <f t="shared" si="24"/>
        <v>23</v>
      </c>
      <c r="H178" s="930">
        <f t="shared" si="24"/>
        <v>19</v>
      </c>
      <c r="I178" s="1092">
        <f t="shared" si="24"/>
        <v>18</v>
      </c>
      <c r="J178" s="1090">
        <f t="shared" si="24"/>
        <v>12</v>
      </c>
      <c r="K178" s="855">
        <f t="shared" si="24"/>
        <v>9</v>
      </c>
      <c r="L178" s="1090">
        <f t="shared" si="24"/>
        <v>9</v>
      </c>
      <c r="M178" s="855">
        <f t="shared" si="24"/>
        <v>12</v>
      </c>
      <c r="N178" s="930">
        <f t="shared" si="24"/>
        <v>8</v>
      </c>
      <c r="O178" s="1092">
        <f t="shared" si="24"/>
        <v>9</v>
      </c>
      <c r="P178" s="1090">
        <f t="shared" si="24"/>
        <v>5</v>
      </c>
      <c r="Q178" s="855">
        <f t="shared" si="24"/>
        <v>5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932"/>
      <c r="N179" s="932"/>
      <c r="O179" s="932"/>
      <c r="P179" s="932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351" t="s">
        <v>181</v>
      </c>
      <c r="B181" s="1854"/>
      <c r="C181" s="2395" t="s">
        <v>104</v>
      </c>
      <c r="D181" s="1860"/>
      <c r="E181" s="1861"/>
      <c r="F181" s="2396" t="s">
        <v>28</v>
      </c>
      <c r="G181" s="2397"/>
      <c r="H181" s="2397"/>
      <c r="I181" s="2397"/>
      <c r="J181" s="2397"/>
      <c r="K181" s="2397"/>
      <c r="L181" s="2397"/>
      <c r="M181" s="2397"/>
      <c r="N181" s="2397"/>
      <c r="O181" s="2397"/>
      <c r="P181" s="2397"/>
      <c r="Q181" s="2398"/>
    </row>
    <row r="182" spans="1:130" x14ac:dyDescent="0.25">
      <c r="A182" s="1855"/>
      <c r="B182" s="1856"/>
      <c r="C182" s="1862"/>
      <c r="D182" s="1863"/>
      <c r="E182" s="1864"/>
      <c r="F182" s="2399" t="s">
        <v>105</v>
      </c>
      <c r="G182" s="2400"/>
      <c r="H182" s="2399" t="s">
        <v>106</v>
      </c>
      <c r="I182" s="2400"/>
      <c r="J182" s="2399" t="s">
        <v>107</v>
      </c>
      <c r="K182" s="2400"/>
      <c r="L182" s="2399" t="s">
        <v>108</v>
      </c>
      <c r="M182" s="2400"/>
      <c r="N182" s="2399" t="s">
        <v>109</v>
      </c>
      <c r="O182" s="2400"/>
      <c r="P182" s="1870" t="s">
        <v>110</v>
      </c>
      <c r="Q182" s="1871"/>
    </row>
    <row r="183" spans="1:130" x14ac:dyDescent="0.25">
      <c r="A183" s="1857"/>
      <c r="B183" s="2174"/>
      <c r="C183" s="1073" t="s">
        <v>17</v>
      </c>
      <c r="D183" s="1071" t="s">
        <v>18</v>
      </c>
      <c r="E183" s="1093" t="s">
        <v>19</v>
      </c>
      <c r="F183" s="1094" t="s">
        <v>18</v>
      </c>
      <c r="G183" s="1072" t="s">
        <v>19</v>
      </c>
      <c r="H183" s="1094" t="s">
        <v>18</v>
      </c>
      <c r="I183" s="1072" t="s">
        <v>19</v>
      </c>
      <c r="J183" s="1094" t="s">
        <v>18</v>
      </c>
      <c r="K183" s="1072" t="s">
        <v>19</v>
      </c>
      <c r="L183" s="1094" t="s">
        <v>18</v>
      </c>
      <c r="M183" s="1072" t="s">
        <v>19</v>
      </c>
      <c r="N183" s="1094" t="s">
        <v>18</v>
      </c>
      <c r="O183" s="1072" t="s">
        <v>19</v>
      </c>
      <c r="P183" s="1094" t="s">
        <v>18</v>
      </c>
      <c r="Q183" s="1072" t="s">
        <v>19</v>
      </c>
    </row>
    <row r="184" spans="1:130" x14ac:dyDescent="0.25">
      <c r="A184" s="2393" t="s">
        <v>182</v>
      </c>
      <c r="B184" s="2394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172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380" t="s">
        <v>186</v>
      </c>
      <c r="B188" s="1815"/>
      <c r="C188" s="2389" t="s">
        <v>61</v>
      </c>
      <c r="D188" s="1836"/>
      <c r="E188" s="1837"/>
      <c r="F188" s="2385" t="s">
        <v>28</v>
      </c>
      <c r="G188" s="2386"/>
      <c r="H188" s="2386"/>
      <c r="I188" s="2386"/>
      <c r="J188" s="2386"/>
      <c r="K188" s="2386"/>
      <c r="L188" s="2386"/>
      <c r="M188" s="2386"/>
      <c r="N188" s="2386"/>
      <c r="O188" s="2386"/>
      <c r="P188" s="2386"/>
      <c r="Q188" s="2386"/>
      <c r="R188" s="2386"/>
      <c r="S188" s="2387"/>
      <c r="T188" s="2390" t="s">
        <v>187</v>
      </c>
      <c r="U188" s="1842"/>
    </row>
    <row r="189" spans="1:130" x14ac:dyDescent="0.25">
      <c r="A189" s="1833"/>
      <c r="B189" s="1834"/>
      <c r="C189" s="1838"/>
      <c r="D189" s="1839"/>
      <c r="E189" s="2165"/>
      <c r="F189" s="2391" t="s">
        <v>188</v>
      </c>
      <c r="G189" s="2392"/>
      <c r="H189" s="1816" t="s">
        <v>189</v>
      </c>
      <c r="I189" s="2154"/>
      <c r="J189" s="1816" t="s">
        <v>190</v>
      </c>
      <c r="K189" s="2154"/>
      <c r="L189" s="1816" t="s">
        <v>191</v>
      </c>
      <c r="M189" s="2154"/>
      <c r="N189" s="1816" t="s">
        <v>192</v>
      </c>
      <c r="O189" s="2154"/>
      <c r="P189" s="1816" t="s">
        <v>193</v>
      </c>
      <c r="Q189" s="2154"/>
      <c r="R189" s="1816" t="s">
        <v>194</v>
      </c>
      <c r="S189" s="2154"/>
      <c r="T189" s="1843"/>
      <c r="U189" s="2167"/>
    </row>
    <row r="190" spans="1:130" x14ac:dyDescent="0.25">
      <c r="A190" s="1816"/>
      <c r="B190" s="2154"/>
      <c r="C190" s="780" t="s">
        <v>195</v>
      </c>
      <c r="D190" s="781" t="s">
        <v>18</v>
      </c>
      <c r="E190" s="432" t="s">
        <v>19</v>
      </c>
      <c r="F190" s="782" t="s">
        <v>18</v>
      </c>
      <c r="G190" s="793" t="s">
        <v>19</v>
      </c>
      <c r="H190" s="782" t="s">
        <v>18</v>
      </c>
      <c r="I190" s="793" t="s">
        <v>19</v>
      </c>
      <c r="J190" s="782" t="s">
        <v>18</v>
      </c>
      <c r="K190" s="793" t="s">
        <v>19</v>
      </c>
      <c r="L190" s="782" t="s">
        <v>18</v>
      </c>
      <c r="M190" s="793" t="s">
        <v>19</v>
      </c>
      <c r="N190" s="782" t="s">
        <v>18</v>
      </c>
      <c r="O190" s="793" t="s">
        <v>19</v>
      </c>
      <c r="P190" s="782" t="s">
        <v>18</v>
      </c>
      <c r="Q190" s="793" t="s">
        <v>19</v>
      </c>
      <c r="R190" s="782" t="s">
        <v>18</v>
      </c>
      <c r="S190" s="793" t="s">
        <v>19</v>
      </c>
      <c r="T190" s="784" t="s">
        <v>18</v>
      </c>
      <c r="U190" s="1095" t="s">
        <v>19</v>
      </c>
    </row>
    <row r="191" spans="1:130" x14ac:dyDescent="0.25">
      <c r="A191" s="2377" t="s">
        <v>196</v>
      </c>
      <c r="B191" s="1096" t="s">
        <v>118</v>
      </c>
      <c r="C191" s="1097">
        <f>SUM(D191+E191)</f>
        <v>0</v>
      </c>
      <c r="D191" s="439">
        <f>SUM(F191+H191+J191+L191+N191+P191+R191)</f>
        <v>0</v>
      </c>
      <c r="E191" s="786">
        <f>SUM(G191+I191+K191+M191+O191+Q191+S191)</f>
        <v>0</v>
      </c>
      <c r="F191" s="1098"/>
      <c r="G191" s="787"/>
      <c r="H191" s="1098"/>
      <c r="I191" s="787"/>
      <c r="J191" s="1098"/>
      <c r="K191" s="787"/>
      <c r="L191" s="1098"/>
      <c r="M191" s="787"/>
      <c r="N191" s="1098"/>
      <c r="O191" s="787"/>
      <c r="P191" s="1098"/>
      <c r="Q191" s="788"/>
      <c r="R191" s="1098"/>
      <c r="S191" s="788"/>
      <c r="T191" s="1098"/>
      <c r="U191" s="788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163"/>
      <c r="C193" s="796">
        <f t="shared" ref="C193:U193" si="27">SUM(C191+C192)</f>
        <v>0</v>
      </c>
      <c r="D193" s="790">
        <f t="shared" si="27"/>
        <v>0</v>
      </c>
      <c r="E193" s="791">
        <f t="shared" si="27"/>
        <v>0</v>
      </c>
      <c r="F193" s="796">
        <f t="shared" si="27"/>
        <v>0</v>
      </c>
      <c r="G193" s="792">
        <f t="shared" si="27"/>
        <v>0</v>
      </c>
      <c r="H193" s="796">
        <f t="shared" si="27"/>
        <v>0</v>
      </c>
      <c r="I193" s="792">
        <f t="shared" si="27"/>
        <v>0</v>
      </c>
      <c r="J193" s="796">
        <f t="shared" si="27"/>
        <v>0</v>
      </c>
      <c r="K193" s="792">
        <f t="shared" si="27"/>
        <v>0</v>
      </c>
      <c r="L193" s="796">
        <f t="shared" si="27"/>
        <v>0</v>
      </c>
      <c r="M193" s="792">
        <f t="shared" si="27"/>
        <v>0</v>
      </c>
      <c r="N193" s="796">
        <f t="shared" si="27"/>
        <v>0</v>
      </c>
      <c r="O193" s="792">
        <f t="shared" si="27"/>
        <v>0</v>
      </c>
      <c r="P193" s="796">
        <f t="shared" si="27"/>
        <v>0</v>
      </c>
      <c r="Q193" s="792">
        <f t="shared" si="27"/>
        <v>0</v>
      </c>
      <c r="R193" s="796">
        <f t="shared" si="27"/>
        <v>0</v>
      </c>
      <c r="S193" s="792">
        <f t="shared" si="27"/>
        <v>0</v>
      </c>
      <c r="T193" s="796">
        <f t="shared" si="27"/>
        <v>0</v>
      </c>
      <c r="U193" s="792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380" t="s">
        <v>200</v>
      </c>
      <c r="B195" s="1815"/>
      <c r="C195" s="2389" t="s">
        <v>61</v>
      </c>
      <c r="D195" s="1836"/>
      <c r="E195" s="1837"/>
      <c r="F195" s="2385" t="s">
        <v>28</v>
      </c>
      <c r="G195" s="2386"/>
      <c r="H195" s="2386"/>
      <c r="I195" s="2386"/>
      <c r="J195" s="2386"/>
      <c r="K195" s="2386"/>
      <c r="L195" s="2386"/>
      <c r="M195" s="2386"/>
      <c r="N195" s="2386"/>
      <c r="O195" s="2387"/>
      <c r="P195" s="2380" t="s">
        <v>201</v>
      </c>
      <c r="Q195" s="1815"/>
      <c r="R195" s="1822" t="s">
        <v>202</v>
      </c>
      <c r="S195" s="1815"/>
      <c r="T195" s="2385" t="s">
        <v>203</v>
      </c>
      <c r="U195" s="2386"/>
      <c r="V195" s="2386"/>
      <c r="W195" s="2387"/>
    </row>
    <row r="196" spans="1:130" x14ac:dyDescent="0.25">
      <c r="A196" s="1833"/>
      <c r="B196" s="1834"/>
      <c r="C196" s="1838"/>
      <c r="D196" s="1839"/>
      <c r="E196" s="2165"/>
      <c r="F196" s="2388" t="s">
        <v>30</v>
      </c>
      <c r="G196" s="2388"/>
      <c r="H196" s="2388" t="s">
        <v>31</v>
      </c>
      <c r="I196" s="2388"/>
      <c r="J196" s="2388" t="s">
        <v>123</v>
      </c>
      <c r="K196" s="2388"/>
      <c r="L196" s="2388" t="s">
        <v>204</v>
      </c>
      <c r="M196" s="2388"/>
      <c r="N196" s="2388" t="s">
        <v>205</v>
      </c>
      <c r="O196" s="2388"/>
      <c r="P196" s="1816"/>
      <c r="Q196" s="2154"/>
      <c r="R196" s="1823"/>
      <c r="S196" s="2154"/>
      <c r="T196" s="2377" t="s">
        <v>206</v>
      </c>
      <c r="U196" s="1828" t="s">
        <v>207</v>
      </c>
      <c r="V196" s="2377" t="s">
        <v>208</v>
      </c>
      <c r="W196" s="2377" t="s">
        <v>209</v>
      </c>
    </row>
    <row r="197" spans="1:130" s="456" customFormat="1" x14ac:dyDescent="0.25">
      <c r="A197" s="1816"/>
      <c r="B197" s="2154"/>
      <c r="C197" s="780" t="s">
        <v>195</v>
      </c>
      <c r="D197" s="781" t="s">
        <v>18</v>
      </c>
      <c r="E197" s="432" t="s">
        <v>19</v>
      </c>
      <c r="F197" s="782" t="s">
        <v>18</v>
      </c>
      <c r="G197" s="793" t="s">
        <v>19</v>
      </c>
      <c r="H197" s="782" t="s">
        <v>18</v>
      </c>
      <c r="I197" s="793" t="s">
        <v>19</v>
      </c>
      <c r="J197" s="782" t="s">
        <v>18</v>
      </c>
      <c r="K197" s="793" t="s">
        <v>19</v>
      </c>
      <c r="L197" s="782" t="s">
        <v>18</v>
      </c>
      <c r="M197" s="793" t="s">
        <v>19</v>
      </c>
      <c r="N197" s="782" t="s">
        <v>18</v>
      </c>
      <c r="O197" s="793" t="s">
        <v>19</v>
      </c>
      <c r="P197" s="782" t="s">
        <v>18</v>
      </c>
      <c r="Q197" s="793" t="s">
        <v>19</v>
      </c>
      <c r="R197" s="795" t="s">
        <v>18</v>
      </c>
      <c r="S197" s="793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378" t="s">
        <v>210</v>
      </c>
      <c r="B198" s="2379"/>
      <c r="C198" s="796">
        <f>SUM(D198+E198)</f>
        <v>0</v>
      </c>
      <c r="D198" s="790">
        <f>SUM(F198+H198+J198+L198+N198)</f>
        <v>0</v>
      </c>
      <c r="E198" s="791">
        <f>SUM(G198+I198+K198+M198+O198)</f>
        <v>0</v>
      </c>
      <c r="F198" s="797"/>
      <c r="G198" s="798"/>
      <c r="H198" s="797"/>
      <c r="I198" s="798"/>
      <c r="J198" s="797"/>
      <c r="K198" s="798"/>
      <c r="L198" s="797"/>
      <c r="M198" s="798"/>
      <c r="N198" s="797"/>
      <c r="O198" s="798"/>
      <c r="P198" s="797"/>
      <c r="Q198" s="799"/>
      <c r="R198" s="798"/>
      <c r="S198" s="799"/>
      <c r="T198" s="800"/>
      <c r="U198" s="799"/>
      <c r="V198" s="800"/>
      <c r="W198" s="800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380" t="s">
        <v>200</v>
      </c>
      <c r="B200" s="1815"/>
      <c r="C200" s="2381" t="s">
        <v>32</v>
      </c>
      <c r="D200" s="2382"/>
    </row>
    <row r="201" spans="1:130" x14ac:dyDescent="0.25">
      <c r="A201" s="1816"/>
      <c r="B201" s="2154"/>
      <c r="C201" s="782" t="s">
        <v>18</v>
      </c>
      <c r="D201" s="793" t="s">
        <v>19</v>
      </c>
    </row>
    <row r="202" spans="1:130" x14ac:dyDescent="0.25">
      <c r="A202" s="2383" t="s">
        <v>212</v>
      </c>
      <c r="B202" s="2384"/>
      <c r="C202" s="1098"/>
      <c r="D202" s="788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149"/>
      <c r="C205" s="463"/>
      <c r="D205" s="1099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143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60" workbookViewId="0">
      <selection activeCell="F175" sqref="F175:Q177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801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467" t="s">
        <v>4</v>
      </c>
      <c r="B9" s="2467"/>
      <c r="C9" s="2351" t="s">
        <v>5</v>
      </c>
      <c r="D9" s="2306"/>
      <c r="E9" s="2307"/>
      <c r="F9" s="2457" t="s">
        <v>6</v>
      </c>
      <c r="G9" s="2357"/>
      <c r="H9" s="2357"/>
      <c r="I9" s="2357"/>
      <c r="J9" s="2357"/>
      <c r="K9" s="2357"/>
      <c r="L9" s="2357"/>
      <c r="M9" s="2357"/>
      <c r="N9" s="2357"/>
      <c r="O9" s="2357"/>
      <c r="P9" s="2357"/>
      <c r="Q9" s="2357"/>
      <c r="R9" s="2357"/>
      <c r="S9" s="2357"/>
      <c r="T9" s="2357"/>
      <c r="U9" s="2357"/>
      <c r="V9" s="2357"/>
      <c r="W9" s="2357"/>
      <c r="X9" s="2357"/>
      <c r="Y9" s="2348"/>
      <c r="Z9" s="802"/>
      <c r="AA9" s="803"/>
    </row>
    <row r="10" spans="1:130" x14ac:dyDescent="0.25">
      <c r="A10" s="2467"/>
      <c r="B10" s="2467"/>
      <c r="C10" s="1857"/>
      <c r="D10" s="1882"/>
      <c r="E10" s="2425"/>
      <c r="F10" s="2457" t="s">
        <v>7</v>
      </c>
      <c r="G10" s="2348"/>
      <c r="H10" s="2457" t="s">
        <v>8</v>
      </c>
      <c r="I10" s="2348"/>
      <c r="J10" s="2457" t="s">
        <v>9</v>
      </c>
      <c r="K10" s="2348"/>
      <c r="L10" s="2457" t="s">
        <v>10</v>
      </c>
      <c r="M10" s="2348"/>
      <c r="N10" s="2457" t="s">
        <v>11</v>
      </c>
      <c r="O10" s="2348"/>
      <c r="P10" s="2457" t="s">
        <v>12</v>
      </c>
      <c r="Q10" s="2348"/>
      <c r="R10" s="2457" t="s">
        <v>13</v>
      </c>
      <c r="S10" s="2348"/>
      <c r="T10" s="2457" t="s">
        <v>14</v>
      </c>
      <c r="U10" s="2348"/>
      <c r="V10" s="2457" t="s">
        <v>15</v>
      </c>
      <c r="W10" s="2348"/>
      <c r="X10" s="2457" t="s">
        <v>16</v>
      </c>
      <c r="Y10" s="2348"/>
      <c r="Z10" s="28"/>
      <c r="AA10" s="7"/>
    </row>
    <row r="11" spans="1:130" x14ac:dyDescent="0.25">
      <c r="A11" s="2467"/>
      <c r="B11" s="2467"/>
      <c r="C11" s="905" t="s">
        <v>17</v>
      </c>
      <c r="D11" s="805" t="s">
        <v>18</v>
      </c>
      <c r="E11" s="806" t="s">
        <v>19</v>
      </c>
      <c r="F11" s="32" t="s">
        <v>18</v>
      </c>
      <c r="G11" s="904" t="s">
        <v>19</v>
      </c>
      <c r="H11" s="32" t="s">
        <v>18</v>
      </c>
      <c r="I11" s="904" t="s">
        <v>19</v>
      </c>
      <c r="J11" s="32" t="s">
        <v>18</v>
      </c>
      <c r="K11" s="904" t="s">
        <v>19</v>
      </c>
      <c r="L11" s="808" t="s">
        <v>18</v>
      </c>
      <c r="M11" s="904" t="s">
        <v>19</v>
      </c>
      <c r="N11" s="32" t="s">
        <v>18</v>
      </c>
      <c r="O11" s="904" t="s">
        <v>19</v>
      </c>
      <c r="P11" s="32" t="s">
        <v>18</v>
      </c>
      <c r="Q11" s="904" t="s">
        <v>19</v>
      </c>
      <c r="R11" s="32" t="s">
        <v>18</v>
      </c>
      <c r="S11" s="904" t="s">
        <v>19</v>
      </c>
      <c r="T11" s="32" t="s">
        <v>18</v>
      </c>
      <c r="U11" s="904" t="s">
        <v>19</v>
      </c>
      <c r="V11" s="32" t="s">
        <v>18</v>
      </c>
      <c r="W11" s="904" t="s">
        <v>19</v>
      </c>
      <c r="X11" s="32" t="s">
        <v>18</v>
      </c>
      <c r="Y11" s="904" t="s">
        <v>19</v>
      </c>
      <c r="Z11" s="809"/>
      <c r="AA11" s="810"/>
    </row>
    <row r="12" spans="1:130" x14ac:dyDescent="0.25">
      <c r="A12" s="2467" t="s">
        <v>20</v>
      </c>
      <c r="B12" s="2467"/>
      <c r="C12" s="952">
        <f>SUM(D12+E12)</f>
        <v>0</v>
      </c>
      <c r="D12" s="812">
        <f t="shared" ref="D12:E14" si="0">SUM(F12+H12+J12+L12+N12+P12+R12+T12+V12+X12)</f>
        <v>0</v>
      </c>
      <c r="E12" s="813">
        <f t="shared" si="0"/>
        <v>0</v>
      </c>
      <c r="F12" s="953"/>
      <c r="G12" s="954"/>
      <c r="H12" s="953"/>
      <c r="I12" s="954"/>
      <c r="J12" s="953"/>
      <c r="K12" s="954"/>
      <c r="L12" s="953"/>
      <c r="M12" s="954"/>
      <c r="N12" s="816"/>
      <c r="O12" s="954"/>
      <c r="P12" s="953"/>
      <c r="Q12" s="954"/>
      <c r="R12" s="953"/>
      <c r="S12" s="954"/>
      <c r="T12" s="953"/>
      <c r="U12" s="954"/>
      <c r="V12" s="953"/>
      <c r="W12" s="954"/>
      <c r="X12" s="953"/>
      <c r="Y12" s="954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307" t="s">
        <v>21</v>
      </c>
      <c r="B13" s="471" t="s">
        <v>22</v>
      </c>
      <c r="C13" s="46">
        <f>SUM(D13+E13)</f>
        <v>0</v>
      </c>
      <c r="D13" s="955">
        <f t="shared" si="0"/>
        <v>0</v>
      </c>
      <c r="E13" s="472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04"/>
      <c r="AA13" s="956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425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957"/>
      <c r="M14" s="958"/>
      <c r="N14" s="959"/>
      <c r="O14" s="958"/>
      <c r="P14" s="959"/>
      <c r="Q14" s="958"/>
      <c r="R14" s="957"/>
      <c r="S14" s="958"/>
      <c r="T14" s="960"/>
      <c r="U14" s="961"/>
      <c r="V14" s="957"/>
      <c r="W14" s="961"/>
      <c r="X14" s="957"/>
      <c r="Y14" s="56"/>
      <c r="Z14" s="404"/>
      <c r="AA14" s="823"/>
    </row>
    <row r="15" spans="1:130" ht="15.75" x14ac:dyDescent="0.25">
      <c r="A15" s="962"/>
      <c r="B15" s="14"/>
      <c r="C15" s="14"/>
      <c r="D15" s="14"/>
      <c r="E15" s="66"/>
      <c r="F15" s="963"/>
      <c r="G15" s="964"/>
      <c r="H15" s="964"/>
      <c r="I15" s="965"/>
      <c r="J15" s="964"/>
      <c r="K15" s="963"/>
      <c r="L15" s="66"/>
      <c r="M15" s="70"/>
      <c r="N15" s="966"/>
      <c r="O15" s="967"/>
      <c r="P15" s="967"/>
      <c r="Q15" s="963"/>
      <c r="R15" s="66"/>
      <c r="S15" s="963"/>
      <c r="T15" s="963"/>
      <c r="U15" s="963"/>
      <c r="V15" s="963"/>
      <c r="W15" s="968"/>
      <c r="X15" s="963"/>
      <c r="Y15" s="963"/>
      <c r="Z15" s="969"/>
      <c r="AA15" s="75"/>
    </row>
    <row r="16" spans="1:130" ht="15.75" x14ac:dyDescent="0.25">
      <c r="A16" s="832" t="s">
        <v>24</v>
      </c>
      <c r="B16" s="833"/>
      <c r="C16" s="833"/>
      <c r="D16" s="833"/>
      <c r="E16" s="833"/>
      <c r="F16" s="833"/>
      <c r="G16" s="833"/>
      <c r="H16" s="833"/>
      <c r="I16" s="833"/>
      <c r="J16" s="833"/>
      <c r="K16" s="833"/>
      <c r="L16" s="833"/>
      <c r="M16" s="833"/>
      <c r="N16" s="833"/>
      <c r="O16" s="833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353" t="s">
        <v>25</v>
      </c>
      <c r="B17" s="2353" t="s">
        <v>26</v>
      </c>
      <c r="C17" s="2351" t="s">
        <v>27</v>
      </c>
      <c r="D17" s="2306"/>
      <c r="E17" s="2307"/>
      <c r="F17" s="2471" t="s">
        <v>28</v>
      </c>
      <c r="G17" s="2366"/>
      <c r="H17" s="2366"/>
      <c r="I17" s="2366"/>
      <c r="J17" s="2366"/>
      <c r="K17" s="2366"/>
      <c r="L17" s="2366"/>
      <c r="M17" s="2366"/>
      <c r="N17" s="2366"/>
      <c r="O17" s="2366"/>
      <c r="P17" s="2366"/>
      <c r="Q17" s="2368"/>
      <c r="R17" s="230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2466"/>
      <c r="E18" s="2425"/>
      <c r="F18" s="2457" t="s">
        <v>30</v>
      </c>
      <c r="G18" s="2348"/>
      <c r="H18" s="2457" t="s">
        <v>31</v>
      </c>
      <c r="I18" s="2348"/>
      <c r="J18" s="2457" t="s">
        <v>15</v>
      </c>
      <c r="K18" s="2348"/>
      <c r="L18" s="2457" t="s">
        <v>32</v>
      </c>
      <c r="M18" s="2348"/>
      <c r="N18" s="2457" t="s">
        <v>33</v>
      </c>
      <c r="O18" s="2348"/>
      <c r="P18" s="2457" t="s">
        <v>34</v>
      </c>
      <c r="Q18" s="2371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834" t="s">
        <v>17</v>
      </c>
      <c r="D19" s="893" t="s">
        <v>18</v>
      </c>
      <c r="E19" s="806" t="s">
        <v>19</v>
      </c>
      <c r="F19" s="970" t="s">
        <v>18</v>
      </c>
      <c r="G19" s="806" t="s">
        <v>19</v>
      </c>
      <c r="H19" s="970" t="s">
        <v>18</v>
      </c>
      <c r="I19" s="806" t="s">
        <v>19</v>
      </c>
      <c r="J19" s="970" t="s">
        <v>18</v>
      </c>
      <c r="K19" s="806" t="s">
        <v>19</v>
      </c>
      <c r="L19" s="970" t="s">
        <v>18</v>
      </c>
      <c r="M19" s="806" t="s">
        <v>19</v>
      </c>
      <c r="N19" s="970" t="s">
        <v>18</v>
      </c>
      <c r="O19" s="806" t="s">
        <v>19</v>
      </c>
      <c r="P19" s="970" t="s">
        <v>18</v>
      </c>
      <c r="Q19" s="837" t="s">
        <v>19</v>
      </c>
      <c r="R19" s="2425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457" t="s">
        <v>35</v>
      </c>
      <c r="B20" s="2348"/>
      <c r="C20" s="838">
        <f t="shared" ref="C20:C29" si="1">SUM(D20+E20)</f>
        <v>0</v>
      </c>
      <c r="D20" s="839">
        <f t="shared" ref="D20:E28" si="2">SUM(F20+H20+J20+L20+N20+P20)</f>
        <v>0</v>
      </c>
      <c r="E20" s="840">
        <f t="shared" si="2"/>
        <v>0</v>
      </c>
      <c r="F20" s="953"/>
      <c r="G20" s="954"/>
      <c r="H20" s="953"/>
      <c r="I20" s="954"/>
      <c r="J20" s="953"/>
      <c r="K20" s="954"/>
      <c r="L20" s="953"/>
      <c r="M20" s="954"/>
      <c r="N20" s="971"/>
      <c r="O20" s="954"/>
      <c r="P20" s="971"/>
      <c r="Q20" s="972"/>
      <c r="R20" s="843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353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895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353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895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897"/>
      <c r="O25" s="114"/>
      <c r="P25" s="897"/>
      <c r="Q25" s="116"/>
      <c r="R25" s="900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6">
        <f t="shared" si="1"/>
        <v>0</v>
      </c>
      <c r="D26" s="98">
        <f t="shared" si="2"/>
        <v>0</v>
      </c>
      <c r="E26" s="472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6">
        <f t="shared" si="1"/>
        <v>0</v>
      </c>
      <c r="D27" s="98">
        <f t="shared" si="2"/>
        <v>0</v>
      </c>
      <c r="E27" s="472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20">
        <f t="shared" si="1"/>
        <v>0</v>
      </c>
      <c r="D28" s="121">
        <f t="shared" si="2"/>
        <v>0</v>
      </c>
      <c r="E28" s="479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20">
        <f t="shared" si="1"/>
        <v>0</v>
      </c>
      <c r="D29" s="121">
        <f>+F29+H29+J29+L29+N29+P29</f>
        <v>0</v>
      </c>
      <c r="E29" s="479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20">
        <f>SUM(D30:E30)</f>
        <v>0</v>
      </c>
      <c r="D30" s="121">
        <f>+F30+H30+J30+L30+N30+P30</f>
        <v>0</v>
      </c>
      <c r="E30" s="479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12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944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353" t="s">
        <v>51</v>
      </c>
      <c r="B36" s="847" t="s">
        <v>37</v>
      </c>
      <c r="C36" s="838">
        <f t="shared" si="4"/>
        <v>0</v>
      </c>
      <c r="D36" s="839">
        <f t="shared" si="3"/>
        <v>0</v>
      </c>
      <c r="E36" s="895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897"/>
      <c r="Q36" s="116"/>
      <c r="R36" s="900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848" t="s">
        <v>52</v>
      </c>
      <c r="B39" s="848"/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  <c r="O39" s="848"/>
      <c r="P39" s="848"/>
      <c r="Q39" s="848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351" t="s">
        <v>53</v>
      </c>
      <c r="B40" s="2307"/>
      <c r="C40" s="2351" t="s">
        <v>27</v>
      </c>
      <c r="D40" s="2306"/>
      <c r="E40" s="2307"/>
      <c r="F40" s="2471" t="s">
        <v>28</v>
      </c>
      <c r="G40" s="2366"/>
      <c r="H40" s="2366"/>
      <c r="I40" s="2366"/>
      <c r="J40" s="2366"/>
      <c r="K40" s="2366"/>
      <c r="L40" s="2366"/>
      <c r="M40" s="2366"/>
      <c r="N40" s="2366"/>
      <c r="O40" s="2366"/>
      <c r="P40" s="2366"/>
      <c r="Q40" s="236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944"/>
      <c r="B41" s="1856"/>
      <c r="C41" s="1857"/>
      <c r="D41" s="2466"/>
      <c r="E41" s="2425"/>
      <c r="F41" s="2457" t="s">
        <v>30</v>
      </c>
      <c r="G41" s="2348"/>
      <c r="H41" s="2457" t="s">
        <v>31</v>
      </c>
      <c r="I41" s="2348"/>
      <c r="J41" s="2457" t="s">
        <v>15</v>
      </c>
      <c r="K41" s="2348"/>
      <c r="L41" s="2457" t="s">
        <v>32</v>
      </c>
      <c r="M41" s="2348"/>
      <c r="N41" s="2457" t="s">
        <v>33</v>
      </c>
      <c r="O41" s="2348"/>
      <c r="P41" s="2457" t="s">
        <v>34</v>
      </c>
      <c r="Q41" s="2348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425"/>
      <c r="C42" s="834" t="s">
        <v>17</v>
      </c>
      <c r="D42" s="893" t="s">
        <v>18</v>
      </c>
      <c r="E42" s="849" t="s">
        <v>19</v>
      </c>
      <c r="F42" s="850" t="s">
        <v>18</v>
      </c>
      <c r="G42" s="851" t="s">
        <v>19</v>
      </c>
      <c r="H42" s="850" t="s">
        <v>18</v>
      </c>
      <c r="I42" s="851" t="s">
        <v>19</v>
      </c>
      <c r="J42" s="850" t="s">
        <v>18</v>
      </c>
      <c r="K42" s="851" t="s">
        <v>19</v>
      </c>
      <c r="L42" s="850" t="s">
        <v>18</v>
      </c>
      <c r="M42" s="851" t="s">
        <v>19</v>
      </c>
      <c r="N42" s="850" t="s">
        <v>18</v>
      </c>
      <c r="O42" s="851" t="s">
        <v>19</v>
      </c>
      <c r="P42" s="850" t="s">
        <v>18</v>
      </c>
      <c r="Q42" s="851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469" t="s">
        <v>37</v>
      </c>
      <c r="B43" s="2470"/>
      <c r="C43" s="147">
        <f>SUM(D43+E43)</f>
        <v>0</v>
      </c>
      <c r="D43" s="148">
        <f t="shared" ref="D43:E46" si="5">SUM(F43+H43+J43+L43+N43+P43)</f>
        <v>0</v>
      </c>
      <c r="E43" s="925">
        <f t="shared" si="5"/>
        <v>0</v>
      </c>
      <c r="F43" s="113"/>
      <c r="G43" s="900"/>
      <c r="H43" s="113"/>
      <c r="I43" s="900"/>
      <c r="J43" s="113"/>
      <c r="K43" s="114"/>
      <c r="L43" s="113"/>
      <c r="M43" s="114"/>
      <c r="N43" s="897"/>
      <c r="O43" s="114"/>
      <c r="P43" s="897"/>
      <c r="Q43" s="114"/>
      <c r="R43" s="150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49"/>
      <c r="I44" s="251"/>
      <c r="J44" s="49"/>
      <c r="K44" s="50"/>
      <c r="L44" s="49"/>
      <c r="M44" s="50"/>
      <c r="N44" s="358"/>
      <c r="O44" s="50"/>
      <c r="P44" s="358"/>
      <c r="Q44" s="50"/>
      <c r="R44" s="150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150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465" t="s">
        <v>54</v>
      </c>
      <c r="B46" s="2356"/>
      <c r="C46" s="973">
        <f>SUM(D46:E46)</f>
        <v>0</v>
      </c>
      <c r="D46" s="974">
        <f t="shared" si="5"/>
        <v>0</v>
      </c>
      <c r="E46" s="855">
        <f t="shared" si="5"/>
        <v>0</v>
      </c>
      <c r="F46" s="953"/>
      <c r="G46" s="843"/>
      <c r="H46" s="953"/>
      <c r="I46" s="843"/>
      <c r="J46" s="953"/>
      <c r="K46" s="954"/>
      <c r="L46" s="953"/>
      <c r="M46" s="954"/>
      <c r="N46" s="971"/>
      <c r="O46" s="954"/>
      <c r="P46" s="971"/>
      <c r="Q46" s="954"/>
      <c r="R46" s="150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832" t="s">
        <v>55</v>
      </c>
      <c r="B47" s="833"/>
      <c r="C47" s="833"/>
      <c r="D47" s="833"/>
      <c r="E47" s="833"/>
      <c r="F47" s="833"/>
      <c r="G47" s="833"/>
      <c r="H47" s="833"/>
      <c r="I47" s="83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363" t="s">
        <v>21</v>
      </c>
      <c r="B48" s="2364"/>
      <c r="C48" s="2351" t="s">
        <v>5</v>
      </c>
      <c r="D48" s="2306"/>
      <c r="E48" s="2307"/>
      <c r="F48" s="2467" t="s">
        <v>28</v>
      </c>
      <c r="G48" s="2467"/>
      <c r="H48" s="2467"/>
      <c r="I48" s="246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60"/>
      <c r="B49" s="1885"/>
      <c r="C49" s="1857"/>
      <c r="D49" s="2466"/>
      <c r="E49" s="2425"/>
      <c r="F49" s="2457" t="s">
        <v>8</v>
      </c>
      <c r="G49" s="2348"/>
      <c r="H49" s="2457" t="s">
        <v>9</v>
      </c>
      <c r="I49" s="234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452"/>
      <c r="C50" s="834" t="s">
        <v>17</v>
      </c>
      <c r="D50" s="893" t="s">
        <v>18</v>
      </c>
      <c r="E50" s="849" t="s">
        <v>19</v>
      </c>
      <c r="F50" s="905" t="s">
        <v>18</v>
      </c>
      <c r="G50" s="806" t="s">
        <v>19</v>
      </c>
      <c r="H50" s="905" t="s">
        <v>18</v>
      </c>
      <c r="I50" s="806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468" t="s">
        <v>56</v>
      </c>
      <c r="B51" s="2360"/>
      <c r="C51" s="975">
        <f>SUM(D51+E51)</f>
        <v>0</v>
      </c>
      <c r="D51" s="976">
        <f t="shared" ref="D51:E54" si="6">SUM(F51+H51)</f>
        <v>0</v>
      </c>
      <c r="E51" s="840">
        <f t="shared" si="6"/>
        <v>0</v>
      </c>
      <c r="F51" s="928">
        <f>SUM(F52:F54)</f>
        <v>0</v>
      </c>
      <c r="G51" s="855">
        <f>SUM(G52:G54)</f>
        <v>0</v>
      </c>
      <c r="H51" s="977">
        <f>SUM(H52:H54)</f>
        <v>0</v>
      </c>
      <c r="I51" s="931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5">
        <f>SUM(D52+E52)</f>
        <v>0</v>
      </c>
      <c r="D52" s="166">
        <f t="shared" si="6"/>
        <v>0</v>
      </c>
      <c r="E52" s="472">
        <f t="shared" si="6"/>
        <v>0</v>
      </c>
      <c r="F52" s="4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832" t="s">
        <v>59</v>
      </c>
      <c r="B55" s="833"/>
      <c r="C55" s="833"/>
      <c r="D55" s="833"/>
      <c r="E55" s="833"/>
      <c r="F55" s="833"/>
      <c r="G55" s="833"/>
      <c r="H55" s="833"/>
      <c r="I55" s="833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351" t="s">
        <v>60</v>
      </c>
      <c r="B56" s="2306"/>
      <c r="C56" s="2351" t="s">
        <v>61</v>
      </c>
      <c r="D56" s="2306"/>
      <c r="E56" s="2307"/>
      <c r="F56" s="2357" t="s">
        <v>62</v>
      </c>
      <c r="G56" s="2357"/>
      <c r="H56" s="2357"/>
      <c r="I56" s="2357"/>
      <c r="J56" s="2357"/>
      <c r="K56" s="2357"/>
      <c r="L56" s="2357"/>
      <c r="M56" s="2357"/>
      <c r="N56" s="2357"/>
      <c r="O56" s="23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944"/>
      <c r="B57" s="1891"/>
      <c r="C57" s="1857"/>
      <c r="D57" s="2466"/>
      <c r="E57" s="2425"/>
      <c r="F57" s="2357" t="s">
        <v>63</v>
      </c>
      <c r="G57" s="2348"/>
      <c r="H57" s="2357" t="s">
        <v>64</v>
      </c>
      <c r="I57" s="2348"/>
      <c r="J57" s="2357" t="s">
        <v>65</v>
      </c>
      <c r="K57" s="2357"/>
      <c r="L57" s="2457" t="s">
        <v>66</v>
      </c>
      <c r="M57" s="2348"/>
      <c r="N57" s="2457" t="s">
        <v>67</v>
      </c>
      <c r="O57" s="23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2466"/>
      <c r="C58" s="905" t="s">
        <v>17</v>
      </c>
      <c r="D58" s="893" t="s">
        <v>18</v>
      </c>
      <c r="E58" s="806" t="s">
        <v>19</v>
      </c>
      <c r="F58" s="905" t="s">
        <v>18</v>
      </c>
      <c r="G58" s="806" t="s">
        <v>19</v>
      </c>
      <c r="H58" s="905" t="s">
        <v>18</v>
      </c>
      <c r="I58" s="806" t="s">
        <v>19</v>
      </c>
      <c r="J58" s="905" t="s">
        <v>18</v>
      </c>
      <c r="K58" s="861" t="s">
        <v>19</v>
      </c>
      <c r="L58" s="905" t="s">
        <v>18</v>
      </c>
      <c r="M58" s="806" t="s">
        <v>19</v>
      </c>
      <c r="N58" s="905" t="s">
        <v>18</v>
      </c>
      <c r="O58" s="806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862"/>
      <c r="AB58" s="863"/>
    </row>
    <row r="59" spans="1:130" x14ac:dyDescent="0.25">
      <c r="A59" s="2465" t="s">
        <v>68</v>
      </c>
      <c r="B59" s="2356"/>
      <c r="C59" s="975">
        <f>SUM(D59+E59)</f>
        <v>0</v>
      </c>
      <c r="D59" s="976">
        <f>SUM(F59+H59+J59+L59+N59)</f>
        <v>0</v>
      </c>
      <c r="E59" s="840">
        <f>SUM(G59+I59+K59+M59+O59)</f>
        <v>0</v>
      </c>
      <c r="F59" s="816"/>
      <c r="G59" s="954"/>
      <c r="H59" s="816"/>
      <c r="I59" s="954"/>
      <c r="J59" s="816"/>
      <c r="K59" s="978"/>
      <c r="L59" s="953"/>
      <c r="M59" s="954"/>
      <c r="N59" s="953"/>
      <c r="O59" s="954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86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862"/>
      <c r="AB60" s="863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862"/>
      <c r="AB61" s="863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865"/>
      <c r="AB62" s="863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866"/>
      <c r="G63" s="867"/>
      <c r="H63" s="866"/>
      <c r="I63" s="867"/>
      <c r="J63" s="199"/>
      <c r="K63" s="200"/>
      <c r="L63" s="201"/>
      <c r="M63" s="868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869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70"/>
      <c r="V64" s="870"/>
      <c r="W64" s="870"/>
      <c r="X64" s="870"/>
      <c r="Y64" s="870"/>
      <c r="Z64" s="865"/>
      <c r="AA64" s="865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865"/>
      <c r="V65" s="865"/>
      <c r="W65" s="865"/>
      <c r="X65" s="865"/>
      <c r="Y65" s="865"/>
      <c r="Z65" s="865"/>
      <c r="AA65" s="865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353" t="s">
        <v>75</v>
      </c>
      <c r="B66" s="2353"/>
      <c r="C66" s="2353" t="s">
        <v>61</v>
      </c>
      <c r="D66" s="209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865"/>
      <c r="S66" s="865"/>
      <c r="T66" s="865"/>
      <c r="U66" s="865"/>
      <c r="V66" s="865"/>
      <c r="W66" s="865"/>
      <c r="X66" s="865"/>
      <c r="Y66" s="865"/>
      <c r="Z66" s="865"/>
      <c r="AA66" s="865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865"/>
      <c r="S67" s="865"/>
      <c r="T67" s="865"/>
      <c r="U67" s="865"/>
      <c r="V67" s="865"/>
      <c r="W67" s="865"/>
      <c r="X67" s="865"/>
      <c r="Y67" s="865"/>
      <c r="Z67" s="865"/>
      <c r="AA67" s="865"/>
    </row>
    <row r="68" spans="1:130" x14ac:dyDescent="0.25">
      <c r="A68" s="2464" t="s">
        <v>61</v>
      </c>
      <c r="B68" s="2464"/>
      <c r="C68" s="979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865"/>
      <c r="S68" s="865"/>
      <c r="T68" s="872"/>
      <c r="U68" s="872"/>
      <c r="V68" s="872"/>
      <c r="W68" s="872"/>
      <c r="X68" s="872"/>
      <c r="Y68" s="872"/>
      <c r="Z68" s="865"/>
      <c r="AA68" s="865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865"/>
      <c r="S69" s="865"/>
      <c r="T69" s="872"/>
      <c r="U69" s="872"/>
      <c r="V69" s="872"/>
      <c r="W69" s="872"/>
      <c r="X69" s="872"/>
      <c r="Y69" s="872"/>
      <c r="Z69" s="865"/>
      <c r="AA69" s="865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865"/>
      <c r="S70" s="865"/>
      <c r="T70" s="872"/>
      <c r="U70" s="872"/>
      <c r="V70" s="872"/>
      <c r="W70" s="872"/>
      <c r="X70" s="872"/>
      <c r="Y70" s="872"/>
      <c r="Z70" s="865"/>
      <c r="AA70" s="865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865"/>
      <c r="S71" s="865"/>
      <c r="T71" s="872"/>
      <c r="U71" s="872"/>
      <c r="V71" s="872"/>
      <c r="W71" s="872"/>
      <c r="X71" s="872"/>
      <c r="Y71" s="872"/>
      <c r="Z71" s="865"/>
      <c r="AA71" s="865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865"/>
      <c r="S72" s="865"/>
      <c r="T72" s="872"/>
      <c r="U72" s="872"/>
      <c r="V72" s="872"/>
      <c r="W72" s="872"/>
      <c r="X72" s="872"/>
      <c r="Y72" s="872"/>
      <c r="Z72" s="865"/>
      <c r="AA72" s="865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865"/>
      <c r="S73" s="865"/>
      <c r="T73" s="865"/>
      <c r="U73" s="872"/>
      <c r="V73" s="872"/>
      <c r="W73" s="872"/>
      <c r="X73" s="872"/>
      <c r="Y73" s="872"/>
      <c r="Z73" s="865"/>
      <c r="AA73" s="865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457" t="s">
        <v>80</v>
      </c>
      <c r="B74" s="2348"/>
      <c r="C74" s="906" t="s">
        <v>81</v>
      </c>
      <c r="D74" s="906" t="s">
        <v>38</v>
      </c>
      <c r="E74" s="906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865"/>
      <c r="S74" s="865"/>
      <c r="T74" s="865"/>
      <c r="U74" s="872"/>
      <c r="V74" s="872"/>
      <c r="W74" s="872"/>
      <c r="X74" s="872"/>
      <c r="Y74" s="872"/>
      <c r="Z74" s="865"/>
      <c r="AA74" s="865"/>
    </row>
    <row r="75" spans="1:130" x14ac:dyDescent="0.25">
      <c r="A75" s="2460" t="s">
        <v>83</v>
      </c>
      <c r="B75" s="2350"/>
      <c r="C75" s="980"/>
      <c r="D75" s="980"/>
      <c r="E75" s="980"/>
      <c r="F75" s="4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810"/>
      <c r="J76" s="803"/>
      <c r="K76" s="810"/>
      <c r="L76" s="865"/>
      <c r="M76" s="865"/>
      <c r="N76" s="865"/>
      <c r="O76" s="865"/>
      <c r="P76" s="875"/>
      <c r="Q76" s="803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351" t="s">
        <v>85</v>
      </c>
      <c r="B77" s="2307"/>
      <c r="C77" s="876" t="s">
        <v>81</v>
      </c>
      <c r="D77" s="981" t="s">
        <v>86</v>
      </c>
      <c r="E77" s="981" t="s">
        <v>87</v>
      </c>
      <c r="F77" s="981" t="s">
        <v>88</v>
      </c>
      <c r="G77" s="222"/>
      <c r="H77" s="222"/>
      <c r="I77" s="878"/>
      <c r="J77" s="878"/>
      <c r="K77" s="810"/>
      <c r="L77" s="865"/>
      <c r="M77" s="865"/>
      <c r="N77" s="865"/>
      <c r="O77" s="865"/>
      <c r="P77" s="865"/>
      <c r="Q77" s="865"/>
      <c r="R77" s="869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307" t="s">
        <v>89</v>
      </c>
      <c r="B78" s="982" t="s">
        <v>90</v>
      </c>
      <c r="C78" s="225"/>
      <c r="D78" s="983"/>
      <c r="E78" s="225"/>
      <c r="F78" s="225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984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985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985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461"/>
      <c r="B81" s="234" t="s">
        <v>94</v>
      </c>
      <c r="C81" s="215"/>
      <c r="D81" s="215"/>
      <c r="E81" s="235"/>
      <c r="F81" s="215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985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956"/>
      <c r="L82" s="986"/>
      <c r="M82" s="986"/>
      <c r="N82" s="985"/>
      <c r="O82" s="985"/>
      <c r="P82" s="985"/>
      <c r="Q82" s="985"/>
      <c r="R82" s="985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462" t="s">
        <v>96</v>
      </c>
      <c r="B83" s="2463"/>
      <c r="C83" s="2410" t="s">
        <v>61</v>
      </c>
      <c r="D83" s="2458"/>
      <c r="E83" s="2459"/>
      <c r="F83" s="2410" t="s">
        <v>97</v>
      </c>
      <c r="G83" s="2459"/>
      <c r="H83" s="2410" t="s">
        <v>98</v>
      </c>
      <c r="I83" s="2459"/>
      <c r="J83" s="210"/>
      <c r="K83" s="987"/>
      <c r="L83" s="988"/>
      <c r="M83" s="988"/>
      <c r="N83" s="986"/>
      <c r="O83" s="986"/>
      <c r="P83" s="988"/>
      <c r="Q83" s="988"/>
      <c r="R83" s="985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174"/>
      <c r="C84" s="834" t="s">
        <v>17</v>
      </c>
      <c r="D84" s="805" t="s">
        <v>18</v>
      </c>
      <c r="E84" s="806" t="s">
        <v>19</v>
      </c>
      <c r="F84" s="905" t="s">
        <v>18</v>
      </c>
      <c r="G84" s="806" t="s">
        <v>19</v>
      </c>
      <c r="H84" s="905" t="s">
        <v>18</v>
      </c>
      <c r="I84" s="806" t="s">
        <v>19</v>
      </c>
      <c r="J84" s="3"/>
      <c r="K84" s="210"/>
      <c r="L84" s="872"/>
      <c r="M84" s="872"/>
      <c r="N84" s="872"/>
      <c r="O84" s="887"/>
      <c r="P84" s="887"/>
      <c r="Q84" s="872"/>
      <c r="R84" s="872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457" t="s">
        <v>61</v>
      </c>
      <c r="B85" s="2348"/>
      <c r="C85" s="928">
        <f t="shared" ref="C85:I85" si="8">SUM(C86:C90)</f>
        <v>0</v>
      </c>
      <c r="D85" s="888">
        <f t="shared" si="8"/>
        <v>0</v>
      </c>
      <c r="E85" s="855">
        <f t="shared" si="8"/>
        <v>0</v>
      </c>
      <c r="F85" s="977">
        <f t="shared" si="8"/>
        <v>0</v>
      </c>
      <c r="G85" s="931">
        <f t="shared" si="8"/>
        <v>0</v>
      </c>
      <c r="H85" s="977">
        <f t="shared" si="8"/>
        <v>0</v>
      </c>
      <c r="I85" s="931">
        <f t="shared" si="8"/>
        <v>0</v>
      </c>
      <c r="J85" s="19"/>
      <c r="K85" s="19"/>
      <c r="L85" s="875"/>
      <c r="M85" s="872"/>
      <c r="N85" s="872"/>
      <c r="O85" s="887"/>
      <c r="P85" s="887"/>
      <c r="Q85" s="889"/>
      <c r="R85" s="889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414" t="s">
        <v>22</v>
      </c>
      <c r="B86" s="2415"/>
      <c r="C86" s="890">
        <f>SUM(D86+E86)</f>
        <v>0</v>
      </c>
      <c r="D86" s="891">
        <f t="shared" ref="D86:E90" si="9">SUM(F86+H86)</f>
        <v>0</v>
      </c>
      <c r="E86" s="775">
        <f t="shared" si="9"/>
        <v>0</v>
      </c>
      <c r="F86" s="892"/>
      <c r="G86" s="757"/>
      <c r="H86" s="892"/>
      <c r="I86" s="757"/>
      <c r="J86" s="210"/>
      <c r="K86" s="210"/>
      <c r="L86" s="872"/>
      <c r="M86" s="872"/>
      <c r="N86" s="872"/>
      <c r="O86" s="887"/>
      <c r="P86" s="887"/>
      <c r="Q86" s="889"/>
      <c r="R86" s="889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872"/>
      <c r="M87" s="872"/>
      <c r="N87" s="872"/>
      <c r="O87" s="887"/>
      <c r="P87" s="887"/>
      <c r="Q87" s="889"/>
      <c r="R87" s="889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872"/>
      <c r="M88" s="872"/>
      <c r="N88" s="872"/>
      <c r="O88" s="887"/>
      <c r="P88" s="887"/>
      <c r="Q88" s="889"/>
      <c r="R88" s="889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872"/>
      <c r="M89" s="872"/>
      <c r="N89" s="872"/>
      <c r="O89" s="887"/>
      <c r="P89" s="887"/>
      <c r="Q89" s="889"/>
      <c r="R89" s="889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872"/>
      <c r="M90" s="872"/>
      <c r="N90" s="872"/>
      <c r="O90" s="887"/>
      <c r="P90" s="887"/>
      <c r="Q90" s="889"/>
      <c r="R90" s="889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363" t="s">
        <v>103</v>
      </c>
      <c r="B93" s="1884"/>
      <c r="C93" s="2351" t="s">
        <v>104</v>
      </c>
      <c r="D93" s="1881"/>
      <c r="E93" s="1854"/>
      <c r="F93" s="2411" t="s">
        <v>28</v>
      </c>
      <c r="G93" s="2366"/>
      <c r="H93" s="2366"/>
      <c r="I93" s="2366"/>
      <c r="J93" s="2366"/>
      <c r="K93" s="2366"/>
      <c r="L93" s="2366"/>
      <c r="M93" s="2366"/>
      <c r="N93" s="2366"/>
      <c r="O93" s="2366"/>
      <c r="P93" s="2366"/>
      <c r="Q93" s="2367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1857"/>
      <c r="D94" s="1882"/>
      <c r="E94" s="2425"/>
      <c r="F94" s="2457" t="s">
        <v>105</v>
      </c>
      <c r="G94" s="2357"/>
      <c r="H94" s="2457" t="s">
        <v>106</v>
      </c>
      <c r="I94" s="2348"/>
      <c r="J94" s="2457" t="s">
        <v>107</v>
      </c>
      <c r="K94" s="2348"/>
      <c r="L94" s="2457" t="s">
        <v>108</v>
      </c>
      <c r="M94" s="2348"/>
      <c r="N94" s="2457" t="s">
        <v>109</v>
      </c>
      <c r="O94" s="2348"/>
      <c r="P94" s="2457" t="s">
        <v>110</v>
      </c>
      <c r="Q94" s="2348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1917"/>
      <c r="B95" s="2452"/>
      <c r="C95" s="834" t="s">
        <v>17</v>
      </c>
      <c r="D95" s="989" t="s">
        <v>18</v>
      </c>
      <c r="E95" s="849" t="s">
        <v>19</v>
      </c>
      <c r="F95" s="990" t="s">
        <v>18</v>
      </c>
      <c r="G95" s="270" t="s">
        <v>19</v>
      </c>
      <c r="H95" s="990" t="s">
        <v>18</v>
      </c>
      <c r="I95" s="271" t="s">
        <v>19</v>
      </c>
      <c r="J95" s="990" t="s">
        <v>18</v>
      </c>
      <c r="K95" s="271" t="s">
        <v>19</v>
      </c>
      <c r="L95" s="990" t="s">
        <v>18</v>
      </c>
      <c r="M95" s="271" t="s">
        <v>19</v>
      </c>
      <c r="N95" s="990" t="s">
        <v>18</v>
      </c>
      <c r="O95" s="271" t="s">
        <v>19</v>
      </c>
      <c r="P95" s="990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991">
        <f>+I96+K96+M96+O96+Q96</f>
        <v>0</v>
      </c>
      <c r="F96" s="495"/>
      <c r="G96" s="992"/>
      <c r="H96" s="113"/>
      <c r="I96" s="114"/>
      <c r="J96" s="113"/>
      <c r="K96" s="114"/>
      <c r="L96" s="113"/>
      <c r="M96" s="114"/>
      <c r="N96" s="113"/>
      <c r="O96" s="114"/>
      <c r="P96" s="993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353" t="s">
        <v>117</v>
      </c>
      <c r="B102" s="898" t="s">
        <v>118</v>
      </c>
      <c r="C102" s="838">
        <f t="shared" si="10"/>
        <v>0</v>
      </c>
      <c r="D102" s="839">
        <f t="shared" ref="D102:E104" si="11">SUM(F102+H102+J102+L102+N102+P102)</f>
        <v>0</v>
      </c>
      <c r="E102" s="991">
        <f t="shared" si="11"/>
        <v>0</v>
      </c>
      <c r="F102" s="113"/>
      <c r="G102" s="994"/>
      <c r="H102" s="113"/>
      <c r="I102" s="995"/>
      <c r="J102" s="113"/>
      <c r="K102" s="114"/>
      <c r="L102" s="113"/>
      <c r="M102" s="114"/>
      <c r="N102" s="113"/>
      <c r="O102" s="995"/>
      <c r="P102" s="113"/>
      <c r="Q102" s="995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1878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901"/>
      <c r="R105" s="500"/>
      <c r="S105" s="500"/>
      <c r="T105" s="499"/>
      <c r="U105" s="499"/>
      <c r="V105" s="499"/>
      <c r="W105" s="301"/>
      <c r="X105" s="499"/>
      <c r="Y105" s="301"/>
      <c r="Z105" s="501"/>
      <c r="AA105" s="31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1901" t="s">
        <v>28</v>
      </c>
      <c r="G106" s="1901"/>
      <c r="H106" s="1901"/>
      <c r="I106" s="1901"/>
      <c r="J106" s="1901"/>
      <c r="K106" s="1901"/>
      <c r="L106" s="1901"/>
      <c r="M106" s="1901"/>
      <c r="N106" s="1901"/>
      <c r="O106" s="1901"/>
      <c r="P106" s="1901"/>
      <c r="Q106" s="1901"/>
      <c r="R106" s="1901"/>
      <c r="S106" s="1901"/>
      <c r="T106" s="1902"/>
      <c r="U106" s="1902"/>
      <c r="V106" s="1901"/>
      <c r="W106" s="1901"/>
      <c r="X106" s="1901"/>
      <c r="Y106" s="1901"/>
      <c r="Z106" s="1901"/>
      <c r="AA106" s="2452"/>
    </row>
    <row r="107" spans="1:130" x14ac:dyDescent="0.25">
      <c r="A107" s="1877"/>
      <c r="B107" s="1877"/>
      <c r="C107" s="1857"/>
      <c r="D107" s="1882"/>
      <c r="E107" s="2425"/>
      <c r="F107" s="2357" t="s">
        <v>122</v>
      </c>
      <c r="G107" s="2348"/>
      <c r="H107" s="2457" t="s">
        <v>123</v>
      </c>
      <c r="I107" s="2348"/>
      <c r="J107" s="2457" t="s">
        <v>124</v>
      </c>
      <c r="K107" s="2348"/>
      <c r="L107" s="2357" t="s">
        <v>125</v>
      </c>
      <c r="M107" s="2348"/>
      <c r="N107" s="2457" t="s">
        <v>126</v>
      </c>
      <c r="O107" s="2348"/>
      <c r="P107" s="2457" t="s">
        <v>127</v>
      </c>
      <c r="Q107" s="2348"/>
      <c r="R107" s="2457" t="s">
        <v>128</v>
      </c>
      <c r="S107" s="2348"/>
      <c r="T107" s="2457" t="s">
        <v>129</v>
      </c>
      <c r="U107" s="2348"/>
      <c r="V107" s="2457" t="s">
        <v>130</v>
      </c>
      <c r="W107" s="2348"/>
      <c r="X107" s="2457" t="s">
        <v>131</v>
      </c>
      <c r="Y107" s="2348"/>
      <c r="Z107" s="2409" t="s">
        <v>132</v>
      </c>
      <c r="AA107" s="2404"/>
    </row>
    <row r="108" spans="1:130" x14ac:dyDescent="0.25">
      <c r="A108" s="1878"/>
      <c r="B108" s="1878"/>
      <c r="C108" s="990" t="s">
        <v>17</v>
      </c>
      <c r="D108" s="989" t="s">
        <v>18</v>
      </c>
      <c r="E108" s="996" t="s">
        <v>19</v>
      </c>
      <c r="F108" s="805" t="s">
        <v>18</v>
      </c>
      <c r="G108" s="849" t="s">
        <v>19</v>
      </c>
      <c r="H108" s="990" t="s">
        <v>18</v>
      </c>
      <c r="I108" s="849" t="s">
        <v>19</v>
      </c>
      <c r="J108" s="990" t="s">
        <v>18</v>
      </c>
      <c r="K108" s="849" t="s">
        <v>19</v>
      </c>
      <c r="L108" s="805" t="s">
        <v>18</v>
      </c>
      <c r="M108" s="849" t="s">
        <v>19</v>
      </c>
      <c r="N108" s="990" t="s">
        <v>18</v>
      </c>
      <c r="O108" s="849" t="s">
        <v>19</v>
      </c>
      <c r="P108" s="990" t="s">
        <v>18</v>
      </c>
      <c r="Q108" s="849" t="s">
        <v>19</v>
      </c>
      <c r="R108" s="990" t="s">
        <v>18</v>
      </c>
      <c r="S108" s="997" t="s">
        <v>19</v>
      </c>
      <c r="T108" s="990" t="s">
        <v>18</v>
      </c>
      <c r="U108" s="849" t="s">
        <v>19</v>
      </c>
      <c r="V108" s="990" t="s">
        <v>18</v>
      </c>
      <c r="W108" s="849" t="s">
        <v>19</v>
      </c>
      <c r="X108" s="990" t="s">
        <v>18</v>
      </c>
      <c r="Y108" s="849" t="s">
        <v>19</v>
      </c>
      <c r="Z108" s="907" t="s">
        <v>18</v>
      </c>
      <c r="AA108" s="316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998"/>
      <c r="G109" s="995"/>
      <c r="H109" s="113"/>
      <c r="I109" s="114"/>
      <c r="J109" s="113"/>
      <c r="K109" s="114"/>
      <c r="L109" s="999"/>
      <c r="M109" s="114"/>
      <c r="N109" s="113"/>
      <c r="O109" s="114"/>
      <c r="P109" s="113"/>
      <c r="Q109" s="114"/>
      <c r="R109" s="113"/>
      <c r="S109" s="114"/>
      <c r="T109" s="113"/>
      <c r="U109" s="114"/>
      <c r="V109" s="993"/>
      <c r="W109" s="114"/>
      <c r="X109" s="993"/>
      <c r="Y109" s="114"/>
      <c r="Z109" s="994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998"/>
      <c r="G114" s="995"/>
      <c r="H114" s="113"/>
      <c r="I114" s="114"/>
      <c r="J114" s="113"/>
      <c r="K114" s="114"/>
      <c r="L114" s="999"/>
      <c r="M114" s="114"/>
      <c r="N114" s="113"/>
      <c r="O114" s="114"/>
      <c r="P114" s="113"/>
      <c r="Q114" s="114"/>
      <c r="R114" s="113"/>
      <c r="S114" s="114"/>
      <c r="T114" s="113"/>
      <c r="U114" s="114"/>
      <c r="V114" s="993"/>
      <c r="W114" s="114"/>
      <c r="X114" s="993"/>
      <c r="Y114" s="114"/>
      <c r="Z114" s="994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353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998"/>
      <c r="G119" s="995"/>
      <c r="H119" s="113"/>
      <c r="I119" s="114"/>
      <c r="J119" s="113"/>
      <c r="K119" s="114"/>
      <c r="L119" s="999"/>
      <c r="M119" s="114"/>
      <c r="N119" s="113"/>
      <c r="O119" s="114"/>
      <c r="P119" s="113"/>
      <c r="Q119" s="114"/>
      <c r="R119" s="113"/>
      <c r="S119" s="114"/>
      <c r="T119" s="113"/>
      <c r="U119" s="114"/>
      <c r="V119" s="993"/>
      <c r="W119" s="114"/>
      <c r="X119" s="993"/>
      <c r="Y119" s="114"/>
      <c r="Z119" s="994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998"/>
      <c r="G124" s="995"/>
      <c r="H124" s="113"/>
      <c r="I124" s="114"/>
      <c r="J124" s="113"/>
      <c r="K124" s="114"/>
      <c r="L124" s="999"/>
      <c r="M124" s="114"/>
      <c r="N124" s="113"/>
      <c r="O124" s="114"/>
      <c r="P124" s="113"/>
      <c r="Q124" s="114"/>
      <c r="R124" s="113"/>
      <c r="S124" s="114"/>
      <c r="T124" s="113"/>
      <c r="U124" s="114"/>
      <c r="V124" s="993"/>
      <c r="W124" s="114"/>
      <c r="X124" s="993"/>
      <c r="Y124" s="114"/>
      <c r="Z124" s="994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998"/>
      <c r="G129" s="995"/>
      <c r="H129" s="113"/>
      <c r="I129" s="114"/>
      <c r="J129" s="113"/>
      <c r="K129" s="114"/>
      <c r="L129" s="999"/>
      <c r="M129" s="114"/>
      <c r="N129" s="113"/>
      <c r="O129" s="114"/>
      <c r="P129" s="113"/>
      <c r="Q129" s="114"/>
      <c r="R129" s="113"/>
      <c r="S129" s="114"/>
      <c r="T129" s="113"/>
      <c r="U129" s="114"/>
      <c r="V129" s="993"/>
      <c r="W129" s="114"/>
      <c r="X129" s="993"/>
      <c r="Y129" s="114"/>
      <c r="Z129" s="994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353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998"/>
      <c r="G134" s="995"/>
      <c r="H134" s="113"/>
      <c r="I134" s="114"/>
      <c r="J134" s="113"/>
      <c r="K134" s="114"/>
      <c r="L134" s="999"/>
      <c r="M134" s="114"/>
      <c r="N134" s="113"/>
      <c r="O134" s="114"/>
      <c r="P134" s="113"/>
      <c r="Q134" s="114"/>
      <c r="R134" s="113"/>
      <c r="S134" s="114"/>
      <c r="T134" s="113"/>
      <c r="U134" s="114"/>
      <c r="V134" s="993"/>
      <c r="W134" s="114"/>
      <c r="X134" s="993"/>
      <c r="Y134" s="114"/>
      <c r="Z134" s="994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454" t="s">
        <v>144</v>
      </c>
      <c r="B139" s="2406"/>
      <c r="C139" s="1000">
        <f t="shared" ref="C139:AA139" si="15">SUM(C109:C138)</f>
        <v>0</v>
      </c>
      <c r="D139" s="1001">
        <f t="shared" si="15"/>
        <v>0</v>
      </c>
      <c r="E139" s="1002">
        <f t="shared" si="15"/>
        <v>0</v>
      </c>
      <c r="F139" s="1003">
        <f t="shared" si="15"/>
        <v>0</v>
      </c>
      <c r="G139" s="915">
        <f t="shared" si="15"/>
        <v>0</v>
      </c>
      <c r="H139" s="1003">
        <f t="shared" si="15"/>
        <v>0</v>
      </c>
      <c r="I139" s="915">
        <f t="shared" si="15"/>
        <v>0</v>
      </c>
      <c r="J139" s="1003">
        <f t="shared" si="15"/>
        <v>0</v>
      </c>
      <c r="K139" s="915">
        <f t="shared" si="15"/>
        <v>0</v>
      </c>
      <c r="L139" s="1003">
        <f t="shared" si="15"/>
        <v>0</v>
      </c>
      <c r="M139" s="915">
        <f t="shared" si="15"/>
        <v>0</v>
      </c>
      <c r="N139" s="1003">
        <f t="shared" si="15"/>
        <v>0</v>
      </c>
      <c r="O139" s="915">
        <f t="shared" si="15"/>
        <v>0</v>
      </c>
      <c r="P139" s="1003">
        <f t="shared" si="15"/>
        <v>0</v>
      </c>
      <c r="Q139" s="915">
        <f t="shared" si="15"/>
        <v>0</v>
      </c>
      <c r="R139" s="1003">
        <f t="shared" si="15"/>
        <v>0</v>
      </c>
      <c r="S139" s="915">
        <f t="shared" si="15"/>
        <v>0</v>
      </c>
      <c r="T139" s="1003">
        <f t="shared" si="15"/>
        <v>0</v>
      </c>
      <c r="U139" s="915">
        <f t="shared" si="15"/>
        <v>0</v>
      </c>
      <c r="V139" s="1003">
        <f t="shared" si="15"/>
        <v>0</v>
      </c>
      <c r="W139" s="915">
        <f t="shared" si="15"/>
        <v>0</v>
      </c>
      <c r="X139" s="1003">
        <f t="shared" si="15"/>
        <v>0</v>
      </c>
      <c r="Y139" s="915">
        <f t="shared" si="15"/>
        <v>0</v>
      </c>
      <c r="Z139" s="1004">
        <f t="shared" si="15"/>
        <v>0</v>
      </c>
      <c r="AA139" s="917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351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998"/>
      <c r="G145" s="995"/>
      <c r="H145" s="113"/>
      <c r="I145" s="114"/>
      <c r="J145" s="113"/>
      <c r="K145" s="114"/>
      <c r="L145" s="999"/>
      <c r="M145" s="114"/>
      <c r="N145" s="113"/>
      <c r="O145" s="114"/>
      <c r="P145" s="113"/>
      <c r="Q145" s="114"/>
      <c r="R145" s="113"/>
      <c r="S145" s="114"/>
      <c r="T145" s="113"/>
      <c r="U145" s="114"/>
      <c r="V145" s="993"/>
      <c r="W145" s="114"/>
      <c r="X145" s="993"/>
      <c r="Y145" s="114"/>
      <c r="Z145" s="994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918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454" t="s">
        <v>144</v>
      </c>
      <c r="B150" s="2406"/>
      <c r="C150" s="1000">
        <f t="shared" ref="C150:AA150" si="18">SUM(C140:C149)</f>
        <v>0</v>
      </c>
      <c r="D150" s="1001">
        <f t="shared" si="18"/>
        <v>0</v>
      </c>
      <c r="E150" s="1002">
        <f t="shared" si="18"/>
        <v>0</v>
      </c>
      <c r="F150" s="1000">
        <f t="shared" si="18"/>
        <v>0</v>
      </c>
      <c r="G150" s="915">
        <f t="shared" si="18"/>
        <v>0</v>
      </c>
      <c r="H150" s="1000">
        <f t="shared" si="18"/>
        <v>0</v>
      </c>
      <c r="I150" s="915">
        <f t="shared" si="18"/>
        <v>0</v>
      </c>
      <c r="J150" s="1000">
        <f t="shared" si="18"/>
        <v>0</v>
      </c>
      <c r="K150" s="915">
        <f t="shared" si="18"/>
        <v>0</v>
      </c>
      <c r="L150" s="1000">
        <f t="shared" si="18"/>
        <v>0</v>
      </c>
      <c r="M150" s="915">
        <f t="shared" si="18"/>
        <v>0</v>
      </c>
      <c r="N150" s="1000">
        <f t="shared" si="18"/>
        <v>0</v>
      </c>
      <c r="O150" s="915">
        <f t="shared" si="18"/>
        <v>0</v>
      </c>
      <c r="P150" s="1000">
        <f t="shared" si="18"/>
        <v>0</v>
      </c>
      <c r="Q150" s="915">
        <f t="shared" si="18"/>
        <v>0</v>
      </c>
      <c r="R150" s="1000">
        <f t="shared" si="18"/>
        <v>0</v>
      </c>
      <c r="S150" s="915">
        <f t="shared" si="18"/>
        <v>0</v>
      </c>
      <c r="T150" s="1000">
        <f t="shared" si="18"/>
        <v>0</v>
      </c>
      <c r="U150" s="915">
        <f t="shared" si="18"/>
        <v>0</v>
      </c>
      <c r="V150" s="1000">
        <f t="shared" si="18"/>
        <v>0</v>
      </c>
      <c r="W150" s="915">
        <f t="shared" si="18"/>
        <v>0</v>
      </c>
      <c r="X150" s="1000">
        <f t="shared" si="18"/>
        <v>0</v>
      </c>
      <c r="Y150" s="915">
        <f t="shared" si="18"/>
        <v>0</v>
      </c>
      <c r="Z150" s="1005">
        <f t="shared" si="18"/>
        <v>0</v>
      </c>
      <c r="AA150" s="917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351" t="s">
        <v>61</v>
      </c>
      <c r="D152" s="1881"/>
      <c r="E152" s="1854"/>
      <c r="F152" s="2410" t="s">
        <v>28</v>
      </c>
      <c r="G152" s="2357"/>
      <c r="H152" s="2357"/>
      <c r="I152" s="2357"/>
      <c r="J152" s="2357"/>
      <c r="K152" s="2357"/>
      <c r="L152" s="2357"/>
      <c r="M152" s="2357"/>
      <c r="N152" s="2357"/>
      <c r="O152" s="2357"/>
      <c r="P152" s="2357"/>
      <c r="Q152" s="2357"/>
      <c r="R152" s="2357"/>
      <c r="S152" s="2357"/>
      <c r="T152" s="2357"/>
      <c r="U152" s="2357"/>
      <c r="V152" s="2357"/>
      <c r="W152" s="2357"/>
      <c r="X152" s="2357"/>
      <c r="Y152" s="2357"/>
      <c r="Z152" s="2357"/>
      <c r="AA152" s="2357"/>
      <c r="AB152" s="2357"/>
      <c r="AC152" s="2357"/>
      <c r="AD152" s="2357"/>
      <c r="AE152" s="2357"/>
      <c r="AF152" s="2357"/>
      <c r="AG152" s="2357"/>
      <c r="AH152" s="2357"/>
      <c r="AI152" s="2357"/>
      <c r="AJ152" s="2357"/>
      <c r="AK152" s="2357"/>
      <c r="AL152" s="2357"/>
      <c r="AM152" s="2348"/>
    </row>
    <row r="153" spans="1:130" x14ac:dyDescent="0.25">
      <c r="A153" s="1891"/>
      <c r="B153" s="1856"/>
      <c r="C153" s="1857"/>
      <c r="D153" s="1882"/>
      <c r="E153" s="2425"/>
      <c r="F153" s="2410" t="s">
        <v>148</v>
      </c>
      <c r="G153" s="2348"/>
      <c r="H153" s="2410" t="s">
        <v>149</v>
      </c>
      <c r="I153" s="2348"/>
      <c r="J153" s="2410" t="s">
        <v>126</v>
      </c>
      <c r="K153" s="2348"/>
      <c r="L153" s="2455" t="s">
        <v>127</v>
      </c>
      <c r="M153" s="2456"/>
      <c r="N153" s="2456" t="s">
        <v>128</v>
      </c>
      <c r="O153" s="2449"/>
      <c r="P153" s="2410" t="s">
        <v>150</v>
      </c>
      <c r="Q153" s="2348"/>
      <c r="R153" s="2357" t="s">
        <v>151</v>
      </c>
      <c r="S153" s="2348"/>
      <c r="T153" s="2357" t="s">
        <v>152</v>
      </c>
      <c r="U153" s="2348"/>
      <c r="V153" s="2410" t="s">
        <v>153</v>
      </c>
      <c r="W153" s="2348"/>
      <c r="X153" s="2357" t="s">
        <v>154</v>
      </c>
      <c r="Y153" s="2348"/>
      <c r="Z153" s="2453" t="s">
        <v>155</v>
      </c>
      <c r="AA153" s="2404"/>
      <c r="AB153" s="2453" t="s">
        <v>156</v>
      </c>
      <c r="AC153" s="2404"/>
      <c r="AD153" s="2453" t="s">
        <v>157</v>
      </c>
      <c r="AE153" s="2404"/>
      <c r="AF153" s="2453" t="s">
        <v>130</v>
      </c>
      <c r="AG153" s="2404"/>
      <c r="AH153" s="2453" t="s">
        <v>158</v>
      </c>
      <c r="AI153" s="2404"/>
      <c r="AJ153" s="2453" t="s">
        <v>159</v>
      </c>
      <c r="AK153" s="2404"/>
      <c r="AL153" s="2409" t="s">
        <v>132</v>
      </c>
      <c r="AM153" s="2404"/>
    </row>
    <row r="154" spans="1:130" x14ac:dyDescent="0.25">
      <c r="A154" s="1882"/>
      <c r="B154" s="2425"/>
      <c r="C154" s="834" t="s">
        <v>17</v>
      </c>
      <c r="D154" s="920" t="s">
        <v>18</v>
      </c>
      <c r="E154" s="386" t="s">
        <v>19</v>
      </c>
      <c r="F154" s="921" t="s">
        <v>18</v>
      </c>
      <c r="G154" s="386" t="s">
        <v>19</v>
      </c>
      <c r="H154" s="921" t="s">
        <v>18</v>
      </c>
      <c r="I154" s="386" t="s">
        <v>19</v>
      </c>
      <c r="J154" s="921" t="s">
        <v>18</v>
      </c>
      <c r="K154" s="386" t="s">
        <v>19</v>
      </c>
      <c r="L154" s="990" t="s">
        <v>18</v>
      </c>
      <c r="M154" s="388" t="s">
        <v>19</v>
      </c>
      <c r="N154" s="989" t="s">
        <v>18</v>
      </c>
      <c r="O154" s="996" t="s">
        <v>19</v>
      </c>
      <c r="P154" s="989" t="s">
        <v>18</v>
      </c>
      <c r="Q154" s="996" t="s">
        <v>19</v>
      </c>
      <c r="R154" s="805" t="s">
        <v>18</v>
      </c>
      <c r="S154" s="849" t="s">
        <v>19</v>
      </c>
      <c r="T154" s="805" t="s">
        <v>18</v>
      </c>
      <c r="U154" s="849" t="s">
        <v>19</v>
      </c>
      <c r="V154" s="990" t="s">
        <v>18</v>
      </c>
      <c r="W154" s="849" t="s">
        <v>19</v>
      </c>
      <c r="X154" s="805" t="s">
        <v>18</v>
      </c>
      <c r="Y154" s="849" t="s">
        <v>19</v>
      </c>
      <c r="Z154" s="1006" t="s">
        <v>18</v>
      </c>
      <c r="AA154" s="923" t="s">
        <v>19</v>
      </c>
      <c r="AB154" s="1006" t="s">
        <v>18</v>
      </c>
      <c r="AC154" s="923" t="s">
        <v>19</v>
      </c>
      <c r="AD154" s="1006" t="s">
        <v>18</v>
      </c>
      <c r="AE154" s="923" t="s">
        <v>19</v>
      </c>
      <c r="AF154" s="1006" t="s">
        <v>18</v>
      </c>
      <c r="AG154" s="923" t="s">
        <v>19</v>
      </c>
      <c r="AH154" s="1006" t="s">
        <v>18</v>
      </c>
      <c r="AI154" s="923" t="s">
        <v>19</v>
      </c>
      <c r="AJ154" s="1006" t="s">
        <v>18</v>
      </c>
      <c r="AK154" s="923" t="s">
        <v>19</v>
      </c>
      <c r="AL154" s="907" t="s">
        <v>18</v>
      </c>
      <c r="AM154" s="923" t="s">
        <v>19</v>
      </c>
    </row>
    <row r="155" spans="1:130" x14ac:dyDescent="0.25">
      <c r="A155" s="1884" t="s">
        <v>160</v>
      </c>
      <c r="B155" s="1007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008">
        <f t="shared" si="20"/>
        <v>0</v>
      </c>
      <c r="F155" s="998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998"/>
      <c r="S155" s="114"/>
      <c r="T155" s="998"/>
      <c r="U155" s="114"/>
      <c r="V155" s="113"/>
      <c r="W155" s="114"/>
      <c r="X155" s="998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1009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452"/>
      <c r="B157" s="399" t="s">
        <v>163</v>
      </c>
      <c r="C157" s="372">
        <f t="shared" si="19"/>
        <v>0</v>
      </c>
      <c r="D157" s="373">
        <f t="shared" si="20"/>
        <v>0</v>
      </c>
      <c r="E157" s="927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1007" t="s">
        <v>161</v>
      </c>
      <c r="C158" s="412">
        <f t="shared" si="19"/>
        <v>0</v>
      </c>
      <c r="D158" s="319">
        <f t="shared" si="20"/>
        <v>0</v>
      </c>
      <c r="E158" s="1008">
        <f t="shared" si="20"/>
        <v>0</v>
      </c>
      <c r="F158" s="998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998"/>
      <c r="S158" s="114"/>
      <c r="T158" s="998"/>
      <c r="U158" s="114"/>
      <c r="V158" s="113"/>
      <c r="W158" s="114"/>
      <c r="X158" s="998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1009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452"/>
      <c r="B160" s="399" t="s">
        <v>163</v>
      </c>
      <c r="C160" s="372">
        <f t="shared" si="19"/>
        <v>0</v>
      </c>
      <c r="D160" s="373">
        <f t="shared" si="20"/>
        <v>0</v>
      </c>
      <c r="E160" s="927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353" t="s">
        <v>25</v>
      </c>
      <c r="B162" s="2353" t="s">
        <v>26</v>
      </c>
      <c r="C162" s="2351" t="s">
        <v>61</v>
      </c>
      <c r="D162" s="1881"/>
      <c r="E162" s="1854"/>
      <c r="F162" s="2410" t="s">
        <v>28</v>
      </c>
      <c r="G162" s="2357"/>
      <c r="H162" s="2357"/>
      <c r="I162" s="2357"/>
      <c r="J162" s="2357"/>
      <c r="K162" s="2357"/>
      <c r="L162" s="2357"/>
      <c r="M162" s="2357"/>
      <c r="N162" s="2357"/>
      <c r="O162" s="2348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425"/>
      <c r="F163" s="2410" t="s">
        <v>157</v>
      </c>
      <c r="G163" s="2348"/>
      <c r="H163" s="2410" t="s">
        <v>130</v>
      </c>
      <c r="I163" s="2348"/>
      <c r="J163" s="2410" t="s">
        <v>158</v>
      </c>
      <c r="K163" s="2348"/>
      <c r="L163" s="2410" t="s">
        <v>159</v>
      </c>
      <c r="M163" s="2348"/>
      <c r="N163" s="2410" t="s">
        <v>132</v>
      </c>
      <c r="O163" s="2348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834" t="s">
        <v>17</v>
      </c>
      <c r="D164" s="920" t="s">
        <v>18</v>
      </c>
      <c r="E164" s="386" t="s">
        <v>19</v>
      </c>
      <c r="F164" s="921" t="s">
        <v>18</v>
      </c>
      <c r="G164" s="386" t="s">
        <v>19</v>
      </c>
      <c r="H164" s="921" t="s">
        <v>18</v>
      </c>
      <c r="I164" s="386" t="s">
        <v>19</v>
      </c>
      <c r="J164" s="921" t="s">
        <v>18</v>
      </c>
      <c r="K164" s="386" t="s">
        <v>19</v>
      </c>
      <c r="L164" s="921" t="s">
        <v>18</v>
      </c>
      <c r="M164" s="386" t="s">
        <v>19</v>
      </c>
      <c r="N164" s="921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353" t="s">
        <v>166</v>
      </c>
      <c r="B165" s="1007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1008">
        <f t="shared" si="22"/>
        <v>0</v>
      </c>
      <c r="F165" s="998"/>
      <c r="G165" s="403"/>
      <c r="H165" s="113"/>
      <c r="I165" s="114"/>
      <c r="J165" s="998"/>
      <c r="K165" s="403"/>
      <c r="L165" s="113"/>
      <c r="M165" s="114"/>
      <c r="N165" s="998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353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1008">
        <f t="shared" si="22"/>
        <v>0</v>
      </c>
      <c r="F168" s="113"/>
      <c r="G168" s="114"/>
      <c r="H168" s="113"/>
      <c r="I168" s="403"/>
      <c r="J168" s="113"/>
      <c r="K168" s="114"/>
      <c r="L168" s="998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351" t="s">
        <v>172</v>
      </c>
      <c r="B172" s="1854"/>
      <c r="C172" s="2351" t="s">
        <v>61</v>
      </c>
      <c r="D172" s="1881"/>
      <c r="E172" s="1854"/>
      <c r="F172" s="2410" t="s">
        <v>28</v>
      </c>
      <c r="G172" s="2357"/>
      <c r="H172" s="2357"/>
      <c r="I172" s="2357"/>
      <c r="J172" s="2357"/>
      <c r="K172" s="2357"/>
      <c r="L172" s="2357"/>
      <c r="M172" s="2357"/>
      <c r="N172" s="2357"/>
      <c r="O172" s="2357"/>
      <c r="P172" s="2357"/>
      <c r="Q172" s="2348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425"/>
      <c r="F173" s="2410" t="s">
        <v>130</v>
      </c>
      <c r="G173" s="2348"/>
      <c r="H173" s="2410" t="s">
        <v>158</v>
      </c>
      <c r="I173" s="2348"/>
      <c r="J173" s="2410" t="s">
        <v>159</v>
      </c>
      <c r="K173" s="2348"/>
      <c r="L173" s="2410" t="s">
        <v>173</v>
      </c>
      <c r="M173" s="2348"/>
      <c r="N173" s="2410" t="s">
        <v>174</v>
      </c>
      <c r="O173" s="2348"/>
      <c r="P173" s="2410" t="s">
        <v>175</v>
      </c>
      <c r="Q173" s="2348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425"/>
      <c r="C174" s="834" t="s">
        <v>17</v>
      </c>
      <c r="D174" s="920" t="s">
        <v>18</v>
      </c>
      <c r="E174" s="386" t="s">
        <v>19</v>
      </c>
      <c r="F174" s="921" t="s">
        <v>18</v>
      </c>
      <c r="G174" s="386" t="s">
        <v>19</v>
      </c>
      <c r="H174" s="921" t="s">
        <v>18</v>
      </c>
      <c r="I174" s="386" t="s">
        <v>19</v>
      </c>
      <c r="J174" s="921" t="s">
        <v>18</v>
      </c>
      <c r="K174" s="416" t="s">
        <v>19</v>
      </c>
      <c r="L174" s="921" t="s">
        <v>18</v>
      </c>
      <c r="M174" s="386" t="s">
        <v>19</v>
      </c>
      <c r="N174" s="921" t="s">
        <v>18</v>
      </c>
      <c r="O174" s="386" t="s">
        <v>19</v>
      </c>
      <c r="P174" s="921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450" t="s">
        <v>176</v>
      </c>
      <c r="B175" s="2451"/>
      <c r="C175" s="412">
        <f>SUM(D175+E175)</f>
        <v>5</v>
      </c>
      <c r="D175" s="319">
        <f t="shared" ref="D175:E177" si="23">SUM(F175+H175+J175+L175+N175+P175)</f>
        <v>1</v>
      </c>
      <c r="E175" s="1008">
        <f t="shared" si="23"/>
        <v>4</v>
      </c>
      <c r="F175" s="998">
        <v>0</v>
      </c>
      <c r="G175" s="403">
        <v>0</v>
      </c>
      <c r="H175" s="113">
        <v>0</v>
      </c>
      <c r="I175" s="114">
        <v>2</v>
      </c>
      <c r="J175" s="998">
        <v>1</v>
      </c>
      <c r="K175" s="114">
        <v>1</v>
      </c>
      <c r="L175" s="998">
        <v>0</v>
      </c>
      <c r="M175" s="403">
        <v>1</v>
      </c>
      <c r="N175" s="113">
        <v>0</v>
      </c>
      <c r="O175" s="114">
        <v>0</v>
      </c>
      <c r="P175" s="998">
        <v>0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55</v>
      </c>
      <c r="D176" s="331">
        <f t="shared" si="23"/>
        <v>32</v>
      </c>
      <c r="E176" s="406">
        <f t="shared" si="23"/>
        <v>23</v>
      </c>
      <c r="F176" s="364">
        <v>5</v>
      </c>
      <c r="G176" s="407">
        <v>6</v>
      </c>
      <c r="H176" s="366">
        <v>10</v>
      </c>
      <c r="I176" s="367">
        <v>2</v>
      </c>
      <c r="J176" s="364">
        <v>8</v>
      </c>
      <c r="K176" s="367">
        <v>2</v>
      </c>
      <c r="L176" s="364">
        <v>5</v>
      </c>
      <c r="M176" s="407">
        <v>7</v>
      </c>
      <c r="N176" s="366">
        <v>2</v>
      </c>
      <c r="O176" s="367">
        <v>4</v>
      </c>
      <c r="P176" s="364">
        <v>2</v>
      </c>
      <c r="Q176" s="367">
        <v>2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444"/>
      <c r="C177" s="417">
        <f>SUM(D177+E177)</f>
        <v>25</v>
      </c>
      <c r="D177" s="334">
        <f t="shared" si="23"/>
        <v>17</v>
      </c>
      <c r="E177" s="156">
        <f t="shared" si="23"/>
        <v>8</v>
      </c>
      <c r="F177" s="336">
        <v>2</v>
      </c>
      <c r="G177" s="415">
        <v>2</v>
      </c>
      <c r="H177" s="57">
        <v>2</v>
      </c>
      <c r="I177" s="58">
        <v>0</v>
      </c>
      <c r="J177" s="336">
        <v>5</v>
      </c>
      <c r="K177" s="58">
        <v>2</v>
      </c>
      <c r="L177" s="336">
        <v>3</v>
      </c>
      <c r="M177" s="415">
        <v>1</v>
      </c>
      <c r="N177" s="57">
        <v>3</v>
      </c>
      <c r="O177" s="58">
        <v>1</v>
      </c>
      <c r="P177" s="336">
        <v>2</v>
      </c>
      <c r="Q177" s="58">
        <v>2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410" t="s">
        <v>61</v>
      </c>
      <c r="B178" s="2348"/>
      <c r="C178" s="1010">
        <f t="shared" ref="C178:Q178" si="24">SUM(C175:C177)</f>
        <v>85</v>
      </c>
      <c r="D178" s="1011">
        <f t="shared" si="24"/>
        <v>50</v>
      </c>
      <c r="E178" s="855">
        <f t="shared" si="24"/>
        <v>35</v>
      </c>
      <c r="F178" s="1010">
        <f t="shared" si="24"/>
        <v>7</v>
      </c>
      <c r="G178" s="855">
        <f t="shared" si="24"/>
        <v>8</v>
      </c>
      <c r="H178" s="930">
        <f t="shared" si="24"/>
        <v>12</v>
      </c>
      <c r="I178" s="1012">
        <f t="shared" si="24"/>
        <v>4</v>
      </c>
      <c r="J178" s="1010">
        <f t="shared" si="24"/>
        <v>14</v>
      </c>
      <c r="K178" s="855">
        <f t="shared" si="24"/>
        <v>5</v>
      </c>
      <c r="L178" s="1010">
        <f t="shared" si="24"/>
        <v>8</v>
      </c>
      <c r="M178" s="855">
        <f t="shared" si="24"/>
        <v>9</v>
      </c>
      <c r="N178" s="930">
        <f t="shared" si="24"/>
        <v>5</v>
      </c>
      <c r="O178" s="1012">
        <f t="shared" si="24"/>
        <v>5</v>
      </c>
      <c r="P178" s="1010">
        <f t="shared" si="24"/>
        <v>4</v>
      </c>
      <c r="Q178" s="855">
        <f t="shared" si="24"/>
        <v>4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932"/>
      <c r="N179" s="932"/>
      <c r="O179" s="932"/>
      <c r="P179" s="932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351" t="s">
        <v>181</v>
      </c>
      <c r="B181" s="1854"/>
      <c r="C181" s="1859" t="s">
        <v>104</v>
      </c>
      <c r="D181" s="1860"/>
      <c r="E181" s="1861"/>
      <c r="F181" s="2445" t="s">
        <v>28</v>
      </c>
      <c r="G181" s="2446"/>
      <c r="H181" s="2446"/>
      <c r="I181" s="2446"/>
      <c r="J181" s="2446"/>
      <c r="K181" s="2446"/>
      <c r="L181" s="2446"/>
      <c r="M181" s="2446"/>
      <c r="N181" s="2446"/>
      <c r="O181" s="2446"/>
      <c r="P181" s="2446"/>
      <c r="Q181" s="2447"/>
    </row>
    <row r="182" spans="1:130" x14ac:dyDescent="0.25">
      <c r="A182" s="1855"/>
      <c r="B182" s="1856"/>
      <c r="C182" s="1862"/>
      <c r="D182" s="1863"/>
      <c r="E182" s="1864"/>
      <c r="F182" s="2448" t="s">
        <v>105</v>
      </c>
      <c r="G182" s="2449"/>
      <c r="H182" s="2448" t="s">
        <v>106</v>
      </c>
      <c r="I182" s="2449"/>
      <c r="J182" s="2448" t="s">
        <v>107</v>
      </c>
      <c r="K182" s="2449"/>
      <c r="L182" s="2448" t="s">
        <v>108</v>
      </c>
      <c r="M182" s="2449"/>
      <c r="N182" s="2448" t="s">
        <v>109</v>
      </c>
      <c r="O182" s="2449"/>
      <c r="P182" s="1870" t="s">
        <v>110</v>
      </c>
      <c r="Q182" s="1871"/>
    </row>
    <row r="183" spans="1:130" x14ac:dyDescent="0.25">
      <c r="A183" s="1857"/>
      <c r="B183" s="2425"/>
      <c r="C183" s="990" t="s">
        <v>17</v>
      </c>
      <c r="D183" s="989" t="s">
        <v>18</v>
      </c>
      <c r="E183" s="806" t="s">
        <v>19</v>
      </c>
      <c r="F183" s="805" t="s">
        <v>18</v>
      </c>
      <c r="G183" s="996" t="s">
        <v>19</v>
      </c>
      <c r="H183" s="805" t="s">
        <v>18</v>
      </c>
      <c r="I183" s="996" t="s">
        <v>19</v>
      </c>
      <c r="J183" s="805" t="s">
        <v>18</v>
      </c>
      <c r="K183" s="996" t="s">
        <v>19</v>
      </c>
      <c r="L183" s="805" t="s">
        <v>18</v>
      </c>
      <c r="M183" s="996" t="s">
        <v>19</v>
      </c>
      <c r="N183" s="805" t="s">
        <v>18</v>
      </c>
      <c r="O183" s="996" t="s">
        <v>19</v>
      </c>
      <c r="P183" s="805" t="s">
        <v>18</v>
      </c>
      <c r="Q183" s="996" t="s">
        <v>19</v>
      </c>
    </row>
    <row r="184" spans="1:130" x14ac:dyDescent="0.25">
      <c r="A184" s="2442" t="s">
        <v>182</v>
      </c>
      <c r="B184" s="2443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444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430" t="s">
        <v>186</v>
      </c>
      <c r="B188" s="1815"/>
      <c r="C188" s="2438" t="s">
        <v>61</v>
      </c>
      <c r="D188" s="1836"/>
      <c r="E188" s="1837"/>
      <c r="F188" s="2434" t="s">
        <v>28</v>
      </c>
      <c r="G188" s="2435"/>
      <c r="H188" s="2435"/>
      <c r="I188" s="2435"/>
      <c r="J188" s="2435"/>
      <c r="K188" s="2435"/>
      <c r="L188" s="2435"/>
      <c r="M188" s="2435"/>
      <c r="N188" s="2435"/>
      <c r="O188" s="2435"/>
      <c r="P188" s="2435"/>
      <c r="Q188" s="2435"/>
      <c r="R188" s="2435"/>
      <c r="S188" s="2436"/>
      <c r="T188" s="2440" t="s">
        <v>187</v>
      </c>
      <c r="U188" s="1842"/>
    </row>
    <row r="189" spans="1:130" x14ac:dyDescent="0.25">
      <c r="A189" s="1833"/>
      <c r="B189" s="1834"/>
      <c r="C189" s="1838"/>
      <c r="D189" s="1839"/>
      <c r="E189" s="2439"/>
      <c r="F189" s="2411" t="s">
        <v>188</v>
      </c>
      <c r="G189" s="2367"/>
      <c r="H189" s="1816" t="s">
        <v>189</v>
      </c>
      <c r="I189" s="2431"/>
      <c r="J189" s="1816" t="s">
        <v>190</v>
      </c>
      <c r="K189" s="2431"/>
      <c r="L189" s="1816" t="s">
        <v>191</v>
      </c>
      <c r="M189" s="2431"/>
      <c r="N189" s="1816" t="s">
        <v>192</v>
      </c>
      <c r="O189" s="2431"/>
      <c r="P189" s="1816" t="s">
        <v>193</v>
      </c>
      <c r="Q189" s="2431"/>
      <c r="R189" s="1816" t="s">
        <v>194</v>
      </c>
      <c r="S189" s="2431"/>
      <c r="T189" s="1843"/>
      <c r="U189" s="2441"/>
    </row>
    <row r="190" spans="1:130" x14ac:dyDescent="0.25">
      <c r="A190" s="1816"/>
      <c r="B190" s="2431"/>
      <c r="C190" s="933" t="s">
        <v>195</v>
      </c>
      <c r="D190" s="934" t="s">
        <v>18</v>
      </c>
      <c r="E190" s="432" t="s">
        <v>19</v>
      </c>
      <c r="F190" s="1013" t="s">
        <v>18</v>
      </c>
      <c r="G190" s="1014" t="s">
        <v>19</v>
      </c>
      <c r="H190" s="1013" t="s">
        <v>18</v>
      </c>
      <c r="I190" s="1014" t="s">
        <v>19</v>
      </c>
      <c r="J190" s="1013" t="s">
        <v>18</v>
      </c>
      <c r="K190" s="1014" t="s">
        <v>19</v>
      </c>
      <c r="L190" s="1013" t="s">
        <v>18</v>
      </c>
      <c r="M190" s="1014" t="s">
        <v>19</v>
      </c>
      <c r="N190" s="1013" t="s">
        <v>18</v>
      </c>
      <c r="O190" s="1014" t="s">
        <v>19</v>
      </c>
      <c r="P190" s="1013" t="s">
        <v>18</v>
      </c>
      <c r="Q190" s="1014" t="s">
        <v>19</v>
      </c>
      <c r="R190" s="1013" t="s">
        <v>18</v>
      </c>
      <c r="S190" s="1014" t="s">
        <v>19</v>
      </c>
      <c r="T190" s="1015" t="s">
        <v>18</v>
      </c>
      <c r="U190" s="1016" t="s">
        <v>19</v>
      </c>
    </row>
    <row r="191" spans="1:130" x14ac:dyDescent="0.25">
      <c r="A191" s="2427" t="s">
        <v>196</v>
      </c>
      <c r="B191" s="505" t="s">
        <v>118</v>
      </c>
      <c r="C191" s="438">
        <f>SUM(D191+E191)</f>
        <v>0</v>
      </c>
      <c r="D191" s="439">
        <f>SUM(F191+H191+J191+L191+N191+P191+R191)</f>
        <v>0</v>
      </c>
      <c r="E191" s="1017">
        <f>SUM(G191+I191+K191+M191+O191+Q191+S191)</f>
        <v>0</v>
      </c>
      <c r="F191" s="441"/>
      <c r="G191" s="1018"/>
      <c r="H191" s="441"/>
      <c r="I191" s="1018"/>
      <c r="J191" s="441"/>
      <c r="K191" s="1018"/>
      <c r="L191" s="441"/>
      <c r="M191" s="1018"/>
      <c r="N191" s="441"/>
      <c r="O191" s="1018"/>
      <c r="P191" s="441"/>
      <c r="Q191" s="1019"/>
      <c r="R191" s="441"/>
      <c r="S191" s="1019"/>
      <c r="T191" s="441"/>
      <c r="U191" s="1019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437"/>
      <c r="C193" s="1020">
        <f t="shared" ref="C193:U193" si="27">SUM(C191+C192)</f>
        <v>0</v>
      </c>
      <c r="D193" s="1021">
        <f t="shared" si="27"/>
        <v>0</v>
      </c>
      <c r="E193" s="944">
        <f t="shared" si="27"/>
        <v>0</v>
      </c>
      <c r="F193" s="1020">
        <f t="shared" si="27"/>
        <v>0</v>
      </c>
      <c r="G193" s="1022">
        <f t="shared" si="27"/>
        <v>0</v>
      </c>
      <c r="H193" s="1020">
        <f t="shared" si="27"/>
        <v>0</v>
      </c>
      <c r="I193" s="1022">
        <f t="shared" si="27"/>
        <v>0</v>
      </c>
      <c r="J193" s="1020">
        <f t="shared" si="27"/>
        <v>0</v>
      </c>
      <c r="K193" s="1022">
        <f t="shared" si="27"/>
        <v>0</v>
      </c>
      <c r="L193" s="1020">
        <f t="shared" si="27"/>
        <v>0</v>
      </c>
      <c r="M193" s="1022">
        <f t="shared" si="27"/>
        <v>0</v>
      </c>
      <c r="N193" s="1020">
        <f t="shared" si="27"/>
        <v>0</v>
      </c>
      <c r="O193" s="1022">
        <f t="shared" si="27"/>
        <v>0</v>
      </c>
      <c r="P193" s="1020">
        <f t="shared" si="27"/>
        <v>0</v>
      </c>
      <c r="Q193" s="1022">
        <f t="shared" si="27"/>
        <v>0</v>
      </c>
      <c r="R193" s="1020">
        <f t="shared" si="27"/>
        <v>0</v>
      </c>
      <c r="S193" s="1022">
        <f t="shared" si="27"/>
        <v>0</v>
      </c>
      <c r="T193" s="1020">
        <f t="shared" si="27"/>
        <v>0</v>
      </c>
      <c r="U193" s="1022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430" t="s">
        <v>200</v>
      </c>
      <c r="B195" s="1815"/>
      <c r="C195" s="2438" t="s">
        <v>61</v>
      </c>
      <c r="D195" s="1836"/>
      <c r="E195" s="1837"/>
      <c r="F195" s="2434" t="s">
        <v>28</v>
      </c>
      <c r="G195" s="2435"/>
      <c r="H195" s="2435"/>
      <c r="I195" s="2435"/>
      <c r="J195" s="2435"/>
      <c r="K195" s="2435"/>
      <c r="L195" s="2435"/>
      <c r="M195" s="2435"/>
      <c r="N195" s="2435"/>
      <c r="O195" s="2436"/>
      <c r="P195" s="2430" t="s">
        <v>201</v>
      </c>
      <c r="Q195" s="1815"/>
      <c r="R195" s="1822" t="s">
        <v>202</v>
      </c>
      <c r="S195" s="1815"/>
      <c r="T195" s="2434" t="s">
        <v>203</v>
      </c>
      <c r="U195" s="2435"/>
      <c r="V195" s="2435"/>
      <c r="W195" s="2436"/>
    </row>
    <row r="196" spans="1:130" x14ac:dyDescent="0.25">
      <c r="A196" s="1833"/>
      <c r="B196" s="1834"/>
      <c r="C196" s="1838"/>
      <c r="D196" s="1839"/>
      <c r="E196" s="2439"/>
      <c r="F196" s="2421" t="s">
        <v>30</v>
      </c>
      <c r="G196" s="2421"/>
      <c r="H196" s="2421" t="s">
        <v>31</v>
      </c>
      <c r="I196" s="2421"/>
      <c r="J196" s="2421" t="s">
        <v>123</v>
      </c>
      <c r="K196" s="2421"/>
      <c r="L196" s="2421" t="s">
        <v>204</v>
      </c>
      <c r="M196" s="2421"/>
      <c r="N196" s="2421" t="s">
        <v>205</v>
      </c>
      <c r="O196" s="2421"/>
      <c r="P196" s="1816"/>
      <c r="Q196" s="2431"/>
      <c r="R196" s="1823"/>
      <c r="S196" s="2431"/>
      <c r="T196" s="2427" t="s">
        <v>206</v>
      </c>
      <c r="U196" s="1828" t="s">
        <v>207</v>
      </c>
      <c r="V196" s="2427" t="s">
        <v>208</v>
      </c>
      <c r="W196" s="2427" t="s">
        <v>209</v>
      </c>
    </row>
    <row r="197" spans="1:130" s="456" customFormat="1" x14ac:dyDescent="0.25">
      <c r="A197" s="1816"/>
      <c r="B197" s="2431"/>
      <c r="C197" s="933" t="s">
        <v>195</v>
      </c>
      <c r="D197" s="934" t="s">
        <v>18</v>
      </c>
      <c r="E197" s="432" t="s">
        <v>19</v>
      </c>
      <c r="F197" s="1013" t="s">
        <v>18</v>
      </c>
      <c r="G197" s="1014" t="s">
        <v>19</v>
      </c>
      <c r="H197" s="1013" t="s">
        <v>18</v>
      </c>
      <c r="I197" s="1014" t="s">
        <v>19</v>
      </c>
      <c r="J197" s="1013" t="s">
        <v>18</v>
      </c>
      <c r="K197" s="1014" t="s">
        <v>19</v>
      </c>
      <c r="L197" s="1013" t="s">
        <v>18</v>
      </c>
      <c r="M197" s="1014" t="s">
        <v>19</v>
      </c>
      <c r="N197" s="1013" t="s">
        <v>18</v>
      </c>
      <c r="O197" s="1014" t="s">
        <v>19</v>
      </c>
      <c r="P197" s="1013" t="s">
        <v>18</v>
      </c>
      <c r="Q197" s="1014" t="s">
        <v>19</v>
      </c>
      <c r="R197" s="946" t="s">
        <v>18</v>
      </c>
      <c r="S197" s="1014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428" t="s">
        <v>210</v>
      </c>
      <c r="B198" s="2429"/>
      <c r="C198" s="1020">
        <f>SUM(D198+E198)</f>
        <v>0</v>
      </c>
      <c r="D198" s="1021">
        <f>SUM(F198+H198+J198+L198+N198)</f>
        <v>0</v>
      </c>
      <c r="E198" s="944">
        <f>SUM(G198+I198+K198+M198+O198)</f>
        <v>0</v>
      </c>
      <c r="F198" s="1023"/>
      <c r="G198" s="948"/>
      <c r="H198" s="1023"/>
      <c r="I198" s="948"/>
      <c r="J198" s="1023"/>
      <c r="K198" s="948"/>
      <c r="L198" s="1023"/>
      <c r="M198" s="948"/>
      <c r="N198" s="1023"/>
      <c r="O198" s="948"/>
      <c r="P198" s="1023"/>
      <c r="Q198" s="949"/>
      <c r="R198" s="948"/>
      <c r="S198" s="949"/>
      <c r="T198" s="1024"/>
      <c r="U198" s="949"/>
      <c r="V198" s="1024"/>
      <c r="W198" s="1024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430" t="s">
        <v>200</v>
      </c>
      <c r="B200" s="1815"/>
      <c r="C200" s="2410" t="s">
        <v>32</v>
      </c>
      <c r="D200" s="2348"/>
    </row>
    <row r="201" spans="1:130" x14ac:dyDescent="0.25">
      <c r="A201" s="1816"/>
      <c r="B201" s="2431"/>
      <c r="C201" s="1013" t="s">
        <v>18</v>
      </c>
      <c r="D201" s="1014" t="s">
        <v>19</v>
      </c>
    </row>
    <row r="202" spans="1:130" x14ac:dyDescent="0.25">
      <c r="A202" s="2432" t="s">
        <v>212</v>
      </c>
      <c r="B202" s="2433"/>
      <c r="C202" s="441"/>
      <c r="D202" s="1019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426"/>
      <c r="C205" s="463"/>
      <c r="D205" s="951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85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63" workbookViewId="0">
      <selection activeCell="C178" sqref="C178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801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500" t="s">
        <v>4</v>
      </c>
      <c r="B9" s="2500"/>
      <c r="C9" s="2351" t="s">
        <v>5</v>
      </c>
      <c r="D9" s="2306"/>
      <c r="E9" s="2307"/>
      <c r="F9" s="2488" t="s">
        <v>6</v>
      </c>
      <c r="G9" s="2357"/>
      <c r="H9" s="2357"/>
      <c r="I9" s="2357"/>
      <c r="J9" s="2357"/>
      <c r="K9" s="2357"/>
      <c r="L9" s="2357"/>
      <c r="M9" s="2357"/>
      <c r="N9" s="2357"/>
      <c r="O9" s="2357"/>
      <c r="P9" s="2357"/>
      <c r="Q9" s="2357"/>
      <c r="R9" s="2357"/>
      <c r="S9" s="2357"/>
      <c r="T9" s="2357"/>
      <c r="U9" s="2357"/>
      <c r="V9" s="2357"/>
      <c r="W9" s="2357"/>
      <c r="X9" s="2357"/>
      <c r="Y9" s="2348"/>
      <c r="Z9" s="802"/>
      <c r="AA9" s="803"/>
    </row>
    <row r="10" spans="1:130" x14ac:dyDescent="0.25">
      <c r="A10" s="2500"/>
      <c r="B10" s="2500"/>
      <c r="C10" s="1857"/>
      <c r="D10" s="1882"/>
      <c r="E10" s="2504"/>
      <c r="F10" s="2488" t="s">
        <v>7</v>
      </c>
      <c r="G10" s="2348"/>
      <c r="H10" s="2488" t="s">
        <v>8</v>
      </c>
      <c r="I10" s="2348"/>
      <c r="J10" s="2488" t="s">
        <v>9</v>
      </c>
      <c r="K10" s="2348"/>
      <c r="L10" s="2488" t="s">
        <v>10</v>
      </c>
      <c r="M10" s="2348"/>
      <c r="N10" s="2488" t="s">
        <v>11</v>
      </c>
      <c r="O10" s="2348"/>
      <c r="P10" s="2488" t="s">
        <v>12</v>
      </c>
      <c r="Q10" s="2348"/>
      <c r="R10" s="2488" t="s">
        <v>13</v>
      </c>
      <c r="S10" s="2348"/>
      <c r="T10" s="2488" t="s">
        <v>14</v>
      </c>
      <c r="U10" s="2348"/>
      <c r="V10" s="2488" t="s">
        <v>15</v>
      </c>
      <c r="W10" s="2348"/>
      <c r="X10" s="2488" t="s">
        <v>16</v>
      </c>
      <c r="Y10" s="2348"/>
      <c r="Z10" s="28"/>
      <c r="AA10" s="7"/>
    </row>
    <row r="11" spans="1:130" x14ac:dyDescent="0.25">
      <c r="A11" s="2500"/>
      <c r="B11" s="2500"/>
      <c r="C11" s="804" t="s">
        <v>17</v>
      </c>
      <c r="D11" s="805" t="s">
        <v>18</v>
      </c>
      <c r="E11" s="806" t="s">
        <v>19</v>
      </c>
      <c r="F11" s="32" t="s">
        <v>18</v>
      </c>
      <c r="G11" s="807" t="s">
        <v>19</v>
      </c>
      <c r="H11" s="32" t="s">
        <v>18</v>
      </c>
      <c r="I11" s="807" t="s">
        <v>19</v>
      </c>
      <c r="J11" s="32" t="s">
        <v>18</v>
      </c>
      <c r="K11" s="807" t="s">
        <v>19</v>
      </c>
      <c r="L11" s="808" t="s">
        <v>18</v>
      </c>
      <c r="M11" s="807" t="s">
        <v>19</v>
      </c>
      <c r="N11" s="32" t="s">
        <v>18</v>
      </c>
      <c r="O11" s="807" t="s">
        <v>19</v>
      </c>
      <c r="P11" s="32" t="s">
        <v>18</v>
      </c>
      <c r="Q11" s="807" t="s">
        <v>19</v>
      </c>
      <c r="R11" s="32" t="s">
        <v>18</v>
      </c>
      <c r="S11" s="807" t="s">
        <v>19</v>
      </c>
      <c r="T11" s="32" t="s">
        <v>18</v>
      </c>
      <c r="U11" s="807" t="s">
        <v>19</v>
      </c>
      <c r="V11" s="32" t="s">
        <v>18</v>
      </c>
      <c r="W11" s="807" t="s">
        <v>19</v>
      </c>
      <c r="X11" s="32" t="s">
        <v>18</v>
      </c>
      <c r="Y11" s="807" t="s">
        <v>19</v>
      </c>
      <c r="Z11" s="809"/>
      <c r="AA11" s="810"/>
    </row>
    <row r="12" spans="1:130" x14ac:dyDescent="0.25">
      <c r="A12" s="2500" t="s">
        <v>20</v>
      </c>
      <c r="B12" s="2500"/>
      <c r="C12" s="811">
        <f>SUM(D12+E12)</f>
        <v>0</v>
      </c>
      <c r="D12" s="812">
        <f t="shared" ref="D12:E14" si="0">SUM(F12+H12+J12+L12+N12+P12+R12+T12+V12+X12)</f>
        <v>0</v>
      </c>
      <c r="E12" s="813">
        <f t="shared" si="0"/>
        <v>0</v>
      </c>
      <c r="F12" s="814"/>
      <c r="G12" s="815"/>
      <c r="H12" s="814"/>
      <c r="I12" s="815"/>
      <c r="J12" s="814"/>
      <c r="K12" s="815"/>
      <c r="L12" s="814"/>
      <c r="M12" s="815"/>
      <c r="N12" s="816"/>
      <c r="O12" s="815"/>
      <c r="P12" s="814"/>
      <c r="Q12" s="815"/>
      <c r="R12" s="814"/>
      <c r="S12" s="815"/>
      <c r="T12" s="814"/>
      <c r="U12" s="815"/>
      <c r="V12" s="814"/>
      <c r="W12" s="815"/>
      <c r="X12" s="814"/>
      <c r="Y12" s="815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307" t="s">
        <v>21</v>
      </c>
      <c r="B13" s="471" t="s">
        <v>22</v>
      </c>
      <c r="C13" s="46">
        <f>SUM(D13+E13)</f>
        <v>0</v>
      </c>
      <c r="D13" s="817">
        <f t="shared" si="0"/>
        <v>0</v>
      </c>
      <c r="E13" s="472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04"/>
      <c r="AA13" s="803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504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818"/>
      <c r="M14" s="819"/>
      <c r="N14" s="820"/>
      <c r="O14" s="819"/>
      <c r="P14" s="820"/>
      <c r="Q14" s="819"/>
      <c r="R14" s="818"/>
      <c r="S14" s="819"/>
      <c r="T14" s="821"/>
      <c r="U14" s="822"/>
      <c r="V14" s="818"/>
      <c r="W14" s="822"/>
      <c r="X14" s="818"/>
      <c r="Y14" s="56"/>
      <c r="Z14" s="404"/>
      <c r="AA14" s="823"/>
    </row>
    <row r="15" spans="1:130" ht="15.75" x14ac:dyDescent="0.25">
      <c r="A15" s="824"/>
      <c r="B15" s="14"/>
      <c r="C15" s="14"/>
      <c r="D15" s="14"/>
      <c r="E15" s="66"/>
      <c r="F15" s="825"/>
      <c r="G15" s="826"/>
      <c r="H15" s="826"/>
      <c r="I15" s="827"/>
      <c r="J15" s="826"/>
      <c r="K15" s="825"/>
      <c r="L15" s="66"/>
      <c r="M15" s="70"/>
      <c r="N15" s="828"/>
      <c r="O15" s="829"/>
      <c r="P15" s="829"/>
      <c r="Q15" s="825"/>
      <c r="R15" s="66"/>
      <c r="S15" s="825"/>
      <c r="T15" s="825"/>
      <c r="U15" s="825"/>
      <c r="V15" s="825"/>
      <c r="W15" s="830"/>
      <c r="X15" s="825"/>
      <c r="Y15" s="825"/>
      <c r="Z15" s="831"/>
      <c r="AA15" s="75"/>
    </row>
    <row r="16" spans="1:130" ht="15.75" x14ac:dyDescent="0.25">
      <c r="A16" s="832" t="s">
        <v>24</v>
      </c>
      <c r="B16" s="833"/>
      <c r="C16" s="833"/>
      <c r="D16" s="833"/>
      <c r="E16" s="833"/>
      <c r="F16" s="833"/>
      <c r="G16" s="833"/>
      <c r="H16" s="833"/>
      <c r="I16" s="833"/>
      <c r="J16" s="833"/>
      <c r="K16" s="833"/>
      <c r="L16" s="833"/>
      <c r="M16" s="833"/>
      <c r="N16" s="833"/>
      <c r="O16" s="833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353" t="s">
        <v>25</v>
      </c>
      <c r="B17" s="2353" t="s">
        <v>26</v>
      </c>
      <c r="C17" s="2351" t="s">
        <v>27</v>
      </c>
      <c r="D17" s="2306"/>
      <c r="E17" s="2307"/>
      <c r="F17" s="2492" t="s">
        <v>28</v>
      </c>
      <c r="G17" s="2366"/>
      <c r="H17" s="2366"/>
      <c r="I17" s="2366"/>
      <c r="J17" s="2366"/>
      <c r="K17" s="2366"/>
      <c r="L17" s="2366"/>
      <c r="M17" s="2366"/>
      <c r="N17" s="2366"/>
      <c r="O17" s="2366"/>
      <c r="P17" s="2366"/>
      <c r="Q17" s="2368"/>
      <c r="R17" s="230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2466"/>
      <c r="E18" s="2425"/>
      <c r="F18" s="2488" t="s">
        <v>30</v>
      </c>
      <c r="G18" s="2348"/>
      <c r="H18" s="2488" t="s">
        <v>31</v>
      </c>
      <c r="I18" s="2348"/>
      <c r="J18" s="2488" t="s">
        <v>15</v>
      </c>
      <c r="K18" s="2348"/>
      <c r="L18" s="2488" t="s">
        <v>32</v>
      </c>
      <c r="M18" s="2348"/>
      <c r="N18" s="2488" t="s">
        <v>33</v>
      </c>
      <c r="O18" s="2348"/>
      <c r="P18" s="2488" t="s">
        <v>34</v>
      </c>
      <c r="Q18" s="2371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834" t="s">
        <v>17</v>
      </c>
      <c r="D19" s="835" t="s">
        <v>18</v>
      </c>
      <c r="E19" s="806" t="s">
        <v>19</v>
      </c>
      <c r="F19" s="836" t="s">
        <v>18</v>
      </c>
      <c r="G19" s="806" t="s">
        <v>19</v>
      </c>
      <c r="H19" s="836" t="s">
        <v>18</v>
      </c>
      <c r="I19" s="806" t="s">
        <v>19</v>
      </c>
      <c r="J19" s="836" t="s">
        <v>18</v>
      </c>
      <c r="K19" s="806" t="s">
        <v>19</v>
      </c>
      <c r="L19" s="836" t="s">
        <v>18</v>
      </c>
      <c r="M19" s="806" t="s">
        <v>19</v>
      </c>
      <c r="N19" s="836" t="s">
        <v>18</v>
      </c>
      <c r="O19" s="806" t="s">
        <v>19</v>
      </c>
      <c r="P19" s="836" t="s">
        <v>18</v>
      </c>
      <c r="Q19" s="837" t="s">
        <v>19</v>
      </c>
      <c r="R19" s="2425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488" t="s">
        <v>35</v>
      </c>
      <c r="B20" s="2348"/>
      <c r="C20" s="838">
        <f t="shared" ref="C20:C29" si="1">SUM(D20+E20)</f>
        <v>0</v>
      </c>
      <c r="D20" s="839">
        <f t="shared" ref="D20:E28" si="2">SUM(F20+H20+J20+L20+N20+P20)</f>
        <v>0</v>
      </c>
      <c r="E20" s="840">
        <f t="shared" si="2"/>
        <v>0</v>
      </c>
      <c r="F20" s="814"/>
      <c r="G20" s="815"/>
      <c r="H20" s="814"/>
      <c r="I20" s="815"/>
      <c r="J20" s="814"/>
      <c r="K20" s="815"/>
      <c r="L20" s="814"/>
      <c r="M20" s="815"/>
      <c r="N20" s="841"/>
      <c r="O20" s="815"/>
      <c r="P20" s="841"/>
      <c r="Q20" s="842"/>
      <c r="R20" s="843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353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844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353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844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845"/>
      <c r="O25" s="114"/>
      <c r="P25" s="845"/>
      <c r="Q25" s="116"/>
      <c r="R25" s="846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6">
        <f t="shared" si="1"/>
        <v>0</v>
      </c>
      <c r="D26" s="98">
        <f t="shared" si="2"/>
        <v>0</v>
      </c>
      <c r="E26" s="472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6">
        <f t="shared" si="1"/>
        <v>0</v>
      </c>
      <c r="D27" s="98">
        <f t="shared" si="2"/>
        <v>0</v>
      </c>
      <c r="E27" s="472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20">
        <f t="shared" si="1"/>
        <v>0</v>
      </c>
      <c r="D28" s="121">
        <f t="shared" si="2"/>
        <v>0</v>
      </c>
      <c r="E28" s="479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20">
        <f t="shared" si="1"/>
        <v>0</v>
      </c>
      <c r="D29" s="121">
        <f>+F29+H29+J29+L29+N29+P29</f>
        <v>0</v>
      </c>
      <c r="E29" s="479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20">
        <f>SUM(D30:E30)</f>
        <v>0</v>
      </c>
      <c r="D30" s="121">
        <f>+F30+H30+J30+L30+N30+P30</f>
        <v>0</v>
      </c>
      <c r="E30" s="479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12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855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353" t="s">
        <v>51</v>
      </c>
      <c r="B36" s="847" t="s">
        <v>37</v>
      </c>
      <c r="C36" s="838">
        <f t="shared" si="4"/>
        <v>0</v>
      </c>
      <c r="D36" s="839">
        <f t="shared" si="3"/>
        <v>0</v>
      </c>
      <c r="E36" s="844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845"/>
      <c r="Q36" s="116"/>
      <c r="R36" s="846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848" t="s">
        <v>52</v>
      </c>
      <c r="B39" s="848"/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  <c r="O39" s="848"/>
      <c r="P39" s="848"/>
      <c r="Q39" s="848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351" t="s">
        <v>53</v>
      </c>
      <c r="B40" s="2307"/>
      <c r="C40" s="2351" t="s">
        <v>27</v>
      </c>
      <c r="D40" s="2306"/>
      <c r="E40" s="2307"/>
      <c r="F40" s="2492" t="s">
        <v>28</v>
      </c>
      <c r="G40" s="2366"/>
      <c r="H40" s="2366"/>
      <c r="I40" s="2366"/>
      <c r="J40" s="2366"/>
      <c r="K40" s="2366"/>
      <c r="L40" s="2366"/>
      <c r="M40" s="2366"/>
      <c r="N40" s="2366"/>
      <c r="O40" s="2366"/>
      <c r="P40" s="2366"/>
      <c r="Q40" s="236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855"/>
      <c r="B41" s="1856"/>
      <c r="C41" s="1857"/>
      <c r="D41" s="2466"/>
      <c r="E41" s="2425"/>
      <c r="F41" s="2488" t="s">
        <v>30</v>
      </c>
      <c r="G41" s="2348"/>
      <c r="H41" s="2488" t="s">
        <v>31</v>
      </c>
      <c r="I41" s="2348"/>
      <c r="J41" s="2488" t="s">
        <v>15</v>
      </c>
      <c r="K41" s="2348"/>
      <c r="L41" s="2488" t="s">
        <v>32</v>
      </c>
      <c r="M41" s="2348"/>
      <c r="N41" s="2488" t="s">
        <v>33</v>
      </c>
      <c r="O41" s="2348"/>
      <c r="P41" s="2488" t="s">
        <v>34</v>
      </c>
      <c r="Q41" s="2348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425"/>
      <c r="C42" s="834" t="s">
        <v>17</v>
      </c>
      <c r="D42" s="835" t="s">
        <v>18</v>
      </c>
      <c r="E42" s="849" t="s">
        <v>19</v>
      </c>
      <c r="F42" s="850" t="s">
        <v>18</v>
      </c>
      <c r="G42" s="851" t="s">
        <v>19</v>
      </c>
      <c r="H42" s="850" t="s">
        <v>18</v>
      </c>
      <c r="I42" s="851" t="s">
        <v>19</v>
      </c>
      <c r="J42" s="850" t="s">
        <v>18</v>
      </c>
      <c r="K42" s="851" t="s">
        <v>19</v>
      </c>
      <c r="L42" s="850" t="s">
        <v>18</v>
      </c>
      <c r="M42" s="851" t="s">
        <v>19</v>
      </c>
      <c r="N42" s="850" t="s">
        <v>18</v>
      </c>
      <c r="O42" s="851" t="s">
        <v>19</v>
      </c>
      <c r="P42" s="850" t="s">
        <v>18</v>
      </c>
      <c r="Q42" s="851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502" t="s">
        <v>37</v>
      </c>
      <c r="B43" s="2503"/>
      <c r="C43" s="147">
        <f>SUM(D43+E43)</f>
        <v>0</v>
      </c>
      <c r="D43" s="148">
        <f t="shared" ref="D43:E46" si="5">SUM(F43+H43+J43+L43+N43+P43)</f>
        <v>0</v>
      </c>
      <c r="E43" s="852">
        <f t="shared" si="5"/>
        <v>0</v>
      </c>
      <c r="F43" s="113"/>
      <c r="G43" s="846"/>
      <c r="H43" s="113"/>
      <c r="I43" s="846"/>
      <c r="J43" s="113"/>
      <c r="K43" s="114"/>
      <c r="L43" s="113"/>
      <c r="M43" s="114"/>
      <c r="N43" s="845"/>
      <c r="O43" s="114"/>
      <c r="P43" s="845"/>
      <c r="Q43" s="114"/>
      <c r="R43" s="716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49"/>
      <c r="I44" s="251"/>
      <c r="J44" s="49"/>
      <c r="K44" s="50"/>
      <c r="L44" s="49"/>
      <c r="M44" s="50"/>
      <c r="N44" s="358"/>
      <c r="O44" s="50"/>
      <c r="P44" s="358"/>
      <c r="Q44" s="50"/>
      <c r="R44" s="716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716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499" t="s">
        <v>54</v>
      </c>
      <c r="B46" s="2356"/>
      <c r="C46" s="853">
        <f>SUM(D46:E46)</f>
        <v>0</v>
      </c>
      <c r="D46" s="854">
        <f t="shared" si="5"/>
        <v>0</v>
      </c>
      <c r="E46" s="855">
        <f t="shared" si="5"/>
        <v>0</v>
      </c>
      <c r="F46" s="814"/>
      <c r="G46" s="843"/>
      <c r="H46" s="814"/>
      <c r="I46" s="843"/>
      <c r="J46" s="814"/>
      <c r="K46" s="815"/>
      <c r="L46" s="814"/>
      <c r="M46" s="815"/>
      <c r="N46" s="841"/>
      <c r="O46" s="815"/>
      <c r="P46" s="841"/>
      <c r="Q46" s="815"/>
      <c r="R46" s="716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832" t="s">
        <v>55</v>
      </c>
      <c r="B47" s="833"/>
      <c r="C47" s="833"/>
      <c r="D47" s="833"/>
      <c r="E47" s="833"/>
      <c r="F47" s="833"/>
      <c r="G47" s="833"/>
      <c r="H47" s="833"/>
      <c r="I47" s="83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363" t="s">
        <v>21</v>
      </c>
      <c r="B48" s="2364"/>
      <c r="C48" s="2351" t="s">
        <v>5</v>
      </c>
      <c r="D48" s="2306"/>
      <c r="E48" s="2307"/>
      <c r="F48" s="2500" t="s">
        <v>28</v>
      </c>
      <c r="G48" s="2500"/>
      <c r="H48" s="2500"/>
      <c r="I48" s="250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16"/>
      <c r="B49" s="1885"/>
      <c r="C49" s="1857"/>
      <c r="D49" s="2466"/>
      <c r="E49" s="2425"/>
      <c r="F49" s="2488" t="s">
        <v>8</v>
      </c>
      <c r="G49" s="2348"/>
      <c r="H49" s="2488" t="s">
        <v>9</v>
      </c>
      <c r="I49" s="234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452"/>
      <c r="C50" s="834" t="s">
        <v>17</v>
      </c>
      <c r="D50" s="835" t="s">
        <v>18</v>
      </c>
      <c r="E50" s="849" t="s">
        <v>19</v>
      </c>
      <c r="F50" s="804" t="s">
        <v>18</v>
      </c>
      <c r="G50" s="806" t="s">
        <v>19</v>
      </c>
      <c r="H50" s="804" t="s">
        <v>18</v>
      </c>
      <c r="I50" s="806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501" t="s">
        <v>56</v>
      </c>
      <c r="B51" s="2360"/>
      <c r="C51" s="856">
        <f>SUM(D51+E51)</f>
        <v>0</v>
      </c>
      <c r="D51" s="857">
        <f t="shared" ref="D51:E54" si="6">SUM(F51+H51)</f>
        <v>0</v>
      </c>
      <c r="E51" s="840">
        <f t="shared" si="6"/>
        <v>0</v>
      </c>
      <c r="F51" s="858">
        <f>SUM(F52:F54)</f>
        <v>0</v>
      </c>
      <c r="G51" s="855">
        <f>SUM(G52:G54)</f>
        <v>0</v>
      </c>
      <c r="H51" s="859">
        <f>SUM(H52:H54)</f>
        <v>0</v>
      </c>
      <c r="I51" s="860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5">
        <f>SUM(D52+E52)</f>
        <v>0</v>
      </c>
      <c r="D52" s="166">
        <f t="shared" si="6"/>
        <v>0</v>
      </c>
      <c r="E52" s="472">
        <f t="shared" si="6"/>
        <v>0</v>
      </c>
      <c r="F52" s="4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832" t="s">
        <v>59</v>
      </c>
      <c r="B55" s="833"/>
      <c r="C55" s="833"/>
      <c r="D55" s="833"/>
      <c r="E55" s="833"/>
      <c r="F55" s="833"/>
      <c r="G55" s="833"/>
      <c r="H55" s="833"/>
      <c r="I55" s="833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351" t="s">
        <v>60</v>
      </c>
      <c r="B56" s="2306"/>
      <c r="C56" s="2351" t="s">
        <v>61</v>
      </c>
      <c r="D56" s="2306"/>
      <c r="E56" s="2307"/>
      <c r="F56" s="2357" t="s">
        <v>62</v>
      </c>
      <c r="G56" s="2357"/>
      <c r="H56" s="2357"/>
      <c r="I56" s="2357"/>
      <c r="J56" s="2357"/>
      <c r="K56" s="2357"/>
      <c r="L56" s="2357"/>
      <c r="M56" s="2357"/>
      <c r="N56" s="2357"/>
      <c r="O56" s="23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855"/>
      <c r="B57" s="1891"/>
      <c r="C57" s="1857"/>
      <c r="D57" s="2466"/>
      <c r="E57" s="2425"/>
      <c r="F57" s="2357" t="s">
        <v>63</v>
      </c>
      <c r="G57" s="2348"/>
      <c r="H57" s="2357" t="s">
        <v>64</v>
      </c>
      <c r="I57" s="2348"/>
      <c r="J57" s="2357" t="s">
        <v>65</v>
      </c>
      <c r="K57" s="2357"/>
      <c r="L57" s="2488" t="s">
        <v>66</v>
      </c>
      <c r="M57" s="2348"/>
      <c r="N57" s="2488" t="s">
        <v>67</v>
      </c>
      <c r="O57" s="23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2466"/>
      <c r="C58" s="804" t="s">
        <v>17</v>
      </c>
      <c r="D58" s="835" t="s">
        <v>18</v>
      </c>
      <c r="E58" s="806" t="s">
        <v>19</v>
      </c>
      <c r="F58" s="804" t="s">
        <v>18</v>
      </c>
      <c r="G58" s="806" t="s">
        <v>19</v>
      </c>
      <c r="H58" s="804" t="s">
        <v>18</v>
      </c>
      <c r="I58" s="806" t="s">
        <v>19</v>
      </c>
      <c r="J58" s="804" t="s">
        <v>18</v>
      </c>
      <c r="K58" s="861" t="s">
        <v>19</v>
      </c>
      <c r="L58" s="804" t="s">
        <v>18</v>
      </c>
      <c r="M58" s="806" t="s">
        <v>19</v>
      </c>
      <c r="N58" s="804" t="s">
        <v>18</v>
      </c>
      <c r="O58" s="806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862"/>
      <c r="AB58" s="863"/>
    </row>
    <row r="59" spans="1:130" x14ac:dyDescent="0.25">
      <c r="A59" s="2499" t="s">
        <v>68</v>
      </c>
      <c r="B59" s="2356"/>
      <c r="C59" s="856">
        <f>SUM(D59+E59)</f>
        <v>0</v>
      </c>
      <c r="D59" s="857">
        <f>SUM(F59+H59+J59+L59+N59)</f>
        <v>0</v>
      </c>
      <c r="E59" s="840">
        <f>SUM(G59+I59+K59+M59+O59)</f>
        <v>0</v>
      </c>
      <c r="F59" s="816"/>
      <c r="G59" s="815"/>
      <c r="H59" s="816"/>
      <c r="I59" s="815"/>
      <c r="J59" s="816"/>
      <c r="K59" s="864"/>
      <c r="L59" s="814"/>
      <c r="M59" s="815"/>
      <c r="N59" s="814"/>
      <c r="O59" s="815"/>
      <c r="P59" s="40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86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862"/>
      <c r="AB60" s="863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862"/>
      <c r="AB61" s="863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865"/>
      <c r="AB62" s="863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866"/>
      <c r="G63" s="867"/>
      <c r="H63" s="866"/>
      <c r="I63" s="867"/>
      <c r="J63" s="199"/>
      <c r="K63" s="200"/>
      <c r="L63" s="201"/>
      <c r="M63" s="868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869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70"/>
      <c r="V64" s="870"/>
      <c r="W64" s="870"/>
      <c r="X64" s="870"/>
      <c r="Y64" s="870"/>
      <c r="Z64" s="865"/>
      <c r="AA64" s="865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865"/>
      <c r="V65" s="865"/>
      <c r="W65" s="865"/>
      <c r="X65" s="865"/>
      <c r="Y65" s="865"/>
      <c r="Z65" s="865"/>
      <c r="AA65" s="865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353" t="s">
        <v>75</v>
      </c>
      <c r="B66" s="2353"/>
      <c r="C66" s="2353" t="s">
        <v>61</v>
      </c>
      <c r="D66" s="726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865"/>
      <c r="S66" s="865"/>
      <c r="T66" s="865"/>
      <c r="U66" s="865"/>
      <c r="V66" s="865"/>
      <c r="W66" s="865"/>
      <c r="X66" s="865"/>
      <c r="Y66" s="865"/>
      <c r="Z66" s="865"/>
      <c r="AA66" s="865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865"/>
      <c r="S67" s="865"/>
      <c r="T67" s="865"/>
      <c r="U67" s="865"/>
      <c r="V67" s="865"/>
      <c r="W67" s="865"/>
      <c r="X67" s="865"/>
      <c r="Y67" s="865"/>
      <c r="Z67" s="865"/>
      <c r="AA67" s="865"/>
    </row>
    <row r="68" spans="1:130" x14ac:dyDescent="0.25">
      <c r="A68" s="2498" t="s">
        <v>61</v>
      </c>
      <c r="B68" s="2498"/>
      <c r="C68" s="871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865"/>
      <c r="S68" s="865"/>
      <c r="T68" s="872"/>
      <c r="U68" s="872"/>
      <c r="V68" s="872"/>
      <c r="W68" s="872"/>
      <c r="X68" s="872"/>
      <c r="Y68" s="872"/>
      <c r="Z68" s="865"/>
      <c r="AA68" s="865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865"/>
      <c r="S69" s="865"/>
      <c r="T69" s="872"/>
      <c r="U69" s="872"/>
      <c r="V69" s="872"/>
      <c r="W69" s="872"/>
      <c r="X69" s="872"/>
      <c r="Y69" s="872"/>
      <c r="Z69" s="865"/>
      <c r="AA69" s="865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865"/>
      <c r="S70" s="865"/>
      <c r="T70" s="872"/>
      <c r="U70" s="872"/>
      <c r="V70" s="872"/>
      <c r="W70" s="872"/>
      <c r="X70" s="872"/>
      <c r="Y70" s="872"/>
      <c r="Z70" s="865"/>
      <c r="AA70" s="865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865"/>
      <c r="S71" s="865"/>
      <c r="T71" s="872"/>
      <c r="U71" s="872"/>
      <c r="V71" s="872"/>
      <c r="W71" s="872"/>
      <c r="X71" s="872"/>
      <c r="Y71" s="872"/>
      <c r="Z71" s="865"/>
      <c r="AA71" s="865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865"/>
      <c r="S72" s="865"/>
      <c r="T72" s="872"/>
      <c r="U72" s="872"/>
      <c r="V72" s="872"/>
      <c r="W72" s="872"/>
      <c r="X72" s="872"/>
      <c r="Y72" s="872"/>
      <c r="Z72" s="865"/>
      <c r="AA72" s="865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865"/>
      <c r="S73" s="865"/>
      <c r="T73" s="865"/>
      <c r="U73" s="872"/>
      <c r="V73" s="872"/>
      <c r="W73" s="872"/>
      <c r="X73" s="872"/>
      <c r="Y73" s="872"/>
      <c r="Z73" s="865"/>
      <c r="AA73" s="865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488" t="s">
        <v>80</v>
      </c>
      <c r="B74" s="2348"/>
      <c r="C74" s="873" t="s">
        <v>81</v>
      </c>
      <c r="D74" s="873" t="s">
        <v>38</v>
      </c>
      <c r="E74" s="873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865"/>
      <c r="S74" s="865"/>
      <c r="T74" s="865"/>
      <c r="U74" s="872"/>
      <c r="V74" s="872"/>
      <c r="W74" s="872"/>
      <c r="X74" s="872"/>
      <c r="Y74" s="872"/>
      <c r="Z74" s="865"/>
      <c r="AA74" s="865"/>
    </row>
    <row r="75" spans="1:130" x14ac:dyDescent="0.25">
      <c r="A75" s="2495" t="s">
        <v>83</v>
      </c>
      <c r="B75" s="2350"/>
      <c r="C75" s="874"/>
      <c r="D75" s="874"/>
      <c r="E75" s="874"/>
      <c r="F75" s="40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810"/>
      <c r="J76" s="803"/>
      <c r="K76" s="810"/>
      <c r="L76" s="865"/>
      <c r="M76" s="865"/>
      <c r="N76" s="865"/>
      <c r="O76" s="865"/>
      <c r="P76" s="875"/>
      <c r="Q76" s="803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351" t="s">
        <v>85</v>
      </c>
      <c r="B77" s="2307"/>
      <c r="C77" s="876" t="s">
        <v>81</v>
      </c>
      <c r="D77" s="877" t="s">
        <v>86</v>
      </c>
      <c r="E77" s="877" t="s">
        <v>87</v>
      </c>
      <c r="F77" s="877" t="s">
        <v>88</v>
      </c>
      <c r="G77" s="222"/>
      <c r="H77" s="222"/>
      <c r="I77" s="878"/>
      <c r="J77" s="878"/>
      <c r="K77" s="810"/>
      <c r="L77" s="865"/>
      <c r="M77" s="865"/>
      <c r="N77" s="865"/>
      <c r="O77" s="865"/>
      <c r="P77" s="865"/>
      <c r="Q77" s="865"/>
      <c r="R77" s="869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307" t="s">
        <v>89</v>
      </c>
      <c r="B78" s="879" t="s">
        <v>90</v>
      </c>
      <c r="C78" s="225"/>
      <c r="D78" s="880"/>
      <c r="E78" s="225"/>
      <c r="F78" s="225"/>
      <c r="G78" s="40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881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0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882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0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882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461"/>
      <c r="B81" s="234" t="s">
        <v>94</v>
      </c>
      <c r="C81" s="215"/>
      <c r="D81" s="215"/>
      <c r="E81" s="235"/>
      <c r="F81" s="215"/>
      <c r="G81" s="4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882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883"/>
      <c r="L82" s="884"/>
      <c r="M82" s="884"/>
      <c r="N82" s="882"/>
      <c r="O82" s="882"/>
      <c r="P82" s="882"/>
      <c r="Q82" s="882"/>
      <c r="R82" s="882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496" t="s">
        <v>96</v>
      </c>
      <c r="B83" s="2497"/>
      <c r="C83" s="2457" t="s">
        <v>61</v>
      </c>
      <c r="D83" s="2493"/>
      <c r="E83" s="2494"/>
      <c r="F83" s="2457" t="s">
        <v>97</v>
      </c>
      <c r="G83" s="2494"/>
      <c r="H83" s="2457" t="s">
        <v>98</v>
      </c>
      <c r="I83" s="2494"/>
      <c r="J83" s="210"/>
      <c r="K83" s="885"/>
      <c r="L83" s="886"/>
      <c r="M83" s="886"/>
      <c r="N83" s="884"/>
      <c r="O83" s="884"/>
      <c r="P83" s="886"/>
      <c r="Q83" s="886"/>
      <c r="R83" s="882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174"/>
      <c r="C84" s="834" t="s">
        <v>17</v>
      </c>
      <c r="D84" s="805" t="s">
        <v>18</v>
      </c>
      <c r="E84" s="806" t="s">
        <v>19</v>
      </c>
      <c r="F84" s="804" t="s">
        <v>18</v>
      </c>
      <c r="G84" s="806" t="s">
        <v>19</v>
      </c>
      <c r="H84" s="804" t="s">
        <v>18</v>
      </c>
      <c r="I84" s="806" t="s">
        <v>19</v>
      </c>
      <c r="J84" s="3"/>
      <c r="K84" s="210"/>
      <c r="L84" s="872"/>
      <c r="M84" s="872"/>
      <c r="N84" s="872"/>
      <c r="O84" s="887"/>
      <c r="P84" s="887"/>
      <c r="Q84" s="872"/>
      <c r="R84" s="872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488" t="s">
        <v>61</v>
      </c>
      <c r="B85" s="2348"/>
      <c r="C85" s="858">
        <f t="shared" ref="C85:I85" si="8">SUM(C86:C90)</f>
        <v>0</v>
      </c>
      <c r="D85" s="888">
        <f t="shared" si="8"/>
        <v>0</v>
      </c>
      <c r="E85" s="855">
        <f t="shared" si="8"/>
        <v>0</v>
      </c>
      <c r="F85" s="859">
        <f t="shared" si="8"/>
        <v>0</v>
      </c>
      <c r="G85" s="860">
        <f t="shared" si="8"/>
        <v>0</v>
      </c>
      <c r="H85" s="859">
        <f t="shared" si="8"/>
        <v>0</v>
      </c>
      <c r="I85" s="860">
        <f t="shared" si="8"/>
        <v>0</v>
      </c>
      <c r="J85" s="19"/>
      <c r="K85" s="19"/>
      <c r="L85" s="875"/>
      <c r="M85" s="872"/>
      <c r="N85" s="872"/>
      <c r="O85" s="887"/>
      <c r="P85" s="887"/>
      <c r="Q85" s="889"/>
      <c r="R85" s="889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414" t="s">
        <v>22</v>
      </c>
      <c r="B86" s="2415"/>
      <c r="C86" s="890">
        <f>SUM(D86+E86)</f>
        <v>0</v>
      </c>
      <c r="D86" s="891">
        <f t="shared" ref="D86:E90" si="9">SUM(F86+H86)</f>
        <v>0</v>
      </c>
      <c r="E86" s="775">
        <f t="shared" si="9"/>
        <v>0</v>
      </c>
      <c r="F86" s="892"/>
      <c r="G86" s="757"/>
      <c r="H86" s="892"/>
      <c r="I86" s="757"/>
      <c r="J86" s="210"/>
      <c r="K86" s="210"/>
      <c r="L86" s="872"/>
      <c r="M86" s="872"/>
      <c r="N86" s="872"/>
      <c r="O86" s="887"/>
      <c r="P86" s="887"/>
      <c r="Q86" s="889"/>
      <c r="R86" s="889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872"/>
      <c r="M87" s="872"/>
      <c r="N87" s="872"/>
      <c r="O87" s="887"/>
      <c r="P87" s="887"/>
      <c r="Q87" s="889"/>
      <c r="R87" s="889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872"/>
      <c r="M88" s="872"/>
      <c r="N88" s="872"/>
      <c r="O88" s="887"/>
      <c r="P88" s="887"/>
      <c r="Q88" s="889"/>
      <c r="R88" s="889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872"/>
      <c r="M89" s="872"/>
      <c r="N89" s="872"/>
      <c r="O89" s="887"/>
      <c r="P89" s="887"/>
      <c r="Q89" s="889"/>
      <c r="R89" s="889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872"/>
      <c r="M90" s="872"/>
      <c r="N90" s="872"/>
      <c r="O90" s="887"/>
      <c r="P90" s="887"/>
      <c r="Q90" s="889"/>
      <c r="R90" s="889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363" t="s">
        <v>103</v>
      </c>
      <c r="B93" s="1884"/>
      <c r="C93" s="2351" t="s">
        <v>104</v>
      </c>
      <c r="D93" s="1881"/>
      <c r="E93" s="1854"/>
      <c r="F93" s="2492" t="s">
        <v>28</v>
      </c>
      <c r="G93" s="2366"/>
      <c r="H93" s="2366"/>
      <c r="I93" s="2366"/>
      <c r="J93" s="2366"/>
      <c r="K93" s="2366"/>
      <c r="L93" s="2366"/>
      <c r="M93" s="2366"/>
      <c r="N93" s="2366"/>
      <c r="O93" s="2366"/>
      <c r="P93" s="2366"/>
      <c r="Q93" s="2367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2491"/>
      <c r="D94" s="1882"/>
      <c r="E94" s="2174"/>
      <c r="F94" s="2488" t="s">
        <v>105</v>
      </c>
      <c r="G94" s="2357"/>
      <c r="H94" s="2488" t="s">
        <v>106</v>
      </c>
      <c r="I94" s="2348"/>
      <c r="J94" s="2488" t="s">
        <v>107</v>
      </c>
      <c r="K94" s="2348"/>
      <c r="L94" s="2488" t="s">
        <v>108</v>
      </c>
      <c r="M94" s="2348"/>
      <c r="N94" s="2488" t="s">
        <v>109</v>
      </c>
      <c r="O94" s="2348"/>
      <c r="P94" s="2488" t="s">
        <v>110</v>
      </c>
      <c r="Q94" s="2348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2490"/>
      <c r="B95" s="2185"/>
      <c r="C95" s="834" t="s">
        <v>17</v>
      </c>
      <c r="D95" s="893" t="s">
        <v>18</v>
      </c>
      <c r="E95" s="894" t="s">
        <v>19</v>
      </c>
      <c r="F95" s="804" t="s">
        <v>18</v>
      </c>
      <c r="G95" s="270" t="s">
        <v>19</v>
      </c>
      <c r="H95" s="804" t="s">
        <v>18</v>
      </c>
      <c r="I95" s="271" t="s">
        <v>19</v>
      </c>
      <c r="J95" s="804" t="s">
        <v>18</v>
      </c>
      <c r="K95" s="271" t="s">
        <v>19</v>
      </c>
      <c r="L95" s="804" t="s">
        <v>18</v>
      </c>
      <c r="M95" s="271" t="s">
        <v>19</v>
      </c>
      <c r="N95" s="804" t="s">
        <v>18</v>
      </c>
      <c r="O95" s="271" t="s">
        <v>19</v>
      </c>
      <c r="P95" s="804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895">
        <f>+I96+K96+M96+O96+Q96</f>
        <v>0</v>
      </c>
      <c r="F96" s="495"/>
      <c r="G96" s="896"/>
      <c r="H96" s="113"/>
      <c r="I96" s="114"/>
      <c r="J96" s="113"/>
      <c r="K96" s="114"/>
      <c r="L96" s="113"/>
      <c r="M96" s="114"/>
      <c r="N96" s="113"/>
      <c r="O96" s="114"/>
      <c r="P96" s="897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353" t="s">
        <v>117</v>
      </c>
      <c r="B102" s="898" t="s">
        <v>118</v>
      </c>
      <c r="C102" s="838">
        <f t="shared" si="10"/>
        <v>0</v>
      </c>
      <c r="D102" s="839">
        <f t="shared" ref="D102:E104" si="11">SUM(F102+H102+J102+L102+N102+P102)</f>
        <v>0</v>
      </c>
      <c r="E102" s="895">
        <f t="shared" si="11"/>
        <v>0</v>
      </c>
      <c r="F102" s="113"/>
      <c r="G102" s="899"/>
      <c r="H102" s="113"/>
      <c r="I102" s="900"/>
      <c r="J102" s="113"/>
      <c r="K102" s="114"/>
      <c r="L102" s="113"/>
      <c r="M102" s="114"/>
      <c r="N102" s="113"/>
      <c r="O102" s="900"/>
      <c r="P102" s="113"/>
      <c r="Q102" s="900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2461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901"/>
      <c r="R105" s="500"/>
      <c r="S105" s="500"/>
      <c r="T105" s="499"/>
      <c r="U105" s="499"/>
      <c r="V105" s="499"/>
      <c r="W105" s="902"/>
      <c r="X105" s="499"/>
      <c r="Y105" s="902"/>
      <c r="Z105" s="501"/>
      <c r="AA105" s="903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2489" t="s">
        <v>28</v>
      </c>
      <c r="G106" s="2489"/>
      <c r="H106" s="2489"/>
      <c r="I106" s="2489"/>
      <c r="J106" s="2489"/>
      <c r="K106" s="2489"/>
      <c r="L106" s="2489"/>
      <c r="M106" s="2489"/>
      <c r="N106" s="2489"/>
      <c r="O106" s="2489"/>
      <c r="P106" s="2489"/>
      <c r="Q106" s="2489"/>
      <c r="R106" s="2489"/>
      <c r="S106" s="2489"/>
      <c r="T106" s="1902"/>
      <c r="U106" s="1902"/>
      <c r="V106" s="2489"/>
      <c r="W106" s="2489"/>
      <c r="X106" s="2489"/>
      <c r="Y106" s="2489"/>
      <c r="Z106" s="2489"/>
      <c r="AA106" s="2452"/>
    </row>
    <row r="107" spans="1:130" x14ac:dyDescent="0.25">
      <c r="A107" s="1877"/>
      <c r="B107" s="1877"/>
      <c r="C107" s="1857"/>
      <c r="D107" s="2466"/>
      <c r="E107" s="2425"/>
      <c r="F107" s="2357" t="s">
        <v>122</v>
      </c>
      <c r="G107" s="2348"/>
      <c r="H107" s="2488" t="s">
        <v>123</v>
      </c>
      <c r="I107" s="2348"/>
      <c r="J107" s="2488" t="s">
        <v>124</v>
      </c>
      <c r="K107" s="2348"/>
      <c r="L107" s="2357" t="s">
        <v>125</v>
      </c>
      <c r="M107" s="2348"/>
      <c r="N107" s="2488" t="s">
        <v>126</v>
      </c>
      <c r="O107" s="2348"/>
      <c r="P107" s="2488" t="s">
        <v>127</v>
      </c>
      <c r="Q107" s="2348"/>
      <c r="R107" s="2488" t="s">
        <v>128</v>
      </c>
      <c r="S107" s="2348"/>
      <c r="T107" s="2488" t="s">
        <v>129</v>
      </c>
      <c r="U107" s="2348"/>
      <c r="V107" s="2488" t="s">
        <v>130</v>
      </c>
      <c r="W107" s="2348"/>
      <c r="X107" s="2488" t="s">
        <v>131</v>
      </c>
      <c r="Y107" s="2348"/>
      <c r="Z107" s="2409" t="s">
        <v>132</v>
      </c>
      <c r="AA107" s="2404"/>
    </row>
    <row r="108" spans="1:130" x14ac:dyDescent="0.25">
      <c r="A108" s="1878"/>
      <c r="B108" s="1878"/>
      <c r="C108" s="804" t="s">
        <v>17</v>
      </c>
      <c r="D108" s="893" t="s">
        <v>18</v>
      </c>
      <c r="E108" s="904" t="s">
        <v>19</v>
      </c>
      <c r="F108" s="805" t="s">
        <v>18</v>
      </c>
      <c r="G108" s="849" t="s">
        <v>19</v>
      </c>
      <c r="H108" s="905" t="s">
        <v>18</v>
      </c>
      <c r="I108" s="849" t="s">
        <v>19</v>
      </c>
      <c r="J108" s="905" t="s">
        <v>18</v>
      </c>
      <c r="K108" s="849" t="s">
        <v>19</v>
      </c>
      <c r="L108" s="805" t="s">
        <v>18</v>
      </c>
      <c r="M108" s="849" t="s">
        <v>19</v>
      </c>
      <c r="N108" s="905" t="s">
        <v>18</v>
      </c>
      <c r="O108" s="849" t="s">
        <v>19</v>
      </c>
      <c r="P108" s="905" t="s">
        <v>18</v>
      </c>
      <c r="Q108" s="849" t="s">
        <v>19</v>
      </c>
      <c r="R108" s="905" t="s">
        <v>18</v>
      </c>
      <c r="S108" s="906" t="s">
        <v>19</v>
      </c>
      <c r="T108" s="905" t="s">
        <v>18</v>
      </c>
      <c r="U108" s="849" t="s">
        <v>19</v>
      </c>
      <c r="V108" s="905" t="s">
        <v>18</v>
      </c>
      <c r="W108" s="849" t="s">
        <v>19</v>
      </c>
      <c r="X108" s="905" t="s">
        <v>18</v>
      </c>
      <c r="Y108" s="849" t="s">
        <v>19</v>
      </c>
      <c r="Z108" s="907" t="s">
        <v>18</v>
      </c>
      <c r="AA108" s="908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909"/>
      <c r="G109" s="900"/>
      <c r="H109" s="113"/>
      <c r="I109" s="114"/>
      <c r="J109" s="113"/>
      <c r="K109" s="114"/>
      <c r="L109" s="910"/>
      <c r="M109" s="114"/>
      <c r="N109" s="113"/>
      <c r="O109" s="114"/>
      <c r="P109" s="113"/>
      <c r="Q109" s="114"/>
      <c r="R109" s="113"/>
      <c r="S109" s="114"/>
      <c r="T109" s="113"/>
      <c r="U109" s="114"/>
      <c r="V109" s="897"/>
      <c r="W109" s="114"/>
      <c r="X109" s="897"/>
      <c r="Y109" s="114"/>
      <c r="Z109" s="899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909"/>
      <c r="G114" s="900"/>
      <c r="H114" s="113"/>
      <c r="I114" s="114"/>
      <c r="J114" s="113"/>
      <c r="K114" s="114"/>
      <c r="L114" s="910"/>
      <c r="M114" s="114"/>
      <c r="N114" s="113"/>
      <c r="O114" s="114"/>
      <c r="P114" s="113"/>
      <c r="Q114" s="114"/>
      <c r="R114" s="113"/>
      <c r="S114" s="114"/>
      <c r="T114" s="113"/>
      <c r="U114" s="114"/>
      <c r="V114" s="897"/>
      <c r="W114" s="114"/>
      <c r="X114" s="897"/>
      <c r="Y114" s="114"/>
      <c r="Z114" s="899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353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909"/>
      <c r="G119" s="900"/>
      <c r="H119" s="113"/>
      <c r="I119" s="114"/>
      <c r="J119" s="113"/>
      <c r="K119" s="114"/>
      <c r="L119" s="910"/>
      <c r="M119" s="114"/>
      <c r="N119" s="113"/>
      <c r="O119" s="114"/>
      <c r="P119" s="113"/>
      <c r="Q119" s="114"/>
      <c r="R119" s="113"/>
      <c r="S119" s="114"/>
      <c r="T119" s="113"/>
      <c r="U119" s="114"/>
      <c r="V119" s="897"/>
      <c r="W119" s="114"/>
      <c r="X119" s="897"/>
      <c r="Y119" s="114"/>
      <c r="Z119" s="899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909"/>
      <c r="G124" s="900"/>
      <c r="H124" s="113"/>
      <c r="I124" s="114"/>
      <c r="J124" s="113"/>
      <c r="K124" s="114"/>
      <c r="L124" s="910"/>
      <c r="M124" s="114"/>
      <c r="N124" s="113"/>
      <c r="O124" s="114"/>
      <c r="P124" s="113"/>
      <c r="Q124" s="114"/>
      <c r="R124" s="113"/>
      <c r="S124" s="114"/>
      <c r="T124" s="113"/>
      <c r="U124" s="114"/>
      <c r="V124" s="897"/>
      <c r="W124" s="114"/>
      <c r="X124" s="897"/>
      <c r="Y124" s="114"/>
      <c r="Z124" s="899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909"/>
      <c r="G129" s="900"/>
      <c r="H129" s="113"/>
      <c r="I129" s="114"/>
      <c r="J129" s="113"/>
      <c r="K129" s="114"/>
      <c r="L129" s="910"/>
      <c r="M129" s="114"/>
      <c r="N129" s="113"/>
      <c r="O129" s="114"/>
      <c r="P129" s="113"/>
      <c r="Q129" s="114"/>
      <c r="R129" s="113"/>
      <c r="S129" s="114"/>
      <c r="T129" s="113"/>
      <c r="U129" s="114"/>
      <c r="V129" s="897"/>
      <c r="W129" s="114"/>
      <c r="X129" s="897"/>
      <c r="Y129" s="114"/>
      <c r="Z129" s="899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353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909"/>
      <c r="G134" s="900"/>
      <c r="H134" s="113"/>
      <c r="I134" s="114"/>
      <c r="J134" s="113"/>
      <c r="K134" s="114"/>
      <c r="L134" s="910"/>
      <c r="M134" s="114"/>
      <c r="N134" s="113"/>
      <c r="O134" s="114"/>
      <c r="P134" s="113"/>
      <c r="Q134" s="114"/>
      <c r="R134" s="113"/>
      <c r="S134" s="114"/>
      <c r="T134" s="113"/>
      <c r="U134" s="114"/>
      <c r="V134" s="897"/>
      <c r="W134" s="114"/>
      <c r="X134" s="897"/>
      <c r="Y134" s="114"/>
      <c r="Z134" s="899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485" t="s">
        <v>144</v>
      </c>
      <c r="B139" s="2406"/>
      <c r="C139" s="911">
        <f t="shared" ref="C139:AA139" si="15">SUM(C109:C138)</f>
        <v>0</v>
      </c>
      <c r="D139" s="912">
        <f t="shared" si="15"/>
        <v>0</v>
      </c>
      <c r="E139" s="913">
        <f t="shared" si="15"/>
        <v>0</v>
      </c>
      <c r="F139" s="914">
        <f t="shared" si="15"/>
        <v>0</v>
      </c>
      <c r="G139" s="915">
        <f t="shared" si="15"/>
        <v>0</v>
      </c>
      <c r="H139" s="914">
        <f t="shared" si="15"/>
        <v>0</v>
      </c>
      <c r="I139" s="915">
        <f t="shared" si="15"/>
        <v>0</v>
      </c>
      <c r="J139" s="914">
        <f t="shared" si="15"/>
        <v>0</v>
      </c>
      <c r="K139" s="915">
        <f t="shared" si="15"/>
        <v>0</v>
      </c>
      <c r="L139" s="914">
        <f t="shared" si="15"/>
        <v>0</v>
      </c>
      <c r="M139" s="915">
        <f t="shared" si="15"/>
        <v>0</v>
      </c>
      <c r="N139" s="914">
        <f t="shared" si="15"/>
        <v>0</v>
      </c>
      <c r="O139" s="915">
        <f t="shared" si="15"/>
        <v>0</v>
      </c>
      <c r="P139" s="914">
        <f t="shared" si="15"/>
        <v>0</v>
      </c>
      <c r="Q139" s="915">
        <f t="shared" si="15"/>
        <v>0</v>
      </c>
      <c r="R139" s="914">
        <f t="shared" si="15"/>
        <v>0</v>
      </c>
      <c r="S139" s="915">
        <f t="shared" si="15"/>
        <v>0</v>
      </c>
      <c r="T139" s="914">
        <f t="shared" si="15"/>
        <v>0</v>
      </c>
      <c r="U139" s="915">
        <f t="shared" si="15"/>
        <v>0</v>
      </c>
      <c r="V139" s="914">
        <f t="shared" si="15"/>
        <v>0</v>
      </c>
      <c r="W139" s="915">
        <f t="shared" si="15"/>
        <v>0</v>
      </c>
      <c r="X139" s="914">
        <f t="shared" si="15"/>
        <v>0</v>
      </c>
      <c r="Y139" s="915">
        <f t="shared" si="15"/>
        <v>0</v>
      </c>
      <c r="Z139" s="916">
        <f t="shared" si="15"/>
        <v>0</v>
      </c>
      <c r="AA139" s="917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351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909"/>
      <c r="G145" s="900"/>
      <c r="H145" s="113"/>
      <c r="I145" s="114"/>
      <c r="J145" s="113"/>
      <c r="K145" s="114"/>
      <c r="L145" s="910"/>
      <c r="M145" s="114"/>
      <c r="N145" s="113"/>
      <c r="O145" s="114"/>
      <c r="P145" s="113"/>
      <c r="Q145" s="114"/>
      <c r="R145" s="113"/>
      <c r="S145" s="114"/>
      <c r="T145" s="113"/>
      <c r="U145" s="114"/>
      <c r="V145" s="897"/>
      <c r="W145" s="114"/>
      <c r="X145" s="897"/>
      <c r="Y145" s="114"/>
      <c r="Z145" s="899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918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485" t="s">
        <v>144</v>
      </c>
      <c r="B150" s="2406"/>
      <c r="C150" s="911">
        <f t="shared" ref="C150:AA150" si="18">SUM(C140:C149)</f>
        <v>0</v>
      </c>
      <c r="D150" s="912">
        <f t="shared" si="18"/>
        <v>0</v>
      </c>
      <c r="E150" s="913">
        <f t="shared" si="18"/>
        <v>0</v>
      </c>
      <c r="F150" s="911">
        <f t="shared" si="18"/>
        <v>0</v>
      </c>
      <c r="G150" s="915">
        <f t="shared" si="18"/>
        <v>0</v>
      </c>
      <c r="H150" s="911">
        <f t="shared" si="18"/>
        <v>0</v>
      </c>
      <c r="I150" s="915">
        <f t="shared" si="18"/>
        <v>0</v>
      </c>
      <c r="J150" s="911">
        <f t="shared" si="18"/>
        <v>0</v>
      </c>
      <c r="K150" s="915">
        <f t="shared" si="18"/>
        <v>0</v>
      </c>
      <c r="L150" s="911">
        <f t="shared" si="18"/>
        <v>0</v>
      </c>
      <c r="M150" s="915">
        <f t="shared" si="18"/>
        <v>0</v>
      </c>
      <c r="N150" s="911">
        <f t="shared" si="18"/>
        <v>0</v>
      </c>
      <c r="O150" s="915">
        <f t="shared" si="18"/>
        <v>0</v>
      </c>
      <c r="P150" s="911">
        <f t="shared" si="18"/>
        <v>0</v>
      </c>
      <c r="Q150" s="915">
        <f t="shared" si="18"/>
        <v>0</v>
      </c>
      <c r="R150" s="911">
        <f t="shared" si="18"/>
        <v>0</v>
      </c>
      <c r="S150" s="915">
        <f t="shared" si="18"/>
        <v>0</v>
      </c>
      <c r="T150" s="911">
        <f t="shared" si="18"/>
        <v>0</v>
      </c>
      <c r="U150" s="915">
        <f t="shared" si="18"/>
        <v>0</v>
      </c>
      <c r="V150" s="911">
        <f t="shared" si="18"/>
        <v>0</v>
      </c>
      <c r="W150" s="915">
        <f t="shared" si="18"/>
        <v>0</v>
      </c>
      <c r="X150" s="911">
        <f t="shared" si="18"/>
        <v>0</v>
      </c>
      <c r="Y150" s="915">
        <f t="shared" si="18"/>
        <v>0</v>
      </c>
      <c r="Z150" s="919">
        <f t="shared" si="18"/>
        <v>0</v>
      </c>
      <c r="AA150" s="917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351" t="s">
        <v>61</v>
      </c>
      <c r="D152" s="1881"/>
      <c r="E152" s="1854"/>
      <c r="F152" s="2457" t="s">
        <v>28</v>
      </c>
      <c r="G152" s="2357"/>
      <c r="H152" s="2357"/>
      <c r="I152" s="2357"/>
      <c r="J152" s="2357"/>
      <c r="K152" s="2357"/>
      <c r="L152" s="2357"/>
      <c r="M152" s="2357"/>
      <c r="N152" s="2357"/>
      <c r="O152" s="2357"/>
      <c r="P152" s="2357"/>
      <c r="Q152" s="2357"/>
      <c r="R152" s="2357"/>
      <c r="S152" s="2357"/>
      <c r="T152" s="2357"/>
      <c r="U152" s="2357"/>
      <c r="V152" s="2357"/>
      <c r="W152" s="2357"/>
      <c r="X152" s="2357"/>
      <c r="Y152" s="2357"/>
      <c r="Z152" s="2357"/>
      <c r="AA152" s="2357"/>
      <c r="AB152" s="2357"/>
      <c r="AC152" s="2357"/>
      <c r="AD152" s="2357"/>
      <c r="AE152" s="2357"/>
      <c r="AF152" s="2357"/>
      <c r="AG152" s="2357"/>
      <c r="AH152" s="2357"/>
      <c r="AI152" s="2357"/>
      <c r="AJ152" s="2357"/>
      <c r="AK152" s="2357"/>
      <c r="AL152" s="2357"/>
      <c r="AM152" s="2348"/>
    </row>
    <row r="153" spans="1:130" x14ac:dyDescent="0.25">
      <c r="A153" s="1891"/>
      <c r="B153" s="1856"/>
      <c r="C153" s="1857"/>
      <c r="D153" s="1882"/>
      <c r="E153" s="2425"/>
      <c r="F153" s="2457" t="s">
        <v>148</v>
      </c>
      <c r="G153" s="2348"/>
      <c r="H153" s="2457" t="s">
        <v>149</v>
      </c>
      <c r="I153" s="2348"/>
      <c r="J153" s="2457" t="s">
        <v>126</v>
      </c>
      <c r="K153" s="2348"/>
      <c r="L153" s="2486" t="s">
        <v>127</v>
      </c>
      <c r="M153" s="2487"/>
      <c r="N153" s="2487" t="s">
        <v>128</v>
      </c>
      <c r="O153" s="2481"/>
      <c r="P153" s="2457" t="s">
        <v>150</v>
      </c>
      <c r="Q153" s="2348"/>
      <c r="R153" s="2357" t="s">
        <v>151</v>
      </c>
      <c r="S153" s="2348"/>
      <c r="T153" s="2357" t="s">
        <v>152</v>
      </c>
      <c r="U153" s="2348"/>
      <c r="V153" s="2457" t="s">
        <v>153</v>
      </c>
      <c r="W153" s="2348"/>
      <c r="X153" s="2357" t="s">
        <v>154</v>
      </c>
      <c r="Y153" s="2348"/>
      <c r="Z153" s="2484" t="s">
        <v>155</v>
      </c>
      <c r="AA153" s="2404"/>
      <c r="AB153" s="2484" t="s">
        <v>156</v>
      </c>
      <c r="AC153" s="2404"/>
      <c r="AD153" s="2484" t="s">
        <v>157</v>
      </c>
      <c r="AE153" s="2404"/>
      <c r="AF153" s="2484" t="s">
        <v>130</v>
      </c>
      <c r="AG153" s="2404"/>
      <c r="AH153" s="2484" t="s">
        <v>158</v>
      </c>
      <c r="AI153" s="2404"/>
      <c r="AJ153" s="2484" t="s">
        <v>159</v>
      </c>
      <c r="AK153" s="2404"/>
      <c r="AL153" s="2409" t="s">
        <v>132</v>
      </c>
      <c r="AM153" s="2404"/>
    </row>
    <row r="154" spans="1:130" x14ac:dyDescent="0.25">
      <c r="A154" s="1882"/>
      <c r="B154" s="2425"/>
      <c r="C154" s="834" t="s">
        <v>17</v>
      </c>
      <c r="D154" s="920" t="s">
        <v>18</v>
      </c>
      <c r="E154" s="386" t="s">
        <v>19</v>
      </c>
      <c r="F154" s="921" t="s">
        <v>18</v>
      </c>
      <c r="G154" s="386" t="s">
        <v>19</v>
      </c>
      <c r="H154" s="921" t="s">
        <v>18</v>
      </c>
      <c r="I154" s="386" t="s">
        <v>19</v>
      </c>
      <c r="J154" s="921" t="s">
        <v>18</v>
      </c>
      <c r="K154" s="386" t="s">
        <v>19</v>
      </c>
      <c r="L154" s="905" t="s">
        <v>18</v>
      </c>
      <c r="M154" s="388" t="s">
        <v>19</v>
      </c>
      <c r="N154" s="893" t="s">
        <v>18</v>
      </c>
      <c r="O154" s="904" t="s">
        <v>19</v>
      </c>
      <c r="P154" s="893" t="s">
        <v>18</v>
      </c>
      <c r="Q154" s="904" t="s">
        <v>19</v>
      </c>
      <c r="R154" s="805" t="s">
        <v>18</v>
      </c>
      <c r="S154" s="849" t="s">
        <v>19</v>
      </c>
      <c r="T154" s="805" t="s">
        <v>18</v>
      </c>
      <c r="U154" s="849" t="s">
        <v>19</v>
      </c>
      <c r="V154" s="905" t="s">
        <v>18</v>
      </c>
      <c r="W154" s="849" t="s">
        <v>19</v>
      </c>
      <c r="X154" s="805" t="s">
        <v>18</v>
      </c>
      <c r="Y154" s="849" t="s">
        <v>19</v>
      </c>
      <c r="Z154" s="922" t="s">
        <v>18</v>
      </c>
      <c r="AA154" s="923" t="s">
        <v>19</v>
      </c>
      <c r="AB154" s="922" t="s">
        <v>18</v>
      </c>
      <c r="AC154" s="923" t="s">
        <v>19</v>
      </c>
      <c r="AD154" s="922" t="s">
        <v>18</v>
      </c>
      <c r="AE154" s="923" t="s">
        <v>19</v>
      </c>
      <c r="AF154" s="922" t="s">
        <v>18</v>
      </c>
      <c r="AG154" s="923" t="s">
        <v>19</v>
      </c>
      <c r="AH154" s="922" t="s">
        <v>18</v>
      </c>
      <c r="AI154" s="923" t="s">
        <v>19</v>
      </c>
      <c r="AJ154" s="922" t="s">
        <v>18</v>
      </c>
      <c r="AK154" s="923" t="s">
        <v>19</v>
      </c>
      <c r="AL154" s="907" t="s">
        <v>18</v>
      </c>
      <c r="AM154" s="923" t="s">
        <v>19</v>
      </c>
    </row>
    <row r="155" spans="1:130" x14ac:dyDescent="0.25">
      <c r="A155" s="1884" t="s">
        <v>160</v>
      </c>
      <c r="B155" s="924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925">
        <f t="shared" si="20"/>
        <v>0</v>
      </c>
      <c r="F155" s="909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909"/>
      <c r="S155" s="114"/>
      <c r="T155" s="909"/>
      <c r="U155" s="114"/>
      <c r="V155" s="113"/>
      <c r="W155" s="114"/>
      <c r="X155" s="909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926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452"/>
      <c r="B157" s="399" t="s">
        <v>163</v>
      </c>
      <c r="C157" s="372">
        <f t="shared" si="19"/>
        <v>0</v>
      </c>
      <c r="D157" s="373">
        <f t="shared" si="20"/>
        <v>0</v>
      </c>
      <c r="E157" s="927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924" t="s">
        <v>161</v>
      </c>
      <c r="C158" s="412">
        <f t="shared" si="19"/>
        <v>0</v>
      </c>
      <c r="D158" s="319">
        <f t="shared" si="20"/>
        <v>0</v>
      </c>
      <c r="E158" s="925">
        <f t="shared" si="20"/>
        <v>0</v>
      </c>
      <c r="F158" s="909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909"/>
      <c r="S158" s="114"/>
      <c r="T158" s="909"/>
      <c r="U158" s="114"/>
      <c r="V158" s="113"/>
      <c r="W158" s="114"/>
      <c r="X158" s="909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926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452"/>
      <c r="B160" s="399" t="s">
        <v>163</v>
      </c>
      <c r="C160" s="372">
        <f t="shared" si="19"/>
        <v>0</v>
      </c>
      <c r="D160" s="373">
        <f t="shared" si="20"/>
        <v>0</v>
      </c>
      <c r="E160" s="927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353" t="s">
        <v>25</v>
      </c>
      <c r="B162" s="2353" t="s">
        <v>26</v>
      </c>
      <c r="C162" s="2351" t="s">
        <v>61</v>
      </c>
      <c r="D162" s="1881"/>
      <c r="E162" s="1854"/>
      <c r="F162" s="2457" t="s">
        <v>28</v>
      </c>
      <c r="G162" s="2357"/>
      <c r="H162" s="2357"/>
      <c r="I162" s="2357"/>
      <c r="J162" s="2357"/>
      <c r="K162" s="2357"/>
      <c r="L162" s="2357"/>
      <c r="M162" s="2357"/>
      <c r="N162" s="2357"/>
      <c r="O162" s="2348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425"/>
      <c r="F163" s="2457" t="s">
        <v>157</v>
      </c>
      <c r="G163" s="2348"/>
      <c r="H163" s="2457" t="s">
        <v>130</v>
      </c>
      <c r="I163" s="2348"/>
      <c r="J163" s="2457" t="s">
        <v>158</v>
      </c>
      <c r="K163" s="2348"/>
      <c r="L163" s="2457" t="s">
        <v>159</v>
      </c>
      <c r="M163" s="2348"/>
      <c r="N163" s="2457" t="s">
        <v>132</v>
      </c>
      <c r="O163" s="2348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834" t="s">
        <v>17</v>
      </c>
      <c r="D164" s="920" t="s">
        <v>18</v>
      </c>
      <c r="E164" s="386" t="s">
        <v>19</v>
      </c>
      <c r="F164" s="921" t="s">
        <v>18</v>
      </c>
      <c r="G164" s="386" t="s">
        <v>19</v>
      </c>
      <c r="H164" s="921" t="s">
        <v>18</v>
      </c>
      <c r="I164" s="386" t="s">
        <v>19</v>
      </c>
      <c r="J164" s="921" t="s">
        <v>18</v>
      </c>
      <c r="K164" s="386" t="s">
        <v>19</v>
      </c>
      <c r="L164" s="921" t="s">
        <v>18</v>
      </c>
      <c r="M164" s="386" t="s">
        <v>19</v>
      </c>
      <c r="N164" s="921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353" t="s">
        <v>166</v>
      </c>
      <c r="B165" s="924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925">
        <f t="shared" si="22"/>
        <v>0</v>
      </c>
      <c r="F165" s="909"/>
      <c r="G165" s="403"/>
      <c r="H165" s="113"/>
      <c r="I165" s="114"/>
      <c r="J165" s="909"/>
      <c r="K165" s="403"/>
      <c r="L165" s="113"/>
      <c r="M165" s="114"/>
      <c r="N165" s="909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353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925">
        <f t="shared" si="22"/>
        <v>0</v>
      </c>
      <c r="F168" s="113"/>
      <c r="G168" s="114"/>
      <c r="H168" s="113"/>
      <c r="I168" s="403"/>
      <c r="J168" s="113"/>
      <c r="K168" s="114"/>
      <c r="L168" s="909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351" t="s">
        <v>172</v>
      </c>
      <c r="B172" s="1854"/>
      <c r="C172" s="2351" t="s">
        <v>61</v>
      </c>
      <c r="D172" s="1881"/>
      <c r="E172" s="1854"/>
      <c r="F172" s="2457" t="s">
        <v>28</v>
      </c>
      <c r="G172" s="2357"/>
      <c r="H172" s="2357"/>
      <c r="I172" s="2357"/>
      <c r="J172" s="2357"/>
      <c r="K172" s="2357"/>
      <c r="L172" s="2357"/>
      <c r="M172" s="2357"/>
      <c r="N172" s="2357"/>
      <c r="O172" s="2357"/>
      <c r="P172" s="2357"/>
      <c r="Q172" s="2348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425"/>
      <c r="F173" s="2457" t="s">
        <v>130</v>
      </c>
      <c r="G173" s="2348"/>
      <c r="H173" s="2457" t="s">
        <v>158</v>
      </c>
      <c r="I173" s="2348"/>
      <c r="J173" s="2457" t="s">
        <v>159</v>
      </c>
      <c r="K173" s="2348"/>
      <c r="L173" s="2457" t="s">
        <v>173</v>
      </c>
      <c r="M173" s="2348"/>
      <c r="N173" s="2457" t="s">
        <v>174</v>
      </c>
      <c r="O173" s="2348"/>
      <c r="P173" s="2457" t="s">
        <v>175</v>
      </c>
      <c r="Q173" s="2348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425"/>
      <c r="C174" s="834" t="s">
        <v>17</v>
      </c>
      <c r="D174" s="920" t="s">
        <v>18</v>
      </c>
      <c r="E174" s="386" t="s">
        <v>19</v>
      </c>
      <c r="F174" s="921" t="s">
        <v>18</v>
      </c>
      <c r="G174" s="386" t="s">
        <v>19</v>
      </c>
      <c r="H174" s="921" t="s">
        <v>18</v>
      </c>
      <c r="I174" s="386" t="s">
        <v>19</v>
      </c>
      <c r="J174" s="921" t="s">
        <v>18</v>
      </c>
      <c r="K174" s="416" t="s">
        <v>19</v>
      </c>
      <c r="L174" s="921" t="s">
        <v>18</v>
      </c>
      <c r="M174" s="386" t="s">
        <v>19</v>
      </c>
      <c r="N174" s="921" t="s">
        <v>18</v>
      </c>
      <c r="O174" s="386" t="s">
        <v>19</v>
      </c>
      <c r="P174" s="921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482" t="s">
        <v>176</v>
      </c>
      <c r="B175" s="2483"/>
      <c r="C175" s="412">
        <f>SUM(D175+E175)</f>
        <v>10</v>
      </c>
      <c r="D175" s="319">
        <f t="shared" ref="D175:E177" si="23">SUM(F175+H175+J175+L175+N175+P175)</f>
        <v>4</v>
      </c>
      <c r="E175" s="925">
        <f t="shared" si="23"/>
        <v>6</v>
      </c>
      <c r="F175" s="909">
        <v>0</v>
      </c>
      <c r="G175" s="403">
        <v>2</v>
      </c>
      <c r="H175" s="113">
        <v>0</v>
      </c>
      <c r="I175" s="114">
        <v>0</v>
      </c>
      <c r="J175" s="909">
        <v>1</v>
      </c>
      <c r="K175" s="114">
        <v>2</v>
      </c>
      <c r="L175" s="909">
        <v>1</v>
      </c>
      <c r="M175" s="403">
        <v>1</v>
      </c>
      <c r="N175" s="113">
        <v>2</v>
      </c>
      <c r="O175" s="114">
        <v>1</v>
      </c>
      <c r="P175" s="909">
        <v>0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45</v>
      </c>
      <c r="D176" s="331">
        <f t="shared" si="23"/>
        <v>24</v>
      </c>
      <c r="E176" s="406">
        <f t="shared" si="23"/>
        <v>21</v>
      </c>
      <c r="F176" s="364">
        <v>2</v>
      </c>
      <c r="G176" s="407">
        <v>3</v>
      </c>
      <c r="H176" s="366">
        <v>7</v>
      </c>
      <c r="I176" s="367">
        <v>6</v>
      </c>
      <c r="J176" s="364">
        <v>8</v>
      </c>
      <c r="K176" s="367">
        <v>3</v>
      </c>
      <c r="L176" s="364">
        <v>5</v>
      </c>
      <c r="M176" s="407">
        <v>2</v>
      </c>
      <c r="N176" s="366">
        <v>2</v>
      </c>
      <c r="O176" s="367">
        <v>4</v>
      </c>
      <c r="P176" s="364">
        <v>0</v>
      </c>
      <c r="Q176" s="367">
        <v>3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444"/>
      <c r="C177" s="417">
        <f>SUM(D177+E177)</f>
        <v>17</v>
      </c>
      <c r="D177" s="334">
        <f t="shared" si="23"/>
        <v>9</v>
      </c>
      <c r="E177" s="156">
        <f t="shared" si="23"/>
        <v>8</v>
      </c>
      <c r="F177" s="336">
        <v>2</v>
      </c>
      <c r="G177" s="415">
        <v>2</v>
      </c>
      <c r="H177" s="57">
        <v>1</v>
      </c>
      <c r="I177" s="58">
        <v>1</v>
      </c>
      <c r="J177" s="336">
        <v>0</v>
      </c>
      <c r="K177" s="58">
        <v>0</v>
      </c>
      <c r="L177" s="336">
        <v>3</v>
      </c>
      <c r="M177" s="415">
        <v>1</v>
      </c>
      <c r="N177" s="57">
        <v>2</v>
      </c>
      <c r="O177" s="58">
        <v>3</v>
      </c>
      <c r="P177" s="336">
        <v>1</v>
      </c>
      <c r="Q177" s="58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457" t="s">
        <v>61</v>
      </c>
      <c r="B178" s="2348"/>
      <c r="C178" s="928">
        <f t="shared" ref="C178:Q178" si="24">SUM(C175:C177)</f>
        <v>72</v>
      </c>
      <c r="D178" s="929">
        <f t="shared" si="24"/>
        <v>37</v>
      </c>
      <c r="E178" s="855">
        <f t="shared" si="24"/>
        <v>35</v>
      </c>
      <c r="F178" s="928">
        <f t="shared" si="24"/>
        <v>4</v>
      </c>
      <c r="G178" s="855">
        <f t="shared" si="24"/>
        <v>7</v>
      </c>
      <c r="H178" s="930">
        <f t="shared" si="24"/>
        <v>8</v>
      </c>
      <c r="I178" s="931">
        <f t="shared" si="24"/>
        <v>7</v>
      </c>
      <c r="J178" s="928">
        <f t="shared" si="24"/>
        <v>9</v>
      </c>
      <c r="K178" s="855">
        <f t="shared" si="24"/>
        <v>5</v>
      </c>
      <c r="L178" s="928">
        <f t="shared" si="24"/>
        <v>9</v>
      </c>
      <c r="M178" s="855">
        <f t="shared" si="24"/>
        <v>4</v>
      </c>
      <c r="N178" s="930">
        <f t="shared" si="24"/>
        <v>6</v>
      </c>
      <c r="O178" s="931">
        <f t="shared" si="24"/>
        <v>8</v>
      </c>
      <c r="P178" s="928">
        <f t="shared" si="24"/>
        <v>1</v>
      </c>
      <c r="Q178" s="855">
        <f t="shared" si="24"/>
        <v>4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932"/>
      <c r="N179" s="932"/>
      <c r="O179" s="932"/>
      <c r="P179" s="932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351" t="s">
        <v>181</v>
      </c>
      <c r="B181" s="1854"/>
      <c r="C181" s="1859" t="s">
        <v>104</v>
      </c>
      <c r="D181" s="1860"/>
      <c r="E181" s="1861"/>
      <c r="F181" s="2478" t="s">
        <v>28</v>
      </c>
      <c r="G181" s="2479"/>
      <c r="H181" s="2479"/>
      <c r="I181" s="2479"/>
      <c r="J181" s="2479"/>
      <c r="K181" s="2479"/>
      <c r="L181" s="2479"/>
      <c r="M181" s="2479"/>
      <c r="N181" s="2479"/>
      <c r="O181" s="2479"/>
      <c r="P181" s="2479"/>
      <c r="Q181" s="2480"/>
    </row>
    <row r="182" spans="1:130" x14ac:dyDescent="0.25">
      <c r="A182" s="1855"/>
      <c r="B182" s="1856"/>
      <c r="C182" s="1862"/>
      <c r="D182" s="1863"/>
      <c r="E182" s="1864"/>
      <c r="F182" s="2448" t="s">
        <v>105</v>
      </c>
      <c r="G182" s="2481"/>
      <c r="H182" s="2448" t="s">
        <v>106</v>
      </c>
      <c r="I182" s="2481"/>
      <c r="J182" s="2448" t="s">
        <v>107</v>
      </c>
      <c r="K182" s="2481"/>
      <c r="L182" s="2448" t="s">
        <v>108</v>
      </c>
      <c r="M182" s="2481"/>
      <c r="N182" s="2448" t="s">
        <v>109</v>
      </c>
      <c r="O182" s="2481"/>
      <c r="P182" s="1870" t="s">
        <v>110</v>
      </c>
      <c r="Q182" s="1871"/>
    </row>
    <row r="183" spans="1:130" x14ac:dyDescent="0.25">
      <c r="A183" s="1857"/>
      <c r="B183" s="2425"/>
      <c r="C183" s="905" t="s">
        <v>17</v>
      </c>
      <c r="D183" s="893" t="s">
        <v>18</v>
      </c>
      <c r="E183" s="806" t="s">
        <v>19</v>
      </c>
      <c r="F183" s="805" t="s">
        <v>18</v>
      </c>
      <c r="G183" s="904" t="s">
        <v>19</v>
      </c>
      <c r="H183" s="805" t="s">
        <v>18</v>
      </c>
      <c r="I183" s="904" t="s">
        <v>19</v>
      </c>
      <c r="J183" s="805" t="s">
        <v>18</v>
      </c>
      <c r="K183" s="904" t="s">
        <v>19</v>
      </c>
      <c r="L183" s="805" t="s">
        <v>18</v>
      </c>
      <c r="M183" s="904" t="s">
        <v>19</v>
      </c>
      <c r="N183" s="805" t="s">
        <v>18</v>
      </c>
      <c r="O183" s="904" t="s">
        <v>19</v>
      </c>
      <c r="P183" s="805" t="s">
        <v>18</v>
      </c>
      <c r="Q183" s="904" t="s">
        <v>19</v>
      </c>
    </row>
    <row r="184" spans="1:130" x14ac:dyDescent="0.25">
      <c r="A184" s="2476" t="s">
        <v>182</v>
      </c>
      <c r="B184" s="2477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444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430" t="s">
        <v>186</v>
      </c>
      <c r="B188" s="1815"/>
      <c r="C188" s="2438" t="s">
        <v>61</v>
      </c>
      <c r="D188" s="1836"/>
      <c r="E188" s="1837"/>
      <c r="F188" s="2475" t="s">
        <v>28</v>
      </c>
      <c r="G188" s="2435"/>
      <c r="H188" s="2435"/>
      <c r="I188" s="2435"/>
      <c r="J188" s="2435"/>
      <c r="K188" s="2435"/>
      <c r="L188" s="2435"/>
      <c r="M188" s="2435"/>
      <c r="N188" s="2435"/>
      <c r="O188" s="2435"/>
      <c r="P188" s="2435"/>
      <c r="Q188" s="2435"/>
      <c r="R188" s="2435"/>
      <c r="S188" s="2436"/>
      <c r="T188" s="2440" t="s">
        <v>187</v>
      </c>
      <c r="U188" s="1842"/>
    </row>
    <row r="189" spans="1:130" x14ac:dyDescent="0.25">
      <c r="A189" s="1833"/>
      <c r="B189" s="1834"/>
      <c r="C189" s="1838"/>
      <c r="D189" s="1839"/>
      <c r="E189" s="2439"/>
      <c r="F189" s="2471" t="s">
        <v>188</v>
      </c>
      <c r="G189" s="2367"/>
      <c r="H189" s="1816" t="s">
        <v>189</v>
      </c>
      <c r="I189" s="2431"/>
      <c r="J189" s="1816" t="s">
        <v>190</v>
      </c>
      <c r="K189" s="2431"/>
      <c r="L189" s="1816" t="s">
        <v>191</v>
      </c>
      <c r="M189" s="2431"/>
      <c r="N189" s="1816" t="s">
        <v>192</v>
      </c>
      <c r="O189" s="2431"/>
      <c r="P189" s="1816" t="s">
        <v>193</v>
      </c>
      <c r="Q189" s="2431"/>
      <c r="R189" s="1816" t="s">
        <v>194</v>
      </c>
      <c r="S189" s="2431"/>
      <c r="T189" s="1843"/>
      <c r="U189" s="2441"/>
    </row>
    <row r="190" spans="1:130" x14ac:dyDescent="0.25">
      <c r="A190" s="1816"/>
      <c r="B190" s="2431"/>
      <c r="C190" s="933" t="s">
        <v>195</v>
      </c>
      <c r="D190" s="934" t="s">
        <v>18</v>
      </c>
      <c r="E190" s="432" t="s">
        <v>19</v>
      </c>
      <c r="F190" s="935" t="s">
        <v>18</v>
      </c>
      <c r="G190" s="936" t="s">
        <v>19</v>
      </c>
      <c r="H190" s="935" t="s">
        <v>18</v>
      </c>
      <c r="I190" s="936" t="s">
        <v>19</v>
      </c>
      <c r="J190" s="935" t="s">
        <v>18</v>
      </c>
      <c r="K190" s="936" t="s">
        <v>19</v>
      </c>
      <c r="L190" s="935" t="s">
        <v>18</v>
      </c>
      <c r="M190" s="936" t="s">
        <v>19</v>
      </c>
      <c r="N190" s="935" t="s">
        <v>18</v>
      </c>
      <c r="O190" s="936" t="s">
        <v>19</v>
      </c>
      <c r="P190" s="935" t="s">
        <v>18</v>
      </c>
      <c r="Q190" s="936" t="s">
        <v>19</v>
      </c>
      <c r="R190" s="935" t="s">
        <v>18</v>
      </c>
      <c r="S190" s="936" t="s">
        <v>19</v>
      </c>
      <c r="T190" s="937" t="s">
        <v>18</v>
      </c>
      <c r="U190" s="938" t="s">
        <v>19</v>
      </c>
    </row>
    <row r="191" spans="1:130" x14ac:dyDescent="0.25">
      <c r="A191" s="2427" t="s">
        <v>196</v>
      </c>
      <c r="B191" s="505" t="s">
        <v>118</v>
      </c>
      <c r="C191" s="438">
        <f>SUM(D191+E191)</f>
        <v>0</v>
      </c>
      <c r="D191" s="439">
        <f>SUM(F191+H191+J191+L191+N191+P191+R191)</f>
        <v>0</v>
      </c>
      <c r="E191" s="939">
        <f>SUM(G191+I191+K191+M191+O191+Q191+S191)</f>
        <v>0</v>
      </c>
      <c r="F191" s="441"/>
      <c r="G191" s="940"/>
      <c r="H191" s="441"/>
      <c r="I191" s="940"/>
      <c r="J191" s="441"/>
      <c r="K191" s="940"/>
      <c r="L191" s="441"/>
      <c r="M191" s="940"/>
      <c r="N191" s="441"/>
      <c r="O191" s="940"/>
      <c r="P191" s="441"/>
      <c r="Q191" s="941"/>
      <c r="R191" s="441"/>
      <c r="S191" s="941"/>
      <c r="T191" s="441"/>
      <c r="U191" s="941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437"/>
      <c r="C193" s="942">
        <f t="shared" ref="C193:U193" si="27">SUM(C191+C192)</f>
        <v>0</v>
      </c>
      <c r="D193" s="943">
        <f t="shared" si="27"/>
        <v>0</v>
      </c>
      <c r="E193" s="944">
        <f t="shared" si="27"/>
        <v>0</v>
      </c>
      <c r="F193" s="942">
        <f t="shared" si="27"/>
        <v>0</v>
      </c>
      <c r="G193" s="945">
        <f t="shared" si="27"/>
        <v>0</v>
      </c>
      <c r="H193" s="942">
        <f t="shared" si="27"/>
        <v>0</v>
      </c>
      <c r="I193" s="945">
        <f t="shared" si="27"/>
        <v>0</v>
      </c>
      <c r="J193" s="942">
        <f t="shared" si="27"/>
        <v>0</v>
      </c>
      <c r="K193" s="945">
        <f t="shared" si="27"/>
        <v>0</v>
      </c>
      <c r="L193" s="942">
        <f t="shared" si="27"/>
        <v>0</v>
      </c>
      <c r="M193" s="945">
        <f t="shared" si="27"/>
        <v>0</v>
      </c>
      <c r="N193" s="942">
        <f t="shared" si="27"/>
        <v>0</v>
      </c>
      <c r="O193" s="945">
        <f t="shared" si="27"/>
        <v>0</v>
      </c>
      <c r="P193" s="942">
        <f t="shared" si="27"/>
        <v>0</v>
      </c>
      <c r="Q193" s="945">
        <f t="shared" si="27"/>
        <v>0</v>
      </c>
      <c r="R193" s="942">
        <f t="shared" si="27"/>
        <v>0</v>
      </c>
      <c r="S193" s="945">
        <f t="shared" si="27"/>
        <v>0</v>
      </c>
      <c r="T193" s="942">
        <f t="shared" si="27"/>
        <v>0</v>
      </c>
      <c r="U193" s="945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430" t="s">
        <v>200</v>
      </c>
      <c r="B195" s="1815"/>
      <c r="C195" s="2438" t="s">
        <v>61</v>
      </c>
      <c r="D195" s="1836"/>
      <c r="E195" s="1837"/>
      <c r="F195" s="2475" t="s">
        <v>28</v>
      </c>
      <c r="G195" s="2435"/>
      <c r="H195" s="2435"/>
      <c r="I195" s="2435"/>
      <c r="J195" s="2435"/>
      <c r="K195" s="2435"/>
      <c r="L195" s="2435"/>
      <c r="M195" s="2435"/>
      <c r="N195" s="2435"/>
      <c r="O195" s="2436"/>
      <c r="P195" s="2430" t="s">
        <v>201</v>
      </c>
      <c r="Q195" s="1815"/>
      <c r="R195" s="1822" t="s">
        <v>202</v>
      </c>
      <c r="S195" s="1815"/>
      <c r="T195" s="2475" t="s">
        <v>203</v>
      </c>
      <c r="U195" s="2435"/>
      <c r="V195" s="2435"/>
      <c r="W195" s="2436"/>
    </row>
    <row r="196" spans="1:130" x14ac:dyDescent="0.25">
      <c r="A196" s="1833"/>
      <c r="B196" s="1834"/>
      <c r="C196" s="1838"/>
      <c r="D196" s="1839"/>
      <c r="E196" s="2439"/>
      <c r="F196" s="2467" t="s">
        <v>30</v>
      </c>
      <c r="G196" s="2467"/>
      <c r="H196" s="2467" t="s">
        <v>31</v>
      </c>
      <c r="I196" s="2467"/>
      <c r="J196" s="2467" t="s">
        <v>123</v>
      </c>
      <c r="K196" s="2467"/>
      <c r="L196" s="2467" t="s">
        <v>204</v>
      </c>
      <c r="M196" s="2467"/>
      <c r="N196" s="2467" t="s">
        <v>205</v>
      </c>
      <c r="O196" s="2467"/>
      <c r="P196" s="1816"/>
      <c r="Q196" s="2431"/>
      <c r="R196" s="1823"/>
      <c r="S196" s="2431"/>
      <c r="T196" s="2427" t="s">
        <v>206</v>
      </c>
      <c r="U196" s="1828" t="s">
        <v>207</v>
      </c>
      <c r="V196" s="2427" t="s">
        <v>208</v>
      </c>
      <c r="W196" s="2427" t="s">
        <v>209</v>
      </c>
    </row>
    <row r="197" spans="1:130" s="456" customFormat="1" x14ac:dyDescent="0.25">
      <c r="A197" s="1816"/>
      <c r="B197" s="2431"/>
      <c r="C197" s="933" t="s">
        <v>195</v>
      </c>
      <c r="D197" s="934" t="s">
        <v>18</v>
      </c>
      <c r="E197" s="432" t="s">
        <v>19</v>
      </c>
      <c r="F197" s="935" t="s">
        <v>18</v>
      </c>
      <c r="G197" s="936" t="s">
        <v>19</v>
      </c>
      <c r="H197" s="935" t="s">
        <v>18</v>
      </c>
      <c r="I197" s="936" t="s">
        <v>19</v>
      </c>
      <c r="J197" s="935" t="s">
        <v>18</v>
      </c>
      <c r="K197" s="936" t="s">
        <v>19</v>
      </c>
      <c r="L197" s="935" t="s">
        <v>18</v>
      </c>
      <c r="M197" s="936" t="s">
        <v>19</v>
      </c>
      <c r="N197" s="935" t="s">
        <v>18</v>
      </c>
      <c r="O197" s="936" t="s">
        <v>19</v>
      </c>
      <c r="P197" s="935" t="s">
        <v>18</v>
      </c>
      <c r="Q197" s="936" t="s">
        <v>19</v>
      </c>
      <c r="R197" s="946" t="s">
        <v>18</v>
      </c>
      <c r="S197" s="936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472" t="s">
        <v>210</v>
      </c>
      <c r="B198" s="2429"/>
      <c r="C198" s="942">
        <f>SUM(D198+E198)</f>
        <v>0</v>
      </c>
      <c r="D198" s="943">
        <f>SUM(F198+H198+J198+L198+N198)</f>
        <v>0</v>
      </c>
      <c r="E198" s="944">
        <f>SUM(G198+I198+K198+M198+O198)</f>
        <v>0</v>
      </c>
      <c r="F198" s="947"/>
      <c r="G198" s="948"/>
      <c r="H198" s="947"/>
      <c r="I198" s="948"/>
      <c r="J198" s="947"/>
      <c r="K198" s="948"/>
      <c r="L198" s="947"/>
      <c r="M198" s="948"/>
      <c r="N198" s="947"/>
      <c r="O198" s="948"/>
      <c r="P198" s="947"/>
      <c r="Q198" s="949"/>
      <c r="R198" s="948"/>
      <c r="S198" s="949"/>
      <c r="T198" s="950"/>
      <c r="U198" s="949"/>
      <c r="V198" s="950"/>
      <c r="W198" s="950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430" t="s">
        <v>200</v>
      </c>
      <c r="B200" s="1815"/>
      <c r="C200" s="2457" t="s">
        <v>32</v>
      </c>
      <c r="D200" s="2348"/>
    </row>
    <row r="201" spans="1:130" x14ac:dyDescent="0.25">
      <c r="A201" s="1816"/>
      <c r="B201" s="2431"/>
      <c r="C201" s="935" t="s">
        <v>18</v>
      </c>
      <c r="D201" s="936" t="s">
        <v>19</v>
      </c>
    </row>
    <row r="202" spans="1:130" x14ac:dyDescent="0.25">
      <c r="A202" s="2473" t="s">
        <v>212</v>
      </c>
      <c r="B202" s="2474"/>
      <c r="C202" s="441"/>
      <c r="D202" s="941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426"/>
      <c r="C205" s="463"/>
      <c r="D205" s="951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72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70" workbookViewId="0">
      <selection activeCell="F175" sqref="F175:Q177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678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558" t="s">
        <v>4</v>
      </c>
      <c r="B9" s="2558"/>
      <c r="C9" s="2546" t="s">
        <v>5</v>
      </c>
      <c r="D9" s="2555"/>
      <c r="E9" s="2547"/>
      <c r="F9" s="2542" t="s">
        <v>6</v>
      </c>
      <c r="G9" s="2557"/>
      <c r="H9" s="2557"/>
      <c r="I9" s="2557"/>
      <c r="J9" s="2557"/>
      <c r="K9" s="2557"/>
      <c r="L9" s="2557"/>
      <c r="M9" s="2557"/>
      <c r="N9" s="2557"/>
      <c r="O9" s="2557"/>
      <c r="P9" s="2557"/>
      <c r="Q9" s="2557"/>
      <c r="R9" s="2557"/>
      <c r="S9" s="2557"/>
      <c r="T9" s="2557"/>
      <c r="U9" s="2557"/>
      <c r="V9" s="2557"/>
      <c r="W9" s="2557"/>
      <c r="X9" s="2557"/>
      <c r="Y9" s="2543"/>
      <c r="Z9" s="679"/>
      <c r="AA9" s="599"/>
    </row>
    <row r="10" spans="1:130" x14ac:dyDescent="0.25">
      <c r="A10" s="2558"/>
      <c r="B10" s="2558"/>
      <c r="C10" s="1857"/>
      <c r="D10" s="1882"/>
      <c r="E10" s="2504"/>
      <c r="F10" s="2542" t="s">
        <v>7</v>
      </c>
      <c r="G10" s="2543"/>
      <c r="H10" s="2542" t="s">
        <v>8</v>
      </c>
      <c r="I10" s="2543"/>
      <c r="J10" s="2542" t="s">
        <v>9</v>
      </c>
      <c r="K10" s="2543"/>
      <c r="L10" s="2542" t="s">
        <v>10</v>
      </c>
      <c r="M10" s="2543"/>
      <c r="N10" s="2542" t="s">
        <v>11</v>
      </c>
      <c r="O10" s="2543"/>
      <c r="P10" s="2542" t="s">
        <v>12</v>
      </c>
      <c r="Q10" s="2543"/>
      <c r="R10" s="2542" t="s">
        <v>13</v>
      </c>
      <c r="S10" s="2543"/>
      <c r="T10" s="2542" t="s">
        <v>14</v>
      </c>
      <c r="U10" s="2543"/>
      <c r="V10" s="2542" t="s">
        <v>15</v>
      </c>
      <c r="W10" s="2543"/>
      <c r="X10" s="2542" t="s">
        <v>16</v>
      </c>
      <c r="Y10" s="2543"/>
      <c r="Z10" s="28"/>
      <c r="AA10" s="7"/>
    </row>
    <row r="11" spans="1:130" x14ac:dyDescent="0.25">
      <c r="A11" s="2558"/>
      <c r="B11" s="2558"/>
      <c r="C11" s="606" t="s">
        <v>17</v>
      </c>
      <c r="D11" s="604" t="s">
        <v>18</v>
      </c>
      <c r="E11" s="605" t="s">
        <v>19</v>
      </c>
      <c r="F11" s="32" t="s">
        <v>18</v>
      </c>
      <c r="G11" s="631" t="s">
        <v>19</v>
      </c>
      <c r="H11" s="32" t="s">
        <v>18</v>
      </c>
      <c r="I11" s="631" t="s">
        <v>19</v>
      </c>
      <c r="J11" s="32" t="s">
        <v>18</v>
      </c>
      <c r="K11" s="631" t="s">
        <v>19</v>
      </c>
      <c r="L11" s="680" t="s">
        <v>18</v>
      </c>
      <c r="M11" s="631" t="s">
        <v>19</v>
      </c>
      <c r="N11" s="32" t="s">
        <v>18</v>
      </c>
      <c r="O11" s="631" t="s">
        <v>19</v>
      </c>
      <c r="P11" s="32" t="s">
        <v>18</v>
      </c>
      <c r="Q11" s="631" t="s">
        <v>19</v>
      </c>
      <c r="R11" s="32" t="s">
        <v>18</v>
      </c>
      <c r="S11" s="631" t="s">
        <v>19</v>
      </c>
      <c r="T11" s="32" t="s">
        <v>18</v>
      </c>
      <c r="U11" s="631" t="s">
        <v>19</v>
      </c>
      <c r="V11" s="32" t="s">
        <v>18</v>
      </c>
      <c r="W11" s="631" t="s">
        <v>19</v>
      </c>
      <c r="X11" s="32" t="s">
        <v>18</v>
      </c>
      <c r="Y11" s="631" t="s">
        <v>19</v>
      </c>
      <c r="Z11" s="681"/>
      <c r="AA11" s="682"/>
    </row>
    <row r="12" spans="1:130" x14ac:dyDescent="0.25">
      <c r="A12" s="2558" t="s">
        <v>20</v>
      </c>
      <c r="B12" s="2558"/>
      <c r="C12" s="683">
        <f>SUM(D12+E12)</f>
        <v>0</v>
      </c>
      <c r="D12" s="684">
        <f t="shared" ref="D12:E14" si="0">SUM(F12+H12+J12+L12+N12+P12+R12+T12+V12+X12)</f>
        <v>0</v>
      </c>
      <c r="E12" s="685">
        <f t="shared" si="0"/>
        <v>0</v>
      </c>
      <c r="F12" s="686"/>
      <c r="G12" s="687"/>
      <c r="H12" s="686"/>
      <c r="I12" s="687"/>
      <c r="J12" s="686"/>
      <c r="K12" s="687"/>
      <c r="L12" s="686"/>
      <c r="M12" s="687"/>
      <c r="N12" s="688"/>
      <c r="O12" s="687"/>
      <c r="P12" s="686"/>
      <c r="Q12" s="687"/>
      <c r="R12" s="686"/>
      <c r="S12" s="687"/>
      <c r="T12" s="686"/>
      <c r="U12" s="687"/>
      <c r="V12" s="686"/>
      <c r="W12" s="687"/>
      <c r="X12" s="686"/>
      <c r="Y12" s="687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547" t="s">
        <v>21</v>
      </c>
      <c r="B13" s="471" t="s">
        <v>22</v>
      </c>
      <c r="C13" s="46">
        <f>SUM(D13+E13)</f>
        <v>0</v>
      </c>
      <c r="D13" s="689">
        <f t="shared" si="0"/>
        <v>0</v>
      </c>
      <c r="E13" s="472">
        <f t="shared" si="0"/>
        <v>0</v>
      </c>
      <c r="F13" s="49"/>
      <c r="G13" s="50"/>
      <c r="H13" s="49"/>
      <c r="I13" s="50"/>
      <c r="J13" s="49"/>
      <c r="K13" s="50"/>
      <c r="L13" s="49"/>
      <c r="M13" s="50"/>
      <c r="N13" s="51"/>
      <c r="O13" s="50"/>
      <c r="P13" s="49"/>
      <c r="Q13" s="50"/>
      <c r="R13" s="49"/>
      <c r="S13" s="50"/>
      <c r="T13" s="49"/>
      <c r="U13" s="50"/>
      <c r="V13" s="49"/>
      <c r="W13" s="50"/>
      <c r="X13" s="49"/>
      <c r="Y13" s="50"/>
      <c r="Z13" s="404"/>
      <c r="AA13" s="690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2504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691"/>
      <c r="M14" s="692"/>
      <c r="N14" s="693"/>
      <c r="O14" s="692"/>
      <c r="P14" s="693"/>
      <c r="Q14" s="692"/>
      <c r="R14" s="691"/>
      <c r="S14" s="692"/>
      <c r="T14" s="694"/>
      <c r="U14" s="695"/>
      <c r="V14" s="691"/>
      <c r="W14" s="695"/>
      <c r="X14" s="691"/>
      <c r="Y14" s="56"/>
      <c r="Z14" s="404"/>
      <c r="AA14" s="523"/>
    </row>
    <row r="15" spans="1:130" ht="15.75" x14ac:dyDescent="0.25">
      <c r="A15" s="696"/>
      <c r="B15" s="14"/>
      <c r="C15" s="14"/>
      <c r="D15" s="14"/>
      <c r="E15" s="66"/>
      <c r="F15" s="697"/>
      <c r="G15" s="698"/>
      <c r="H15" s="698"/>
      <c r="I15" s="699"/>
      <c r="J15" s="698"/>
      <c r="K15" s="697"/>
      <c r="L15" s="66"/>
      <c r="M15" s="70"/>
      <c r="N15" s="700"/>
      <c r="O15" s="701"/>
      <c r="P15" s="701"/>
      <c r="Q15" s="697"/>
      <c r="R15" s="66"/>
      <c r="S15" s="697"/>
      <c r="T15" s="697"/>
      <c r="U15" s="697"/>
      <c r="V15" s="697"/>
      <c r="W15" s="702"/>
      <c r="X15" s="697"/>
      <c r="Y15" s="697"/>
      <c r="Z15" s="703"/>
      <c r="AA15" s="75"/>
    </row>
    <row r="16" spans="1:130" ht="15.75" x14ac:dyDescent="0.25">
      <c r="A16" s="532" t="s">
        <v>24</v>
      </c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551" t="s">
        <v>25</v>
      </c>
      <c r="B17" s="2551" t="s">
        <v>26</v>
      </c>
      <c r="C17" s="2546" t="s">
        <v>27</v>
      </c>
      <c r="D17" s="2555"/>
      <c r="E17" s="2547"/>
      <c r="F17" s="2565" t="s">
        <v>28</v>
      </c>
      <c r="G17" s="2566"/>
      <c r="H17" s="2566"/>
      <c r="I17" s="2566"/>
      <c r="J17" s="2566"/>
      <c r="K17" s="2566"/>
      <c r="L17" s="2566"/>
      <c r="M17" s="2566"/>
      <c r="N17" s="2566"/>
      <c r="O17" s="2566"/>
      <c r="P17" s="2566"/>
      <c r="Q17" s="2568"/>
      <c r="R17" s="254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2556"/>
      <c r="E18" s="2504"/>
      <c r="F18" s="2542" t="s">
        <v>30</v>
      </c>
      <c r="G18" s="2543"/>
      <c r="H18" s="2542" t="s">
        <v>31</v>
      </c>
      <c r="I18" s="2543"/>
      <c r="J18" s="2542" t="s">
        <v>15</v>
      </c>
      <c r="K18" s="2543"/>
      <c r="L18" s="2542" t="s">
        <v>32</v>
      </c>
      <c r="M18" s="2543"/>
      <c r="N18" s="2542" t="s">
        <v>33</v>
      </c>
      <c r="O18" s="2543"/>
      <c r="P18" s="2542" t="s">
        <v>34</v>
      </c>
      <c r="Q18" s="2569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704" t="s">
        <v>17</v>
      </c>
      <c r="D19" s="618" t="s">
        <v>18</v>
      </c>
      <c r="E19" s="605" t="s">
        <v>19</v>
      </c>
      <c r="F19" s="705" t="s">
        <v>18</v>
      </c>
      <c r="G19" s="605" t="s">
        <v>19</v>
      </c>
      <c r="H19" s="705" t="s">
        <v>18</v>
      </c>
      <c r="I19" s="605" t="s">
        <v>19</v>
      </c>
      <c r="J19" s="705" t="s">
        <v>18</v>
      </c>
      <c r="K19" s="605" t="s">
        <v>19</v>
      </c>
      <c r="L19" s="705" t="s">
        <v>18</v>
      </c>
      <c r="M19" s="605" t="s">
        <v>19</v>
      </c>
      <c r="N19" s="705" t="s">
        <v>18</v>
      </c>
      <c r="O19" s="605" t="s">
        <v>19</v>
      </c>
      <c r="P19" s="705" t="s">
        <v>18</v>
      </c>
      <c r="Q19" s="706" t="s">
        <v>19</v>
      </c>
      <c r="R19" s="2504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542" t="s">
        <v>35</v>
      </c>
      <c r="B20" s="2543"/>
      <c r="C20" s="707">
        <f t="shared" ref="C20:C29" si="1">SUM(D20+E20)</f>
        <v>0</v>
      </c>
      <c r="D20" s="708">
        <f t="shared" ref="D20:E28" si="2">SUM(F20+H20+J20+L20+N20+P20)</f>
        <v>0</v>
      </c>
      <c r="E20" s="709">
        <f t="shared" si="2"/>
        <v>0</v>
      </c>
      <c r="F20" s="686"/>
      <c r="G20" s="687"/>
      <c r="H20" s="686"/>
      <c r="I20" s="687"/>
      <c r="J20" s="686"/>
      <c r="K20" s="687"/>
      <c r="L20" s="686"/>
      <c r="M20" s="687"/>
      <c r="N20" s="710"/>
      <c r="O20" s="687"/>
      <c r="P20" s="710"/>
      <c r="Q20" s="711"/>
      <c r="R20" s="712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551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620">
        <f t="shared" si="2"/>
        <v>0</v>
      </c>
      <c r="F21" s="49"/>
      <c r="G21" s="50"/>
      <c r="H21" s="49"/>
      <c r="I21" s="50"/>
      <c r="J21" s="49"/>
      <c r="K21" s="50"/>
      <c r="L21" s="4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551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620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622"/>
      <c r="O25" s="114"/>
      <c r="P25" s="622"/>
      <c r="Q25" s="116"/>
      <c r="R25" s="627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6">
        <f t="shared" si="1"/>
        <v>0</v>
      </c>
      <c r="D26" s="98">
        <f t="shared" si="2"/>
        <v>0</v>
      </c>
      <c r="E26" s="472">
        <f t="shared" si="2"/>
        <v>0</v>
      </c>
      <c r="F26" s="49"/>
      <c r="G26" s="50"/>
      <c r="H26" s="49"/>
      <c r="I26" s="50"/>
      <c r="J26" s="49"/>
      <c r="K26" s="50"/>
      <c r="L26" s="4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6">
        <f t="shared" si="1"/>
        <v>0</v>
      </c>
      <c r="D27" s="98">
        <f t="shared" si="2"/>
        <v>0</v>
      </c>
      <c r="E27" s="472">
        <f t="shared" si="2"/>
        <v>0</v>
      </c>
      <c r="F27" s="49"/>
      <c r="G27" s="50"/>
      <c r="H27" s="49"/>
      <c r="I27" s="50"/>
      <c r="J27" s="49"/>
      <c r="K27" s="50"/>
      <c r="L27" s="4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120">
        <f t="shared" si="1"/>
        <v>0</v>
      </c>
      <c r="D28" s="121">
        <f t="shared" si="2"/>
        <v>0</v>
      </c>
      <c r="E28" s="479">
        <f t="shared" si="2"/>
        <v>0</v>
      </c>
      <c r="F28" s="49"/>
      <c r="G28" s="50"/>
      <c r="H28" s="49"/>
      <c r="I28" s="50"/>
      <c r="J28" s="49"/>
      <c r="K28" s="50"/>
      <c r="L28" s="4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120">
        <f t="shared" si="1"/>
        <v>0</v>
      </c>
      <c r="D29" s="121">
        <f>+F29+H29+J29+L29+N29+P29</f>
        <v>0</v>
      </c>
      <c r="E29" s="479">
        <f>+G29+I29+K29+M29+O29+Q29</f>
        <v>0</v>
      </c>
      <c r="F29" s="49"/>
      <c r="G29" s="50"/>
      <c r="H29" s="49"/>
      <c r="I29" s="50"/>
      <c r="J29" s="49"/>
      <c r="K29" s="50"/>
      <c r="L29" s="4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120">
        <f>SUM(D30:E30)</f>
        <v>0</v>
      </c>
      <c r="D30" s="121">
        <f>+F30+H30+J30+L30+N30+P30</f>
        <v>0</v>
      </c>
      <c r="E30" s="479">
        <f>+G30+I30+K30+M30+O30+Q30</f>
        <v>0</v>
      </c>
      <c r="F30" s="49"/>
      <c r="G30" s="50"/>
      <c r="H30" s="49"/>
      <c r="I30" s="50"/>
      <c r="J30" s="49"/>
      <c r="K30" s="50"/>
      <c r="L30" s="4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120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49"/>
      <c r="G31" s="50"/>
      <c r="H31" s="49"/>
      <c r="I31" s="50"/>
      <c r="J31" s="49"/>
      <c r="K31" s="50"/>
      <c r="L31" s="4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855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551" t="s">
        <v>51</v>
      </c>
      <c r="B36" s="713" t="s">
        <v>37</v>
      </c>
      <c r="C36" s="707">
        <f t="shared" si="4"/>
        <v>0</v>
      </c>
      <c r="D36" s="708">
        <f t="shared" si="3"/>
        <v>0</v>
      </c>
      <c r="E36" s="620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622"/>
      <c r="Q36" s="116"/>
      <c r="R36" s="627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714" t="s">
        <v>52</v>
      </c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546" t="s">
        <v>53</v>
      </c>
      <c r="B40" s="2547"/>
      <c r="C40" s="2546" t="s">
        <v>27</v>
      </c>
      <c r="D40" s="2555"/>
      <c r="E40" s="2547"/>
      <c r="F40" s="2565" t="s">
        <v>28</v>
      </c>
      <c r="G40" s="2566"/>
      <c r="H40" s="2566"/>
      <c r="I40" s="2566"/>
      <c r="J40" s="2566"/>
      <c r="K40" s="2566"/>
      <c r="L40" s="2566"/>
      <c r="M40" s="2566"/>
      <c r="N40" s="2566"/>
      <c r="O40" s="2566"/>
      <c r="P40" s="2566"/>
      <c r="Q40" s="256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855"/>
      <c r="B41" s="1856"/>
      <c r="C41" s="1857"/>
      <c r="D41" s="2556"/>
      <c r="E41" s="2504"/>
      <c r="F41" s="2542" t="s">
        <v>30</v>
      </c>
      <c r="G41" s="2543"/>
      <c r="H41" s="2542" t="s">
        <v>31</v>
      </c>
      <c r="I41" s="2543"/>
      <c r="J41" s="2542" t="s">
        <v>15</v>
      </c>
      <c r="K41" s="2543"/>
      <c r="L41" s="2542" t="s">
        <v>32</v>
      </c>
      <c r="M41" s="2543"/>
      <c r="N41" s="2542" t="s">
        <v>33</v>
      </c>
      <c r="O41" s="2543"/>
      <c r="P41" s="2542" t="s">
        <v>34</v>
      </c>
      <c r="Q41" s="2543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504"/>
      <c r="C42" s="704" t="s">
        <v>17</v>
      </c>
      <c r="D42" s="618" t="s">
        <v>18</v>
      </c>
      <c r="E42" s="556" t="s">
        <v>19</v>
      </c>
      <c r="F42" s="715" t="s">
        <v>18</v>
      </c>
      <c r="G42" s="619" t="s">
        <v>19</v>
      </c>
      <c r="H42" s="715" t="s">
        <v>18</v>
      </c>
      <c r="I42" s="619" t="s">
        <v>19</v>
      </c>
      <c r="J42" s="715" t="s">
        <v>18</v>
      </c>
      <c r="K42" s="619" t="s">
        <v>19</v>
      </c>
      <c r="L42" s="715" t="s">
        <v>18</v>
      </c>
      <c r="M42" s="619" t="s">
        <v>19</v>
      </c>
      <c r="N42" s="715" t="s">
        <v>18</v>
      </c>
      <c r="O42" s="619" t="s">
        <v>19</v>
      </c>
      <c r="P42" s="715" t="s">
        <v>18</v>
      </c>
      <c r="Q42" s="619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561" t="s">
        <v>37</v>
      </c>
      <c r="B43" s="2562"/>
      <c r="C43" s="147">
        <f>SUM(D43+E43)</f>
        <v>0</v>
      </c>
      <c r="D43" s="148">
        <f t="shared" ref="D43:E46" si="5">SUM(F43+H43+J43+L43+N43+P43)</f>
        <v>0</v>
      </c>
      <c r="E43" s="651">
        <f t="shared" si="5"/>
        <v>0</v>
      </c>
      <c r="F43" s="113"/>
      <c r="G43" s="627"/>
      <c r="H43" s="113"/>
      <c r="I43" s="627"/>
      <c r="J43" s="113"/>
      <c r="K43" s="114"/>
      <c r="L43" s="113"/>
      <c r="M43" s="114"/>
      <c r="N43" s="622"/>
      <c r="O43" s="114"/>
      <c r="P43" s="622"/>
      <c r="Q43" s="114"/>
      <c r="R43" s="716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151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49"/>
      <c r="I44" s="251"/>
      <c r="J44" s="49"/>
      <c r="K44" s="50"/>
      <c r="L44" s="49"/>
      <c r="M44" s="50"/>
      <c r="N44" s="358"/>
      <c r="O44" s="50"/>
      <c r="P44" s="358"/>
      <c r="Q44" s="50"/>
      <c r="R44" s="716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716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553" t="s">
        <v>54</v>
      </c>
      <c r="B46" s="2554"/>
      <c r="C46" s="717">
        <f>SUM(D46:E46)</f>
        <v>0</v>
      </c>
      <c r="D46" s="718">
        <f t="shared" si="5"/>
        <v>0</v>
      </c>
      <c r="E46" s="609">
        <f t="shared" si="5"/>
        <v>0</v>
      </c>
      <c r="F46" s="686"/>
      <c r="G46" s="712"/>
      <c r="H46" s="686"/>
      <c r="I46" s="712"/>
      <c r="J46" s="686"/>
      <c r="K46" s="687"/>
      <c r="L46" s="686"/>
      <c r="M46" s="687"/>
      <c r="N46" s="710"/>
      <c r="O46" s="687"/>
      <c r="P46" s="710"/>
      <c r="Q46" s="687"/>
      <c r="R46" s="716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532" t="s">
        <v>55</v>
      </c>
      <c r="B47" s="533"/>
      <c r="C47" s="533"/>
      <c r="D47" s="533"/>
      <c r="E47" s="533"/>
      <c r="F47" s="533"/>
      <c r="G47" s="533"/>
      <c r="H47" s="533"/>
      <c r="I47" s="53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563" t="s">
        <v>21</v>
      </c>
      <c r="B48" s="2564"/>
      <c r="C48" s="2546" t="s">
        <v>5</v>
      </c>
      <c r="D48" s="2555"/>
      <c r="E48" s="2547"/>
      <c r="F48" s="2558" t="s">
        <v>28</v>
      </c>
      <c r="G48" s="2558"/>
      <c r="H48" s="2558"/>
      <c r="I48" s="255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16"/>
      <c r="B49" s="1885"/>
      <c r="C49" s="1857"/>
      <c r="D49" s="2556"/>
      <c r="E49" s="2504"/>
      <c r="F49" s="2542" t="s">
        <v>8</v>
      </c>
      <c r="G49" s="2543"/>
      <c r="H49" s="2542" t="s">
        <v>9</v>
      </c>
      <c r="I49" s="254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528"/>
      <c r="C50" s="704" t="s">
        <v>17</v>
      </c>
      <c r="D50" s="618" t="s">
        <v>18</v>
      </c>
      <c r="E50" s="556" t="s">
        <v>19</v>
      </c>
      <c r="F50" s="606" t="s">
        <v>18</v>
      </c>
      <c r="G50" s="605" t="s">
        <v>19</v>
      </c>
      <c r="H50" s="606" t="s">
        <v>18</v>
      </c>
      <c r="I50" s="605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559" t="s">
        <v>56</v>
      </c>
      <c r="B51" s="2560"/>
      <c r="C51" s="719">
        <f>SUM(D51+E51)</f>
        <v>0</v>
      </c>
      <c r="D51" s="720">
        <f t="shared" ref="D51:E54" si="6">SUM(F51+H51)</f>
        <v>0</v>
      </c>
      <c r="E51" s="709">
        <f t="shared" si="6"/>
        <v>0</v>
      </c>
      <c r="F51" s="607">
        <f>SUM(F52:F54)</f>
        <v>0</v>
      </c>
      <c r="G51" s="609">
        <f>SUM(G52:G54)</f>
        <v>0</v>
      </c>
      <c r="H51" s="610">
        <f>SUM(H52:H54)</f>
        <v>0</v>
      </c>
      <c r="I51" s="611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165">
        <f>SUM(D52+E52)</f>
        <v>0</v>
      </c>
      <c r="D52" s="166">
        <f t="shared" si="6"/>
        <v>0</v>
      </c>
      <c r="E52" s="472">
        <f t="shared" si="6"/>
        <v>0</v>
      </c>
      <c r="F52" s="4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532" t="s">
        <v>59</v>
      </c>
      <c r="B55" s="533"/>
      <c r="C55" s="533"/>
      <c r="D55" s="533"/>
      <c r="E55" s="533"/>
      <c r="F55" s="533"/>
      <c r="G55" s="533"/>
      <c r="H55" s="533"/>
      <c r="I55" s="533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546" t="s">
        <v>60</v>
      </c>
      <c r="B56" s="2555"/>
      <c r="C56" s="2546" t="s">
        <v>61</v>
      </c>
      <c r="D56" s="2555"/>
      <c r="E56" s="2547"/>
      <c r="F56" s="2557" t="s">
        <v>62</v>
      </c>
      <c r="G56" s="2557"/>
      <c r="H56" s="2557"/>
      <c r="I56" s="2557"/>
      <c r="J56" s="2557"/>
      <c r="K56" s="2557"/>
      <c r="L56" s="2557"/>
      <c r="M56" s="2557"/>
      <c r="N56" s="2557"/>
      <c r="O56" s="254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855"/>
      <c r="B57" s="1891"/>
      <c r="C57" s="1857"/>
      <c r="D57" s="2556"/>
      <c r="E57" s="2504"/>
      <c r="F57" s="2557" t="s">
        <v>63</v>
      </c>
      <c r="G57" s="2543"/>
      <c r="H57" s="2557" t="s">
        <v>64</v>
      </c>
      <c r="I57" s="2543"/>
      <c r="J57" s="2557" t="s">
        <v>65</v>
      </c>
      <c r="K57" s="2557"/>
      <c r="L57" s="2542" t="s">
        <v>66</v>
      </c>
      <c r="M57" s="2543"/>
      <c r="N57" s="2542" t="s">
        <v>67</v>
      </c>
      <c r="O57" s="254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2556"/>
      <c r="C58" s="606" t="s">
        <v>17</v>
      </c>
      <c r="D58" s="618" t="s">
        <v>18</v>
      </c>
      <c r="E58" s="605" t="s">
        <v>19</v>
      </c>
      <c r="F58" s="606" t="s">
        <v>18</v>
      </c>
      <c r="G58" s="605" t="s">
        <v>19</v>
      </c>
      <c r="H58" s="606" t="s">
        <v>18</v>
      </c>
      <c r="I58" s="605" t="s">
        <v>19</v>
      </c>
      <c r="J58" s="606" t="s">
        <v>18</v>
      </c>
      <c r="K58" s="721" t="s">
        <v>19</v>
      </c>
      <c r="L58" s="606" t="s">
        <v>18</v>
      </c>
      <c r="M58" s="605" t="s">
        <v>19</v>
      </c>
      <c r="N58" s="606" t="s">
        <v>18</v>
      </c>
      <c r="O58" s="605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722"/>
      <c r="AB58" s="723"/>
    </row>
    <row r="59" spans="1:130" x14ac:dyDescent="0.25">
      <c r="A59" s="2553" t="s">
        <v>68</v>
      </c>
      <c r="B59" s="2554"/>
      <c r="C59" s="719">
        <f>SUM(D59+E59)</f>
        <v>0</v>
      </c>
      <c r="D59" s="720">
        <f>SUM(F59+H59+J59+L59+N59)</f>
        <v>0</v>
      </c>
      <c r="E59" s="709">
        <f>SUM(G59+I59+K59+M59+O59)</f>
        <v>0</v>
      </c>
      <c r="F59" s="688"/>
      <c r="G59" s="687"/>
      <c r="H59" s="688"/>
      <c r="I59" s="687"/>
      <c r="J59" s="688"/>
      <c r="K59" s="724"/>
      <c r="L59" s="686"/>
      <c r="M59" s="687"/>
      <c r="N59" s="686"/>
      <c r="O59" s="687"/>
      <c r="P59" s="40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72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49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722"/>
      <c r="AB60" s="723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722"/>
      <c r="AB61" s="723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598"/>
      <c r="AB62" s="723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580"/>
      <c r="G63" s="581"/>
      <c r="H63" s="580"/>
      <c r="I63" s="581"/>
      <c r="J63" s="199"/>
      <c r="K63" s="200"/>
      <c r="L63" s="201"/>
      <c r="M63" s="582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583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25"/>
      <c r="V64" s="725"/>
      <c r="W64" s="725"/>
      <c r="X64" s="725"/>
      <c r="Y64" s="725"/>
      <c r="Z64" s="598"/>
      <c r="AA64" s="598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598"/>
      <c r="V65" s="598"/>
      <c r="W65" s="598"/>
      <c r="X65" s="598"/>
      <c r="Y65" s="598"/>
      <c r="Z65" s="598"/>
      <c r="AA65" s="598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551" t="s">
        <v>75</v>
      </c>
      <c r="B66" s="2551"/>
      <c r="C66" s="2551" t="s">
        <v>61</v>
      </c>
      <c r="D66" s="726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598"/>
      <c r="S66" s="598"/>
      <c r="T66" s="598"/>
      <c r="U66" s="598"/>
      <c r="V66" s="598"/>
      <c r="W66" s="598"/>
      <c r="X66" s="598"/>
      <c r="Y66" s="598"/>
      <c r="Z66" s="598"/>
      <c r="AA66" s="598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598"/>
      <c r="S67" s="598"/>
      <c r="T67" s="598"/>
      <c r="U67" s="598"/>
      <c r="V67" s="598"/>
      <c r="W67" s="598"/>
      <c r="X67" s="598"/>
      <c r="Y67" s="598"/>
      <c r="Z67" s="598"/>
      <c r="AA67" s="598"/>
    </row>
    <row r="68" spans="1:130" x14ac:dyDescent="0.25">
      <c r="A68" s="2552" t="s">
        <v>61</v>
      </c>
      <c r="B68" s="2552"/>
      <c r="C68" s="727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598"/>
      <c r="S68" s="598"/>
      <c r="T68" s="602"/>
      <c r="U68" s="602"/>
      <c r="V68" s="602"/>
      <c r="W68" s="602"/>
      <c r="X68" s="602"/>
      <c r="Y68" s="602"/>
      <c r="Z68" s="598"/>
      <c r="AA68" s="598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598"/>
      <c r="S69" s="598"/>
      <c r="T69" s="602"/>
      <c r="U69" s="602"/>
      <c r="V69" s="602"/>
      <c r="W69" s="602"/>
      <c r="X69" s="602"/>
      <c r="Y69" s="602"/>
      <c r="Z69" s="598"/>
      <c r="AA69" s="598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598"/>
      <c r="S70" s="598"/>
      <c r="T70" s="602"/>
      <c r="U70" s="602"/>
      <c r="V70" s="602"/>
      <c r="W70" s="602"/>
      <c r="X70" s="602"/>
      <c r="Y70" s="602"/>
      <c r="Z70" s="598"/>
      <c r="AA70" s="598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598"/>
      <c r="S71" s="598"/>
      <c r="T71" s="602"/>
      <c r="U71" s="602"/>
      <c r="V71" s="602"/>
      <c r="W71" s="602"/>
      <c r="X71" s="602"/>
      <c r="Y71" s="602"/>
      <c r="Z71" s="598"/>
      <c r="AA71" s="598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598"/>
      <c r="S72" s="598"/>
      <c r="T72" s="602"/>
      <c r="U72" s="602"/>
      <c r="V72" s="602"/>
      <c r="W72" s="602"/>
      <c r="X72" s="602"/>
      <c r="Y72" s="602"/>
      <c r="Z72" s="598"/>
      <c r="AA72" s="598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598"/>
      <c r="S73" s="598"/>
      <c r="T73" s="598"/>
      <c r="U73" s="602"/>
      <c r="V73" s="602"/>
      <c r="W73" s="602"/>
      <c r="X73" s="602"/>
      <c r="Y73" s="602"/>
      <c r="Z73" s="598"/>
      <c r="AA73" s="59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542" t="s">
        <v>80</v>
      </c>
      <c r="B74" s="2543"/>
      <c r="C74" s="632" t="s">
        <v>81</v>
      </c>
      <c r="D74" s="632" t="s">
        <v>38</v>
      </c>
      <c r="E74" s="632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598"/>
      <c r="S74" s="598"/>
      <c r="T74" s="598"/>
      <c r="U74" s="602"/>
      <c r="V74" s="602"/>
      <c r="W74" s="602"/>
      <c r="X74" s="602"/>
      <c r="Y74" s="602"/>
      <c r="Z74" s="598"/>
      <c r="AA74" s="598"/>
    </row>
    <row r="75" spans="1:130" x14ac:dyDescent="0.25">
      <c r="A75" s="2544" t="s">
        <v>83</v>
      </c>
      <c r="B75" s="2545"/>
      <c r="C75" s="728"/>
      <c r="D75" s="728"/>
      <c r="E75" s="728"/>
      <c r="F75" s="40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598"/>
      <c r="S75" s="598"/>
      <c r="T75" s="598"/>
      <c r="U75" s="598"/>
      <c r="V75" s="598"/>
      <c r="W75" s="598"/>
      <c r="X75" s="598"/>
      <c r="Y75" s="598"/>
      <c r="Z75" s="598"/>
      <c r="AA75" s="598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682"/>
      <c r="J76" s="599"/>
      <c r="K76" s="682"/>
      <c r="L76" s="598"/>
      <c r="M76" s="598"/>
      <c r="N76" s="598"/>
      <c r="O76" s="598"/>
      <c r="P76" s="612"/>
      <c r="Q76" s="599"/>
      <c r="R76" s="598"/>
      <c r="S76" s="598"/>
      <c r="T76" s="598"/>
      <c r="U76" s="598"/>
      <c r="V76" s="598"/>
      <c r="W76" s="598"/>
      <c r="X76" s="598"/>
      <c r="Y76" s="598"/>
      <c r="Z76" s="598"/>
      <c r="AA76" s="59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546" t="s">
        <v>85</v>
      </c>
      <c r="B77" s="2547"/>
      <c r="C77" s="729" t="s">
        <v>81</v>
      </c>
      <c r="D77" s="730" t="s">
        <v>86</v>
      </c>
      <c r="E77" s="730" t="s">
        <v>87</v>
      </c>
      <c r="F77" s="730" t="s">
        <v>88</v>
      </c>
      <c r="G77" s="222"/>
      <c r="H77" s="222"/>
      <c r="I77" s="731"/>
      <c r="J77" s="731"/>
      <c r="K77" s="682"/>
      <c r="L77" s="598"/>
      <c r="M77" s="598"/>
      <c r="N77" s="598"/>
      <c r="O77" s="598"/>
      <c r="P77" s="598"/>
      <c r="Q77" s="598"/>
      <c r="R77" s="583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547" t="s">
        <v>89</v>
      </c>
      <c r="B78" s="732" t="s">
        <v>90</v>
      </c>
      <c r="C78" s="225"/>
      <c r="D78" s="733"/>
      <c r="E78" s="225"/>
      <c r="F78" s="225"/>
      <c r="G78" s="40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734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0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735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0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735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548"/>
      <c r="B81" s="234" t="s">
        <v>94</v>
      </c>
      <c r="C81" s="215"/>
      <c r="D81" s="215"/>
      <c r="E81" s="235"/>
      <c r="F81" s="215"/>
      <c r="G81" s="4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735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599"/>
      <c r="L82" s="736"/>
      <c r="M82" s="736"/>
      <c r="N82" s="735"/>
      <c r="O82" s="735"/>
      <c r="P82" s="735"/>
      <c r="Q82" s="735"/>
      <c r="R82" s="735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549" t="s">
        <v>96</v>
      </c>
      <c r="B83" s="2550"/>
      <c r="C83" s="2369" t="s">
        <v>61</v>
      </c>
      <c r="D83" s="2376"/>
      <c r="E83" s="2370"/>
      <c r="F83" s="2369" t="s">
        <v>97</v>
      </c>
      <c r="G83" s="2370"/>
      <c r="H83" s="2369" t="s">
        <v>98</v>
      </c>
      <c r="I83" s="2370"/>
      <c r="J83" s="210"/>
      <c r="K83" s="601"/>
      <c r="L83" s="737"/>
      <c r="M83" s="737"/>
      <c r="N83" s="736"/>
      <c r="O83" s="736"/>
      <c r="P83" s="737"/>
      <c r="Q83" s="737"/>
      <c r="R83" s="735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425"/>
      <c r="C84" s="738" t="s">
        <v>17</v>
      </c>
      <c r="D84" s="739" t="s">
        <v>18</v>
      </c>
      <c r="E84" s="740" t="s">
        <v>19</v>
      </c>
      <c r="F84" s="741" t="s">
        <v>18</v>
      </c>
      <c r="G84" s="740" t="s">
        <v>19</v>
      </c>
      <c r="H84" s="741" t="s">
        <v>18</v>
      </c>
      <c r="I84" s="740" t="s">
        <v>19</v>
      </c>
      <c r="J84" s="3"/>
      <c r="K84" s="210"/>
      <c r="L84" s="737"/>
      <c r="M84" s="737"/>
      <c r="N84" s="737"/>
      <c r="O84" s="736"/>
      <c r="P84" s="736"/>
      <c r="Q84" s="737"/>
      <c r="R84" s="737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369" t="s">
        <v>61</v>
      </c>
      <c r="B85" s="2370"/>
      <c r="C85" s="742">
        <f t="shared" ref="C85:I85" si="8">SUM(C86:C90)</f>
        <v>0</v>
      </c>
      <c r="D85" s="743">
        <f t="shared" si="8"/>
        <v>0</v>
      </c>
      <c r="E85" s="744">
        <f t="shared" si="8"/>
        <v>0</v>
      </c>
      <c r="F85" s="745">
        <f t="shared" si="8"/>
        <v>0</v>
      </c>
      <c r="G85" s="746">
        <f t="shared" si="8"/>
        <v>0</v>
      </c>
      <c r="H85" s="745">
        <f t="shared" si="8"/>
        <v>0</v>
      </c>
      <c r="I85" s="746">
        <f t="shared" si="8"/>
        <v>0</v>
      </c>
      <c r="J85" s="19"/>
      <c r="K85" s="19"/>
      <c r="L85" s="747"/>
      <c r="M85" s="737"/>
      <c r="N85" s="737"/>
      <c r="O85" s="736"/>
      <c r="P85" s="736"/>
      <c r="Q85" s="748"/>
      <c r="R85" s="748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540" t="s">
        <v>22</v>
      </c>
      <c r="B86" s="2541"/>
      <c r="C86" s="614">
        <f>SUM(D86+E86)</f>
        <v>0</v>
      </c>
      <c r="D86" s="615">
        <f t="shared" ref="D86:E90" si="9">SUM(F86+H86)</f>
        <v>0</v>
      </c>
      <c r="E86" s="558">
        <f t="shared" si="9"/>
        <v>0</v>
      </c>
      <c r="F86" s="616"/>
      <c r="G86" s="549"/>
      <c r="H86" s="616"/>
      <c r="I86" s="549"/>
      <c r="J86" s="210"/>
      <c r="K86" s="210"/>
      <c r="L86" s="737"/>
      <c r="M86" s="737"/>
      <c r="N86" s="737"/>
      <c r="O86" s="736"/>
      <c r="P86" s="736"/>
      <c r="Q86" s="748"/>
      <c r="R86" s="748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737"/>
      <c r="M87" s="737"/>
      <c r="N87" s="737"/>
      <c r="O87" s="736"/>
      <c r="P87" s="736"/>
      <c r="Q87" s="748"/>
      <c r="R87" s="748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737"/>
      <c r="M88" s="737"/>
      <c r="N88" s="737"/>
      <c r="O88" s="736"/>
      <c r="P88" s="736"/>
      <c r="Q88" s="748"/>
      <c r="R88" s="748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737"/>
      <c r="M89" s="737"/>
      <c r="N89" s="737"/>
      <c r="O89" s="736"/>
      <c r="P89" s="736"/>
      <c r="Q89" s="748"/>
      <c r="R89" s="748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737"/>
      <c r="M90" s="737"/>
      <c r="N90" s="737"/>
      <c r="O90" s="736"/>
      <c r="P90" s="736"/>
      <c r="Q90" s="748"/>
      <c r="R90" s="748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536" t="s">
        <v>103</v>
      </c>
      <c r="B93" s="1884"/>
      <c r="C93" s="2526" t="s">
        <v>104</v>
      </c>
      <c r="D93" s="1881"/>
      <c r="E93" s="1854"/>
      <c r="F93" s="2537" t="s">
        <v>28</v>
      </c>
      <c r="G93" s="2538"/>
      <c r="H93" s="2538"/>
      <c r="I93" s="2538"/>
      <c r="J93" s="2538"/>
      <c r="K93" s="2538"/>
      <c r="L93" s="2538"/>
      <c r="M93" s="2538"/>
      <c r="N93" s="2538"/>
      <c r="O93" s="2538"/>
      <c r="P93" s="2538"/>
      <c r="Q93" s="2539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1857"/>
      <c r="D94" s="1882"/>
      <c r="E94" s="2504"/>
      <c r="F94" s="2369" t="s">
        <v>105</v>
      </c>
      <c r="G94" s="2527"/>
      <c r="H94" s="2369" t="s">
        <v>106</v>
      </c>
      <c r="I94" s="2370"/>
      <c r="J94" s="2369" t="s">
        <v>107</v>
      </c>
      <c r="K94" s="2370"/>
      <c r="L94" s="2369" t="s">
        <v>108</v>
      </c>
      <c r="M94" s="2370"/>
      <c r="N94" s="2369" t="s">
        <v>109</v>
      </c>
      <c r="O94" s="2370"/>
      <c r="P94" s="2369" t="s">
        <v>110</v>
      </c>
      <c r="Q94" s="2370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1917"/>
      <c r="B95" s="2528"/>
      <c r="C95" s="738" t="s">
        <v>17</v>
      </c>
      <c r="D95" s="749" t="s">
        <v>18</v>
      </c>
      <c r="E95" s="556" t="s">
        <v>19</v>
      </c>
      <c r="F95" s="741" t="s">
        <v>18</v>
      </c>
      <c r="G95" s="270" t="s">
        <v>19</v>
      </c>
      <c r="H95" s="741" t="s">
        <v>18</v>
      </c>
      <c r="I95" s="271" t="s">
        <v>19</v>
      </c>
      <c r="J95" s="741" t="s">
        <v>18</v>
      </c>
      <c r="K95" s="271" t="s">
        <v>19</v>
      </c>
      <c r="L95" s="741" t="s">
        <v>18</v>
      </c>
      <c r="M95" s="271" t="s">
        <v>19</v>
      </c>
      <c r="N95" s="741" t="s">
        <v>18</v>
      </c>
      <c r="O95" s="271" t="s">
        <v>19</v>
      </c>
      <c r="P95" s="741" t="s">
        <v>18</v>
      </c>
      <c r="Q95" s="27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750">
        <f>+I96+K96+M96+O96+Q96</f>
        <v>0</v>
      </c>
      <c r="F96" s="495"/>
      <c r="G96" s="751"/>
      <c r="H96" s="113"/>
      <c r="I96" s="114"/>
      <c r="J96" s="113"/>
      <c r="K96" s="114"/>
      <c r="L96" s="113"/>
      <c r="M96" s="114"/>
      <c r="N96" s="113"/>
      <c r="O96" s="114"/>
      <c r="P96" s="752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525" t="s">
        <v>117</v>
      </c>
      <c r="B102" s="753" t="s">
        <v>118</v>
      </c>
      <c r="C102" s="754">
        <f t="shared" si="10"/>
        <v>0</v>
      </c>
      <c r="D102" s="755">
        <f t="shared" ref="D102:E104" si="11">SUM(F102+H102+J102+L102+N102+P102)</f>
        <v>0</v>
      </c>
      <c r="E102" s="750">
        <f t="shared" si="11"/>
        <v>0</v>
      </c>
      <c r="F102" s="113"/>
      <c r="G102" s="756"/>
      <c r="H102" s="113"/>
      <c r="I102" s="757"/>
      <c r="J102" s="113"/>
      <c r="K102" s="114"/>
      <c r="L102" s="113"/>
      <c r="M102" s="114"/>
      <c r="N102" s="113"/>
      <c r="O102" s="757"/>
      <c r="P102" s="113"/>
      <c r="Q102" s="757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1878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628"/>
      <c r="R105" s="500"/>
      <c r="S105" s="500"/>
      <c r="T105" s="499"/>
      <c r="U105" s="499"/>
      <c r="V105" s="499"/>
      <c r="W105" s="301"/>
      <c r="X105" s="499"/>
      <c r="Y105" s="301"/>
      <c r="Z105" s="501"/>
      <c r="AA105" s="31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1901" t="s">
        <v>28</v>
      </c>
      <c r="G106" s="1901"/>
      <c r="H106" s="1901"/>
      <c r="I106" s="1901"/>
      <c r="J106" s="1901"/>
      <c r="K106" s="1901"/>
      <c r="L106" s="1901"/>
      <c r="M106" s="1901"/>
      <c r="N106" s="1901"/>
      <c r="O106" s="1901"/>
      <c r="P106" s="1901"/>
      <c r="Q106" s="1901"/>
      <c r="R106" s="1901"/>
      <c r="S106" s="1901"/>
      <c r="T106" s="1902"/>
      <c r="U106" s="1902"/>
      <c r="V106" s="1901"/>
      <c r="W106" s="1901"/>
      <c r="X106" s="1901"/>
      <c r="Y106" s="1901"/>
      <c r="Z106" s="1901"/>
      <c r="AA106" s="2528"/>
    </row>
    <row r="107" spans="1:130" x14ac:dyDescent="0.25">
      <c r="A107" s="1877"/>
      <c r="B107" s="1877"/>
      <c r="C107" s="1857"/>
      <c r="D107" s="1882"/>
      <c r="E107" s="2504"/>
      <c r="F107" s="2527" t="s">
        <v>122</v>
      </c>
      <c r="G107" s="2370"/>
      <c r="H107" s="2369" t="s">
        <v>123</v>
      </c>
      <c r="I107" s="2370"/>
      <c r="J107" s="2369" t="s">
        <v>124</v>
      </c>
      <c r="K107" s="2370"/>
      <c r="L107" s="2527" t="s">
        <v>125</v>
      </c>
      <c r="M107" s="2370"/>
      <c r="N107" s="2369" t="s">
        <v>126</v>
      </c>
      <c r="O107" s="2370"/>
      <c r="P107" s="2369" t="s">
        <v>127</v>
      </c>
      <c r="Q107" s="2370"/>
      <c r="R107" s="2369" t="s">
        <v>128</v>
      </c>
      <c r="S107" s="2370"/>
      <c r="T107" s="2369" t="s">
        <v>129</v>
      </c>
      <c r="U107" s="2370"/>
      <c r="V107" s="2369" t="s">
        <v>130</v>
      </c>
      <c r="W107" s="2370"/>
      <c r="X107" s="2369" t="s">
        <v>131</v>
      </c>
      <c r="Y107" s="2370"/>
      <c r="Z107" s="2535" t="s">
        <v>132</v>
      </c>
      <c r="AA107" s="2530"/>
    </row>
    <row r="108" spans="1:130" x14ac:dyDescent="0.25">
      <c r="A108" s="1878"/>
      <c r="B108" s="1878"/>
      <c r="C108" s="741" t="s">
        <v>17</v>
      </c>
      <c r="D108" s="749" t="s">
        <v>18</v>
      </c>
      <c r="E108" s="758" t="s">
        <v>19</v>
      </c>
      <c r="F108" s="739" t="s">
        <v>18</v>
      </c>
      <c r="G108" s="556" t="s">
        <v>19</v>
      </c>
      <c r="H108" s="741" t="s">
        <v>18</v>
      </c>
      <c r="I108" s="556" t="s">
        <v>19</v>
      </c>
      <c r="J108" s="741" t="s">
        <v>18</v>
      </c>
      <c r="K108" s="556" t="s">
        <v>19</v>
      </c>
      <c r="L108" s="739" t="s">
        <v>18</v>
      </c>
      <c r="M108" s="556" t="s">
        <v>19</v>
      </c>
      <c r="N108" s="741" t="s">
        <v>18</v>
      </c>
      <c r="O108" s="556" t="s">
        <v>19</v>
      </c>
      <c r="P108" s="741" t="s">
        <v>18</v>
      </c>
      <c r="Q108" s="556" t="s">
        <v>19</v>
      </c>
      <c r="R108" s="741" t="s">
        <v>18</v>
      </c>
      <c r="S108" s="759" t="s">
        <v>19</v>
      </c>
      <c r="T108" s="741" t="s">
        <v>18</v>
      </c>
      <c r="U108" s="556" t="s">
        <v>19</v>
      </c>
      <c r="V108" s="741" t="s">
        <v>18</v>
      </c>
      <c r="W108" s="556" t="s">
        <v>19</v>
      </c>
      <c r="X108" s="741" t="s">
        <v>18</v>
      </c>
      <c r="Y108" s="556" t="s">
        <v>19</v>
      </c>
      <c r="Z108" s="760" t="s">
        <v>18</v>
      </c>
      <c r="AA108" s="316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761"/>
      <c r="G109" s="757"/>
      <c r="H109" s="113"/>
      <c r="I109" s="114"/>
      <c r="J109" s="113"/>
      <c r="K109" s="114"/>
      <c r="L109" s="762"/>
      <c r="M109" s="114"/>
      <c r="N109" s="113"/>
      <c r="O109" s="114"/>
      <c r="P109" s="113"/>
      <c r="Q109" s="114"/>
      <c r="R109" s="113"/>
      <c r="S109" s="114"/>
      <c r="T109" s="113"/>
      <c r="U109" s="114"/>
      <c r="V109" s="752"/>
      <c r="W109" s="114"/>
      <c r="X109" s="752"/>
      <c r="Y109" s="114"/>
      <c r="Z109" s="756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761"/>
      <c r="G114" s="757"/>
      <c r="H114" s="113"/>
      <c r="I114" s="114"/>
      <c r="J114" s="113"/>
      <c r="K114" s="114"/>
      <c r="L114" s="762"/>
      <c r="M114" s="114"/>
      <c r="N114" s="113"/>
      <c r="O114" s="114"/>
      <c r="P114" s="113"/>
      <c r="Q114" s="114"/>
      <c r="R114" s="113"/>
      <c r="S114" s="114"/>
      <c r="T114" s="113"/>
      <c r="U114" s="114"/>
      <c r="V114" s="752"/>
      <c r="W114" s="114"/>
      <c r="X114" s="752"/>
      <c r="Y114" s="114"/>
      <c r="Z114" s="756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525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761"/>
      <c r="G119" s="757"/>
      <c r="H119" s="113"/>
      <c r="I119" s="114"/>
      <c r="J119" s="113"/>
      <c r="K119" s="114"/>
      <c r="L119" s="762"/>
      <c r="M119" s="114"/>
      <c r="N119" s="113"/>
      <c r="O119" s="114"/>
      <c r="P119" s="113"/>
      <c r="Q119" s="114"/>
      <c r="R119" s="113"/>
      <c r="S119" s="114"/>
      <c r="T119" s="113"/>
      <c r="U119" s="114"/>
      <c r="V119" s="752"/>
      <c r="W119" s="114"/>
      <c r="X119" s="752"/>
      <c r="Y119" s="114"/>
      <c r="Z119" s="756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761"/>
      <c r="G124" s="757"/>
      <c r="H124" s="113"/>
      <c r="I124" s="114"/>
      <c r="J124" s="113"/>
      <c r="K124" s="114"/>
      <c r="L124" s="762"/>
      <c r="M124" s="114"/>
      <c r="N124" s="113"/>
      <c r="O124" s="114"/>
      <c r="P124" s="113"/>
      <c r="Q124" s="114"/>
      <c r="R124" s="113"/>
      <c r="S124" s="114"/>
      <c r="T124" s="113"/>
      <c r="U124" s="114"/>
      <c r="V124" s="752"/>
      <c r="W124" s="114"/>
      <c r="X124" s="752"/>
      <c r="Y124" s="114"/>
      <c r="Z124" s="756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761"/>
      <c r="G129" s="757"/>
      <c r="H129" s="113"/>
      <c r="I129" s="114"/>
      <c r="J129" s="113"/>
      <c r="K129" s="114"/>
      <c r="L129" s="762"/>
      <c r="M129" s="114"/>
      <c r="N129" s="113"/>
      <c r="O129" s="114"/>
      <c r="P129" s="113"/>
      <c r="Q129" s="114"/>
      <c r="R129" s="113"/>
      <c r="S129" s="114"/>
      <c r="T129" s="113"/>
      <c r="U129" s="114"/>
      <c r="V129" s="752"/>
      <c r="W129" s="114"/>
      <c r="X129" s="752"/>
      <c r="Y129" s="114"/>
      <c r="Z129" s="756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525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761"/>
      <c r="G134" s="757"/>
      <c r="H134" s="113"/>
      <c r="I134" s="114"/>
      <c r="J134" s="113"/>
      <c r="K134" s="114"/>
      <c r="L134" s="762"/>
      <c r="M134" s="114"/>
      <c r="N134" s="113"/>
      <c r="O134" s="114"/>
      <c r="P134" s="113"/>
      <c r="Q134" s="114"/>
      <c r="R134" s="113"/>
      <c r="S134" s="114"/>
      <c r="T134" s="113"/>
      <c r="U134" s="114"/>
      <c r="V134" s="752"/>
      <c r="W134" s="114"/>
      <c r="X134" s="752"/>
      <c r="Y134" s="114"/>
      <c r="Z134" s="756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531" t="s">
        <v>144</v>
      </c>
      <c r="B139" s="2532"/>
      <c r="C139" s="763">
        <f t="shared" ref="C139:AA139" si="15">SUM(C109:C138)</f>
        <v>0</v>
      </c>
      <c r="D139" s="764">
        <f t="shared" si="15"/>
        <v>0</v>
      </c>
      <c r="E139" s="765">
        <f t="shared" si="15"/>
        <v>0</v>
      </c>
      <c r="F139" s="766">
        <f t="shared" si="15"/>
        <v>0</v>
      </c>
      <c r="G139" s="767">
        <f t="shared" si="15"/>
        <v>0</v>
      </c>
      <c r="H139" s="766">
        <f t="shared" si="15"/>
        <v>0</v>
      </c>
      <c r="I139" s="767">
        <f t="shared" si="15"/>
        <v>0</v>
      </c>
      <c r="J139" s="766">
        <f t="shared" si="15"/>
        <v>0</v>
      </c>
      <c r="K139" s="767">
        <f t="shared" si="15"/>
        <v>0</v>
      </c>
      <c r="L139" s="766">
        <f t="shared" si="15"/>
        <v>0</v>
      </c>
      <c r="M139" s="767">
        <f t="shared" si="15"/>
        <v>0</v>
      </c>
      <c r="N139" s="766">
        <f t="shared" si="15"/>
        <v>0</v>
      </c>
      <c r="O139" s="767">
        <f t="shared" si="15"/>
        <v>0</v>
      </c>
      <c r="P139" s="766">
        <f t="shared" si="15"/>
        <v>0</v>
      </c>
      <c r="Q139" s="767">
        <f t="shared" si="15"/>
        <v>0</v>
      </c>
      <c r="R139" s="766">
        <f t="shared" si="15"/>
        <v>0</v>
      </c>
      <c r="S139" s="767">
        <f t="shared" si="15"/>
        <v>0</v>
      </c>
      <c r="T139" s="766">
        <f t="shared" si="15"/>
        <v>0</v>
      </c>
      <c r="U139" s="767">
        <f t="shared" si="15"/>
        <v>0</v>
      </c>
      <c r="V139" s="766">
        <f t="shared" si="15"/>
        <v>0</v>
      </c>
      <c r="W139" s="767">
        <f t="shared" si="15"/>
        <v>0</v>
      </c>
      <c r="X139" s="766">
        <f t="shared" si="15"/>
        <v>0</v>
      </c>
      <c r="Y139" s="767">
        <f t="shared" si="15"/>
        <v>0</v>
      </c>
      <c r="Z139" s="768">
        <f t="shared" si="15"/>
        <v>0</v>
      </c>
      <c r="AA139" s="769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526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761"/>
      <c r="G145" s="757"/>
      <c r="H145" s="113"/>
      <c r="I145" s="114"/>
      <c r="J145" s="113"/>
      <c r="K145" s="114"/>
      <c r="L145" s="762"/>
      <c r="M145" s="114"/>
      <c r="N145" s="113"/>
      <c r="O145" s="114"/>
      <c r="P145" s="113"/>
      <c r="Q145" s="114"/>
      <c r="R145" s="113"/>
      <c r="S145" s="114"/>
      <c r="T145" s="113"/>
      <c r="U145" s="114"/>
      <c r="V145" s="752"/>
      <c r="W145" s="114"/>
      <c r="X145" s="752"/>
      <c r="Y145" s="114"/>
      <c r="Z145" s="756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644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531" t="s">
        <v>144</v>
      </c>
      <c r="B150" s="2532"/>
      <c r="C150" s="763">
        <f t="shared" ref="C150:AA150" si="18">SUM(C140:C149)</f>
        <v>0</v>
      </c>
      <c r="D150" s="764">
        <f t="shared" si="18"/>
        <v>0</v>
      </c>
      <c r="E150" s="765">
        <f t="shared" si="18"/>
        <v>0</v>
      </c>
      <c r="F150" s="763">
        <f t="shared" si="18"/>
        <v>0</v>
      </c>
      <c r="G150" s="767">
        <f t="shared" si="18"/>
        <v>0</v>
      </c>
      <c r="H150" s="763">
        <f t="shared" si="18"/>
        <v>0</v>
      </c>
      <c r="I150" s="767">
        <f t="shared" si="18"/>
        <v>0</v>
      </c>
      <c r="J150" s="763">
        <f t="shared" si="18"/>
        <v>0</v>
      </c>
      <c r="K150" s="767">
        <f t="shared" si="18"/>
        <v>0</v>
      </c>
      <c r="L150" s="763">
        <f t="shared" si="18"/>
        <v>0</v>
      </c>
      <c r="M150" s="767">
        <f t="shared" si="18"/>
        <v>0</v>
      </c>
      <c r="N150" s="763">
        <f t="shared" si="18"/>
        <v>0</v>
      </c>
      <c r="O150" s="767">
        <f t="shared" si="18"/>
        <v>0</v>
      </c>
      <c r="P150" s="763">
        <f t="shared" si="18"/>
        <v>0</v>
      </c>
      <c r="Q150" s="767">
        <f t="shared" si="18"/>
        <v>0</v>
      </c>
      <c r="R150" s="763">
        <f t="shared" si="18"/>
        <v>0</v>
      </c>
      <c r="S150" s="767">
        <f t="shared" si="18"/>
        <v>0</v>
      </c>
      <c r="T150" s="763">
        <f t="shared" si="18"/>
        <v>0</v>
      </c>
      <c r="U150" s="767">
        <f t="shared" si="18"/>
        <v>0</v>
      </c>
      <c r="V150" s="763">
        <f t="shared" si="18"/>
        <v>0</v>
      </c>
      <c r="W150" s="767">
        <f t="shared" si="18"/>
        <v>0</v>
      </c>
      <c r="X150" s="763">
        <f t="shared" si="18"/>
        <v>0</v>
      </c>
      <c r="Y150" s="767">
        <f t="shared" si="18"/>
        <v>0</v>
      </c>
      <c r="Z150" s="770">
        <f t="shared" si="18"/>
        <v>0</v>
      </c>
      <c r="AA150" s="769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1854"/>
      <c r="C152" s="2526" t="s">
        <v>61</v>
      </c>
      <c r="D152" s="1881"/>
      <c r="E152" s="1854"/>
      <c r="F152" s="2369" t="s">
        <v>28</v>
      </c>
      <c r="G152" s="2527"/>
      <c r="H152" s="2527"/>
      <c r="I152" s="2527"/>
      <c r="J152" s="2527"/>
      <c r="K152" s="2527"/>
      <c r="L152" s="2527"/>
      <c r="M152" s="2527"/>
      <c r="N152" s="2527"/>
      <c r="O152" s="2527"/>
      <c r="P152" s="2527"/>
      <c r="Q152" s="2527"/>
      <c r="R152" s="2527"/>
      <c r="S152" s="2527"/>
      <c r="T152" s="2527"/>
      <c r="U152" s="2527"/>
      <c r="V152" s="2527"/>
      <c r="W152" s="2527"/>
      <c r="X152" s="2527"/>
      <c r="Y152" s="2527"/>
      <c r="Z152" s="2527"/>
      <c r="AA152" s="2527"/>
      <c r="AB152" s="2527"/>
      <c r="AC152" s="2527"/>
      <c r="AD152" s="2527"/>
      <c r="AE152" s="2527"/>
      <c r="AF152" s="2527"/>
      <c r="AG152" s="2527"/>
      <c r="AH152" s="2527"/>
      <c r="AI152" s="2527"/>
      <c r="AJ152" s="2527"/>
      <c r="AK152" s="2527"/>
      <c r="AL152" s="2527"/>
      <c r="AM152" s="2370"/>
    </row>
    <row r="153" spans="1:130" x14ac:dyDescent="0.25">
      <c r="A153" s="1891"/>
      <c r="B153" s="1856"/>
      <c r="C153" s="1857"/>
      <c r="D153" s="1882"/>
      <c r="E153" s="2504"/>
      <c r="F153" s="2369" t="s">
        <v>148</v>
      </c>
      <c r="G153" s="2370"/>
      <c r="H153" s="2369" t="s">
        <v>149</v>
      </c>
      <c r="I153" s="2370"/>
      <c r="J153" s="2369" t="s">
        <v>126</v>
      </c>
      <c r="K153" s="2370"/>
      <c r="L153" s="2533" t="s">
        <v>127</v>
      </c>
      <c r="M153" s="2534"/>
      <c r="N153" s="2534" t="s">
        <v>128</v>
      </c>
      <c r="O153" s="2522"/>
      <c r="P153" s="2369" t="s">
        <v>150</v>
      </c>
      <c r="Q153" s="2370"/>
      <c r="R153" s="2527" t="s">
        <v>151</v>
      </c>
      <c r="S153" s="2370"/>
      <c r="T153" s="2527" t="s">
        <v>152</v>
      </c>
      <c r="U153" s="2370"/>
      <c r="V153" s="2369" t="s">
        <v>153</v>
      </c>
      <c r="W153" s="2370"/>
      <c r="X153" s="2527" t="s">
        <v>154</v>
      </c>
      <c r="Y153" s="2370"/>
      <c r="Z153" s="2529" t="s">
        <v>155</v>
      </c>
      <c r="AA153" s="2530"/>
      <c r="AB153" s="2529" t="s">
        <v>156</v>
      </c>
      <c r="AC153" s="2530"/>
      <c r="AD153" s="2529" t="s">
        <v>157</v>
      </c>
      <c r="AE153" s="2530"/>
      <c r="AF153" s="2529" t="s">
        <v>130</v>
      </c>
      <c r="AG153" s="2530"/>
      <c r="AH153" s="2529" t="s">
        <v>158</v>
      </c>
      <c r="AI153" s="2530"/>
      <c r="AJ153" s="2529" t="s">
        <v>159</v>
      </c>
      <c r="AK153" s="2530"/>
      <c r="AL153" s="2535" t="s">
        <v>132</v>
      </c>
      <c r="AM153" s="2530"/>
    </row>
    <row r="154" spans="1:130" x14ac:dyDescent="0.25">
      <c r="A154" s="1882"/>
      <c r="B154" s="2504"/>
      <c r="C154" s="738" t="s">
        <v>17</v>
      </c>
      <c r="D154" s="771" t="s">
        <v>18</v>
      </c>
      <c r="E154" s="386" t="s">
        <v>19</v>
      </c>
      <c r="F154" s="772" t="s">
        <v>18</v>
      </c>
      <c r="G154" s="386" t="s">
        <v>19</v>
      </c>
      <c r="H154" s="772" t="s">
        <v>18</v>
      </c>
      <c r="I154" s="386" t="s">
        <v>19</v>
      </c>
      <c r="J154" s="772" t="s">
        <v>18</v>
      </c>
      <c r="K154" s="386" t="s">
        <v>19</v>
      </c>
      <c r="L154" s="741" t="s">
        <v>18</v>
      </c>
      <c r="M154" s="388" t="s">
        <v>19</v>
      </c>
      <c r="N154" s="749" t="s">
        <v>18</v>
      </c>
      <c r="O154" s="758" t="s">
        <v>19</v>
      </c>
      <c r="P154" s="749" t="s">
        <v>18</v>
      </c>
      <c r="Q154" s="758" t="s">
        <v>19</v>
      </c>
      <c r="R154" s="739" t="s">
        <v>18</v>
      </c>
      <c r="S154" s="556" t="s">
        <v>19</v>
      </c>
      <c r="T154" s="739" t="s">
        <v>18</v>
      </c>
      <c r="U154" s="556" t="s">
        <v>19</v>
      </c>
      <c r="V154" s="741" t="s">
        <v>18</v>
      </c>
      <c r="W154" s="556" t="s">
        <v>19</v>
      </c>
      <c r="X154" s="739" t="s">
        <v>18</v>
      </c>
      <c r="Y154" s="556" t="s">
        <v>19</v>
      </c>
      <c r="Z154" s="773" t="s">
        <v>18</v>
      </c>
      <c r="AA154" s="649" t="s">
        <v>19</v>
      </c>
      <c r="AB154" s="773" t="s">
        <v>18</v>
      </c>
      <c r="AC154" s="649" t="s">
        <v>19</v>
      </c>
      <c r="AD154" s="773" t="s">
        <v>18</v>
      </c>
      <c r="AE154" s="649" t="s">
        <v>19</v>
      </c>
      <c r="AF154" s="773" t="s">
        <v>18</v>
      </c>
      <c r="AG154" s="649" t="s">
        <v>19</v>
      </c>
      <c r="AH154" s="773" t="s">
        <v>18</v>
      </c>
      <c r="AI154" s="649" t="s">
        <v>19</v>
      </c>
      <c r="AJ154" s="773" t="s">
        <v>18</v>
      </c>
      <c r="AK154" s="649" t="s">
        <v>19</v>
      </c>
      <c r="AL154" s="760" t="s">
        <v>18</v>
      </c>
      <c r="AM154" s="649" t="s">
        <v>19</v>
      </c>
    </row>
    <row r="155" spans="1:130" x14ac:dyDescent="0.25">
      <c r="A155" s="1884" t="s">
        <v>160</v>
      </c>
      <c r="B155" s="774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775">
        <f t="shared" si="20"/>
        <v>0</v>
      </c>
      <c r="F155" s="761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761"/>
      <c r="S155" s="114"/>
      <c r="T155" s="761"/>
      <c r="U155" s="114"/>
      <c r="V155" s="113"/>
      <c r="W155" s="114"/>
      <c r="X155" s="761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776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528"/>
      <c r="B157" s="399" t="s">
        <v>163</v>
      </c>
      <c r="C157" s="372">
        <f t="shared" si="19"/>
        <v>0</v>
      </c>
      <c r="D157" s="373">
        <f t="shared" si="20"/>
        <v>0</v>
      </c>
      <c r="E157" s="653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1884" t="s">
        <v>164</v>
      </c>
      <c r="B158" s="774" t="s">
        <v>161</v>
      </c>
      <c r="C158" s="412">
        <f t="shared" si="19"/>
        <v>0</v>
      </c>
      <c r="D158" s="319">
        <f t="shared" si="20"/>
        <v>0</v>
      </c>
      <c r="E158" s="775">
        <f t="shared" si="20"/>
        <v>0</v>
      </c>
      <c r="F158" s="761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761"/>
      <c r="S158" s="114"/>
      <c r="T158" s="761"/>
      <c r="U158" s="114"/>
      <c r="V158" s="113"/>
      <c r="W158" s="114"/>
      <c r="X158" s="761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776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528"/>
      <c r="B160" s="399" t="s">
        <v>163</v>
      </c>
      <c r="C160" s="372">
        <f t="shared" si="19"/>
        <v>0</v>
      </c>
      <c r="D160" s="373">
        <f t="shared" si="20"/>
        <v>0</v>
      </c>
      <c r="E160" s="653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525" t="s">
        <v>25</v>
      </c>
      <c r="B162" s="2525" t="s">
        <v>26</v>
      </c>
      <c r="C162" s="2526" t="s">
        <v>61</v>
      </c>
      <c r="D162" s="1881"/>
      <c r="E162" s="1854"/>
      <c r="F162" s="2369" t="s">
        <v>28</v>
      </c>
      <c r="G162" s="2527"/>
      <c r="H162" s="2527"/>
      <c r="I162" s="2527"/>
      <c r="J162" s="2527"/>
      <c r="K162" s="2527"/>
      <c r="L162" s="2527"/>
      <c r="M162" s="2527"/>
      <c r="N162" s="2527"/>
      <c r="O162" s="2370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504"/>
      <c r="F163" s="2369" t="s">
        <v>157</v>
      </c>
      <c r="G163" s="2370"/>
      <c r="H163" s="2369" t="s">
        <v>130</v>
      </c>
      <c r="I163" s="2370"/>
      <c r="J163" s="2369" t="s">
        <v>158</v>
      </c>
      <c r="K163" s="2370"/>
      <c r="L163" s="2369" t="s">
        <v>159</v>
      </c>
      <c r="M163" s="2370"/>
      <c r="N163" s="2369" t="s">
        <v>132</v>
      </c>
      <c r="O163" s="2370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738" t="s">
        <v>17</v>
      </c>
      <c r="D164" s="771" t="s">
        <v>18</v>
      </c>
      <c r="E164" s="386" t="s">
        <v>19</v>
      </c>
      <c r="F164" s="772" t="s">
        <v>18</v>
      </c>
      <c r="G164" s="386" t="s">
        <v>19</v>
      </c>
      <c r="H164" s="772" t="s">
        <v>18</v>
      </c>
      <c r="I164" s="386" t="s">
        <v>19</v>
      </c>
      <c r="J164" s="772" t="s">
        <v>18</v>
      </c>
      <c r="K164" s="386" t="s">
        <v>19</v>
      </c>
      <c r="L164" s="772" t="s">
        <v>18</v>
      </c>
      <c r="M164" s="386" t="s">
        <v>19</v>
      </c>
      <c r="N164" s="772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525" t="s">
        <v>166</v>
      </c>
      <c r="B165" s="774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775">
        <f t="shared" si="22"/>
        <v>0</v>
      </c>
      <c r="F165" s="761"/>
      <c r="G165" s="403"/>
      <c r="H165" s="113"/>
      <c r="I165" s="114"/>
      <c r="J165" s="761"/>
      <c r="K165" s="403"/>
      <c r="L165" s="113"/>
      <c r="M165" s="114"/>
      <c r="N165" s="761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525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775">
        <f t="shared" si="22"/>
        <v>0</v>
      </c>
      <c r="F168" s="113"/>
      <c r="G168" s="114"/>
      <c r="H168" s="113"/>
      <c r="I168" s="403"/>
      <c r="J168" s="113"/>
      <c r="K168" s="114"/>
      <c r="L168" s="761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526" t="s">
        <v>172</v>
      </c>
      <c r="B172" s="1854"/>
      <c r="C172" s="2526" t="s">
        <v>61</v>
      </c>
      <c r="D172" s="1881"/>
      <c r="E172" s="1854"/>
      <c r="F172" s="2369" t="s">
        <v>28</v>
      </c>
      <c r="G172" s="2527"/>
      <c r="H172" s="2527"/>
      <c r="I172" s="2527"/>
      <c r="J172" s="2527"/>
      <c r="K172" s="2527"/>
      <c r="L172" s="2527"/>
      <c r="M172" s="2527"/>
      <c r="N172" s="2527"/>
      <c r="O172" s="2527"/>
      <c r="P172" s="2527"/>
      <c r="Q172" s="2370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504"/>
      <c r="F173" s="2369" t="s">
        <v>130</v>
      </c>
      <c r="G173" s="2370"/>
      <c r="H173" s="2369" t="s">
        <v>158</v>
      </c>
      <c r="I173" s="2370"/>
      <c r="J173" s="2369" t="s">
        <v>159</v>
      </c>
      <c r="K173" s="2370"/>
      <c r="L173" s="2369" t="s">
        <v>173</v>
      </c>
      <c r="M173" s="2370"/>
      <c r="N173" s="2369" t="s">
        <v>174</v>
      </c>
      <c r="O173" s="2370"/>
      <c r="P173" s="2369" t="s">
        <v>175</v>
      </c>
      <c r="Q173" s="2370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504"/>
      <c r="C174" s="738" t="s">
        <v>17</v>
      </c>
      <c r="D174" s="771" t="s">
        <v>18</v>
      </c>
      <c r="E174" s="386" t="s">
        <v>19</v>
      </c>
      <c r="F174" s="772" t="s">
        <v>18</v>
      </c>
      <c r="G174" s="386" t="s">
        <v>19</v>
      </c>
      <c r="H174" s="772" t="s">
        <v>18</v>
      </c>
      <c r="I174" s="386" t="s">
        <v>19</v>
      </c>
      <c r="J174" s="772" t="s">
        <v>18</v>
      </c>
      <c r="K174" s="416" t="s">
        <v>19</v>
      </c>
      <c r="L174" s="772" t="s">
        <v>18</v>
      </c>
      <c r="M174" s="386" t="s">
        <v>19</v>
      </c>
      <c r="N174" s="772" t="s">
        <v>18</v>
      </c>
      <c r="O174" s="386" t="s">
        <v>19</v>
      </c>
      <c r="P174" s="772" t="s">
        <v>18</v>
      </c>
      <c r="Q174" s="416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523" t="s">
        <v>176</v>
      </c>
      <c r="B175" s="2524"/>
      <c r="C175" s="412">
        <f>SUM(D175+E175)</f>
        <v>22</v>
      </c>
      <c r="D175" s="319">
        <f t="shared" ref="D175:E177" si="23">SUM(F175+H175+J175+L175+N175+P175)</f>
        <v>13</v>
      </c>
      <c r="E175" s="775">
        <f t="shared" si="23"/>
        <v>9</v>
      </c>
      <c r="F175" s="761">
        <v>3</v>
      </c>
      <c r="G175" s="403">
        <v>1</v>
      </c>
      <c r="H175" s="113">
        <v>3</v>
      </c>
      <c r="I175" s="114">
        <v>1</v>
      </c>
      <c r="J175" s="761">
        <v>5</v>
      </c>
      <c r="K175" s="114">
        <v>2</v>
      </c>
      <c r="L175" s="761">
        <v>0</v>
      </c>
      <c r="M175" s="403">
        <v>2</v>
      </c>
      <c r="N175" s="113">
        <v>1</v>
      </c>
      <c r="O175" s="114">
        <v>1</v>
      </c>
      <c r="P175" s="761">
        <v>1</v>
      </c>
      <c r="Q175" s="114">
        <v>2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48</v>
      </c>
      <c r="D176" s="331">
        <f t="shared" si="23"/>
        <v>25</v>
      </c>
      <c r="E176" s="406">
        <f t="shared" si="23"/>
        <v>23</v>
      </c>
      <c r="F176" s="364">
        <v>4</v>
      </c>
      <c r="G176" s="407">
        <v>4</v>
      </c>
      <c r="H176" s="366">
        <v>9</v>
      </c>
      <c r="I176" s="367">
        <v>5</v>
      </c>
      <c r="J176" s="364">
        <v>3</v>
      </c>
      <c r="K176" s="367">
        <v>5</v>
      </c>
      <c r="L176" s="364">
        <v>5</v>
      </c>
      <c r="M176" s="407">
        <v>1</v>
      </c>
      <c r="N176" s="366">
        <v>2</v>
      </c>
      <c r="O176" s="367">
        <v>3</v>
      </c>
      <c r="P176" s="364">
        <v>2</v>
      </c>
      <c r="Q176" s="367">
        <v>5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515"/>
      <c r="C177" s="417">
        <f>SUM(D177+E177)</f>
        <v>17</v>
      </c>
      <c r="D177" s="334">
        <f t="shared" si="23"/>
        <v>9</v>
      </c>
      <c r="E177" s="156">
        <f t="shared" si="23"/>
        <v>8</v>
      </c>
      <c r="F177" s="336">
        <v>3</v>
      </c>
      <c r="G177" s="415">
        <v>3</v>
      </c>
      <c r="H177" s="57">
        <v>3</v>
      </c>
      <c r="I177" s="58">
        <v>1</v>
      </c>
      <c r="J177" s="336">
        <v>2</v>
      </c>
      <c r="K177" s="58">
        <v>0</v>
      </c>
      <c r="L177" s="336">
        <v>0</v>
      </c>
      <c r="M177" s="415">
        <v>3</v>
      </c>
      <c r="N177" s="57">
        <v>0</v>
      </c>
      <c r="O177" s="58">
        <v>1</v>
      </c>
      <c r="P177" s="336">
        <v>1</v>
      </c>
      <c r="Q177" s="58">
        <v>0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369" t="s">
        <v>61</v>
      </c>
      <c r="B178" s="2370"/>
      <c r="C178" s="742">
        <f t="shared" ref="C178:Q178" si="24">SUM(C175:C177)</f>
        <v>87</v>
      </c>
      <c r="D178" s="777">
        <f t="shared" si="24"/>
        <v>47</v>
      </c>
      <c r="E178" s="744">
        <f t="shared" si="24"/>
        <v>40</v>
      </c>
      <c r="F178" s="742">
        <f t="shared" si="24"/>
        <v>10</v>
      </c>
      <c r="G178" s="744">
        <f t="shared" si="24"/>
        <v>8</v>
      </c>
      <c r="H178" s="778">
        <f t="shared" si="24"/>
        <v>15</v>
      </c>
      <c r="I178" s="746">
        <f t="shared" si="24"/>
        <v>7</v>
      </c>
      <c r="J178" s="742">
        <f t="shared" si="24"/>
        <v>10</v>
      </c>
      <c r="K178" s="744">
        <f t="shared" si="24"/>
        <v>7</v>
      </c>
      <c r="L178" s="742">
        <f t="shared" si="24"/>
        <v>5</v>
      </c>
      <c r="M178" s="744">
        <f t="shared" si="24"/>
        <v>6</v>
      </c>
      <c r="N178" s="778">
        <f t="shared" si="24"/>
        <v>3</v>
      </c>
      <c r="O178" s="746">
        <f t="shared" si="24"/>
        <v>5</v>
      </c>
      <c r="P178" s="742">
        <f t="shared" si="24"/>
        <v>4</v>
      </c>
      <c r="Q178" s="744">
        <f t="shared" si="24"/>
        <v>7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779"/>
      <c r="N179" s="779"/>
      <c r="O179" s="779"/>
      <c r="P179" s="779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517" t="s">
        <v>181</v>
      </c>
      <c r="B181" s="1854"/>
      <c r="C181" s="1859" t="s">
        <v>104</v>
      </c>
      <c r="D181" s="1860"/>
      <c r="E181" s="1861"/>
      <c r="F181" s="2518" t="s">
        <v>28</v>
      </c>
      <c r="G181" s="2519"/>
      <c r="H181" s="2519"/>
      <c r="I181" s="2519"/>
      <c r="J181" s="2519"/>
      <c r="K181" s="2519"/>
      <c r="L181" s="2519"/>
      <c r="M181" s="2519"/>
      <c r="N181" s="2519"/>
      <c r="O181" s="2519"/>
      <c r="P181" s="2519"/>
      <c r="Q181" s="2520"/>
    </row>
    <row r="182" spans="1:130" x14ac:dyDescent="0.25">
      <c r="A182" s="1855"/>
      <c r="B182" s="1856"/>
      <c r="C182" s="1862"/>
      <c r="D182" s="1863"/>
      <c r="E182" s="1864"/>
      <c r="F182" s="2521" t="s">
        <v>105</v>
      </c>
      <c r="G182" s="2522"/>
      <c r="H182" s="2521" t="s">
        <v>106</v>
      </c>
      <c r="I182" s="2522"/>
      <c r="J182" s="2521" t="s">
        <v>107</v>
      </c>
      <c r="K182" s="2522"/>
      <c r="L182" s="2521" t="s">
        <v>108</v>
      </c>
      <c r="M182" s="2522"/>
      <c r="N182" s="2521" t="s">
        <v>109</v>
      </c>
      <c r="O182" s="2522"/>
      <c r="P182" s="1870" t="s">
        <v>110</v>
      </c>
      <c r="Q182" s="1871"/>
    </row>
    <row r="183" spans="1:130" x14ac:dyDescent="0.25">
      <c r="A183" s="1857"/>
      <c r="B183" s="2504"/>
      <c r="C183" s="741" t="s">
        <v>17</v>
      </c>
      <c r="D183" s="749" t="s">
        <v>18</v>
      </c>
      <c r="E183" s="740" t="s">
        <v>19</v>
      </c>
      <c r="F183" s="739" t="s">
        <v>18</v>
      </c>
      <c r="G183" s="758" t="s">
        <v>19</v>
      </c>
      <c r="H183" s="739" t="s">
        <v>18</v>
      </c>
      <c r="I183" s="758" t="s">
        <v>19</v>
      </c>
      <c r="J183" s="739" t="s">
        <v>18</v>
      </c>
      <c r="K183" s="758" t="s">
        <v>19</v>
      </c>
      <c r="L183" s="739" t="s">
        <v>18</v>
      </c>
      <c r="M183" s="758" t="s">
        <v>19</v>
      </c>
      <c r="N183" s="739" t="s">
        <v>18</v>
      </c>
      <c r="O183" s="758" t="s">
        <v>19</v>
      </c>
      <c r="P183" s="739" t="s">
        <v>18</v>
      </c>
      <c r="Q183" s="758" t="s">
        <v>19</v>
      </c>
    </row>
    <row r="184" spans="1:130" x14ac:dyDescent="0.25">
      <c r="A184" s="2513" t="s">
        <v>182</v>
      </c>
      <c r="B184" s="2514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515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508" t="s">
        <v>186</v>
      </c>
      <c r="B188" s="1815"/>
      <c r="C188" s="2509" t="s">
        <v>61</v>
      </c>
      <c r="D188" s="1836"/>
      <c r="E188" s="1837"/>
      <c r="F188" s="2516" t="s">
        <v>28</v>
      </c>
      <c r="G188" s="2386"/>
      <c r="H188" s="2386"/>
      <c r="I188" s="2386"/>
      <c r="J188" s="2386"/>
      <c r="K188" s="2386"/>
      <c r="L188" s="2386"/>
      <c r="M188" s="2386"/>
      <c r="N188" s="2386"/>
      <c r="O188" s="2386"/>
      <c r="P188" s="2386"/>
      <c r="Q188" s="2386"/>
      <c r="R188" s="2386"/>
      <c r="S188" s="2387"/>
      <c r="T188" s="2511" t="s">
        <v>187</v>
      </c>
      <c r="U188" s="1842"/>
    </row>
    <row r="189" spans="1:130" x14ac:dyDescent="0.25">
      <c r="A189" s="1833"/>
      <c r="B189" s="1834"/>
      <c r="C189" s="1838"/>
      <c r="D189" s="1839"/>
      <c r="E189" s="2510"/>
      <c r="F189" s="2391" t="s">
        <v>188</v>
      </c>
      <c r="G189" s="2392"/>
      <c r="H189" s="1816" t="s">
        <v>189</v>
      </c>
      <c r="I189" s="2506"/>
      <c r="J189" s="1816" t="s">
        <v>190</v>
      </c>
      <c r="K189" s="2506"/>
      <c r="L189" s="1816" t="s">
        <v>191</v>
      </c>
      <c r="M189" s="2506"/>
      <c r="N189" s="1816" t="s">
        <v>192</v>
      </c>
      <c r="O189" s="2506"/>
      <c r="P189" s="1816" t="s">
        <v>193</v>
      </c>
      <c r="Q189" s="2506"/>
      <c r="R189" s="1816" t="s">
        <v>194</v>
      </c>
      <c r="S189" s="2506"/>
      <c r="T189" s="1843"/>
      <c r="U189" s="2512"/>
    </row>
    <row r="190" spans="1:130" x14ac:dyDescent="0.25">
      <c r="A190" s="1816"/>
      <c r="B190" s="2506"/>
      <c r="C190" s="780" t="s">
        <v>195</v>
      </c>
      <c r="D190" s="781" t="s">
        <v>18</v>
      </c>
      <c r="E190" s="432" t="s">
        <v>19</v>
      </c>
      <c r="F190" s="782" t="s">
        <v>18</v>
      </c>
      <c r="G190" s="783" t="s">
        <v>19</v>
      </c>
      <c r="H190" s="782" t="s">
        <v>18</v>
      </c>
      <c r="I190" s="783" t="s">
        <v>19</v>
      </c>
      <c r="J190" s="782" t="s">
        <v>18</v>
      </c>
      <c r="K190" s="783" t="s">
        <v>19</v>
      </c>
      <c r="L190" s="782" t="s">
        <v>18</v>
      </c>
      <c r="M190" s="783" t="s">
        <v>19</v>
      </c>
      <c r="N190" s="782" t="s">
        <v>18</v>
      </c>
      <c r="O190" s="783" t="s">
        <v>19</v>
      </c>
      <c r="P190" s="782" t="s">
        <v>18</v>
      </c>
      <c r="Q190" s="783" t="s">
        <v>19</v>
      </c>
      <c r="R190" s="782" t="s">
        <v>18</v>
      </c>
      <c r="S190" s="783" t="s">
        <v>19</v>
      </c>
      <c r="T190" s="784" t="s">
        <v>18</v>
      </c>
      <c r="U190" s="785" t="s">
        <v>19</v>
      </c>
    </row>
    <row r="191" spans="1:130" x14ac:dyDescent="0.25">
      <c r="A191" s="2377" t="s">
        <v>196</v>
      </c>
      <c r="B191" s="505" t="s">
        <v>118</v>
      </c>
      <c r="C191" s="438">
        <f>SUM(D191+E191)</f>
        <v>0</v>
      </c>
      <c r="D191" s="439">
        <f>SUM(F191+H191+J191+L191+N191+P191+R191)</f>
        <v>0</v>
      </c>
      <c r="E191" s="786">
        <f>SUM(G191+I191+K191+M191+O191+Q191+S191)</f>
        <v>0</v>
      </c>
      <c r="F191" s="441"/>
      <c r="G191" s="787"/>
      <c r="H191" s="441"/>
      <c r="I191" s="787"/>
      <c r="J191" s="441"/>
      <c r="K191" s="787"/>
      <c r="L191" s="441"/>
      <c r="M191" s="787"/>
      <c r="N191" s="441"/>
      <c r="O191" s="787"/>
      <c r="P191" s="441"/>
      <c r="Q191" s="788"/>
      <c r="R191" s="441"/>
      <c r="S191" s="788"/>
      <c r="T191" s="441"/>
      <c r="U191" s="788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507"/>
      <c r="C193" s="789">
        <f t="shared" ref="C193:U193" si="27">SUM(C191+C192)</f>
        <v>0</v>
      </c>
      <c r="D193" s="790">
        <f t="shared" si="27"/>
        <v>0</v>
      </c>
      <c r="E193" s="791">
        <f t="shared" si="27"/>
        <v>0</v>
      </c>
      <c r="F193" s="789">
        <f t="shared" si="27"/>
        <v>0</v>
      </c>
      <c r="G193" s="792">
        <f t="shared" si="27"/>
        <v>0</v>
      </c>
      <c r="H193" s="789">
        <f t="shared" si="27"/>
        <v>0</v>
      </c>
      <c r="I193" s="792">
        <f t="shared" si="27"/>
        <v>0</v>
      </c>
      <c r="J193" s="789">
        <f t="shared" si="27"/>
        <v>0</v>
      </c>
      <c r="K193" s="792">
        <f t="shared" si="27"/>
        <v>0</v>
      </c>
      <c r="L193" s="789">
        <f t="shared" si="27"/>
        <v>0</v>
      </c>
      <c r="M193" s="792">
        <f t="shared" si="27"/>
        <v>0</v>
      </c>
      <c r="N193" s="789">
        <f t="shared" si="27"/>
        <v>0</v>
      </c>
      <c r="O193" s="792">
        <f t="shared" si="27"/>
        <v>0</v>
      </c>
      <c r="P193" s="789">
        <f t="shared" si="27"/>
        <v>0</v>
      </c>
      <c r="Q193" s="792">
        <f t="shared" si="27"/>
        <v>0</v>
      </c>
      <c r="R193" s="789">
        <f t="shared" si="27"/>
        <v>0</v>
      </c>
      <c r="S193" s="792">
        <f t="shared" si="27"/>
        <v>0</v>
      </c>
      <c r="T193" s="789">
        <f t="shared" si="27"/>
        <v>0</v>
      </c>
      <c r="U193" s="792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508" t="s">
        <v>200</v>
      </c>
      <c r="B195" s="1815"/>
      <c r="C195" s="2509" t="s">
        <v>61</v>
      </c>
      <c r="D195" s="1836"/>
      <c r="E195" s="1837"/>
      <c r="F195" s="2385" t="s">
        <v>28</v>
      </c>
      <c r="G195" s="2386"/>
      <c r="H195" s="2386"/>
      <c r="I195" s="2386"/>
      <c r="J195" s="2386"/>
      <c r="K195" s="2386"/>
      <c r="L195" s="2386"/>
      <c r="M195" s="2386"/>
      <c r="N195" s="2386"/>
      <c r="O195" s="2387"/>
      <c r="P195" s="2508" t="s">
        <v>201</v>
      </c>
      <c r="Q195" s="1815"/>
      <c r="R195" s="1822" t="s">
        <v>202</v>
      </c>
      <c r="S195" s="1815"/>
      <c r="T195" s="2385" t="s">
        <v>203</v>
      </c>
      <c r="U195" s="2386"/>
      <c r="V195" s="2386"/>
      <c r="W195" s="2387"/>
    </row>
    <row r="196" spans="1:130" x14ac:dyDescent="0.25">
      <c r="A196" s="1833"/>
      <c r="B196" s="1834"/>
      <c r="C196" s="1838"/>
      <c r="D196" s="1839"/>
      <c r="E196" s="2510"/>
      <c r="F196" s="2388" t="s">
        <v>30</v>
      </c>
      <c r="G196" s="2388"/>
      <c r="H196" s="2388" t="s">
        <v>31</v>
      </c>
      <c r="I196" s="2388"/>
      <c r="J196" s="2388" t="s">
        <v>123</v>
      </c>
      <c r="K196" s="2388"/>
      <c r="L196" s="2388" t="s">
        <v>204</v>
      </c>
      <c r="M196" s="2388"/>
      <c r="N196" s="2388" t="s">
        <v>205</v>
      </c>
      <c r="O196" s="2388"/>
      <c r="P196" s="1816"/>
      <c r="Q196" s="2506"/>
      <c r="R196" s="1823"/>
      <c r="S196" s="2506"/>
      <c r="T196" s="2377" t="s">
        <v>206</v>
      </c>
      <c r="U196" s="1828" t="s">
        <v>207</v>
      </c>
      <c r="V196" s="2377" t="s">
        <v>208</v>
      </c>
      <c r="W196" s="2377" t="s">
        <v>209</v>
      </c>
    </row>
    <row r="197" spans="1:130" s="456" customFormat="1" x14ac:dyDescent="0.25">
      <c r="A197" s="1816"/>
      <c r="B197" s="2506"/>
      <c r="C197" s="780" t="s">
        <v>195</v>
      </c>
      <c r="D197" s="781" t="s">
        <v>18</v>
      </c>
      <c r="E197" s="432" t="s">
        <v>19</v>
      </c>
      <c r="F197" s="782" t="s">
        <v>18</v>
      </c>
      <c r="G197" s="793" t="s">
        <v>19</v>
      </c>
      <c r="H197" s="794" t="s">
        <v>18</v>
      </c>
      <c r="I197" s="793" t="s">
        <v>19</v>
      </c>
      <c r="J197" s="794" t="s">
        <v>18</v>
      </c>
      <c r="K197" s="793" t="s">
        <v>19</v>
      </c>
      <c r="L197" s="794" t="s">
        <v>18</v>
      </c>
      <c r="M197" s="793" t="s">
        <v>19</v>
      </c>
      <c r="N197" s="794" t="s">
        <v>18</v>
      </c>
      <c r="O197" s="793" t="s">
        <v>19</v>
      </c>
      <c r="P197" s="794" t="s">
        <v>18</v>
      </c>
      <c r="Q197" s="793" t="s">
        <v>19</v>
      </c>
      <c r="R197" s="795" t="s">
        <v>18</v>
      </c>
      <c r="S197" s="793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378" t="s">
        <v>210</v>
      </c>
      <c r="B198" s="2379"/>
      <c r="C198" s="796">
        <f>SUM(D198+E198)</f>
        <v>0</v>
      </c>
      <c r="D198" s="790">
        <f>SUM(F198+H198+J198+L198+N198)</f>
        <v>0</v>
      </c>
      <c r="E198" s="791">
        <f>SUM(G198+I198+K198+M198+O198)</f>
        <v>0</v>
      </c>
      <c r="F198" s="797"/>
      <c r="G198" s="798"/>
      <c r="H198" s="797"/>
      <c r="I198" s="798"/>
      <c r="J198" s="797"/>
      <c r="K198" s="798"/>
      <c r="L198" s="797"/>
      <c r="M198" s="798"/>
      <c r="N198" s="797"/>
      <c r="O198" s="798"/>
      <c r="P198" s="797"/>
      <c r="Q198" s="799"/>
      <c r="R198" s="798"/>
      <c r="S198" s="799"/>
      <c r="T198" s="800"/>
      <c r="U198" s="799"/>
      <c r="V198" s="800"/>
      <c r="W198" s="800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380" t="s">
        <v>200</v>
      </c>
      <c r="B200" s="1815"/>
      <c r="C200" s="2381" t="s">
        <v>32</v>
      </c>
      <c r="D200" s="2382"/>
    </row>
    <row r="201" spans="1:130" x14ac:dyDescent="0.25">
      <c r="A201" s="1816"/>
      <c r="B201" s="2506"/>
      <c r="C201" s="782" t="s">
        <v>18</v>
      </c>
      <c r="D201" s="793" t="s">
        <v>19</v>
      </c>
    </row>
    <row r="202" spans="1:130" x14ac:dyDescent="0.25">
      <c r="A202" s="2383" t="s">
        <v>212</v>
      </c>
      <c r="B202" s="2384"/>
      <c r="C202" s="441"/>
      <c r="D202" s="788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505"/>
      <c r="C205" s="463"/>
      <c r="D205" s="677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87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1"/>
  <sheetViews>
    <sheetView topLeftCell="A157" workbookViewId="0">
      <selection activeCell="F175" sqref="F175:Q177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0.5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0.5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0.5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0.5" x14ac:dyDescent="0.15">
      <c r="A5" s="1" t="str">
        <f>CONCATENATE("AÑO: ",[1]NOMBRE!B7)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15.75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x14ac:dyDescent="0.25">
      <c r="A8" s="300" t="s">
        <v>3</v>
      </c>
      <c r="B8" s="382"/>
      <c r="C8" s="382"/>
      <c r="D8" s="382"/>
      <c r="E8" s="382"/>
      <c r="F8" s="19"/>
      <c r="G8" s="20"/>
      <c r="H8" s="467"/>
      <c r="I8" s="468"/>
      <c r="J8" s="20"/>
      <c r="K8" s="506"/>
      <c r="L8" s="20"/>
      <c r="M8" s="467"/>
      <c r="N8" s="468"/>
      <c r="O8" s="468"/>
      <c r="P8" s="24"/>
      <c r="Q8" s="20"/>
      <c r="R8" s="467"/>
      <c r="S8" s="467"/>
      <c r="T8" s="467"/>
      <c r="U8" s="467"/>
      <c r="V8" s="467"/>
      <c r="W8" s="467"/>
      <c r="X8" s="467"/>
      <c r="Y8" s="468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x14ac:dyDescent="0.25">
      <c r="A9" s="2637" t="s">
        <v>4</v>
      </c>
      <c r="B9" s="2637"/>
      <c r="C9" s="2638" t="s">
        <v>5</v>
      </c>
      <c r="D9" s="2062"/>
      <c r="E9" s="2063"/>
      <c r="F9" s="2634" t="s">
        <v>6</v>
      </c>
      <c r="G9" s="2639"/>
      <c r="H9" s="2639"/>
      <c r="I9" s="2639"/>
      <c r="J9" s="2639"/>
      <c r="K9" s="2639"/>
      <c r="L9" s="2639"/>
      <c r="M9" s="2639"/>
      <c r="N9" s="2639"/>
      <c r="O9" s="2639"/>
      <c r="P9" s="2639"/>
      <c r="Q9" s="2639"/>
      <c r="R9" s="2639"/>
      <c r="S9" s="2639"/>
      <c r="T9" s="2639"/>
      <c r="U9" s="2639"/>
      <c r="V9" s="2639"/>
      <c r="W9" s="2639"/>
      <c r="X9" s="2639"/>
      <c r="Y9" s="2635"/>
      <c r="Z9" s="507"/>
      <c r="AA9" s="473"/>
    </row>
    <row r="10" spans="1:130" x14ac:dyDescent="0.25">
      <c r="A10" s="2637"/>
      <c r="B10" s="2637"/>
      <c r="C10" s="1857"/>
      <c r="D10" s="1882"/>
      <c r="E10" s="1858"/>
      <c r="F10" s="2634" t="s">
        <v>7</v>
      </c>
      <c r="G10" s="2635"/>
      <c r="H10" s="2634" t="s">
        <v>8</v>
      </c>
      <c r="I10" s="2635"/>
      <c r="J10" s="2634" t="s">
        <v>9</v>
      </c>
      <c r="K10" s="2635"/>
      <c r="L10" s="2634" t="s">
        <v>10</v>
      </c>
      <c r="M10" s="2635"/>
      <c r="N10" s="2634" t="s">
        <v>11</v>
      </c>
      <c r="O10" s="2635"/>
      <c r="P10" s="2634" t="s">
        <v>12</v>
      </c>
      <c r="Q10" s="2635"/>
      <c r="R10" s="2634" t="s">
        <v>13</v>
      </c>
      <c r="S10" s="2635"/>
      <c r="T10" s="2634" t="s">
        <v>14</v>
      </c>
      <c r="U10" s="2635"/>
      <c r="V10" s="2634" t="s">
        <v>15</v>
      </c>
      <c r="W10" s="2635"/>
      <c r="X10" s="2634" t="s">
        <v>16</v>
      </c>
      <c r="Y10" s="2635"/>
      <c r="Z10" s="28"/>
      <c r="AA10" s="7"/>
    </row>
    <row r="11" spans="1:130" x14ac:dyDescent="0.25">
      <c r="A11" s="2637"/>
      <c r="B11" s="2637"/>
      <c r="C11" s="491" t="s">
        <v>17</v>
      </c>
      <c r="D11" s="489" t="s">
        <v>18</v>
      </c>
      <c r="E11" s="490" t="s">
        <v>19</v>
      </c>
      <c r="F11" s="32" t="s">
        <v>18</v>
      </c>
      <c r="G11" s="502" t="s">
        <v>19</v>
      </c>
      <c r="H11" s="32" t="s">
        <v>18</v>
      </c>
      <c r="I11" s="502" t="s">
        <v>19</v>
      </c>
      <c r="J11" s="32" t="s">
        <v>18</v>
      </c>
      <c r="K11" s="502" t="s">
        <v>19</v>
      </c>
      <c r="L11" s="508" t="s">
        <v>18</v>
      </c>
      <c r="M11" s="502" t="s">
        <v>19</v>
      </c>
      <c r="N11" s="32" t="s">
        <v>18</v>
      </c>
      <c r="O11" s="502" t="s">
        <v>19</v>
      </c>
      <c r="P11" s="32" t="s">
        <v>18</v>
      </c>
      <c r="Q11" s="502" t="s">
        <v>19</v>
      </c>
      <c r="R11" s="32" t="s">
        <v>18</v>
      </c>
      <c r="S11" s="502" t="s">
        <v>19</v>
      </c>
      <c r="T11" s="32" t="s">
        <v>18</v>
      </c>
      <c r="U11" s="502" t="s">
        <v>19</v>
      </c>
      <c r="V11" s="32" t="s">
        <v>18</v>
      </c>
      <c r="W11" s="502" t="s">
        <v>19</v>
      </c>
      <c r="X11" s="32" t="s">
        <v>18</v>
      </c>
      <c r="Y11" s="502" t="s">
        <v>19</v>
      </c>
      <c r="Z11" s="509"/>
      <c r="AA11" s="483"/>
    </row>
    <row r="12" spans="1:130" x14ac:dyDescent="0.25">
      <c r="A12" s="2637" t="s">
        <v>20</v>
      </c>
      <c r="B12" s="2637"/>
      <c r="C12" s="510">
        <f>SUM(D12+E12)</f>
        <v>0</v>
      </c>
      <c r="D12" s="511">
        <f t="shared" ref="D12:E14" si="0">SUM(F12+H12+J12+L12+N12+P12+R12+T12+V12+X12)</f>
        <v>0</v>
      </c>
      <c r="E12" s="512">
        <f t="shared" si="0"/>
        <v>0</v>
      </c>
      <c r="F12" s="513"/>
      <c r="G12" s="514"/>
      <c r="H12" s="513"/>
      <c r="I12" s="514"/>
      <c r="J12" s="513"/>
      <c r="K12" s="514"/>
      <c r="L12" s="513"/>
      <c r="M12" s="514"/>
      <c r="N12" s="515"/>
      <c r="O12" s="514"/>
      <c r="P12" s="513"/>
      <c r="Q12" s="514"/>
      <c r="R12" s="513"/>
      <c r="S12" s="514"/>
      <c r="T12" s="513"/>
      <c r="U12" s="514"/>
      <c r="V12" s="513"/>
      <c r="W12" s="514"/>
      <c r="X12" s="513"/>
      <c r="Y12" s="514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x14ac:dyDescent="0.25">
      <c r="A13" s="2063" t="s">
        <v>21</v>
      </c>
      <c r="B13" s="471" t="s">
        <v>22</v>
      </c>
      <c r="C13" s="427">
        <f>SUM(D13+E13)</f>
        <v>0</v>
      </c>
      <c r="D13" s="516">
        <f t="shared" si="0"/>
        <v>0</v>
      </c>
      <c r="E13" s="472">
        <f t="shared" si="0"/>
        <v>0</v>
      </c>
      <c r="F13" s="250"/>
      <c r="G13" s="50"/>
      <c r="H13" s="250"/>
      <c r="I13" s="50"/>
      <c r="J13" s="250"/>
      <c r="K13" s="50"/>
      <c r="L13" s="250"/>
      <c r="M13" s="50"/>
      <c r="N13" s="51"/>
      <c r="O13" s="50"/>
      <c r="P13" s="250"/>
      <c r="Q13" s="50"/>
      <c r="R13" s="250"/>
      <c r="S13" s="50"/>
      <c r="T13" s="250"/>
      <c r="U13" s="50"/>
      <c r="V13" s="250"/>
      <c r="W13" s="50"/>
      <c r="X13" s="250"/>
      <c r="Y13" s="50"/>
      <c r="Z13" s="404"/>
      <c r="AA13" s="517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x14ac:dyDescent="0.25">
      <c r="A14" s="1858"/>
      <c r="B14" s="52" t="s">
        <v>23</v>
      </c>
      <c r="C14" s="53">
        <f>SUM(D14+E14)</f>
        <v>0</v>
      </c>
      <c r="D14" s="474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518"/>
      <c r="M14" s="519"/>
      <c r="N14" s="520"/>
      <c r="O14" s="519"/>
      <c r="P14" s="520"/>
      <c r="Q14" s="519"/>
      <c r="R14" s="518"/>
      <c r="S14" s="519"/>
      <c r="T14" s="521"/>
      <c r="U14" s="522"/>
      <c r="V14" s="518"/>
      <c r="W14" s="522"/>
      <c r="X14" s="518"/>
      <c r="Y14" s="56"/>
      <c r="Z14" s="404"/>
      <c r="AA14" s="523"/>
    </row>
    <row r="15" spans="1:130" ht="15.75" x14ac:dyDescent="0.25">
      <c r="A15" s="524"/>
      <c r="B15" s="14"/>
      <c r="C15" s="14"/>
      <c r="D15" s="14"/>
      <c r="E15" s="66"/>
      <c r="F15" s="525"/>
      <c r="G15" s="526"/>
      <c r="H15" s="526"/>
      <c r="I15" s="527"/>
      <c r="J15" s="526"/>
      <c r="K15" s="525"/>
      <c r="L15" s="66"/>
      <c r="M15" s="70"/>
      <c r="N15" s="528"/>
      <c r="O15" s="529"/>
      <c r="P15" s="529"/>
      <c r="Q15" s="525"/>
      <c r="R15" s="66"/>
      <c r="S15" s="525"/>
      <c r="T15" s="525"/>
      <c r="U15" s="525"/>
      <c r="V15" s="525"/>
      <c r="W15" s="530"/>
      <c r="X15" s="525"/>
      <c r="Y15" s="525"/>
      <c r="Z15" s="531"/>
      <c r="AA15" s="75"/>
    </row>
    <row r="16" spans="1:130" ht="15.75" x14ac:dyDescent="0.25">
      <c r="A16" s="532" t="s">
        <v>24</v>
      </c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19"/>
      <c r="Q16" s="76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s="12" customFormat="1" x14ac:dyDescent="0.25">
      <c r="A17" s="2627" t="s">
        <v>25</v>
      </c>
      <c r="B17" s="2627" t="s">
        <v>26</v>
      </c>
      <c r="C17" s="2628" t="s">
        <v>27</v>
      </c>
      <c r="D17" s="2629"/>
      <c r="E17" s="2630"/>
      <c r="F17" s="2631" t="s">
        <v>28</v>
      </c>
      <c r="G17" s="2632"/>
      <c r="H17" s="2632"/>
      <c r="I17" s="2632"/>
      <c r="J17" s="2632"/>
      <c r="K17" s="2632"/>
      <c r="L17" s="2632"/>
      <c r="M17" s="2632"/>
      <c r="N17" s="2632"/>
      <c r="O17" s="2632"/>
      <c r="P17" s="2632"/>
      <c r="Q17" s="2633"/>
      <c r="R17" s="2630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s="12" customFormat="1" x14ac:dyDescent="0.25">
      <c r="A18" s="1966"/>
      <c r="B18" s="1966"/>
      <c r="C18" s="1857"/>
      <c r="D18" s="2556"/>
      <c r="E18" s="2504"/>
      <c r="F18" s="2625" t="s">
        <v>30</v>
      </c>
      <c r="G18" s="2626"/>
      <c r="H18" s="2625" t="s">
        <v>31</v>
      </c>
      <c r="I18" s="2626"/>
      <c r="J18" s="2625" t="s">
        <v>15</v>
      </c>
      <c r="K18" s="2626"/>
      <c r="L18" s="2625" t="s">
        <v>32</v>
      </c>
      <c r="M18" s="2626"/>
      <c r="N18" s="2625" t="s">
        <v>33</v>
      </c>
      <c r="O18" s="2626"/>
      <c r="P18" s="2625" t="s">
        <v>34</v>
      </c>
      <c r="Q18" s="2636"/>
      <c r="R18" s="1856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s="12" customFormat="1" x14ac:dyDescent="0.25">
      <c r="A19" s="1878"/>
      <c r="B19" s="1878"/>
      <c r="C19" s="534" t="s">
        <v>17</v>
      </c>
      <c r="D19" s="535" t="s">
        <v>18</v>
      </c>
      <c r="E19" s="536" t="s">
        <v>19</v>
      </c>
      <c r="F19" s="537" t="s">
        <v>18</v>
      </c>
      <c r="G19" s="536" t="s">
        <v>19</v>
      </c>
      <c r="H19" s="537" t="s">
        <v>18</v>
      </c>
      <c r="I19" s="536" t="s">
        <v>19</v>
      </c>
      <c r="J19" s="537" t="s">
        <v>18</v>
      </c>
      <c r="K19" s="536" t="s">
        <v>19</v>
      </c>
      <c r="L19" s="537" t="s">
        <v>18</v>
      </c>
      <c r="M19" s="536" t="s">
        <v>19</v>
      </c>
      <c r="N19" s="537" t="s">
        <v>18</v>
      </c>
      <c r="O19" s="536" t="s">
        <v>19</v>
      </c>
      <c r="P19" s="537" t="s">
        <v>18</v>
      </c>
      <c r="Q19" s="538" t="s">
        <v>19</v>
      </c>
      <c r="R19" s="2504"/>
      <c r="S19" s="7"/>
      <c r="T19" s="7"/>
      <c r="U19" s="7"/>
      <c r="V19" s="3"/>
      <c r="W19" s="3"/>
      <c r="X19" s="3"/>
      <c r="Y19" s="3"/>
      <c r="Z19" s="3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s="12" customFormat="1" x14ac:dyDescent="0.25">
      <c r="A20" s="2625" t="s">
        <v>35</v>
      </c>
      <c r="B20" s="2626"/>
      <c r="C20" s="539">
        <f t="shared" ref="C20:C29" si="1">SUM(D20+E20)</f>
        <v>0</v>
      </c>
      <c r="D20" s="540">
        <f t="shared" ref="D20:E28" si="2">SUM(F20+H20+J20+L20+N20+P20)</f>
        <v>0</v>
      </c>
      <c r="E20" s="541">
        <f t="shared" si="2"/>
        <v>0</v>
      </c>
      <c r="F20" s="542"/>
      <c r="G20" s="543"/>
      <c r="H20" s="542"/>
      <c r="I20" s="543"/>
      <c r="J20" s="542"/>
      <c r="K20" s="543"/>
      <c r="L20" s="542"/>
      <c r="M20" s="543"/>
      <c r="N20" s="544"/>
      <c r="O20" s="543"/>
      <c r="P20" s="544"/>
      <c r="Q20" s="545"/>
      <c r="R20" s="546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10"/>
      <c r="CB20" s="10"/>
      <c r="CC20" s="10"/>
      <c r="CD20" s="10"/>
      <c r="CE20" s="10"/>
      <c r="CF20" s="10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s="12" customFormat="1" x14ac:dyDescent="0.25">
      <c r="A21" s="2627" t="s">
        <v>36</v>
      </c>
      <c r="B21" s="89" t="s">
        <v>22</v>
      </c>
      <c r="C21" s="90">
        <f t="shared" si="1"/>
        <v>0</v>
      </c>
      <c r="D21" s="91">
        <f t="shared" si="2"/>
        <v>0</v>
      </c>
      <c r="E21" s="547">
        <f t="shared" si="2"/>
        <v>0</v>
      </c>
      <c r="F21" s="250"/>
      <c r="G21" s="50"/>
      <c r="H21" s="250"/>
      <c r="I21" s="50"/>
      <c r="J21" s="250"/>
      <c r="K21" s="50"/>
      <c r="L21" s="250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s="12" customFormat="1" x14ac:dyDescent="0.25">
      <c r="A22" s="1966"/>
      <c r="B22" s="324" t="s">
        <v>37</v>
      </c>
      <c r="C22" s="427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s="12" customFormat="1" x14ac:dyDescent="0.25">
      <c r="A23" s="1966"/>
      <c r="B23" s="104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s="12" customForma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s="12" customFormat="1" ht="21" x14ac:dyDescent="0.25">
      <c r="A25" s="2611" t="s">
        <v>40</v>
      </c>
      <c r="B25" s="89" t="s">
        <v>41</v>
      </c>
      <c r="C25" s="90">
        <f t="shared" si="1"/>
        <v>0</v>
      </c>
      <c r="D25" s="91">
        <f t="shared" si="2"/>
        <v>0</v>
      </c>
      <c r="E25" s="547">
        <f t="shared" si="2"/>
        <v>0</v>
      </c>
      <c r="F25" s="113"/>
      <c r="G25" s="114"/>
      <c r="H25" s="113"/>
      <c r="I25" s="114"/>
      <c r="J25" s="113"/>
      <c r="K25" s="114"/>
      <c r="L25" s="113"/>
      <c r="M25" s="114"/>
      <c r="N25" s="548"/>
      <c r="O25" s="114"/>
      <c r="P25" s="548"/>
      <c r="Q25" s="116"/>
      <c r="R25" s="549"/>
      <c r="S25" s="96"/>
      <c r="T25" s="7"/>
      <c r="U25" s="7"/>
      <c r="V25" s="7"/>
      <c r="W25" s="7"/>
      <c r="X25" s="3"/>
      <c r="Y25" s="3"/>
      <c r="Z25" s="3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s="12" customFormat="1" x14ac:dyDescent="0.25">
      <c r="A26" s="1966"/>
      <c r="B26" s="476" t="s">
        <v>42</v>
      </c>
      <c r="C26" s="427">
        <f t="shared" si="1"/>
        <v>0</v>
      </c>
      <c r="D26" s="98">
        <f t="shared" si="2"/>
        <v>0</v>
      </c>
      <c r="E26" s="472">
        <f t="shared" si="2"/>
        <v>0</v>
      </c>
      <c r="F26" s="250"/>
      <c r="G26" s="50"/>
      <c r="H26" s="250"/>
      <c r="I26" s="50"/>
      <c r="J26" s="250"/>
      <c r="K26" s="50"/>
      <c r="L26" s="250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s="12" customFormat="1" x14ac:dyDescent="0.25">
      <c r="A27" s="1966"/>
      <c r="B27" s="476" t="s">
        <v>43</v>
      </c>
      <c r="C27" s="427">
        <f t="shared" si="1"/>
        <v>0</v>
      </c>
      <c r="D27" s="98">
        <f t="shared" si="2"/>
        <v>0</v>
      </c>
      <c r="E27" s="472">
        <f t="shared" si="2"/>
        <v>0</v>
      </c>
      <c r="F27" s="250"/>
      <c r="G27" s="50"/>
      <c r="H27" s="250"/>
      <c r="I27" s="50"/>
      <c r="J27" s="250"/>
      <c r="K27" s="50"/>
      <c r="L27" s="250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s="12" customFormat="1" ht="21" x14ac:dyDescent="0.25">
      <c r="A28" s="1966"/>
      <c r="B28" s="477" t="s">
        <v>44</v>
      </c>
      <c r="C28" s="478">
        <f t="shared" si="1"/>
        <v>0</v>
      </c>
      <c r="D28" s="121">
        <f t="shared" si="2"/>
        <v>0</v>
      </c>
      <c r="E28" s="479">
        <f t="shared" si="2"/>
        <v>0</v>
      </c>
      <c r="F28" s="250"/>
      <c r="G28" s="50"/>
      <c r="H28" s="250"/>
      <c r="I28" s="50"/>
      <c r="J28" s="250"/>
      <c r="K28" s="50"/>
      <c r="L28" s="250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s="12" customFormat="1" ht="21" x14ac:dyDescent="0.25">
      <c r="A29" s="1966"/>
      <c r="B29" s="477" t="s">
        <v>45</v>
      </c>
      <c r="C29" s="478">
        <f t="shared" si="1"/>
        <v>0</v>
      </c>
      <c r="D29" s="121">
        <f>+F29+H29+J29+L29+N29+P29</f>
        <v>0</v>
      </c>
      <c r="E29" s="479">
        <f>+G29+I29+K29+M29+O29+Q29</f>
        <v>0</v>
      </c>
      <c r="F29" s="250"/>
      <c r="G29" s="50"/>
      <c r="H29" s="250"/>
      <c r="I29" s="50"/>
      <c r="J29" s="250"/>
      <c r="K29" s="50"/>
      <c r="L29" s="250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s="12" customFormat="1" x14ac:dyDescent="0.25">
      <c r="A30" s="1966"/>
      <c r="B30" s="477" t="s">
        <v>46</v>
      </c>
      <c r="C30" s="478">
        <f>SUM(D30:E30)</f>
        <v>0</v>
      </c>
      <c r="D30" s="121">
        <f>+F30+H30+J30+L30+N30+P30</f>
        <v>0</v>
      </c>
      <c r="E30" s="479">
        <f>+G30+I30+K30+M30+O30+Q30</f>
        <v>0</v>
      </c>
      <c r="F30" s="250"/>
      <c r="G30" s="50"/>
      <c r="H30" s="250"/>
      <c r="I30" s="50"/>
      <c r="J30" s="250"/>
      <c r="K30" s="50"/>
      <c r="L30" s="250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s="12" customFormat="1" ht="21" x14ac:dyDescent="0.25">
      <c r="A31" s="1966"/>
      <c r="B31" s="324" t="s">
        <v>47</v>
      </c>
      <c r="C31" s="478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250"/>
      <c r="G31" s="50"/>
      <c r="H31" s="250"/>
      <c r="I31" s="50"/>
      <c r="J31" s="250"/>
      <c r="K31" s="50"/>
      <c r="L31" s="250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s="12" customFormat="1" x14ac:dyDescent="0.25">
      <c r="A32" s="1966"/>
      <c r="B32" s="123" t="s">
        <v>48</v>
      </c>
      <c r="C32" s="427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130" ht="15.75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5.75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x14ac:dyDescent="0.25">
      <c r="A35" s="1944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x14ac:dyDescent="0.25">
      <c r="A36" s="2611" t="s">
        <v>51</v>
      </c>
      <c r="B36" s="550" t="s">
        <v>37</v>
      </c>
      <c r="C36" s="551">
        <f t="shared" si="4"/>
        <v>0</v>
      </c>
      <c r="D36" s="552">
        <f t="shared" si="3"/>
        <v>0</v>
      </c>
      <c r="E36" s="547">
        <f t="shared" si="3"/>
        <v>0</v>
      </c>
      <c r="F36" s="113"/>
      <c r="G36" s="114"/>
      <c r="H36" s="113"/>
      <c r="I36" s="114"/>
      <c r="J36" s="113"/>
      <c r="K36" s="114"/>
      <c r="L36" s="113"/>
      <c r="M36" s="114"/>
      <c r="N36" s="113"/>
      <c r="O36" s="114"/>
      <c r="P36" s="548"/>
      <c r="Q36" s="116"/>
      <c r="R36" s="549"/>
      <c r="S36" s="96"/>
      <c r="T36" s="7"/>
      <c r="U36" s="7"/>
      <c r="V36" s="7"/>
      <c r="W36" s="7"/>
      <c r="X36" s="3"/>
      <c r="Y36" s="3"/>
      <c r="Z36" s="3"/>
      <c r="AA36" s="3"/>
    </row>
    <row r="37" spans="1:130" x14ac:dyDescent="0.25">
      <c r="A37" s="1966"/>
      <c r="B37" s="104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x14ac:dyDescent="0.25">
      <c r="A39" s="553" t="s">
        <v>52</v>
      </c>
      <c r="B39" s="553"/>
      <c r="C39" s="553"/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53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x14ac:dyDescent="0.25">
      <c r="A40" s="2609" t="s">
        <v>53</v>
      </c>
      <c r="B40" s="1854"/>
      <c r="C40" s="2609" t="s">
        <v>27</v>
      </c>
      <c r="D40" s="1881"/>
      <c r="E40" s="1854"/>
      <c r="F40" s="2622" t="s">
        <v>28</v>
      </c>
      <c r="G40" s="2623"/>
      <c r="H40" s="2623"/>
      <c r="I40" s="2623"/>
      <c r="J40" s="2623"/>
      <c r="K40" s="2623"/>
      <c r="L40" s="2623"/>
      <c r="M40" s="2623"/>
      <c r="N40" s="2623"/>
      <c r="O40" s="2623"/>
      <c r="P40" s="2623"/>
      <c r="Q40" s="2624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x14ac:dyDescent="0.25">
      <c r="A41" s="1944"/>
      <c r="B41" s="1856"/>
      <c r="C41" s="1857"/>
      <c r="D41" s="2556"/>
      <c r="E41" s="2504"/>
      <c r="F41" s="2605" t="s">
        <v>30</v>
      </c>
      <c r="G41" s="2606"/>
      <c r="H41" s="2605" t="s">
        <v>31</v>
      </c>
      <c r="I41" s="2606"/>
      <c r="J41" s="2605" t="s">
        <v>15</v>
      </c>
      <c r="K41" s="2606"/>
      <c r="L41" s="2605" t="s">
        <v>32</v>
      </c>
      <c r="M41" s="2606"/>
      <c r="N41" s="2605" t="s">
        <v>33</v>
      </c>
      <c r="O41" s="2606"/>
      <c r="P41" s="2605" t="s">
        <v>34</v>
      </c>
      <c r="Q41" s="2606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x14ac:dyDescent="0.25">
      <c r="A42" s="1857"/>
      <c r="B42" s="2504"/>
      <c r="C42" s="554" t="s">
        <v>17</v>
      </c>
      <c r="D42" s="555" t="s">
        <v>18</v>
      </c>
      <c r="E42" s="556" t="s">
        <v>19</v>
      </c>
      <c r="F42" s="557" t="s">
        <v>18</v>
      </c>
      <c r="G42" s="271" t="s">
        <v>19</v>
      </c>
      <c r="H42" s="557" t="s">
        <v>18</v>
      </c>
      <c r="I42" s="271" t="s">
        <v>19</v>
      </c>
      <c r="J42" s="557" t="s">
        <v>18</v>
      </c>
      <c r="K42" s="271" t="s">
        <v>19</v>
      </c>
      <c r="L42" s="557" t="s">
        <v>18</v>
      </c>
      <c r="M42" s="271" t="s">
        <v>19</v>
      </c>
      <c r="N42" s="557" t="s">
        <v>18</v>
      </c>
      <c r="O42" s="271" t="s">
        <v>19</v>
      </c>
      <c r="P42" s="557" t="s">
        <v>18</v>
      </c>
      <c r="Q42" s="271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x14ac:dyDescent="0.25">
      <c r="A43" s="2619" t="s">
        <v>37</v>
      </c>
      <c r="B43" s="2620"/>
      <c r="C43" s="147">
        <f>SUM(D43+E43)</f>
        <v>0</v>
      </c>
      <c r="D43" s="148">
        <f t="shared" ref="D43:E46" si="5">SUM(F43+H43+J43+L43+N43+P43)</f>
        <v>0</v>
      </c>
      <c r="E43" s="558">
        <f t="shared" si="5"/>
        <v>0</v>
      </c>
      <c r="F43" s="113"/>
      <c r="G43" s="549"/>
      <c r="H43" s="113"/>
      <c r="I43" s="549"/>
      <c r="J43" s="113"/>
      <c r="K43" s="114"/>
      <c r="L43" s="113"/>
      <c r="M43" s="114"/>
      <c r="N43" s="548"/>
      <c r="O43" s="114"/>
      <c r="P43" s="548"/>
      <c r="Q43" s="114"/>
      <c r="R43" s="150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IF(C43&lt;&gt;[1]A05!C63,"* Niños derivados deben ser iguales al ingreso de niños(as) Normal con Rezago a salas de estimulación REM A05 sección F. ","")</f>
        <v/>
      </c>
    </row>
    <row r="44" spans="1:130" x14ac:dyDescent="0.25">
      <c r="A44" s="1955" t="s">
        <v>38</v>
      </c>
      <c r="B44" s="1956"/>
      <c r="C44" s="480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250"/>
      <c r="I44" s="251"/>
      <c r="J44" s="250"/>
      <c r="K44" s="50"/>
      <c r="L44" s="250"/>
      <c r="M44" s="50"/>
      <c r="N44" s="358"/>
      <c r="O44" s="50"/>
      <c r="P44" s="358"/>
      <c r="Q44" s="50"/>
      <c r="R44" s="150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IF(C44&lt;&gt;[1]A05!C64,"* Niños derivados deben ser iguales al ingreso de niños(as) con Riesgo a salas de estimulación REM A05 sección F. ","")</f>
        <v/>
      </c>
    </row>
    <row r="45" spans="1:130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150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IF(C45&lt;&gt;[1]A05!C65,"* Niños derivados deben ser iguales al ingreso de niños(as) con Retraso a salas de estimulación REM A05 sección F. ","")</f>
        <v/>
      </c>
    </row>
    <row r="46" spans="1:130" x14ac:dyDescent="0.25">
      <c r="A46" s="2613" t="s">
        <v>54</v>
      </c>
      <c r="B46" s="2614"/>
      <c r="C46" s="559">
        <f>SUM(D46:E46)</f>
        <v>0</v>
      </c>
      <c r="D46" s="560">
        <f t="shared" si="5"/>
        <v>0</v>
      </c>
      <c r="E46" s="561">
        <f t="shared" si="5"/>
        <v>0</v>
      </c>
      <c r="F46" s="562"/>
      <c r="G46" s="563"/>
      <c r="H46" s="562"/>
      <c r="I46" s="563"/>
      <c r="J46" s="562"/>
      <c r="K46" s="564"/>
      <c r="L46" s="562"/>
      <c r="M46" s="564"/>
      <c r="N46" s="565"/>
      <c r="O46" s="564"/>
      <c r="P46" s="565"/>
      <c r="Q46" s="564"/>
      <c r="R46" s="150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IF(C46&lt;&gt;[1]A05!C66,"* Niños derivados deben ser iguales al ingreso de niños(as) con Otras Vulnerabilidad a salas de estimulación REM A05 sección F. ","")</f>
        <v/>
      </c>
    </row>
    <row r="47" spans="1:130" x14ac:dyDescent="0.25">
      <c r="A47" s="532" t="s">
        <v>55</v>
      </c>
      <c r="B47" s="533"/>
      <c r="C47" s="533"/>
      <c r="D47" s="533"/>
      <c r="E47" s="533"/>
      <c r="F47" s="533"/>
      <c r="G47" s="533"/>
      <c r="H47" s="533"/>
      <c r="I47" s="53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x14ac:dyDescent="0.25">
      <c r="A48" s="2621" t="s">
        <v>21</v>
      </c>
      <c r="B48" s="1884"/>
      <c r="C48" s="2609" t="s">
        <v>5</v>
      </c>
      <c r="D48" s="1881"/>
      <c r="E48" s="1854"/>
      <c r="F48" s="2616" t="s">
        <v>28</v>
      </c>
      <c r="G48" s="2616"/>
      <c r="H48" s="2616"/>
      <c r="I48" s="261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x14ac:dyDescent="0.25">
      <c r="A49" s="1960"/>
      <c r="B49" s="1885"/>
      <c r="C49" s="1857"/>
      <c r="D49" s="2556"/>
      <c r="E49" s="2504"/>
      <c r="F49" s="2605" t="s">
        <v>8</v>
      </c>
      <c r="G49" s="2606"/>
      <c r="H49" s="2605" t="s">
        <v>9</v>
      </c>
      <c r="I49" s="260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x14ac:dyDescent="0.25">
      <c r="A50" s="1917"/>
      <c r="B50" s="2528"/>
      <c r="C50" s="554" t="s">
        <v>17</v>
      </c>
      <c r="D50" s="555" t="s">
        <v>18</v>
      </c>
      <c r="E50" s="556" t="s">
        <v>19</v>
      </c>
      <c r="F50" s="566" t="s">
        <v>18</v>
      </c>
      <c r="G50" s="567" t="s">
        <v>19</v>
      </c>
      <c r="H50" s="566" t="s">
        <v>18</v>
      </c>
      <c r="I50" s="567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x14ac:dyDescent="0.25">
      <c r="A51" s="2617" t="s">
        <v>56</v>
      </c>
      <c r="B51" s="2618"/>
      <c r="C51" s="568">
        <f>SUM(D51+E51)</f>
        <v>0</v>
      </c>
      <c r="D51" s="569">
        <f t="shared" ref="D51:E54" si="6">SUM(F51+H51)</f>
        <v>0</v>
      </c>
      <c r="E51" s="570">
        <f t="shared" si="6"/>
        <v>0</v>
      </c>
      <c r="F51" s="571">
        <f>SUM(F52:F54)</f>
        <v>0</v>
      </c>
      <c r="G51" s="561">
        <f>SUM(G52:G54)</f>
        <v>0</v>
      </c>
      <c r="H51" s="572">
        <f>SUM(H52:H54)</f>
        <v>0</v>
      </c>
      <c r="I51" s="573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x14ac:dyDescent="0.25">
      <c r="A52" s="2053" t="s">
        <v>22</v>
      </c>
      <c r="B52" s="2054"/>
      <c r="C52" s="481">
        <f>SUM(D52+E52)</f>
        <v>0</v>
      </c>
      <c r="D52" s="166">
        <f t="shared" si="6"/>
        <v>0</v>
      </c>
      <c r="E52" s="472">
        <f t="shared" si="6"/>
        <v>0</v>
      </c>
      <c r="F52" s="250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x14ac:dyDescent="0.25">
      <c r="A55" s="532" t="s">
        <v>59</v>
      </c>
      <c r="B55" s="533"/>
      <c r="C55" s="533"/>
      <c r="D55" s="533"/>
      <c r="E55" s="533"/>
      <c r="F55" s="533"/>
      <c r="G55" s="533"/>
      <c r="H55" s="533"/>
      <c r="I55" s="533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x14ac:dyDescent="0.25">
      <c r="A56" s="2609" t="s">
        <v>60</v>
      </c>
      <c r="B56" s="1881"/>
      <c r="C56" s="2609" t="s">
        <v>61</v>
      </c>
      <c r="D56" s="1881"/>
      <c r="E56" s="1854"/>
      <c r="F56" s="2615" t="s">
        <v>62</v>
      </c>
      <c r="G56" s="2615"/>
      <c r="H56" s="2615"/>
      <c r="I56" s="2615"/>
      <c r="J56" s="2615"/>
      <c r="K56" s="2615"/>
      <c r="L56" s="2615"/>
      <c r="M56" s="2615"/>
      <c r="N56" s="2615"/>
      <c r="O56" s="260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x14ac:dyDescent="0.25">
      <c r="A57" s="1944"/>
      <c r="B57" s="1891"/>
      <c r="C57" s="1857"/>
      <c r="D57" s="2556"/>
      <c r="E57" s="2504"/>
      <c r="F57" s="2615" t="s">
        <v>63</v>
      </c>
      <c r="G57" s="2606"/>
      <c r="H57" s="2615" t="s">
        <v>64</v>
      </c>
      <c r="I57" s="2606"/>
      <c r="J57" s="2615" t="s">
        <v>65</v>
      </c>
      <c r="K57" s="2615"/>
      <c r="L57" s="2605" t="s">
        <v>66</v>
      </c>
      <c r="M57" s="2606"/>
      <c r="N57" s="2605" t="s">
        <v>67</v>
      </c>
      <c r="O57" s="260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x14ac:dyDescent="0.25">
      <c r="A58" s="1857"/>
      <c r="B58" s="2556"/>
      <c r="C58" s="566" t="s">
        <v>17</v>
      </c>
      <c r="D58" s="555" t="s">
        <v>18</v>
      </c>
      <c r="E58" s="567" t="s">
        <v>19</v>
      </c>
      <c r="F58" s="566" t="s">
        <v>18</v>
      </c>
      <c r="G58" s="567" t="s">
        <v>19</v>
      </c>
      <c r="H58" s="566" t="s">
        <v>18</v>
      </c>
      <c r="I58" s="567" t="s">
        <v>19</v>
      </c>
      <c r="J58" s="566" t="s">
        <v>18</v>
      </c>
      <c r="K58" s="574" t="s">
        <v>19</v>
      </c>
      <c r="L58" s="566" t="s">
        <v>18</v>
      </c>
      <c r="M58" s="567" t="s">
        <v>19</v>
      </c>
      <c r="N58" s="566" t="s">
        <v>18</v>
      </c>
      <c r="O58" s="567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575"/>
      <c r="AB58" s="576"/>
    </row>
    <row r="59" spans="1:130" x14ac:dyDescent="0.25">
      <c r="A59" s="2613" t="s">
        <v>68</v>
      </c>
      <c r="B59" s="2614"/>
      <c r="C59" s="568">
        <f>SUM(D59+E59)</f>
        <v>0</v>
      </c>
      <c r="D59" s="569">
        <f>SUM(F59+H59+J59+L59+N59)</f>
        <v>0</v>
      </c>
      <c r="E59" s="570">
        <f>SUM(G59+I59+K59+M59+O59)</f>
        <v>0</v>
      </c>
      <c r="F59" s="577"/>
      <c r="G59" s="564"/>
      <c r="H59" s="577"/>
      <c r="I59" s="564"/>
      <c r="J59" s="577"/>
      <c r="K59" s="578"/>
      <c r="L59" s="562"/>
      <c r="M59" s="564"/>
      <c r="N59" s="562"/>
      <c r="O59" s="564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576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x14ac:dyDescent="0.25">
      <c r="A60" s="2217" t="s">
        <v>69</v>
      </c>
      <c r="B60" s="2217"/>
      <c r="C60" s="427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250"/>
      <c r="G60" s="50"/>
      <c r="H60" s="51"/>
      <c r="I60" s="50"/>
      <c r="J60" s="51"/>
      <c r="K60" s="176"/>
      <c r="L60" s="177"/>
      <c r="M60" s="178"/>
      <c r="N60" s="177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575"/>
      <c r="AB60" s="576"/>
    </row>
    <row r="61" spans="1:130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575"/>
      <c r="AB61" s="576"/>
    </row>
    <row r="62" spans="1:130" ht="15.75" x14ac:dyDescent="0.25">
      <c r="A62" s="1940" t="s">
        <v>71</v>
      </c>
      <c r="B62" s="1940"/>
      <c r="C62" s="46">
        <f>SUM(D62+E62)</f>
        <v>0</v>
      </c>
      <c r="D62" s="106">
        <f t="shared" si="7"/>
        <v>0</v>
      </c>
      <c r="E62" s="428">
        <f t="shared" si="7"/>
        <v>0</v>
      </c>
      <c r="F62" s="188"/>
      <c r="G62" s="189"/>
      <c r="H62" s="190"/>
      <c r="I62" s="189"/>
      <c r="J62" s="190"/>
      <c r="K62" s="191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579"/>
      <c r="AB62" s="576"/>
    </row>
    <row r="63" spans="1:130" ht="15.75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580"/>
      <c r="G63" s="581"/>
      <c r="H63" s="580"/>
      <c r="I63" s="581"/>
      <c r="J63" s="199"/>
      <c r="K63" s="200"/>
      <c r="L63" s="201"/>
      <c r="M63" s="582"/>
      <c r="N63" s="378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583"/>
    </row>
    <row r="64" spans="1:130" s="8" customForma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584"/>
      <c r="V64" s="584"/>
      <c r="W64" s="584"/>
      <c r="X64" s="584"/>
      <c r="Y64" s="584"/>
      <c r="Z64" s="579"/>
      <c r="AA64" s="57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15.75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579"/>
      <c r="V65" s="579"/>
      <c r="W65" s="579"/>
      <c r="X65" s="579"/>
      <c r="Y65" s="579"/>
      <c r="Z65" s="579"/>
      <c r="AA65" s="57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x14ac:dyDescent="0.25">
      <c r="A66" s="2611" t="s">
        <v>75</v>
      </c>
      <c r="B66" s="2611"/>
      <c r="C66" s="2611" t="s">
        <v>61</v>
      </c>
      <c r="D66" s="209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579"/>
      <c r="S66" s="579"/>
      <c r="T66" s="579"/>
      <c r="U66" s="579"/>
      <c r="V66" s="579"/>
      <c r="W66" s="579"/>
      <c r="X66" s="579"/>
      <c r="Y66" s="579"/>
      <c r="Z66" s="579"/>
      <c r="AA66" s="579"/>
    </row>
    <row r="67" spans="1:130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579"/>
      <c r="S67" s="579"/>
      <c r="T67" s="579"/>
      <c r="U67" s="579"/>
      <c r="V67" s="579"/>
      <c r="W67" s="579"/>
      <c r="X67" s="579"/>
      <c r="Y67" s="579"/>
      <c r="Z67" s="579"/>
      <c r="AA67" s="579"/>
    </row>
    <row r="68" spans="1:130" x14ac:dyDescent="0.25">
      <c r="A68" s="2612" t="s">
        <v>61</v>
      </c>
      <c r="B68" s="2612"/>
      <c r="C68" s="585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579"/>
      <c r="S68" s="579"/>
      <c r="T68" s="586"/>
      <c r="U68" s="586"/>
      <c r="V68" s="586"/>
      <c r="W68" s="586"/>
      <c r="X68" s="586"/>
      <c r="Y68" s="586"/>
      <c r="Z68" s="579"/>
      <c r="AA68" s="579"/>
    </row>
    <row r="69" spans="1:130" x14ac:dyDescent="0.25">
      <c r="A69" s="1932" t="s">
        <v>76</v>
      </c>
      <c r="B69" s="1932"/>
      <c r="C69" s="213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579"/>
      <c r="S69" s="579"/>
      <c r="T69" s="586"/>
      <c r="U69" s="586"/>
      <c r="V69" s="586"/>
      <c r="W69" s="586"/>
      <c r="X69" s="586"/>
      <c r="Y69" s="586"/>
      <c r="Z69" s="579"/>
      <c r="AA69" s="579"/>
    </row>
    <row r="70" spans="1:130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579"/>
      <c r="S70" s="579"/>
      <c r="T70" s="586"/>
      <c r="U70" s="586"/>
      <c r="V70" s="586"/>
      <c r="W70" s="586"/>
      <c r="X70" s="586"/>
      <c r="Y70" s="586"/>
      <c r="Z70" s="579"/>
      <c r="AA70" s="579"/>
    </row>
    <row r="71" spans="1:130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579"/>
      <c r="S71" s="579"/>
      <c r="T71" s="586"/>
      <c r="U71" s="586"/>
      <c r="V71" s="586"/>
      <c r="W71" s="586"/>
      <c r="X71" s="586"/>
      <c r="Y71" s="586"/>
      <c r="Z71" s="579"/>
      <c r="AA71" s="579"/>
    </row>
    <row r="72" spans="1:130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579"/>
      <c r="S72" s="579"/>
      <c r="T72" s="586"/>
      <c r="U72" s="586"/>
      <c r="V72" s="586"/>
      <c r="W72" s="586"/>
      <c r="X72" s="586"/>
      <c r="Y72" s="586"/>
      <c r="Z72" s="579"/>
      <c r="AA72" s="579"/>
    </row>
    <row r="73" spans="1:130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579"/>
      <c r="S73" s="579"/>
      <c r="T73" s="579"/>
      <c r="U73" s="586"/>
      <c r="V73" s="586"/>
      <c r="W73" s="586"/>
      <c r="X73" s="586"/>
      <c r="Y73" s="586"/>
      <c r="Z73" s="579"/>
      <c r="AA73" s="579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1.5" x14ac:dyDescent="0.25">
      <c r="A74" s="2605" t="s">
        <v>80</v>
      </c>
      <c r="B74" s="2606"/>
      <c r="C74" s="587" t="s">
        <v>81</v>
      </c>
      <c r="D74" s="587" t="s">
        <v>38</v>
      </c>
      <c r="E74" s="587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579"/>
      <c r="S74" s="579"/>
      <c r="T74" s="579"/>
      <c r="U74" s="586"/>
      <c r="V74" s="586"/>
      <c r="W74" s="586"/>
      <c r="X74" s="586"/>
      <c r="Y74" s="586"/>
      <c r="Z74" s="579"/>
      <c r="AA74" s="579"/>
    </row>
    <row r="75" spans="1:130" x14ac:dyDescent="0.25">
      <c r="A75" s="2607" t="s">
        <v>83</v>
      </c>
      <c r="B75" s="2608"/>
      <c r="C75" s="588"/>
      <c r="D75" s="588"/>
      <c r="E75" s="588"/>
      <c r="F75" s="4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CC75" s="10" t="str">
        <f>IF(C75&lt;=[1]A05!C11,"",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589"/>
      <c r="J76" s="590"/>
      <c r="K76" s="589"/>
      <c r="L76" s="579"/>
      <c r="M76" s="579"/>
      <c r="N76" s="579"/>
      <c r="O76" s="579"/>
      <c r="P76" s="591"/>
      <c r="Q76" s="590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45" x14ac:dyDescent="0.25">
      <c r="A77" s="2609" t="s">
        <v>85</v>
      </c>
      <c r="B77" s="2610"/>
      <c r="C77" s="592" t="s">
        <v>81</v>
      </c>
      <c r="D77" s="593" t="s">
        <v>86</v>
      </c>
      <c r="E77" s="593" t="s">
        <v>87</v>
      </c>
      <c r="F77" s="593" t="s">
        <v>88</v>
      </c>
      <c r="G77" s="222"/>
      <c r="H77" s="222"/>
      <c r="I77" s="594"/>
      <c r="J77" s="594"/>
      <c r="K77" s="589"/>
      <c r="L77" s="579"/>
      <c r="M77" s="579"/>
      <c r="N77" s="579"/>
      <c r="O77" s="579"/>
      <c r="P77" s="579"/>
      <c r="Q77" s="579"/>
      <c r="R77" s="583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1" x14ac:dyDescent="0.25">
      <c r="A78" s="2610" t="s">
        <v>89</v>
      </c>
      <c r="B78" s="595" t="s">
        <v>90</v>
      </c>
      <c r="C78" s="225"/>
      <c r="D78" s="596"/>
      <c r="E78" s="225"/>
      <c r="F78" s="225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597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1.75" thickBot="1" x14ac:dyDescent="0.3">
      <c r="A79" s="1856"/>
      <c r="B79" s="228" t="s">
        <v>91</v>
      </c>
      <c r="C79" s="229"/>
      <c r="D79" s="230"/>
      <c r="E79" s="229"/>
      <c r="F79" s="229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598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5.75" thickTop="1" x14ac:dyDescent="0.25">
      <c r="A80" s="1928" t="s">
        <v>92</v>
      </c>
      <c r="B80" s="231" t="s">
        <v>93</v>
      </c>
      <c r="C80" s="232"/>
      <c r="D80" s="232"/>
      <c r="E80" s="233"/>
      <c r="F80" s="225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598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x14ac:dyDescent="0.25">
      <c r="A81" s="2548"/>
      <c r="B81" s="234" t="s">
        <v>94</v>
      </c>
      <c r="C81" s="215"/>
      <c r="D81" s="215"/>
      <c r="E81" s="235"/>
      <c r="F81" s="215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598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599"/>
      <c r="L82" s="600"/>
      <c r="M82" s="600"/>
      <c r="N82" s="598"/>
      <c r="O82" s="598"/>
      <c r="P82" s="598"/>
      <c r="Q82" s="598"/>
      <c r="R82" s="598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x14ac:dyDescent="0.25">
      <c r="A83" s="2555" t="s">
        <v>96</v>
      </c>
      <c r="B83" s="2547"/>
      <c r="C83" s="2542" t="s">
        <v>61</v>
      </c>
      <c r="D83" s="2557"/>
      <c r="E83" s="2543"/>
      <c r="F83" s="2542" t="s">
        <v>97</v>
      </c>
      <c r="G83" s="2543"/>
      <c r="H83" s="2542" t="s">
        <v>98</v>
      </c>
      <c r="I83" s="2543"/>
      <c r="J83" s="210"/>
      <c r="K83" s="601"/>
      <c r="L83" s="602"/>
      <c r="M83" s="602"/>
      <c r="N83" s="600"/>
      <c r="O83" s="600"/>
      <c r="P83" s="602"/>
      <c r="Q83" s="602"/>
      <c r="R83" s="598"/>
      <c r="S83" s="7"/>
      <c r="T83" s="7"/>
      <c r="U83" s="7"/>
      <c r="V83" s="7"/>
      <c r="W83" s="7"/>
      <c r="X83" s="7"/>
      <c r="Y83" s="7"/>
      <c r="Z83" s="7"/>
      <c r="AA83" s="7"/>
    </row>
    <row r="84" spans="1:130" x14ac:dyDescent="0.25">
      <c r="A84" s="1882"/>
      <c r="B84" s="2425"/>
      <c r="C84" s="603" t="s">
        <v>17</v>
      </c>
      <c r="D84" s="604" t="s">
        <v>18</v>
      </c>
      <c r="E84" s="605" t="s">
        <v>19</v>
      </c>
      <c r="F84" s="606" t="s">
        <v>18</v>
      </c>
      <c r="G84" s="605" t="s">
        <v>19</v>
      </c>
      <c r="H84" s="606" t="s">
        <v>18</v>
      </c>
      <c r="I84" s="605" t="s">
        <v>19</v>
      </c>
      <c r="J84" s="3"/>
      <c r="K84" s="210"/>
      <c r="L84" s="602"/>
      <c r="M84" s="602"/>
      <c r="N84" s="602"/>
      <c r="O84" s="600"/>
      <c r="P84" s="600"/>
      <c r="Q84" s="602"/>
      <c r="R84" s="602"/>
      <c r="S84" s="7"/>
      <c r="T84" s="7"/>
      <c r="U84" s="7"/>
      <c r="V84" s="7"/>
      <c r="W84" s="7"/>
      <c r="X84" s="7"/>
      <c r="Y84" s="7"/>
      <c r="Z84" s="7"/>
      <c r="AA84" s="7"/>
    </row>
    <row r="85" spans="1:130" x14ac:dyDescent="0.25">
      <c r="A85" s="2542" t="s">
        <v>61</v>
      </c>
      <c r="B85" s="2543"/>
      <c r="C85" s="607">
        <f t="shared" ref="C85:I85" si="8">SUM(C86:C90)</f>
        <v>0</v>
      </c>
      <c r="D85" s="608">
        <f t="shared" si="8"/>
        <v>0</v>
      </c>
      <c r="E85" s="609">
        <f t="shared" si="8"/>
        <v>0</v>
      </c>
      <c r="F85" s="610">
        <f t="shared" si="8"/>
        <v>0</v>
      </c>
      <c r="G85" s="611">
        <f t="shared" si="8"/>
        <v>0</v>
      </c>
      <c r="H85" s="610">
        <f t="shared" si="8"/>
        <v>0</v>
      </c>
      <c r="I85" s="611">
        <f t="shared" si="8"/>
        <v>0</v>
      </c>
      <c r="J85" s="19"/>
      <c r="K85" s="19"/>
      <c r="L85" s="612"/>
      <c r="M85" s="602"/>
      <c r="N85" s="602"/>
      <c r="O85" s="600"/>
      <c r="P85" s="600"/>
      <c r="Q85" s="613"/>
      <c r="R85" s="613"/>
      <c r="S85" s="7"/>
      <c r="T85" s="7"/>
      <c r="U85" s="7"/>
      <c r="V85" s="7"/>
      <c r="W85" s="7"/>
      <c r="X85" s="7"/>
      <c r="Y85" s="7"/>
      <c r="Z85" s="7"/>
      <c r="AA85" s="7"/>
    </row>
    <row r="86" spans="1:130" x14ac:dyDescent="0.25">
      <c r="A86" s="2540" t="s">
        <v>22</v>
      </c>
      <c r="B86" s="2541"/>
      <c r="C86" s="614">
        <f>SUM(D86+E86)</f>
        <v>0</v>
      </c>
      <c r="D86" s="615">
        <f t="shared" ref="D86:E90" si="9">SUM(F86+H86)</f>
        <v>0</v>
      </c>
      <c r="E86" s="558">
        <f t="shared" si="9"/>
        <v>0</v>
      </c>
      <c r="F86" s="616"/>
      <c r="G86" s="549"/>
      <c r="H86" s="616"/>
      <c r="I86" s="549"/>
      <c r="J86" s="210"/>
      <c r="K86" s="210"/>
      <c r="L86" s="602"/>
      <c r="M86" s="602"/>
      <c r="N86" s="602"/>
      <c r="O86" s="600"/>
      <c r="P86" s="600"/>
      <c r="Q86" s="613"/>
      <c r="R86" s="613"/>
      <c r="S86" s="7"/>
      <c r="T86" s="7"/>
      <c r="U86" s="7"/>
      <c r="V86" s="7"/>
      <c r="W86" s="7"/>
      <c r="X86" s="7"/>
      <c r="Y86" s="7"/>
      <c r="Z86" s="7"/>
      <c r="AA86" s="7"/>
    </row>
    <row r="87" spans="1:130" x14ac:dyDescent="0.25">
      <c r="A87" s="1908" t="s">
        <v>78</v>
      </c>
      <c r="B87" s="1875"/>
      <c r="C87" s="617">
        <f>SUM(D87+E87)</f>
        <v>0</v>
      </c>
      <c r="D87" s="248">
        <f t="shared" si="9"/>
        <v>0</v>
      </c>
      <c r="E87" s="249">
        <f t="shared" si="9"/>
        <v>0</v>
      </c>
      <c r="F87" s="49"/>
      <c r="G87" s="251"/>
      <c r="H87" s="49"/>
      <c r="I87" s="251"/>
      <c r="J87" s="210"/>
      <c r="K87" s="210"/>
      <c r="L87" s="602"/>
      <c r="M87" s="602"/>
      <c r="N87" s="602"/>
      <c r="O87" s="600"/>
      <c r="P87" s="600"/>
      <c r="Q87" s="613"/>
      <c r="R87" s="613"/>
      <c r="S87" s="7"/>
      <c r="T87" s="7"/>
      <c r="U87" s="7"/>
      <c r="V87" s="7"/>
      <c r="W87" s="7"/>
      <c r="X87" s="7"/>
      <c r="Y87" s="7"/>
      <c r="Z87" s="7"/>
      <c r="AA87" s="7"/>
    </row>
    <row r="88" spans="1:130" x14ac:dyDescent="0.25">
      <c r="A88" s="1908" t="s">
        <v>77</v>
      </c>
      <c r="B88" s="1875"/>
      <c r="C88" s="617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602"/>
      <c r="M88" s="602"/>
      <c r="N88" s="602"/>
      <c r="O88" s="600"/>
      <c r="P88" s="600"/>
      <c r="Q88" s="613"/>
      <c r="R88" s="613"/>
      <c r="S88" s="7"/>
      <c r="T88" s="7"/>
      <c r="U88" s="7"/>
      <c r="V88" s="7"/>
      <c r="W88" s="7"/>
      <c r="X88" s="7"/>
      <c r="Y88" s="7"/>
      <c r="Z88" s="7"/>
      <c r="AA88" s="7"/>
    </row>
    <row r="89" spans="1:130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602"/>
      <c r="M89" s="602"/>
      <c r="N89" s="602"/>
      <c r="O89" s="600"/>
      <c r="P89" s="600"/>
      <c r="Q89" s="613"/>
      <c r="R89" s="613"/>
      <c r="S89" s="7"/>
      <c r="T89" s="7"/>
      <c r="U89" s="7"/>
      <c r="V89" s="7"/>
      <c r="W89" s="7"/>
      <c r="X89" s="7"/>
      <c r="Y89" s="7"/>
      <c r="Z89" s="7"/>
      <c r="AA89" s="7"/>
    </row>
    <row r="90" spans="1:130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602"/>
      <c r="M90" s="602"/>
      <c r="N90" s="602"/>
      <c r="O90" s="600"/>
      <c r="P90" s="600"/>
      <c r="Q90" s="613"/>
      <c r="R90" s="613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x14ac:dyDescent="0.25">
      <c r="A92" s="1914" t="s">
        <v>102</v>
      </c>
      <c r="B92" s="1914"/>
      <c r="C92" s="1914"/>
      <c r="D92" s="1914"/>
      <c r="E92" s="1914"/>
      <c r="F92" s="1914"/>
      <c r="G92" s="1914"/>
      <c r="H92" s="1914"/>
      <c r="I92" s="1914"/>
      <c r="J92" s="1914"/>
      <c r="K92" s="1914"/>
      <c r="L92" s="1914"/>
      <c r="M92" s="1914"/>
      <c r="N92" s="1914"/>
      <c r="O92" s="1914"/>
      <c r="P92" s="1914"/>
      <c r="Q92" s="1914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x14ac:dyDescent="0.25">
      <c r="A93" s="2563" t="s">
        <v>103</v>
      </c>
      <c r="B93" s="2564"/>
      <c r="C93" s="2546" t="s">
        <v>104</v>
      </c>
      <c r="D93" s="1881"/>
      <c r="E93" s="2547"/>
      <c r="F93" s="2565" t="s">
        <v>28</v>
      </c>
      <c r="G93" s="2566"/>
      <c r="H93" s="2566"/>
      <c r="I93" s="2566"/>
      <c r="J93" s="2566"/>
      <c r="K93" s="2566"/>
      <c r="L93" s="2566"/>
      <c r="M93" s="2566"/>
      <c r="N93" s="2566"/>
      <c r="O93" s="2566"/>
      <c r="P93" s="2566"/>
      <c r="Q93" s="2567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x14ac:dyDescent="0.25">
      <c r="A94" s="1916"/>
      <c r="B94" s="1885"/>
      <c r="C94" s="1857"/>
      <c r="D94" s="1882"/>
      <c r="E94" s="2504"/>
      <c r="F94" s="2542" t="s">
        <v>105</v>
      </c>
      <c r="G94" s="2557"/>
      <c r="H94" s="2542" t="s">
        <v>106</v>
      </c>
      <c r="I94" s="2543"/>
      <c r="J94" s="2542" t="s">
        <v>107</v>
      </c>
      <c r="K94" s="2543"/>
      <c r="L94" s="2542" t="s">
        <v>108</v>
      </c>
      <c r="M94" s="2543"/>
      <c r="N94" s="2542" t="s">
        <v>109</v>
      </c>
      <c r="O94" s="2543"/>
      <c r="P94" s="2542" t="s">
        <v>110</v>
      </c>
      <c r="Q94" s="2543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x14ac:dyDescent="0.25">
      <c r="A95" s="1917"/>
      <c r="B95" s="2528"/>
      <c r="C95" s="603" t="s">
        <v>17</v>
      </c>
      <c r="D95" s="618" t="s">
        <v>18</v>
      </c>
      <c r="E95" s="556" t="s">
        <v>19</v>
      </c>
      <c r="F95" s="606" t="s">
        <v>18</v>
      </c>
      <c r="G95" s="270" t="s">
        <v>19</v>
      </c>
      <c r="H95" s="606" t="s">
        <v>18</v>
      </c>
      <c r="I95" s="619" t="s">
        <v>19</v>
      </c>
      <c r="J95" s="606" t="s">
        <v>18</v>
      </c>
      <c r="K95" s="619" t="s">
        <v>19</v>
      </c>
      <c r="L95" s="606" t="s">
        <v>18</v>
      </c>
      <c r="M95" s="619" t="s">
        <v>19</v>
      </c>
      <c r="N95" s="606" t="s">
        <v>18</v>
      </c>
      <c r="O95" s="619" t="s">
        <v>19</v>
      </c>
      <c r="P95" s="606" t="s">
        <v>18</v>
      </c>
      <c r="Q95" s="619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x14ac:dyDescent="0.25">
      <c r="A96" s="2195" t="s">
        <v>111</v>
      </c>
      <c r="B96" s="2195"/>
      <c r="C96" s="494">
        <f t="shared" ref="C96:C104" si="10">SUM(D96+E96)</f>
        <v>0</v>
      </c>
      <c r="D96" s="273">
        <f>+H96+J96+L96+N96+P96</f>
        <v>0</v>
      </c>
      <c r="E96" s="620">
        <f>+I96+K96+M96+O96+Q96</f>
        <v>0</v>
      </c>
      <c r="F96" s="495"/>
      <c r="G96" s="621"/>
      <c r="H96" s="113"/>
      <c r="I96" s="114"/>
      <c r="J96" s="113"/>
      <c r="K96" s="114"/>
      <c r="L96" s="113"/>
      <c r="M96" s="114"/>
      <c r="N96" s="113"/>
      <c r="O96" s="114"/>
      <c r="P96" s="622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x14ac:dyDescent="0.25">
      <c r="A102" s="2596" t="s">
        <v>117</v>
      </c>
      <c r="B102" s="623" t="s">
        <v>118</v>
      </c>
      <c r="C102" s="624">
        <f t="shared" si="10"/>
        <v>0</v>
      </c>
      <c r="D102" s="625">
        <f t="shared" ref="D102:E104" si="11">SUM(F102+H102+J102+L102+N102+P102)</f>
        <v>0</v>
      </c>
      <c r="E102" s="620">
        <f t="shared" si="11"/>
        <v>0</v>
      </c>
      <c r="F102" s="113"/>
      <c r="G102" s="626"/>
      <c r="H102" s="113"/>
      <c r="I102" s="627"/>
      <c r="J102" s="113"/>
      <c r="K102" s="114"/>
      <c r="L102" s="113"/>
      <c r="M102" s="114"/>
      <c r="N102" s="113"/>
      <c r="O102" s="627"/>
      <c r="P102" s="113"/>
      <c r="Q102" s="627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1" x14ac:dyDescent="0.25">
      <c r="A104" s="1878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x14ac:dyDescent="0.25">
      <c r="A105" s="300" t="s">
        <v>121</v>
      </c>
      <c r="B105" s="300"/>
      <c r="C105" s="300"/>
      <c r="D105" s="300"/>
      <c r="E105" s="300"/>
      <c r="F105" s="301"/>
      <c r="G105" s="301"/>
      <c r="H105" s="301"/>
      <c r="I105" s="302"/>
      <c r="J105" s="496"/>
      <c r="K105" s="496"/>
      <c r="L105" s="497"/>
      <c r="M105" s="498"/>
      <c r="N105" s="499"/>
      <c r="O105" s="301"/>
      <c r="P105" s="499"/>
      <c r="Q105" s="628"/>
      <c r="R105" s="500"/>
      <c r="S105" s="500"/>
      <c r="T105" s="499"/>
      <c r="U105" s="499"/>
      <c r="V105" s="499"/>
      <c r="W105" s="629"/>
      <c r="X105" s="499"/>
      <c r="Y105" s="629"/>
      <c r="Z105" s="501"/>
      <c r="AA105" s="630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2604" t="s">
        <v>28</v>
      </c>
      <c r="G106" s="2604"/>
      <c r="H106" s="2604"/>
      <c r="I106" s="2604"/>
      <c r="J106" s="2604"/>
      <c r="K106" s="2604"/>
      <c r="L106" s="2604"/>
      <c r="M106" s="2604"/>
      <c r="N106" s="2604"/>
      <c r="O106" s="2604"/>
      <c r="P106" s="2604"/>
      <c r="Q106" s="2604"/>
      <c r="R106" s="2604"/>
      <c r="S106" s="2604"/>
      <c r="T106" s="1902"/>
      <c r="U106" s="1902"/>
      <c r="V106" s="2604"/>
      <c r="W106" s="2604"/>
      <c r="X106" s="2604"/>
      <c r="Y106" s="2604"/>
      <c r="Z106" s="2604"/>
      <c r="AA106" s="2528"/>
    </row>
    <row r="107" spans="1:130" x14ac:dyDescent="0.25">
      <c r="A107" s="1877"/>
      <c r="B107" s="1877"/>
      <c r="C107" s="1857"/>
      <c r="D107" s="2556"/>
      <c r="E107" s="2504"/>
      <c r="F107" s="2557" t="s">
        <v>122</v>
      </c>
      <c r="G107" s="2543"/>
      <c r="H107" s="2542" t="s">
        <v>123</v>
      </c>
      <c r="I107" s="2543"/>
      <c r="J107" s="2542" t="s">
        <v>124</v>
      </c>
      <c r="K107" s="2543"/>
      <c r="L107" s="2557" t="s">
        <v>125</v>
      </c>
      <c r="M107" s="2543"/>
      <c r="N107" s="2542" t="s">
        <v>126</v>
      </c>
      <c r="O107" s="2543"/>
      <c r="P107" s="2542" t="s">
        <v>127</v>
      </c>
      <c r="Q107" s="2543"/>
      <c r="R107" s="2542" t="s">
        <v>128</v>
      </c>
      <c r="S107" s="2543"/>
      <c r="T107" s="2542" t="s">
        <v>129</v>
      </c>
      <c r="U107" s="2543"/>
      <c r="V107" s="2542" t="s">
        <v>130</v>
      </c>
      <c r="W107" s="2543"/>
      <c r="X107" s="2542" t="s">
        <v>131</v>
      </c>
      <c r="Y107" s="2543"/>
      <c r="Z107" s="2603" t="s">
        <v>132</v>
      </c>
      <c r="AA107" s="2598"/>
    </row>
    <row r="108" spans="1:130" x14ac:dyDescent="0.25">
      <c r="A108" s="1878"/>
      <c r="B108" s="1878"/>
      <c r="C108" s="606" t="s">
        <v>17</v>
      </c>
      <c r="D108" s="618" t="s">
        <v>18</v>
      </c>
      <c r="E108" s="631" t="s">
        <v>19</v>
      </c>
      <c r="F108" s="604" t="s">
        <v>18</v>
      </c>
      <c r="G108" s="556" t="s">
        <v>19</v>
      </c>
      <c r="H108" s="606" t="s">
        <v>18</v>
      </c>
      <c r="I108" s="556" t="s">
        <v>19</v>
      </c>
      <c r="J108" s="606" t="s">
        <v>18</v>
      </c>
      <c r="K108" s="556" t="s">
        <v>19</v>
      </c>
      <c r="L108" s="604" t="s">
        <v>18</v>
      </c>
      <c r="M108" s="556" t="s">
        <v>19</v>
      </c>
      <c r="N108" s="606" t="s">
        <v>18</v>
      </c>
      <c r="O108" s="556" t="s">
        <v>19</v>
      </c>
      <c r="P108" s="606" t="s">
        <v>18</v>
      </c>
      <c r="Q108" s="556" t="s">
        <v>19</v>
      </c>
      <c r="R108" s="606" t="s">
        <v>18</v>
      </c>
      <c r="S108" s="632" t="s">
        <v>19</v>
      </c>
      <c r="T108" s="606" t="s">
        <v>18</v>
      </c>
      <c r="U108" s="556" t="s">
        <v>19</v>
      </c>
      <c r="V108" s="606" t="s">
        <v>18</v>
      </c>
      <c r="W108" s="556" t="s">
        <v>19</v>
      </c>
      <c r="X108" s="606" t="s">
        <v>18</v>
      </c>
      <c r="Y108" s="556" t="s">
        <v>19</v>
      </c>
      <c r="Z108" s="633" t="s">
        <v>18</v>
      </c>
      <c r="AA108" s="634" t="s">
        <v>19</v>
      </c>
      <c r="AB108" s="317"/>
    </row>
    <row r="109" spans="1:130" x14ac:dyDescent="0.25">
      <c r="A109" s="2193" t="s">
        <v>133</v>
      </c>
      <c r="B109" s="89" t="s">
        <v>134</v>
      </c>
      <c r="C109" s="412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635"/>
      <c r="G109" s="627"/>
      <c r="H109" s="113"/>
      <c r="I109" s="114"/>
      <c r="J109" s="113"/>
      <c r="K109" s="114"/>
      <c r="L109" s="636"/>
      <c r="M109" s="114"/>
      <c r="N109" s="113"/>
      <c r="O109" s="114"/>
      <c r="P109" s="113"/>
      <c r="Q109" s="114"/>
      <c r="R109" s="113"/>
      <c r="S109" s="114"/>
      <c r="T109" s="113"/>
      <c r="U109" s="114"/>
      <c r="V109" s="622"/>
      <c r="W109" s="114"/>
      <c r="X109" s="622"/>
      <c r="Y109" s="114"/>
      <c r="Z109" s="626"/>
      <c r="AA109" s="323"/>
    </row>
    <row r="110" spans="1:130" x14ac:dyDescent="0.25">
      <c r="A110" s="1896"/>
      <c r="B110" s="324" t="s">
        <v>135</v>
      </c>
      <c r="C110" s="617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x14ac:dyDescent="0.25">
      <c r="A111" s="1896"/>
      <c r="B111" s="104" t="s">
        <v>136</v>
      </c>
      <c r="C111" s="617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x14ac:dyDescent="0.25">
      <c r="A112" s="1897"/>
      <c r="B112" s="104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s="12" customForma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s="12" customFormat="1" x14ac:dyDescent="0.25">
      <c r="A114" s="2193" t="s">
        <v>139</v>
      </c>
      <c r="B114" s="89" t="s">
        <v>134</v>
      </c>
      <c r="C114" s="412">
        <f t="shared" si="12"/>
        <v>0</v>
      </c>
      <c r="D114" s="319">
        <f t="shared" si="13"/>
        <v>0</v>
      </c>
      <c r="E114" s="320">
        <f t="shared" si="14"/>
        <v>0</v>
      </c>
      <c r="F114" s="635"/>
      <c r="G114" s="627"/>
      <c r="H114" s="113"/>
      <c r="I114" s="114"/>
      <c r="J114" s="113"/>
      <c r="K114" s="114"/>
      <c r="L114" s="636"/>
      <c r="M114" s="114"/>
      <c r="N114" s="113"/>
      <c r="O114" s="114"/>
      <c r="P114" s="113"/>
      <c r="Q114" s="114"/>
      <c r="R114" s="113"/>
      <c r="S114" s="114"/>
      <c r="T114" s="113"/>
      <c r="U114" s="114"/>
      <c r="V114" s="622"/>
      <c r="W114" s="114"/>
      <c r="X114" s="622"/>
      <c r="Y114" s="114"/>
      <c r="Z114" s="626"/>
      <c r="AA114" s="323"/>
    </row>
    <row r="115" spans="1:27" s="12" customFormat="1" x14ac:dyDescent="0.25">
      <c r="A115" s="1896"/>
      <c r="B115" s="324" t="s">
        <v>135</v>
      </c>
      <c r="C115" s="617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s="12" customFormat="1" x14ac:dyDescent="0.25">
      <c r="A116" s="1896"/>
      <c r="B116" s="104" t="s">
        <v>136</v>
      </c>
      <c r="C116" s="617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s="12" customFormat="1" x14ac:dyDescent="0.25">
      <c r="A117" s="1897"/>
      <c r="B117" s="104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s="12" customForma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s="12" customFormat="1" x14ac:dyDescent="0.25">
      <c r="A119" s="2596" t="s">
        <v>140</v>
      </c>
      <c r="B119" s="89" t="s">
        <v>134</v>
      </c>
      <c r="C119" s="412">
        <f t="shared" si="12"/>
        <v>0</v>
      </c>
      <c r="D119" s="319">
        <f t="shared" si="13"/>
        <v>0</v>
      </c>
      <c r="E119" s="320">
        <f t="shared" si="14"/>
        <v>0</v>
      </c>
      <c r="F119" s="635"/>
      <c r="G119" s="627"/>
      <c r="H119" s="113"/>
      <c r="I119" s="114"/>
      <c r="J119" s="113"/>
      <c r="K119" s="114"/>
      <c r="L119" s="636"/>
      <c r="M119" s="114"/>
      <c r="N119" s="113"/>
      <c r="O119" s="114"/>
      <c r="P119" s="113"/>
      <c r="Q119" s="114"/>
      <c r="R119" s="113"/>
      <c r="S119" s="114"/>
      <c r="T119" s="113"/>
      <c r="U119" s="114"/>
      <c r="V119" s="622"/>
      <c r="W119" s="114"/>
      <c r="X119" s="622"/>
      <c r="Y119" s="114"/>
      <c r="Z119" s="626"/>
      <c r="AA119" s="323"/>
    </row>
    <row r="120" spans="1:27" s="12" customFormat="1" x14ac:dyDescent="0.25">
      <c r="A120" s="1877"/>
      <c r="B120" s="324" t="s">
        <v>135</v>
      </c>
      <c r="C120" s="617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s="12" customFormat="1" x14ac:dyDescent="0.25">
      <c r="A121" s="1877"/>
      <c r="B121" s="104" t="s">
        <v>136</v>
      </c>
      <c r="C121" s="617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s="12" customFormat="1" x14ac:dyDescent="0.25">
      <c r="A122" s="1877"/>
      <c r="B122" s="104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s="12" customForma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s="12" customFormat="1" x14ac:dyDescent="0.25">
      <c r="A124" s="2193" t="s">
        <v>141</v>
      </c>
      <c r="B124" s="89" t="s">
        <v>134</v>
      </c>
      <c r="C124" s="412">
        <f t="shared" si="12"/>
        <v>0</v>
      </c>
      <c r="D124" s="319">
        <f t="shared" si="13"/>
        <v>0</v>
      </c>
      <c r="E124" s="320">
        <f t="shared" si="14"/>
        <v>0</v>
      </c>
      <c r="F124" s="635"/>
      <c r="G124" s="627"/>
      <c r="H124" s="113"/>
      <c r="I124" s="114"/>
      <c r="J124" s="113"/>
      <c r="K124" s="114"/>
      <c r="L124" s="636"/>
      <c r="M124" s="114"/>
      <c r="N124" s="113"/>
      <c r="O124" s="114"/>
      <c r="P124" s="113"/>
      <c r="Q124" s="114"/>
      <c r="R124" s="113"/>
      <c r="S124" s="114"/>
      <c r="T124" s="113"/>
      <c r="U124" s="114"/>
      <c r="V124" s="622"/>
      <c r="W124" s="114"/>
      <c r="X124" s="622"/>
      <c r="Y124" s="114"/>
      <c r="Z124" s="626"/>
      <c r="AA124" s="323"/>
    </row>
    <row r="125" spans="1:27" s="12" customFormat="1" x14ac:dyDescent="0.25">
      <c r="A125" s="1896"/>
      <c r="B125" s="324" t="s">
        <v>135</v>
      </c>
      <c r="C125" s="617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s="12" customFormat="1" x14ac:dyDescent="0.25">
      <c r="A126" s="1896"/>
      <c r="B126" s="104" t="s">
        <v>136</v>
      </c>
      <c r="C126" s="617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s="12" customFormat="1" x14ac:dyDescent="0.25">
      <c r="A127" s="1897"/>
      <c r="B127" s="104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s="12" customForma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s="12" customFormat="1" x14ac:dyDescent="0.25">
      <c r="A129" s="2193" t="s">
        <v>142</v>
      </c>
      <c r="B129" s="89" t="s">
        <v>134</v>
      </c>
      <c r="C129" s="412">
        <f t="shared" si="12"/>
        <v>0</v>
      </c>
      <c r="D129" s="319">
        <f t="shared" si="13"/>
        <v>0</v>
      </c>
      <c r="E129" s="320">
        <f t="shared" si="14"/>
        <v>0</v>
      </c>
      <c r="F129" s="635"/>
      <c r="G129" s="627"/>
      <c r="H129" s="113"/>
      <c r="I129" s="114"/>
      <c r="J129" s="113"/>
      <c r="K129" s="114"/>
      <c r="L129" s="636"/>
      <c r="M129" s="114"/>
      <c r="N129" s="113"/>
      <c r="O129" s="114"/>
      <c r="P129" s="113"/>
      <c r="Q129" s="114"/>
      <c r="R129" s="113"/>
      <c r="S129" s="114"/>
      <c r="T129" s="113"/>
      <c r="U129" s="114"/>
      <c r="V129" s="622"/>
      <c r="W129" s="114"/>
      <c r="X129" s="622"/>
      <c r="Y129" s="114"/>
      <c r="Z129" s="626"/>
      <c r="AA129" s="323"/>
    </row>
    <row r="130" spans="1:27" s="12" customFormat="1" x14ac:dyDescent="0.25">
      <c r="A130" s="1896"/>
      <c r="B130" s="324" t="s">
        <v>135</v>
      </c>
      <c r="C130" s="617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s="12" customFormat="1" x14ac:dyDescent="0.25">
      <c r="A131" s="1896"/>
      <c r="B131" s="104" t="s">
        <v>136</v>
      </c>
      <c r="C131" s="617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s="12" customFormat="1" x14ac:dyDescent="0.25">
      <c r="A132" s="1897"/>
      <c r="B132" s="104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s="12" customForma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s="12" customFormat="1" x14ac:dyDescent="0.25">
      <c r="A134" s="2596" t="s">
        <v>143</v>
      </c>
      <c r="B134" s="89" t="s">
        <v>134</v>
      </c>
      <c r="C134" s="412">
        <f t="shared" si="12"/>
        <v>0</v>
      </c>
      <c r="D134" s="319">
        <f t="shared" si="13"/>
        <v>0</v>
      </c>
      <c r="E134" s="320">
        <f t="shared" si="14"/>
        <v>0</v>
      </c>
      <c r="F134" s="635"/>
      <c r="G134" s="627"/>
      <c r="H134" s="113"/>
      <c r="I134" s="114"/>
      <c r="J134" s="113"/>
      <c r="K134" s="114"/>
      <c r="L134" s="636"/>
      <c r="M134" s="114"/>
      <c r="N134" s="113"/>
      <c r="O134" s="114"/>
      <c r="P134" s="113"/>
      <c r="Q134" s="114"/>
      <c r="R134" s="113"/>
      <c r="S134" s="114"/>
      <c r="T134" s="113"/>
      <c r="U134" s="114"/>
      <c r="V134" s="622"/>
      <c r="W134" s="114"/>
      <c r="X134" s="622"/>
      <c r="Y134" s="114"/>
      <c r="Z134" s="626"/>
      <c r="AA134" s="323"/>
    </row>
    <row r="135" spans="1:27" s="12" customFormat="1" x14ac:dyDescent="0.25">
      <c r="A135" s="1877"/>
      <c r="B135" s="324" t="s">
        <v>135</v>
      </c>
      <c r="C135" s="617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s="12" customFormat="1" x14ac:dyDescent="0.25">
      <c r="A136" s="1877"/>
      <c r="B136" s="104" t="s">
        <v>136</v>
      </c>
      <c r="C136" s="617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s="12" customFormat="1" x14ac:dyDescent="0.25">
      <c r="A137" s="1877"/>
      <c r="B137" s="104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s="12" customForma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s="12" customFormat="1" ht="15.75" thickBot="1" x14ac:dyDescent="0.3">
      <c r="A139" s="2599" t="s">
        <v>144</v>
      </c>
      <c r="B139" s="2600"/>
      <c r="C139" s="637">
        <f t="shared" ref="C139:AA139" si="15">SUM(C109:C138)</f>
        <v>0</v>
      </c>
      <c r="D139" s="638">
        <f t="shared" si="15"/>
        <v>0</v>
      </c>
      <c r="E139" s="639">
        <f t="shared" si="15"/>
        <v>0</v>
      </c>
      <c r="F139" s="640">
        <f t="shared" si="15"/>
        <v>0</v>
      </c>
      <c r="G139" s="641">
        <f t="shared" si="15"/>
        <v>0</v>
      </c>
      <c r="H139" s="640">
        <f t="shared" si="15"/>
        <v>0</v>
      </c>
      <c r="I139" s="641">
        <f t="shared" si="15"/>
        <v>0</v>
      </c>
      <c r="J139" s="640">
        <f t="shared" si="15"/>
        <v>0</v>
      </c>
      <c r="K139" s="641">
        <f t="shared" si="15"/>
        <v>0</v>
      </c>
      <c r="L139" s="640">
        <f t="shared" si="15"/>
        <v>0</v>
      </c>
      <c r="M139" s="641">
        <f t="shared" si="15"/>
        <v>0</v>
      </c>
      <c r="N139" s="640">
        <f t="shared" si="15"/>
        <v>0</v>
      </c>
      <c r="O139" s="641">
        <f t="shared" si="15"/>
        <v>0</v>
      </c>
      <c r="P139" s="640">
        <f t="shared" si="15"/>
        <v>0</v>
      </c>
      <c r="Q139" s="641">
        <f t="shared" si="15"/>
        <v>0</v>
      </c>
      <c r="R139" s="640">
        <f t="shared" si="15"/>
        <v>0</v>
      </c>
      <c r="S139" s="641">
        <f t="shared" si="15"/>
        <v>0</v>
      </c>
      <c r="T139" s="640">
        <f t="shared" si="15"/>
        <v>0</v>
      </c>
      <c r="U139" s="641">
        <f t="shared" si="15"/>
        <v>0</v>
      </c>
      <c r="V139" s="640">
        <f t="shared" si="15"/>
        <v>0</v>
      </c>
      <c r="W139" s="641">
        <f t="shared" si="15"/>
        <v>0</v>
      </c>
      <c r="X139" s="640">
        <f t="shared" si="15"/>
        <v>0</v>
      </c>
      <c r="Y139" s="641">
        <f t="shared" si="15"/>
        <v>0</v>
      </c>
      <c r="Z139" s="642">
        <f t="shared" si="15"/>
        <v>0</v>
      </c>
      <c r="AA139" s="643">
        <f t="shared" si="15"/>
        <v>0</v>
      </c>
    </row>
    <row r="140" spans="1:27" s="12" customFormat="1" ht="15.75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s="12" customFormat="1" x14ac:dyDescent="0.25">
      <c r="A141" s="1855"/>
      <c r="B141" s="324" t="s">
        <v>135</v>
      </c>
      <c r="C141" s="617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49"/>
      <c r="I141" s="50"/>
      <c r="J141" s="49"/>
      <c r="K141" s="50"/>
      <c r="L141" s="357"/>
      <c r="M141" s="50"/>
      <c r="N141" s="49"/>
      <c r="O141" s="50"/>
      <c r="P141" s="49"/>
      <c r="Q141" s="50"/>
      <c r="R141" s="49"/>
      <c r="S141" s="50"/>
      <c r="T141" s="49"/>
      <c r="U141" s="50"/>
      <c r="V141" s="358"/>
      <c r="W141" s="50"/>
      <c r="X141" s="358"/>
      <c r="Y141" s="50"/>
      <c r="Z141" s="359"/>
      <c r="AA141" s="360"/>
    </row>
    <row r="142" spans="1:27" s="12" customFormat="1" x14ac:dyDescent="0.25">
      <c r="A142" s="1855"/>
      <c r="B142" s="104" t="s">
        <v>136</v>
      </c>
      <c r="C142" s="617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49"/>
      <c r="I142" s="50"/>
      <c r="J142" s="49"/>
      <c r="K142" s="50"/>
      <c r="L142" s="357"/>
      <c r="M142" s="50"/>
      <c r="N142" s="49"/>
      <c r="O142" s="50"/>
      <c r="P142" s="49"/>
      <c r="Q142" s="50"/>
      <c r="R142" s="49"/>
      <c r="S142" s="50"/>
      <c r="T142" s="49"/>
      <c r="U142" s="50"/>
      <c r="V142" s="358"/>
      <c r="W142" s="50"/>
      <c r="X142" s="358"/>
      <c r="Y142" s="50"/>
      <c r="Z142" s="359"/>
      <c r="AA142" s="360"/>
    </row>
    <row r="143" spans="1:27" s="12" customFormat="1" x14ac:dyDescent="0.25">
      <c r="A143" s="1855"/>
      <c r="B143" s="104" t="s">
        <v>137</v>
      </c>
      <c r="C143" s="617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49"/>
      <c r="I143" s="50"/>
      <c r="J143" s="49"/>
      <c r="K143" s="50"/>
      <c r="L143" s="357"/>
      <c r="M143" s="50"/>
      <c r="N143" s="49"/>
      <c r="O143" s="50"/>
      <c r="P143" s="49"/>
      <c r="Q143" s="50"/>
      <c r="R143" s="49"/>
      <c r="S143" s="50"/>
      <c r="T143" s="49"/>
      <c r="U143" s="50"/>
      <c r="V143" s="358"/>
      <c r="W143" s="50"/>
      <c r="X143" s="358"/>
      <c r="Y143" s="50"/>
      <c r="Z143" s="359"/>
      <c r="AA143" s="360"/>
    </row>
    <row r="144" spans="1:27" s="12" customForma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x14ac:dyDescent="0.25">
      <c r="A145" s="2546" t="s">
        <v>146</v>
      </c>
      <c r="B145" s="89" t="s">
        <v>134</v>
      </c>
      <c r="C145" s="412">
        <f t="shared" si="16"/>
        <v>0</v>
      </c>
      <c r="D145" s="319">
        <f t="shared" si="17"/>
        <v>0</v>
      </c>
      <c r="E145" s="320">
        <f t="shared" si="17"/>
        <v>0</v>
      </c>
      <c r="F145" s="635"/>
      <c r="G145" s="627"/>
      <c r="H145" s="113"/>
      <c r="I145" s="114"/>
      <c r="J145" s="113"/>
      <c r="K145" s="114"/>
      <c r="L145" s="636"/>
      <c r="M145" s="114"/>
      <c r="N145" s="113"/>
      <c r="O145" s="114"/>
      <c r="P145" s="113"/>
      <c r="Q145" s="114"/>
      <c r="R145" s="113"/>
      <c r="S145" s="114"/>
      <c r="T145" s="113"/>
      <c r="U145" s="114"/>
      <c r="V145" s="622"/>
      <c r="W145" s="114"/>
      <c r="X145" s="622"/>
      <c r="Y145" s="114"/>
      <c r="Z145" s="626"/>
      <c r="AA145" s="323"/>
    </row>
    <row r="146" spans="1:130" x14ac:dyDescent="0.25">
      <c r="A146" s="1855"/>
      <c r="B146" s="324" t="s">
        <v>135</v>
      </c>
      <c r="C146" s="617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49"/>
      <c r="I146" s="50"/>
      <c r="J146" s="49"/>
      <c r="K146" s="50"/>
      <c r="L146" s="357"/>
      <c r="M146" s="50"/>
      <c r="N146" s="49"/>
      <c r="O146" s="50"/>
      <c r="P146" s="49"/>
      <c r="Q146" s="50"/>
      <c r="R146" s="49"/>
      <c r="S146" s="50"/>
      <c r="T146" s="49"/>
      <c r="U146" s="50"/>
      <c r="V146" s="358"/>
      <c r="W146" s="50"/>
      <c r="X146" s="358"/>
      <c r="Y146" s="50"/>
      <c r="Z146" s="359"/>
      <c r="AA146" s="360"/>
    </row>
    <row r="147" spans="1:130" x14ac:dyDescent="0.25">
      <c r="A147" s="1855"/>
      <c r="B147" s="104" t="s">
        <v>136</v>
      </c>
      <c r="C147" s="617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49"/>
      <c r="I147" s="50"/>
      <c r="J147" s="49"/>
      <c r="K147" s="50"/>
      <c r="L147" s="357"/>
      <c r="M147" s="50"/>
      <c r="N147" s="49"/>
      <c r="O147" s="50"/>
      <c r="P147" s="49"/>
      <c r="Q147" s="50"/>
      <c r="R147" s="49"/>
      <c r="S147" s="50"/>
      <c r="T147" s="49"/>
      <c r="U147" s="50"/>
      <c r="V147" s="358"/>
      <c r="W147" s="50"/>
      <c r="X147" s="358"/>
      <c r="Y147" s="50"/>
      <c r="Z147" s="359"/>
      <c r="AA147" s="360"/>
    </row>
    <row r="148" spans="1:130" x14ac:dyDescent="0.25">
      <c r="A148" s="1855"/>
      <c r="B148" s="104" t="s">
        <v>137</v>
      </c>
      <c r="C148" s="617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49"/>
      <c r="I148" s="50"/>
      <c r="J148" s="49"/>
      <c r="K148" s="50"/>
      <c r="L148" s="357"/>
      <c r="M148" s="50"/>
      <c r="N148" s="49"/>
      <c r="O148" s="50"/>
      <c r="P148" s="49"/>
      <c r="Q148" s="50"/>
      <c r="R148" s="49"/>
      <c r="S148" s="50"/>
      <c r="T148" s="49"/>
      <c r="U148" s="50"/>
      <c r="V148" s="358"/>
      <c r="W148" s="50"/>
      <c r="X148" s="358"/>
      <c r="Y148" s="50"/>
      <c r="Z148" s="359"/>
      <c r="AA148" s="360"/>
    </row>
    <row r="149" spans="1:130" x14ac:dyDescent="0.25">
      <c r="A149" s="1857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375"/>
      <c r="G149" s="644"/>
      <c r="H149" s="201"/>
      <c r="I149" s="204"/>
      <c r="J149" s="201"/>
      <c r="K149" s="204"/>
      <c r="L149" s="377"/>
      <c r="M149" s="204"/>
      <c r="N149" s="201"/>
      <c r="O149" s="204"/>
      <c r="P149" s="201"/>
      <c r="Q149" s="204"/>
      <c r="R149" s="201"/>
      <c r="S149" s="204"/>
      <c r="T149" s="201"/>
      <c r="U149" s="204"/>
      <c r="V149" s="378"/>
      <c r="W149" s="204"/>
      <c r="X149" s="378"/>
      <c r="Y149" s="204"/>
      <c r="Z149" s="379"/>
      <c r="AA149" s="380"/>
    </row>
    <row r="150" spans="1:130" x14ac:dyDescent="0.25">
      <c r="A150" s="2599" t="s">
        <v>144</v>
      </c>
      <c r="B150" s="2600"/>
      <c r="C150" s="637">
        <f t="shared" ref="C150:AA150" si="18">SUM(C140:C149)</f>
        <v>0</v>
      </c>
      <c r="D150" s="638">
        <f t="shared" si="18"/>
        <v>0</v>
      </c>
      <c r="E150" s="639">
        <f t="shared" si="18"/>
        <v>0</v>
      </c>
      <c r="F150" s="637">
        <f t="shared" si="18"/>
        <v>0</v>
      </c>
      <c r="G150" s="641">
        <f t="shared" si="18"/>
        <v>0</v>
      </c>
      <c r="H150" s="637">
        <f t="shared" si="18"/>
        <v>0</v>
      </c>
      <c r="I150" s="641">
        <f t="shared" si="18"/>
        <v>0</v>
      </c>
      <c r="J150" s="637">
        <f t="shared" si="18"/>
        <v>0</v>
      </c>
      <c r="K150" s="641">
        <f t="shared" si="18"/>
        <v>0</v>
      </c>
      <c r="L150" s="637">
        <f t="shared" si="18"/>
        <v>0</v>
      </c>
      <c r="M150" s="641">
        <f t="shared" si="18"/>
        <v>0</v>
      </c>
      <c r="N150" s="637">
        <f t="shared" si="18"/>
        <v>0</v>
      </c>
      <c r="O150" s="641">
        <f t="shared" si="18"/>
        <v>0</v>
      </c>
      <c r="P150" s="637">
        <f t="shared" si="18"/>
        <v>0</v>
      </c>
      <c r="Q150" s="641">
        <f t="shared" si="18"/>
        <v>0</v>
      </c>
      <c r="R150" s="637">
        <f t="shared" si="18"/>
        <v>0</v>
      </c>
      <c r="S150" s="641">
        <f t="shared" si="18"/>
        <v>0</v>
      </c>
      <c r="T150" s="637">
        <f t="shared" si="18"/>
        <v>0</v>
      </c>
      <c r="U150" s="641">
        <f t="shared" si="18"/>
        <v>0</v>
      </c>
      <c r="V150" s="637">
        <f t="shared" si="18"/>
        <v>0</v>
      </c>
      <c r="W150" s="641">
        <f t="shared" si="18"/>
        <v>0</v>
      </c>
      <c r="X150" s="637">
        <f t="shared" si="18"/>
        <v>0</v>
      </c>
      <c r="Y150" s="641">
        <f t="shared" si="18"/>
        <v>0</v>
      </c>
      <c r="Z150" s="645">
        <f t="shared" si="18"/>
        <v>0</v>
      </c>
      <c r="AA150" s="643">
        <f t="shared" si="18"/>
        <v>0</v>
      </c>
    </row>
    <row r="151" spans="1:130" x14ac:dyDescent="0.25">
      <c r="A151" s="382" t="s">
        <v>147</v>
      </c>
      <c r="B151" s="383"/>
      <c r="C151" s="383"/>
      <c r="D151" s="383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x14ac:dyDescent="0.25">
      <c r="A152" s="1881" t="s">
        <v>21</v>
      </c>
      <c r="B152" s="2547"/>
      <c r="C152" s="2546" t="s">
        <v>61</v>
      </c>
      <c r="D152" s="1881"/>
      <c r="E152" s="2547"/>
      <c r="F152" s="2542" t="s">
        <v>28</v>
      </c>
      <c r="G152" s="2557"/>
      <c r="H152" s="2557"/>
      <c r="I152" s="2557"/>
      <c r="J152" s="2557"/>
      <c r="K152" s="2557"/>
      <c r="L152" s="2557"/>
      <c r="M152" s="2557"/>
      <c r="N152" s="2557"/>
      <c r="O152" s="2557"/>
      <c r="P152" s="2557"/>
      <c r="Q152" s="2557"/>
      <c r="R152" s="2557"/>
      <c r="S152" s="2557"/>
      <c r="T152" s="2557"/>
      <c r="U152" s="2557"/>
      <c r="V152" s="2557"/>
      <c r="W152" s="2557"/>
      <c r="X152" s="2557"/>
      <c r="Y152" s="2557"/>
      <c r="Z152" s="2557"/>
      <c r="AA152" s="2557"/>
      <c r="AB152" s="2557"/>
      <c r="AC152" s="2557"/>
      <c r="AD152" s="2557"/>
      <c r="AE152" s="2557"/>
      <c r="AF152" s="2557"/>
      <c r="AG152" s="2557"/>
      <c r="AH152" s="2557"/>
      <c r="AI152" s="2557"/>
      <c r="AJ152" s="2557"/>
      <c r="AK152" s="2557"/>
      <c r="AL152" s="2557"/>
      <c r="AM152" s="2543"/>
    </row>
    <row r="153" spans="1:130" x14ac:dyDescent="0.25">
      <c r="A153" s="1891"/>
      <c r="B153" s="1856"/>
      <c r="C153" s="1857"/>
      <c r="D153" s="1882"/>
      <c r="E153" s="2504"/>
      <c r="F153" s="2542" t="s">
        <v>148</v>
      </c>
      <c r="G153" s="2543"/>
      <c r="H153" s="2542" t="s">
        <v>149</v>
      </c>
      <c r="I153" s="2543"/>
      <c r="J153" s="2542" t="s">
        <v>126</v>
      </c>
      <c r="K153" s="2543"/>
      <c r="L153" s="2601" t="s">
        <v>127</v>
      </c>
      <c r="M153" s="2602"/>
      <c r="N153" s="2602" t="s">
        <v>128</v>
      </c>
      <c r="O153" s="2593"/>
      <c r="P153" s="2542" t="s">
        <v>150</v>
      </c>
      <c r="Q153" s="2543"/>
      <c r="R153" s="2557" t="s">
        <v>151</v>
      </c>
      <c r="S153" s="2543"/>
      <c r="T153" s="2557" t="s">
        <v>152</v>
      </c>
      <c r="U153" s="2543"/>
      <c r="V153" s="2542" t="s">
        <v>153</v>
      </c>
      <c r="W153" s="2543"/>
      <c r="X153" s="2557" t="s">
        <v>154</v>
      </c>
      <c r="Y153" s="2543"/>
      <c r="Z153" s="2597" t="s">
        <v>155</v>
      </c>
      <c r="AA153" s="2598"/>
      <c r="AB153" s="2597" t="s">
        <v>156</v>
      </c>
      <c r="AC153" s="2598"/>
      <c r="AD153" s="2597" t="s">
        <v>157</v>
      </c>
      <c r="AE153" s="2598"/>
      <c r="AF153" s="2597" t="s">
        <v>130</v>
      </c>
      <c r="AG153" s="2598"/>
      <c r="AH153" s="2597" t="s">
        <v>158</v>
      </c>
      <c r="AI153" s="2598"/>
      <c r="AJ153" s="2597" t="s">
        <v>159</v>
      </c>
      <c r="AK153" s="2598"/>
      <c r="AL153" s="2603" t="s">
        <v>132</v>
      </c>
      <c r="AM153" s="2598"/>
    </row>
    <row r="154" spans="1:130" x14ac:dyDescent="0.25">
      <c r="A154" s="1882"/>
      <c r="B154" s="2504"/>
      <c r="C154" s="603" t="s">
        <v>17</v>
      </c>
      <c r="D154" s="646" t="s">
        <v>18</v>
      </c>
      <c r="E154" s="386" t="s">
        <v>19</v>
      </c>
      <c r="F154" s="647" t="s">
        <v>18</v>
      </c>
      <c r="G154" s="386" t="s">
        <v>19</v>
      </c>
      <c r="H154" s="647" t="s">
        <v>18</v>
      </c>
      <c r="I154" s="386" t="s">
        <v>19</v>
      </c>
      <c r="J154" s="647" t="s">
        <v>18</v>
      </c>
      <c r="K154" s="386" t="s">
        <v>19</v>
      </c>
      <c r="L154" s="606" t="s">
        <v>18</v>
      </c>
      <c r="M154" s="388" t="s">
        <v>19</v>
      </c>
      <c r="N154" s="618" t="s">
        <v>18</v>
      </c>
      <c r="O154" s="631" t="s">
        <v>19</v>
      </c>
      <c r="P154" s="618" t="s">
        <v>18</v>
      </c>
      <c r="Q154" s="631" t="s">
        <v>19</v>
      </c>
      <c r="R154" s="604" t="s">
        <v>18</v>
      </c>
      <c r="S154" s="556" t="s">
        <v>19</v>
      </c>
      <c r="T154" s="604" t="s">
        <v>18</v>
      </c>
      <c r="U154" s="556" t="s">
        <v>19</v>
      </c>
      <c r="V154" s="606" t="s">
        <v>18</v>
      </c>
      <c r="W154" s="556" t="s">
        <v>19</v>
      </c>
      <c r="X154" s="604" t="s">
        <v>18</v>
      </c>
      <c r="Y154" s="556" t="s">
        <v>19</v>
      </c>
      <c r="Z154" s="648" t="s">
        <v>18</v>
      </c>
      <c r="AA154" s="649" t="s">
        <v>19</v>
      </c>
      <c r="AB154" s="648" t="s">
        <v>18</v>
      </c>
      <c r="AC154" s="649" t="s">
        <v>19</v>
      </c>
      <c r="AD154" s="648" t="s">
        <v>18</v>
      </c>
      <c r="AE154" s="649" t="s">
        <v>19</v>
      </c>
      <c r="AF154" s="648" t="s">
        <v>18</v>
      </c>
      <c r="AG154" s="649" t="s">
        <v>19</v>
      </c>
      <c r="AH154" s="648" t="s">
        <v>18</v>
      </c>
      <c r="AI154" s="649" t="s">
        <v>19</v>
      </c>
      <c r="AJ154" s="648" t="s">
        <v>18</v>
      </c>
      <c r="AK154" s="649" t="s">
        <v>19</v>
      </c>
      <c r="AL154" s="633" t="s">
        <v>18</v>
      </c>
      <c r="AM154" s="649" t="s">
        <v>19</v>
      </c>
    </row>
    <row r="155" spans="1:130" x14ac:dyDescent="0.25">
      <c r="A155" s="2564" t="s">
        <v>160</v>
      </c>
      <c r="B155" s="650" t="s">
        <v>161</v>
      </c>
      <c r="C155" s="412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651">
        <f t="shared" si="20"/>
        <v>0</v>
      </c>
      <c r="F155" s="635"/>
      <c r="G155" s="114"/>
      <c r="H155" s="113"/>
      <c r="I155" s="114"/>
      <c r="J155" s="113"/>
      <c r="K155" s="114"/>
      <c r="L155" s="113"/>
      <c r="M155" s="392"/>
      <c r="N155" s="392"/>
      <c r="O155" s="114"/>
      <c r="P155" s="113"/>
      <c r="Q155" s="114"/>
      <c r="R155" s="635"/>
      <c r="S155" s="114"/>
      <c r="T155" s="635"/>
      <c r="U155" s="114"/>
      <c r="V155" s="113"/>
      <c r="W155" s="114"/>
      <c r="X155" s="635"/>
      <c r="Y155" s="114"/>
      <c r="Z155" s="503"/>
      <c r="AA155" s="323"/>
      <c r="AB155" s="503"/>
      <c r="AC155" s="323"/>
      <c r="AD155" s="503"/>
      <c r="AE155" s="323"/>
      <c r="AF155" s="503"/>
      <c r="AG155" s="323"/>
      <c r="AH155" s="503"/>
      <c r="AI155" s="323"/>
      <c r="AJ155" s="503"/>
      <c r="AK155" s="323"/>
      <c r="AL155" s="652"/>
      <c r="AM155" s="323"/>
    </row>
    <row r="156" spans="1:130" x14ac:dyDescent="0.25">
      <c r="A156" s="1885"/>
      <c r="B156" s="395" t="s">
        <v>162</v>
      </c>
      <c r="C156" s="617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x14ac:dyDescent="0.25">
      <c r="A157" s="2528"/>
      <c r="B157" s="399" t="s">
        <v>163</v>
      </c>
      <c r="C157" s="372">
        <f t="shared" si="19"/>
        <v>0</v>
      </c>
      <c r="D157" s="373">
        <f t="shared" si="20"/>
        <v>0</v>
      </c>
      <c r="E157" s="653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x14ac:dyDescent="0.25">
      <c r="A158" s="2564" t="s">
        <v>164</v>
      </c>
      <c r="B158" s="650" t="s">
        <v>161</v>
      </c>
      <c r="C158" s="412">
        <f t="shared" si="19"/>
        <v>0</v>
      </c>
      <c r="D158" s="319">
        <f t="shared" si="20"/>
        <v>0</v>
      </c>
      <c r="E158" s="651">
        <f t="shared" si="20"/>
        <v>0</v>
      </c>
      <c r="F158" s="635"/>
      <c r="G158" s="114"/>
      <c r="H158" s="113"/>
      <c r="I158" s="114"/>
      <c r="J158" s="113"/>
      <c r="K158" s="114"/>
      <c r="L158" s="113"/>
      <c r="M158" s="392"/>
      <c r="N158" s="392"/>
      <c r="O158" s="114"/>
      <c r="P158" s="113"/>
      <c r="Q158" s="114"/>
      <c r="R158" s="635"/>
      <c r="S158" s="114"/>
      <c r="T158" s="635"/>
      <c r="U158" s="114"/>
      <c r="V158" s="113"/>
      <c r="W158" s="114"/>
      <c r="X158" s="635"/>
      <c r="Y158" s="114"/>
      <c r="Z158" s="503"/>
      <c r="AA158" s="323"/>
      <c r="AB158" s="503"/>
      <c r="AC158" s="323"/>
      <c r="AD158" s="503"/>
      <c r="AE158" s="323"/>
      <c r="AF158" s="503"/>
      <c r="AG158" s="323"/>
      <c r="AH158" s="503"/>
      <c r="AI158" s="323"/>
      <c r="AJ158" s="503"/>
      <c r="AK158" s="323"/>
      <c r="AL158" s="652"/>
      <c r="AM158" s="323"/>
    </row>
    <row r="159" spans="1:130" x14ac:dyDescent="0.25">
      <c r="A159" s="1885"/>
      <c r="B159" s="395" t="s">
        <v>162</v>
      </c>
      <c r="C159" s="617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x14ac:dyDescent="0.25">
      <c r="A160" s="2528"/>
      <c r="B160" s="399" t="s">
        <v>163</v>
      </c>
      <c r="C160" s="372">
        <f t="shared" si="19"/>
        <v>0</v>
      </c>
      <c r="D160" s="373">
        <f t="shared" si="20"/>
        <v>0</v>
      </c>
      <c r="E160" s="653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x14ac:dyDescent="0.25">
      <c r="A161" s="382" t="s">
        <v>165</v>
      </c>
      <c r="B161" s="382"/>
      <c r="C161" s="382"/>
      <c r="D161" s="382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x14ac:dyDescent="0.25">
      <c r="A162" s="2596" t="s">
        <v>25</v>
      </c>
      <c r="B162" s="2596" t="s">
        <v>26</v>
      </c>
      <c r="C162" s="2546" t="s">
        <v>61</v>
      </c>
      <c r="D162" s="1881"/>
      <c r="E162" s="2547"/>
      <c r="F162" s="2542" t="s">
        <v>28</v>
      </c>
      <c r="G162" s="2557"/>
      <c r="H162" s="2557"/>
      <c r="I162" s="2557"/>
      <c r="J162" s="2557"/>
      <c r="K162" s="2557"/>
      <c r="L162" s="2557"/>
      <c r="M162" s="2557"/>
      <c r="N162" s="2557"/>
      <c r="O162" s="254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x14ac:dyDescent="0.25">
      <c r="A163" s="1877"/>
      <c r="B163" s="1877"/>
      <c r="C163" s="1857"/>
      <c r="D163" s="1882"/>
      <c r="E163" s="2504"/>
      <c r="F163" s="2542" t="s">
        <v>157</v>
      </c>
      <c r="G163" s="2543"/>
      <c r="H163" s="2542" t="s">
        <v>130</v>
      </c>
      <c r="I163" s="2543"/>
      <c r="J163" s="2542" t="s">
        <v>158</v>
      </c>
      <c r="K163" s="2543"/>
      <c r="L163" s="2542" t="s">
        <v>159</v>
      </c>
      <c r="M163" s="2543"/>
      <c r="N163" s="2542" t="s">
        <v>132</v>
      </c>
      <c r="O163" s="2543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x14ac:dyDescent="0.25">
      <c r="A164" s="1878"/>
      <c r="B164" s="1878"/>
      <c r="C164" s="603" t="s">
        <v>17</v>
      </c>
      <c r="D164" s="646" t="s">
        <v>18</v>
      </c>
      <c r="E164" s="386" t="s">
        <v>19</v>
      </c>
      <c r="F164" s="647" t="s">
        <v>18</v>
      </c>
      <c r="G164" s="386" t="s">
        <v>19</v>
      </c>
      <c r="H164" s="647" t="s">
        <v>18</v>
      </c>
      <c r="I164" s="386" t="s">
        <v>19</v>
      </c>
      <c r="J164" s="647" t="s">
        <v>18</v>
      </c>
      <c r="K164" s="386" t="s">
        <v>19</v>
      </c>
      <c r="L164" s="647" t="s">
        <v>18</v>
      </c>
      <c r="M164" s="386" t="s">
        <v>19</v>
      </c>
      <c r="N164" s="647" t="s">
        <v>18</v>
      </c>
      <c r="O164" s="3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x14ac:dyDescent="0.25">
      <c r="A165" s="2596" t="s">
        <v>166</v>
      </c>
      <c r="B165" s="650" t="s">
        <v>167</v>
      </c>
      <c r="C165" s="412">
        <f t="shared" ref="C165:C170" si="21">SUM(D165+E165)</f>
        <v>0</v>
      </c>
      <c r="D165" s="319">
        <f t="shared" ref="D165:E170" si="22">SUM(F165+H165+J165+L165+N165)</f>
        <v>0</v>
      </c>
      <c r="E165" s="651">
        <f t="shared" si="22"/>
        <v>0</v>
      </c>
      <c r="F165" s="635"/>
      <c r="G165" s="403"/>
      <c r="H165" s="113"/>
      <c r="I165" s="114"/>
      <c r="J165" s="635"/>
      <c r="K165" s="403"/>
      <c r="L165" s="113"/>
      <c r="M165" s="114"/>
      <c r="N165" s="635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x14ac:dyDescent="0.25">
      <c r="A168" s="2596" t="s">
        <v>170</v>
      </c>
      <c r="B168" s="504" t="s">
        <v>167</v>
      </c>
      <c r="C168" s="412">
        <f t="shared" si="21"/>
        <v>0</v>
      </c>
      <c r="D168" s="319">
        <f t="shared" si="22"/>
        <v>0</v>
      </c>
      <c r="E168" s="651">
        <f t="shared" si="22"/>
        <v>0</v>
      </c>
      <c r="F168" s="113"/>
      <c r="G168" s="114"/>
      <c r="H168" s="113"/>
      <c r="I168" s="403"/>
      <c r="J168" s="113"/>
      <c r="K168" s="114"/>
      <c r="L168" s="635"/>
      <c r="M168" s="403"/>
      <c r="N168" s="11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x14ac:dyDescent="0.25">
      <c r="A172" s="2546" t="s">
        <v>172</v>
      </c>
      <c r="B172" s="2547"/>
      <c r="C172" s="2546" t="s">
        <v>61</v>
      </c>
      <c r="D172" s="1881"/>
      <c r="E172" s="2547"/>
      <c r="F172" s="2542" t="s">
        <v>28</v>
      </c>
      <c r="G172" s="2557"/>
      <c r="H172" s="2557"/>
      <c r="I172" s="2557"/>
      <c r="J172" s="2557"/>
      <c r="K172" s="2557"/>
      <c r="L172" s="2557"/>
      <c r="M172" s="2557"/>
      <c r="N172" s="2557"/>
      <c r="O172" s="2557"/>
      <c r="P172" s="2557"/>
      <c r="Q172" s="2543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x14ac:dyDescent="0.25">
      <c r="A173" s="1855"/>
      <c r="B173" s="1856"/>
      <c r="C173" s="1857"/>
      <c r="D173" s="1882"/>
      <c r="E173" s="2504"/>
      <c r="F173" s="2542" t="s">
        <v>130</v>
      </c>
      <c r="G173" s="2543"/>
      <c r="H173" s="2542" t="s">
        <v>158</v>
      </c>
      <c r="I173" s="2543"/>
      <c r="J173" s="2542" t="s">
        <v>159</v>
      </c>
      <c r="K173" s="2543"/>
      <c r="L173" s="2542" t="s">
        <v>173</v>
      </c>
      <c r="M173" s="2543"/>
      <c r="N173" s="2542" t="s">
        <v>174</v>
      </c>
      <c r="O173" s="2543"/>
      <c r="P173" s="2542" t="s">
        <v>175</v>
      </c>
      <c r="Q173" s="2543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x14ac:dyDescent="0.25">
      <c r="A174" s="1857"/>
      <c r="B174" s="2504"/>
      <c r="C174" s="603" t="s">
        <v>17</v>
      </c>
      <c r="D174" s="646" t="s">
        <v>18</v>
      </c>
      <c r="E174" s="386" t="s">
        <v>19</v>
      </c>
      <c r="F174" s="647" t="s">
        <v>18</v>
      </c>
      <c r="G174" s="386" t="s">
        <v>19</v>
      </c>
      <c r="H174" s="647" t="s">
        <v>18</v>
      </c>
      <c r="I174" s="386" t="s">
        <v>19</v>
      </c>
      <c r="J174" s="647" t="s">
        <v>18</v>
      </c>
      <c r="K174" s="654" t="s">
        <v>19</v>
      </c>
      <c r="L174" s="647" t="s">
        <v>18</v>
      </c>
      <c r="M174" s="386" t="s">
        <v>19</v>
      </c>
      <c r="N174" s="647" t="s">
        <v>18</v>
      </c>
      <c r="O174" s="386" t="s">
        <v>19</v>
      </c>
      <c r="P174" s="647" t="s">
        <v>18</v>
      </c>
      <c r="Q174" s="654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x14ac:dyDescent="0.25">
      <c r="A175" s="2594" t="s">
        <v>176</v>
      </c>
      <c r="B175" s="2595"/>
      <c r="C175" s="412">
        <f>SUM(D175+E175)</f>
        <v>13</v>
      </c>
      <c r="D175" s="319">
        <f t="shared" ref="D175:E177" si="23">SUM(F175+H175+J175+L175+N175+P175)</f>
        <v>8</v>
      </c>
      <c r="E175" s="651">
        <f t="shared" si="23"/>
        <v>5</v>
      </c>
      <c r="F175" s="635">
        <v>1</v>
      </c>
      <c r="G175" s="403">
        <v>1</v>
      </c>
      <c r="H175" s="113">
        <v>1</v>
      </c>
      <c r="I175" s="114">
        <v>1</v>
      </c>
      <c r="J175" s="635">
        <v>3</v>
      </c>
      <c r="K175" s="114">
        <v>0</v>
      </c>
      <c r="L175" s="635">
        <v>1</v>
      </c>
      <c r="M175" s="403">
        <v>3</v>
      </c>
      <c r="N175" s="113">
        <v>1</v>
      </c>
      <c r="O175" s="114">
        <v>0</v>
      </c>
      <c r="P175" s="635">
        <v>1</v>
      </c>
      <c r="Q175" s="114">
        <v>0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x14ac:dyDescent="0.25">
      <c r="A176" s="1874" t="s">
        <v>177</v>
      </c>
      <c r="B176" s="1875"/>
      <c r="C176" s="330">
        <f>SUM(D176+E176)</f>
        <v>64</v>
      </c>
      <c r="D176" s="331">
        <f t="shared" si="23"/>
        <v>34</v>
      </c>
      <c r="E176" s="406">
        <f t="shared" si="23"/>
        <v>30</v>
      </c>
      <c r="F176" s="364">
        <v>6</v>
      </c>
      <c r="G176" s="407">
        <v>9</v>
      </c>
      <c r="H176" s="366">
        <v>5</v>
      </c>
      <c r="I176" s="367">
        <v>2</v>
      </c>
      <c r="J176" s="364">
        <v>10</v>
      </c>
      <c r="K176" s="367">
        <v>8</v>
      </c>
      <c r="L176" s="364">
        <v>9</v>
      </c>
      <c r="M176" s="407">
        <v>4</v>
      </c>
      <c r="N176" s="366">
        <v>2</v>
      </c>
      <c r="O176" s="367">
        <v>6</v>
      </c>
      <c r="P176" s="364">
        <v>2</v>
      </c>
      <c r="Q176" s="367">
        <v>1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x14ac:dyDescent="0.25">
      <c r="A177" s="1851" t="s">
        <v>178</v>
      </c>
      <c r="B177" s="2515"/>
      <c r="C177" s="417">
        <f>SUM(D177+E177)</f>
        <v>20</v>
      </c>
      <c r="D177" s="334">
        <f t="shared" si="23"/>
        <v>9</v>
      </c>
      <c r="E177" s="156">
        <f t="shared" si="23"/>
        <v>11</v>
      </c>
      <c r="F177" s="336">
        <v>1</v>
      </c>
      <c r="G177" s="415">
        <v>2</v>
      </c>
      <c r="H177" s="57">
        <v>2</v>
      </c>
      <c r="I177" s="58">
        <v>1</v>
      </c>
      <c r="J177" s="336">
        <v>0</v>
      </c>
      <c r="K177" s="58">
        <v>2</v>
      </c>
      <c r="L177" s="336">
        <v>1</v>
      </c>
      <c r="M177" s="415">
        <v>2</v>
      </c>
      <c r="N177" s="57">
        <v>4</v>
      </c>
      <c r="O177" s="58">
        <v>1</v>
      </c>
      <c r="P177" s="336">
        <v>1</v>
      </c>
      <c r="Q177" s="58">
        <v>3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x14ac:dyDescent="0.25">
      <c r="A178" s="2542" t="s">
        <v>61</v>
      </c>
      <c r="B178" s="2543"/>
      <c r="C178" s="607">
        <f t="shared" ref="C178:Q178" si="24">SUM(C175:C177)</f>
        <v>97</v>
      </c>
      <c r="D178" s="655">
        <f t="shared" si="24"/>
        <v>51</v>
      </c>
      <c r="E178" s="609">
        <f t="shared" si="24"/>
        <v>46</v>
      </c>
      <c r="F178" s="607">
        <f t="shared" si="24"/>
        <v>8</v>
      </c>
      <c r="G178" s="609">
        <f t="shared" si="24"/>
        <v>12</v>
      </c>
      <c r="H178" s="656">
        <f t="shared" si="24"/>
        <v>8</v>
      </c>
      <c r="I178" s="611">
        <f t="shared" si="24"/>
        <v>4</v>
      </c>
      <c r="J178" s="607">
        <f t="shared" si="24"/>
        <v>13</v>
      </c>
      <c r="K178" s="609">
        <f t="shared" si="24"/>
        <v>10</v>
      </c>
      <c r="L178" s="607">
        <f t="shared" si="24"/>
        <v>11</v>
      </c>
      <c r="M178" s="609">
        <f t="shared" si="24"/>
        <v>9</v>
      </c>
      <c r="N178" s="656">
        <f t="shared" si="24"/>
        <v>7</v>
      </c>
      <c r="O178" s="611">
        <f t="shared" si="24"/>
        <v>7</v>
      </c>
      <c r="P178" s="607">
        <f t="shared" si="24"/>
        <v>4</v>
      </c>
      <c r="Q178" s="609">
        <f t="shared" si="24"/>
        <v>4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x14ac:dyDescent="0.25">
      <c r="A179" s="12" t="s">
        <v>179</v>
      </c>
      <c r="M179" s="657"/>
      <c r="N179" s="657"/>
      <c r="O179" s="657"/>
      <c r="P179" s="657"/>
    </row>
    <row r="180" spans="1:130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x14ac:dyDescent="0.25">
      <c r="A181" s="2588" t="s">
        <v>181</v>
      </c>
      <c r="B181" s="2547"/>
      <c r="C181" s="1859" t="s">
        <v>104</v>
      </c>
      <c r="D181" s="1860"/>
      <c r="E181" s="1861"/>
      <c r="F181" s="2589" t="s">
        <v>28</v>
      </c>
      <c r="G181" s="2590"/>
      <c r="H181" s="2590"/>
      <c r="I181" s="2590"/>
      <c r="J181" s="2590"/>
      <c r="K181" s="2590"/>
      <c r="L181" s="2590"/>
      <c r="M181" s="2590"/>
      <c r="N181" s="2590"/>
      <c r="O181" s="2590"/>
      <c r="P181" s="2590"/>
      <c r="Q181" s="2591"/>
    </row>
    <row r="182" spans="1:130" x14ac:dyDescent="0.25">
      <c r="A182" s="1855"/>
      <c r="B182" s="1856"/>
      <c r="C182" s="1862"/>
      <c r="D182" s="1863"/>
      <c r="E182" s="1864"/>
      <c r="F182" s="2592" t="s">
        <v>105</v>
      </c>
      <c r="G182" s="2593"/>
      <c r="H182" s="2592" t="s">
        <v>106</v>
      </c>
      <c r="I182" s="2593"/>
      <c r="J182" s="2592" t="s">
        <v>107</v>
      </c>
      <c r="K182" s="2593"/>
      <c r="L182" s="2592" t="s">
        <v>108</v>
      </c>
      <c r="M182" s="2593"/>
      <c r="N182" s="2592" t="s">
        <v>109</v>
      </c>
      <c r="O182" s="2593"/>
      <c r="P182" s="1870" t="s">
        <v>110</v>
      </c>
      <c r="Q182" s="1871"/>
    </row>
    <row r="183" spans="1:130" x14ac:dyDescent="0.25">
      <c r="A183" s="1857"/>
      <c r="B183" s="2504"/>
      <c r="C183" s="606" t="s">
        <v>17</v>
      </c>
      <c r="D183" s="618" t="s">
        <v>18</v>
      </c>
      <c r="E183" s="605" t="s">
        <v>19</v>
      </c>
      <c r="F183" s="604" t="s">
        <v>18</v>
      </c>
      <c r="G183" s="631" t="s">
        <v>19</v>
      </c>
      <c r="H183" s="604" t="s">
        <v>18</v>
      </c>
      <c r="I183" s="631" t="s">
        <v>19</v>
      </c>
      <c r="J183" s="604" t="s">
        <v>18</v>
      </c>
      <c r="K183" s="631" t="s">
        <v>19</v>
      </c>
      <c r="L183" s="604" t="s">
        <v>18</v>
      </c>
      <c r="M183" s="631" t="s">
        <v>19</v>
      </c>
      <c r="N183" s="604" t="s">
        <v>18</v>
      </c>
      <c r="O183" s="631" t="s">
        <v>19</v>
      </c>
      <c r="P183" s="604" t="s">
        <v>18</v>
      </c>
      <c r="Q183" s="631" t="s">
        <v>19</v>
      </c>
    </row>
    <row r="184" spans="1:130" x14ac:dyDescent="0.25">
      <c r="A184" s="2586" t="s">
        <v>182</v>
      </c>
      <c r="B184" s="2587"/>
      <c r="C184" s="4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x14ac:dyDescent="0.25">
      <c r="A186" s="1851" t="s">
        <v>184</v>
      </c>
      <c r="B186" s="2515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x14ac:dyDescent="0.25">
      <c r="A188" s="2581" t="s">
        <v>186</v>
      </c>
      <c r="B188" s="2574"/>
      <c r="C188" s="2582" t="s">
        <v>61</v>
      </c>
      <c r="D188" s="1836"/>
      <c r="E188" s="2583"/>
      <c r="F188" s="2577" t="s">
        <v>28</v>
      </c>
      <c r="G188" s="2578"/>
      <c r="H188" s="2578"/>
      <c r="I188" s="2578"/>
      <c r="J188" s="2578"/>
      <c r="K188" s="2578"/>
      <c r="L188" s="2578"/>
      <c r="M188" s="2578"/>
      <c r="N188" s="2578"/>
      <c r="O188" s="2578"/>
      <c r="P188" s="2578"/>
      <c r="Q188" s="2578"/>
      <c r="R188" s="2578"/>
      <c r="S188" s="2579"/>
      <c r="T188" s="2584" t="s">
        <v>187</v>
      </c>
      <c r="U188" s="2585"/>
    </row>
    <row r="189" spans="1:130" x14ac:dyDescent="0.25">
      <c r="A189" s="1833"/>
      <c r="B189" s="1834"/>
      <c r="C189" s="1838"/>
      <c r="D189" s="1839"/>
      <c r="E189" s="2510"/>
      <c r="F189" s="2565" t="s">
        <v>188</v>
      </c>
      <c r="G189" s="2567"/>
      <c r="H189" s="1816" t="s">
        <v>189</v>
      </c>
      <c r="I189" s="2506"/>
      <c r="J189" s="1816" t="s">
        <v>190</v>
      </c>
      <c r="K189" s="2506"/>
      <c r="L189" s="1816" t="s">
        <v>191</v>
      </c>
      <c r="M189" s="2506"/>
      <c r="N189" s="1816" t="s">
        <v>192</v>
      </c>
      <c r="O189" s="2506"/>
      <c r="P189" s="1816" t="s">
        <v>193</v>
      </c>
      <c r="Q189" s="2506"/>
      <c r="R189" s="1816" t="s">
        <v>194</v>
      </c>
      <c r="S189" s="2506"/>
      <c r="T189" s="1843"/>
      <c r="U189" s="2512"/>
    </row>
    <row r="190" spans="1:130" x14ac:dyDescent="0.25">
      <c r="A190" s="1816"/>
      <c r="B190" s="2506"/>
      <c r="C190" s="658" t="s">
        <v>195</v>
      </c>
      <c r="D190" s="659" t="s">
        <v>18</v>
      </c>
      <c r="E190" s="660" t="s">
        <v>19</v>
      </c>
      <c r="F190" s="661" t="s">
        <v>18</v>
      </c>
      <c r="G190" s="662" t="s">
        <v>19</v>
      </c>
      <c r="H190" s="661" t="s">
        <v>18</v>
      </c>
      <c r="I190" s="662" t="s">
        <v>19</v>
      </c>
      <c r="J190" s="661" t="s">
        <v>18</v>
      </c>
      <c r="K190" s="662" t="s">
        <v>19</v>
      </c>
      <c r="L190" s="661" t="s">
        <v>18</v>
      </c>
      <c r="M190" s="662" t="s">
        <v>19</v>
      </c>
      <c r="N190" s="661" t="s">
        <v>18</v>
      </c>
      <c r="O190" s="662" t="s">
        <v>19</v>
      </c>
      <c r="P190" s="661" t="s">
        <v>18</v>
      </c>
      <c r="Q190" s="662" t="s">
        <v>19</v>
      </c>
      <c r="R190" s="661" t="s">
        <v>18</v>
      </c>
      <c r="S190" s="662" t="s">
        <v>19</v>
      </c>
      <c r="T190" s="663" t="s">
        <v>18</v>
      </c>
      <c r="U190" s="664" t="s">
        <v>19</v>
      </c>
    </row>
    <row r="191" spans="1:130" x14ac:dyDescent="0.25">
      <c r="A191" s="2570" t="s">
        <v>196</v>
      </c>
      <c r="B191" s="505" t="s">
        <v>118</v>
      </c>
      <c r="C191" s="438">
        <f>SUM(D191+E191)</f>
        <v>0</v>
      </c>
      <c r="D191" s="439">
        <f>SUM(F191+H191+J191+L191+N191+P191+R191)</f>
        <v>0</v>
      </c>
      <c r="E191" s="665">
        <f>SUM(G191+I191+K191+M191+O191+Q191+S191)</f>
        <v>0</v>
      </c>
      <c r="F191" s="441"/>
      <c r="G191" s="666"/>
      <c r="H191" s="441"/>
      <c r="I191" s="666"/>
      <c r="J191" s="441"/>
      <c r="K191" s="666"/>
      <c r="L191" s="441"/>
      <c r="M191" s="666"/>
      <c r="N191" s="441"/>
      <c r="O191" s="666"/>
      <c r="P191" s="441"/>
      <c r="Q191" s="667"/>
      <c r="R191" s="441"/>
      <c r="S191" s="667"/>
      <c r="T191" s="441"/>
      <c r="U191" s="667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x14ac:dyDescent="0.25">
      <c r="A193" s="1830" t="s">
        <v>198</v>
      </c>
      <c r="B193" s="2507"/>
      <c r="C193" s="668">
        <f t="shared" ref="C193:U193" si="27">SUM(C191+C192)</f>
        <v>0</v>
      </c>
      <c r="D193" s="669">
        <f t="shared" si="27"/>
        <v>0</v>
      </c>
      <c r="E193" s="670">
        <f t="shared" si="27"/>
        <v>0</v>
      </c>
      <c r="F193" s="668">
        <f t="shared" si="27"/>
        <v>0</v>
      </c>
      <c r="G193" s="671">
        <f t="shared" si="27"/>
        <v>0</v>
      </c>
      <c r="H193" s="668">
        <f t="shared" si="27"/>
        <v>0</v>
      </c>
      <c r="I193" s="671">
        <f t="shared" si="27"/>
        <v>0</v>
      </c>
      <c r="J193" s="668">
        <f t="shared" si="27"/>
        <v>0</v>
      </c>
      <c r="K193" s="671">
        <f t="shared" si="27"/>
        <v>0</v>
      </c>
      <c r="L193" s="668">
        <f t="shared" si="27"/>
        <v>0</v>
      </c>
      <c r="M193" s="671">
        <f t="shared" si="27"/>
        <v>0</v>
      </c>
      <c r="N193" s="668">
        <f t="shared" si="27"/>
        <v>0</v>
      </c>
      <c r="O193" s="671">
        <f t="shared" si="27"/>
        <v>0</v>
      </c>
      <c r="P193" s="668">
        <f t="shared" si="27"/>
        <v>0</v>
      </c>
      <c r="Q193" s="671">
        <f t="shared" si="27"/>
        <v>0</v>
      </c>
      <c r="R193" s="668">
        <f t="shared" si="27"/>
        <v>0</v>
      </c>
      <c r="S193" s="671">
        <f t="shared" si="27"/>
        <v>0</v>
      </c>
      <c r="T193" s="668">
        <f t="shared" si="27"/>
        <v>0</v>
      </c>
      <c r="U193" s="671">
        <f t="shared" si="27"/>
        <v>0</v>
      </c>
    </row>
    <row r="194" spans="1:130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x14ac:dyDescent="0.25">
      <c r="A195" s="2581" t="s">
        <v>200</v>
      </c>
      <c r="B195" s="2574"/>
      <c r="C195" s="2582" t="s">
        <v>61</v>
      </c>
      <c r="D195" s="1836"/>
      <c r="E195" s="2583"/>
      <c r="F195" s="2577" t="s">
        <v>28</v>
      </c>
      <c r="G195" s="2578"/>
      <c r="H195" s="2578"/>
      <c r="I195" s="2578"/>
      <c r="J195" s="2578"/>
      <c r="K195" s="2578"/>
      <c r="L195" s="2578"/>
      <c r="M195" s="2578"/>
      <c r="N195" s="2578"/>
      <c r="O195" s="2579"/>
      <c r="P195" s="2581" t="s">
        <v>201</v>
      </c>
      <c r="Q195" s="2574"/>
      <c r="R195" s="1822" t="s">
        <v>202</v>
      </c>
      <c r="S195" s="2574"/>
      <c r="T195" s="2577" t="s">
        <v>203</v>
      </c>
      <c r="U195" s="2578"/>
      <c r="V195" s="2578"/>
      <c r="W195" s="2579"/>
    </row>
    <row r="196" spans="1:130" x14ac:dyDescent="0.25">
      <c r="A196" s="1833"/>
      <c r="B196" s="1834"/>
      <c r="C196" s="1838"/>
      <c r="D196" s="1839"/>
      <c r="E196" s="2510"/>
      <c r="F196" s="2558" t="s">
        <v>30</v>
      </c>
      <c r="G196" s="2558"/>
      <c r="H196" s="2558" t="s">
        <v>31</v>
      </c>
      <c r="I196" s="2558"/>
      <c r="J196" s="2558" t="s">
        <v>123</v>
      </c>
      <c r="K196" s="2558"/>
      <c r="L196" s="2558" t="s">
        <v>204</v>
      </c>
      <c r="M196" s="2558"/>
      <c r="N196" s="2558" t="s">
        <v>205</v>
      </c>
      <c r="O196" s="2558"/>
      <c r="P196" s="1816"/>
      <c r="Q196" s="2506"/>
      <c r="R196" s="1823"/>
      <c r="S196" s="2506"/>
      <c r="T196" s="2570" t="s">
        <v>206</v>
      </c>
      <c r="U196" s="2580" t="s">
        <v>207</v>
      </c>
      <c r="V196" s="2570" t="s">
        <v>208</v>
      </c>
      <c r="W196" s="2570" t="s">
        <v>209</v>
      </c>
    </row>
    <row r="197" spans="1:130" s="456" customFormat="1" x14ac:dyDescent="0.25">
      <c r="A197" s="1816"/>
      <c r="B197" s="2506"/>
      <c r="C197" s="658" t="s">
        <v>195</v>
      </c>
      <c r="D197" s="659" t="s">
        <v>18</v>
      </c>
      <c r="E197" s="660" t="s">
        <v>19</v>
      </c>
      <c r="F197" s="661" t="s">
        <v>18</v>
      </c>
      <c r="G197" s="662" t="s">
        <v>19</v>
      </c>
      <c r="H197" s="661" t="s">
        <v>18</v>
      </c>
      <c r="I197" s="662" t="s">
        <v>19</v>
      </c>
      <c r="J197" s="661" t="s">
        <v>18</v>
      </c>
      <c r="K197" s="662" t="s">
        <v>19</v>
      </c>
      <c r="L197" s="661" t="s">
        <v>18</v>
      </c>
      <c r="M197" s="662" t="s">
        <v>19</v>
      </c>
      <c r="N197" s="661" t="s">
        <v>18</v>
      </c>
      <c r="O197" s="662" t="s">
        <v>19</v>
      </c>
      <c r="P197" s="661" t="s">
        <v>18</v>
      </c>
      <c r="Q197" s="662" t="s">
        <v>19</v>
      </c>
      <c r="R197" s="672" t="s">
        <v>18</v>
      </c>
      <c r="S197" s="662" t="s">
        <v>19</v>
      </c>
      <c r="T197" s="1811"/>
      <c r="U197" s="1829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x14ac:dyDescent="0.25">
      <c r="A198" s="2571" t="s">
        <v>210</v>
      </c>
      <c r="B198" s="2572"/>
      <c r="C198" s="668">
        <f>SUM(D198+E198)</f>
        <v>0</v>
      </c>
      <c r="D198" s="669">
        <f>SUM(F198+H198+J198+L198+N198)</f>
        <v>0</v>
      </c>
      <c r="E198" s="670">
        <f>SUM(G198+I198+K198+M198+O198)</f>
        <v>0</v>
      </c>
      <c r="F198" s="673"/>
      <c r="G198" s="674"/>
      <c r="H198" s="673"/>
      <c r="I198" s="674"/>
      <c r="J198" s="673"/>
      <c r="K198" s="674"/>
      <c r="L198" s="673"/>
      <c r="M198" s="674"/>
      <c r="N198" s="673"/>
      <c r="O198" s="674"/>
      <c r="P198" s="673"/>
      <c r="Q198" s="675"/>
      <c r="R198" s="674"/>
      <c r="S198" s="675"/>
      <c r="T198" s="676"/>
      <c r="U198" s="675"/>
      <c r="V198" s="676"/>
      <c r="W198" s="676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x14ac:dyDescent="0.25">
      <c r="A199" s="424" t="s">
        <v>211</v>
      </c>
      <c r="B199" s="424"/>
      <c r="C199" s="424"/>
    </row>
    <row r="200" spans="1:130" x14ac:dyDescent="0.25">
      <c r="A200" s="2573" t="s">
        <v>200</v>
      </c>
      <c r="B200" s="2574"/>
      <c r="C200" s="2542" t="s">
        <v>32</v>
      </c>
      <c r="D200" s="2543"/>
    </row>
    <row r="201" spans="1:130" x14ac:dyDescent="0.25">
      <c r="A201" s="1816"/>
      <c r="B201" s="2506"/>
      <c r="C201" s="661" t="s">
        <v>18</v>
      </c>
      <c r="D201" s="662" t="s">
        <v>19</v>
      </c>
    </row>
    <row r="202" spans="1:130" x14ac:dyDescent="0.25">
      <c r="A202" s="2575" t="s">
        <v>212</v>
      </c>
      <c r="B202" s="2576"/>
      <c r="C202" s="441"/>
      <c r="D202" s="667"/>
    </row>
    <row r="203" spans="1:130" x14ac:dyDescent="0.25">
      <c r="A203" s="1806" t="s">
        <v>213</v>
      </c>
      <c r="B203" s="1807"/>
      <c r="C203" s="461"/>
      <c r="D203" s="462"/>
    </row>
    <row r="204" spans="1:130" x14ac:dyDescent="0.25">
      <c r="A204" s="1806" t="s">
        <v>214</v>
      </c>
      <c r="B204" s="1807"/>
      <c r="C204" s="461"/>
      <c r="D204" s="462"/>
    </row>
    <row r="205" spans="1:130" x14ac:dyDescent="0.25">
      <c r="A205" s="1808" t="s">
        <v>215</v>
      </c>
      <c r="B205" s="2505"/>
      <c r="C205" s="463"/>
      <c r="D205" s="677"/>
    </row>
    <row r="251" spans="1:130" s="465" customFormat="1" x14ac:dyDescent="0.25">
      <c r="A251" s="465">
        <f>SUM(F12:Y14,F20:R38,F43:Q46,F52:I54,F59:O63,C69:C72,C75:E75,C78:E81,F86:I90,F97:Q104,F109:AA138,F140:AA149,F155:AM160,F165:O170,F175:Q177,F184:Q185,F191:S192,F198:W198,C202:D205)</f>
        <v>97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2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33.28515625" style="12" customWidth="1"/>
    <col min="2" max="2" width="30.7109375" style="12" customWidth="1"/>
    <col min="3" max="3" width="18.85546875" style="12" customWidth="1"/>
    <col min="4" max="4" width="17.28515625" style="12" customWidth="1"/>
    <col min="5" max="5" width="18.42578125" style="12" customWidth="1"/>
    <col min="6" max="6" width="16.140625" style="12" customWidth="1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0" style="9" hidden="1" customWidth="1"/>
    <col min="76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",[5]NOMBRE!B2," - ","( ",[5]NOMBRE!C2,[5]NOMBRE!D2,[5]NOMBRE!E2,[5]NOMBRE!F2,[5]NOMBRE!G2,"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",[5]NOMBRE!B6," - ","( ",[5]NOMBRE!C6,[5]NOMBRE!D6," )")</f>
        <v>MES: DICIEMBRE - ( 12 )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",[5]NOMBRE!B7)</f>
        <v>AÑO: 2020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1969" t="s">
        <v>1</v>
      </c>
      <c r="B6" s="1969"/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70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1560" t="s">
        <v>3</v>
      </c>
      <c r="B8" s="1587"/>
      <c r="C8" s="1587"/>
      <c r="D8" s="1587"/>
      <c r="E8" s="1587"/>
      <c r="F8" s="19"/>
      <c r="G8" s="20"/>
      <c r="H8" s="2640"/>
      <c r="I8" s="2641"/>
      <c r="J8" s="20"/>
      <c r="K8" s="1638"/>
      <c r="L8" s="20"/>
      <c r="M8" s="2640"/>
      <c r="N8" s="2641"/>
      <c r="O8" s="2641"/>
      <c r="P8" s="24"/>
      <c r="Q8" s="20"/>
      <c r="R8" s="2640"/>
      <c r="S8" s="2640"/>
      <c r="T8" s="2640"/>
      <c r="U8" s="2640"/>
      <c r="V8" s="2640"/>
      <c r="W8" s="2640"/>
      <c r="X8" s="2640"/>
      <c r="Y8" s="2641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095" t="s">
        <v>4</v>
      </c>
      <c r="B9" s="2095"/>
      <c r="C9" s="2102" t="s">
        <v>5</v>
      </c>
      <c r="D9" s="2130"/>
      <c r="E9" s="2131"/>
      <c r="F9" s="2088" t="s">
        <v>6</v>
      </c>
      <c r="G9" s="2642"/>
      <c r="H9" s="2642"/>
      <c r="I9" s="2642"/>
      <c r="J9" s="2642"/>
      <c r="K9" s="2642"/>
      <c r="L9" s="2642"/>
      <c r="M9" s="2642"/>
      <c r="N9" s="2642"/>
      <c r="O9" s="2642"/>
      <c r="P9" s="2642"/>
      <c r="Q9" s="2642"/>
      <c r="R9" s="2642"/>
      <c r="S9" s="2642"/>
      <c r="T9" s="2642"/>
      <c r="U9" s="2642"/>
      <c r="V9" s="2642"/>
      <c r="W9" s="2642"/>
      <c r="X9" s="2642"/>
      <c r="Y9" s="2089"/>
      <c r="Z9" s="2643"/>
      <c r="AA9" s="2644"/>
    </row>
    <row r="10" spans="1:130" ht="16.350000000000001" customHeight="1" x14ac:dyDescent="0.25">
      <c r="A10" s="2095"/>
      <c r="B10" s="2095"/>
      <c r="C10" s="2005"/>
      <c r="D10" s="2017"/>
      <c r="E10" s="2037"/>
      <c r="F10" s="2088" t="s">
        <v>7</v>
      </c>
      <c r="G10" s="2089"/>
      <c r="H10" s="2088" t="s">
        <v>8</v>
      </c>
      <c r="I10" s="2089"/>
      <c r="J10" s="2088" t="s">
        <v>9</v>
      </c>
      <c r="K10" s="2089"/>
      <c r="L10" s="2088" t="s">
        <v>10</v>
      </c>
      <c r="M10" s="2089"/>
      <c r="N10" s="2088" t="s">
        <v>11</v>
      </c>
      <c r="O10" s="2089"/>
      <c r="P10" s="2088" t="s">
        <v>12</v>
      </c>
      <c r="Q10" s="2089"/>
      <c r="R10" s="2088" t="s">
        <v>13</v>
      </c>
      <c r="S10" s="2089"/>
      <c r="T10" s="2088" t="s">
        <v>14</v>
      </c>
      <c r="U10" s="2089"/>
      <c r="V10" s="2088" t="s">
        <v>15</v>
      </c>
      <c r="W10" s="2089"/>
      <c r="X10" s="2088" t="s">
        <v>16</v>
      </c>
      <c r="Y10" s="2089"/>
      <c r="Z10" s="28"/>
      <c r="AA10" s="7"/>
    </row>
    <row r="11" spans="1:130" ht="16.350000000000001" customHeight="1" x14ac:dyDescent="0.25">
      <c r="A11" s="2095"/>
      <c r="B11" s="2095"/>
      <c r="C11" s="1801" t="s">
        <v>17</v>
      </c>
      <c r="D11" s="1804" t="s">
        <v>18</v>
      </c>
      <c r="E11" s="1800" t="s">
        <v>19</v>
      </c>
      <c r="F11" s="1793" t="s">
        <v>18</v>
      </c>
      <c r="G11" s="1803" t="s">
        <v>19</v>
      </c>
      <c r="H11" s="1793" t="s">
        <v>18</v>
      </c>
      <c r="I11" s="1803" t="s">
        <v>19</v>
      </c>
      <c r="J11" s="1793" t="s">
        <v>18</v>
      </c>
      <c r="K11" s="1803" t="s">
        <v>19</v>
      </c>
      <c r="L11" s="2645" t="s">
        <v>18</v>
      </c>
      <c r="M11" s="1803" t="s">
        <v>19</v>
      </c>
      <c r="N11" s="1793" t="s">
        <v>18</v>
      </c>
      <c r="O11" s="1803" t="s">
        <v>19</v>
      </c>
      <c r="P11" s="1793" t="s">
        <v>18</v>
      </c>
      <c r="Q11" s="1803" t="s">
        <v>19</v>
      </c>
      <c r="R11" s="1793" t="s">
        <v>18</v>
      </c>
      <c r="S11" s="1803" t="s">
        <v>19</v>
      </c>
      <c r="T11" s="1793" t="s">
        <v>18</v>
      </c>
      <c r="U11" s="1803" t="s">
        <v>19</v>
      </c>
      <c r="V11" s="1793" t="s">
        <v>18</v>
      </c>
      <c r="W11" s="1803" t="s">
        <v>19</v>
      </c>
      <c r="X11" s="1793" t="s">
        <v>18</v>
      </c>
      <c r="Y11" s="1803" t="s">
        <v>19</v>
      </c>
      <c r="Z11" s="1645"/>
      <c r="AA11" s="1646"/>
    </row>
    <row r="12" spans="1:130" ht="16.350000000000001" customHeight="1" x14ac:dyDescent="0.25">
      <c r="A12" s="2095" t="s">
        <v>20</v>
      </c>
      <c r="B12" s="2095"/>
      <c r="C12" s="2646">
        <f>SUM(D12+E12)</f>
        <v>0</v>
      </c>
      <c r="D12" s="2647">
        <f t="shared" ref="D12:E14" si="0">SUM(F12+H12+J12+L12+N12+P12+R12+T12+V12+X12)</f>
        <v>0</v>
      </c>
      <c r="E12" s="2648">
        <f t="shared" si="0"/>
        <v>0</v>
      </c>
      <c r="F12" s="2649"/>
      <c r="G12" s="2650"/>
      <c r="H12" s="2649"/>
      <c r="I12" s="2650"/>
      <c r="J12" s="2649"/>
      <c r="K12" s="2650"/>
      <c r="L12" s="2649"/>
      <c r="M12" s="2650"/>
      <c r="N12" s="2651"/>
      <c r="O12" s="2650"/>
      <c r="P12" s="2649"/>
      <c r="Q12" s="2650"/>
      <c r="R12" s="2649"/>
      <c r="S12" s="2650"/>
      <c r="T12" s="2649"/>
      <c r="U12" s="2650"/>
      <c r="V12" s="2649"/>
      <c r="W12" s="2650"/>
      <c r="X12" s="2649"/>
      <c r="Y12" s="2650"/>
      <c r="Z12" s="40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30" ht="16.350000000000001" customHeight="1" x14ac:dyDescent="0.25">
      <c r="A13" s="2131" t="s">
        <v>21</v>
      </c>
      <c r="B13" s="2652" t="s">
        <v>22</v>
      </c>
      <c r="C13" s="1766">
        <f>SUM(D13+E13)</f>
        <v>0</v>
      </c>
      <c r="D13" s="1653">
        <f t="shared" si="0"/>
        <v>0</v>
      </c>
      <c r="E13" s="472">
        <f t="shared" si="0"/>
        <v>0</v>
      </c>
      <c r="F13" s="1729"/>
      <c r="G13" s="50"/>
      <c r="H13" s="1729"/>
      <c r="I13" s="50"/>
      <c r="J13" s="1729"/>
      <c r="K13" s="50"/>
      <c r="L13" s="1729"/>
      <c r="M13" s="50"/>
      <c r="N13" s="51"/>
      <c r="O13" s="50"/>
      <c r="P13" s="1729"/>
      <c r="Q13" s="50"/>
      <c r="R13" s="1729"/>
      <c r="S13" s="50"/>
      <c r="T13" s="1729"/>
      <c r="U13" s="50"/>
      <c r="V13" s="1729"/>
      <c r="W13" s="50"/>
      <c r="X13" s="1729"/>
      <c r="Y13" s="50"/>
      <c r="Z13" s="404"/>
      <c r="AA13" s="1716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037"/>
      <c r="B14" s="1792" t="s">
        <v>23</v>
      </c>
      <c r="C14" s="53">
        <f>SUM(D14+E14)</f>
        <v>0</v>
      </c>
      <c r="D14" s="1479">
        <f t="shared" si="0"/>
        <v>0</v>
      </c>
      <c r="E14" s="55">
        <f t="shared" si="0"/>
        <v>0</v>
      </c>
      <c r="F14" s="56"/>
      <c r="G14" s="56"/>
      <c r="H14" s="57"/>
      <c r="I14" s="58"/>
      <c r="J14" s="57"/>
      <c r="K14" s="58"/>
      <c r="L14" s="1654"/>
      <c r="M14" s="1655"/>
      <c r="N14" s="1656"/>
      <c r="O14" s="1655"/>
      <c r="P14" s="1656"/>
      <c r="Q14" s="1655"/>
      <c r="R14" s="1654"/>
      <c r="S14" s="1655"/>
      <c r="T14" s="1657"/>
      <c r="U14" s="1658"/>
      <c r="V14" s="1654"/>
      <c r="W14" s="1658"/>
      <c r="X14" s="1654"/>
      <c r="Y14" s="56"/>
      <c r="Z14" s="404"/>
      <c r="AA14" s="1485"/>
    </row>
    <row r="15" spans="1:130" ht="15" customHeight="1" x14ac:dyDescent="0.25">
      <c r="A15" s="2653"/>
      <c r="B15" s="14"/>
      <c r="C15" s="14"/>
      <c r="D15" s="14"/>
      <c r="E15" s="66"/>
      <c r="F15" s="2654"/>
      <c r="G15" s="2655"/>
      <c r="H15" s="2655"/>
      <c r="I15" s="2656"/>
      <c r="J15" s="2655"/>
      <c r="K15" s="2654"/>
      <c r="L15" s="66"/>
      <c r="M15" s="70"/>
      <c r="N15" s="2657"/>
      <c r="O15" s="2658"/>
      <c r="P15" s="2658"/>
      <c r="Q15" s="2654"/>
      <c r="R15" s="66"/>
      <c r="S15" s="2654"/>
      <c r="T15" s="2654"/>
      <c r="U15" s="2654"/>
      <c r="V15" s="2654"/>
      <c r="W15" s="2659"/>
      <c r="X15" s="2654"/>
      <c r="Y15" s="2654"/>
      <c r="Z15" s="1666"/>
      <c r="AA15" s="75"/>
    </row>
    <row r="16" spans="1:130" ht="31.35" customHeight="1" x14ac:dyDescent="0.25">
      <c r="A16" s="1493" t="s">
        <v>24</v>
      </c>
      <c r="B16" s="1494"/>
      <c r="C16" s="1494"/>
      <c r="D16" s="1494"/>
      <c r="E16" s="1494"/>
      <c r="F16" s="1494"/>
      <c r="G16" s="1494"/>
      <c r="H16" s="1494"/>
      <c r="I16" s="1494"/>
      <c r="J16" s="1494"/>
      <c r="K16" s="1494"/>
      <c r="L16" s="1494"/>
      <c r="M16" s="1494"/>
      <c r="N16" s="1494"/>
      <c r="O16" s="1494"/>
      <c r="P16" s="19"/>
      <c r="Q16" s="1788"/>
      <c r="R16" s="77"/>
      <c r="S16" s="77"/>
      <c r="T16" s="77"/>
      <c r="U16" s="77"/>
      <c r="V16" s="77"/>
      <c r="W16" s="7"/>
      <c r="X16" s="7"/>
      <c r="Y16" s="7"/>
      <c r="Z16" s="7"/>
      <c r="AA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92" ht="16.350000000000001" customHeight="1" x14ac:dyDescent="0.25">
      <c r="A17" s="2660" t="s">
        <v>25</v>
      </c>
      <c r="B17" s="2660" t="s">
        <v>26</v>
      </c>
      <c r="C17" s="2661" t="s">
        <v>27</v>
      </c>
      <c r="D17" s="2662"/>
      <c r="E17" s="2663"/>
      <c r="F17" s="2098" t="s">
        <v>28</v>
      </c>
      <c r="G17" s="2664"/>
      <c r="H17" s="2664"/>
      <c r="I17" s="2664"/>
      <c r="J17" s="2664"/>
      <c r="K17" s="2664"/>
      <c r="L17" s="2664"/>
      <c r="M17" s="2664"/>
      <c r="N17" s="2664"/>
      <c r="O17" s="2664"/>
      <c r="P17" s="2664"/>
      <c r="Q17" s="2147"/>
      <c r="R17" s="2663" t="s">
        <v>29</v>
      </c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1966"/>
      <c r="B18" s="1966"/>
      <c r="C18" s="2005"/>
      <c r="D18" s="2050"/>
      <c r="E18" s="2037"/>
      <c r="F18" s="2088" t="s">
        <v>30</v>
      </c>
      <c r="G18" s="2089"/>
      <c r="H18" s="2088" t="s">
        <v>31</v>
      </c>
      <c r="I18" s="2089"/>
      <c r="J18" s="2088" t="s">
        <v>15</v>
      </c>
      <c r="K18" s="2089"/>
      <c r="L18" s="2088" t="s">
        <v>32</v>
      </c>
      <c r="M18" s="2089"/>
      <c r="N18" s="2088" t="s">
        <v>33</v>
      </c>
      <c r="O18" s="2089"/>
      <c r="P18" s="2088" t="s">
        <v>34</v>
      </c>
      <c r="Q18" s="2148"/>
      <c r="R18" s="1856"/>
      <c r="S18" s="7"/>
      <c r="T18" s="7"/>
      <c r="U18" s="7"/>
      <c r="V18" s="7"/>
      <c r="W18" s="7"/>
      <c r="X18" s="7"/>
      <c r="Y18" s="7"/>
      <c r="Z18" s="7"/>
      <c r="AA18" s="7"/>
    </row>
    <row r="19" spans="1:92" ht="16.350000000000001" customHeight="1" x14ac:dyDescent="0.25">
      <c r="A19" s="1878"/>
      <c r="B19" s="1878"/>
      <c r="C19" s="2665" t="s">
        <v>17</v>
      </c>
      <c r="D19" s="1802" t="s">
        <v>18</v>
      </c>
      <c r="E19" s="1800" t="s">
        <v>19</v>
      </c>
      <c r="F19" s="1799" t="s">
        <v>18</v>
      </c>
      <c r="G19" s="1800" t="s">
        <v>19</v>
      </c>
      <c r="H19" s="1799" t="s">
        <v>18</v>
      </c>
      <c r="I19" s="1800" t="s">
        <v>19</v>
      </c>
      <c r="J19" s="1799" t="s">
        <v>18</v>
      </c>
      <c r="K19" s="1800" t="s">
        <v>19</v>
      </c>
      <c r="L19" s="1799" t="s">
        <v>18</v>
      </c>
      <c r="M19" s="1800" t="s">
        <v>19</v>
      </c>
      <c r="N19" s="1799" t="s">
        <v>18</v>
      </c>
      <c r="O19" s="1800" t="s">
        <v>19</v>
      </c>
      <c r="P19" s="1799" t="s">
        <v>18</v>
      </c>
      <c r="Q19" s="1797" t="s">
        <v>19</v>
      </c>
      <c r="R19" s="2037"/>
      <c r="S19" s="7"/>
      <c r="T19" s="7"/>
      <c r="U19" s="7"/>
      <c r="V19" s="3"/>
      <c r="W19" s="3"/>
      <c r="X19" s="3"/>
      <c r="Y19" s="3"/>
      <c r="Z19" s="3"/>
      <c r="AA19" s="7"/>
    </row>
    <row r="20" spans="1:92" ht="16.350000000000001" customHeight="1" x14ac:dyDescent="0.25">
      <c r="A20" s="2088" t="s">
        <v>35</v>
      </c>
      <c r="B20" s="2089"/>
      <c r="C20" s="2666">
        <f t="shared" ref="C20:C29" si="1">SUM(D20+E20)</f>
        <v>0</v>
      </c>
      <c r="D20" s="2667">
        <f t="shared" ref="D20:E28" si="2">SUM(F20+H20+J20+L20+N20+P20)</f>
        <v>0</v>
      </c>
      <c r="E20" s="2668">
        <f t="shared" si="2"/>
        <v>0</v>
      </c>
      <c r="F20" s="2649"/>
      <c r="G20" s="2650"/>
      <c r="H20" s="2649"/>
      <c r="I20" s="2650"/>
      <c r="J20" s="2649"/>
      <c r="K20" s="2650"/>
      <c r="L20" s="2649"/>
      <c r="M20" s="2650"/>
      <c r="N20" s="2669"/>
      <c r="O20" s="2650"/>
      <c r="P20" s="2669"/>
      <c r="Q20" s="1675"/>
      <c r="R20" s="2670"/>
      <c r="S20" s="88"/>
      <c r="T20" s="44"/>
      <c r="U20" s="44"/>
      <c r="V20" s="44"/>
      <c r="W20" s="44"/>
      <c r="X20" s="44"/>
      <c r="Y20" s="44"/>
      <c r="Z20" s="44"/>
      <c r="AA20" s="44"/>
      <c r="AB20" s="44"/>
      <c r="AC20" s="44"/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</row>
    <row r="21" spans="1:92" ht="16.350000000000001" customHeight="1" x14ac:dyDescent="0.25">
      <c r="A21" s="2660" t="s">
        <v>36</v>
      </c>
      <c r="B21" s="2671" t="s">
        <v>22</v>
      </c>
      <c r="C21" s="2672">
        <f t="shared" si="1"/>
        <v>0</v>
      </c>
      <c r="D21" s="91">
        <f t="shared" si="2"/>
        <v>0</v>
      </c>
      <c r="E21" s="1733">
        <f t="shared" si="2"/>
        <v>0</v>
      </c>
      <c r="F21" s="1729"/>
      <c r="G21" s="50"/>
      <c r="H21" s="1729"/>
      <c r="I21" s="50"/>
      <c r="J21" s="1729"/>
      <c r="K21" s="50"/>
      <c r="L21" s="1729"/>
      <c r="M21" s="50"/>
      <c r="N21" s="358"/>
      <c r="O21" s="50"/>
      <c r="P21" s="358"/>
      <c r="Q21" s="94"/>
      <c r="R21" s="251"/>
      <c r="S21" s="96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1966"/>
      <c r="B22" s="1745" t="s">
        <v>37</v>
      </c>
      <c r="C22" s="1766">
        <f t="shared" si="1"/>
        <v>0</v>
      </c>
      <c r="D22" s="98">
        <f t="shared" si="2"/>
        <v>0</v>
      </c>
      <c r="E22" s="472">
        <f t="shared" si="2"/>
        <v>0</v>
      </c>
      <c r="F22" s="99"/>
      <c r="G22" s="100"/>
      <c r="H22" s="99"/>
      <c r="I22" s="100"/>
      <c r="J22" s="99"/>
      <c r="K22" s="100"/>
      <c r="L22" s="99"/>
      <c r="M22" s="100"/>
      <c r="N22" s="101"/>
      <c r="O22" s="100"/>
      <c r="P22" s="101"/>
      <c r="Q22" s="102"/>
      <c r="R22" s="103"/>
      <c r="S22" s="96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1966"/>
      <c r="B23" s="1787" t="s">
        <v>38</v>
      </c>
      <c r="C23" s="105">
        <f t="shared" si="1"/>
        <v>0</v>
      </c>
      <c r="D23" s="106">
        <f t="shared" si="2"/>
        <v>0</v>
      </c>
      <c r="E23" s="107">
        <f t="shared" si="2"/>
        <v>0</v>
      </c>
      <c r="F23" s="99"/>
      <c r="G23" s="100"/>
      <c r="H23" s="99"/>
      <c r="I23" s="100"/>
      <c r="J23" s="99"/>
      <c r="K23" s="100"/>
      <c r="L23" s="99"/>
      <c r="M23" s="100"/>
      <c r="N23" s="101"/>
      <c r="O23" s="100"/>
      <c r="P23" s="101"/>
      <c r="Q23" s="102"/>
      <c r="R23" s="103"/>
      <c r="S23" s="96"/>
      <c r="T23" s="7"/>
      <c r="U23" s="7"/>
      <c r="V23" s="3"/>
      <c r="W23" s="3"/>
      <c r="X23" s="3"/>
      <c r="Y23" s="3"/>
      <c r="Z23" s="3"/>
      <c r="AA23" s="7"/>
    </row>
    <row r="24" spans="1:92" ht="16.350000000000001" customHeight="1" x14ac:dyDescent="0.25">
      <c r="A24" s="1878"/>
      <c r="B24" s="108" t="s">
        <v>39</v>
      </c>
      <c r="C24" s="53">
        <f t="shared" si="1"/>
        <v>0</v>
      </c>
      <c r="D24" s="109">
        <f t="shared" si="2"/>
        <v>0</v>
      </c>
      <c r="E24" s="55">
        <f t="shared" si="2"/>
        <v>0</v>
      </c>
      <c r="F24" s="57"/>
      <c r="G24" s="58"/>
      <c r="H24" s="57"/>
      <c r="I24" s="58"/>
      <c r="J24" s="57"/>
      <c r="K24" s="58"/>
      <c r="L24" s="57"/>
      <c r="M24" s="58"/>
      <c r="N24" s="110"/>
      <c r="O24" s="58"/>
      <c r="P24" s="110"/>
      <c r="Q24" s="111"/>
      <c r="R24" s="112"/>
      <c r="S24" s="96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660" t="s">
        <v>40</v>
      </c>
      <c r="B25" s="2671" t="s">
        <v>41</v>
      </c>
      <c r="C25" s="2672">
        <f t="shared" si="1"/>
        <v>0</v>
      </c>
      <c r="D25" s="91">
        <f t="shared" si="2"/>
        <v>0</v>
      </c>
      <c r="E25" s="1733">
        <f t="shared" si="2"/>
        <v>0</v>
      </c>
      <c r="F25" s="1553"/>
      <c r="G25" s="114"/>
      <c r="H25" s="1553"/>
      <c r="I25" s="114"/>
      <c r="J25" s="1553"/>
      <c r="K25" s="114"/>
      <c r="L25" s="1553"/>
      <c r="M25" s="114"/>
      <c r="N25" s="1678"/>
      <c r="O25" s="114"/>
      <c r="P25" s="1678"/>
      <c r="Q25" s="116"/>
      <c r="R25" s="1739"/>
      <c r="S25" s="96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1966"/>
      <c r="B26" s="476" t="s">
        <v>42</v>
      </c>
      <c r="C26" s="1766">
        <f t="shared" si="1"/>
        <v>0</v>
      </c>
      <c r="D26" s="98">
        <f t="shared" si="2"/>
        <v>0</v>
      </c>
      <c r="E26" s="472">
        <f t="shared" si="2"/>
        <v>0</v>
      </c>
      <c r="F26" s="1729"/>
      <c r="G26" s="50"/>
      <c r="H26" s="1729"/>
      <c r="I26" s="50"/>
      <c r="J26" s="1729"/>
      <c r="K26" s="50"/>
      <c r="L26" s="1729"/>
      <c r="M26" s="50"/>
      <c r="N26" s="358"/>
      <c r="O26" s="50"/>
      <c r="P26" s="358"/>
      <c r="Q26" s="94"/>
      <c r="R26" s="251"/>
      <c r="S26" s="96"/>
      <c r="T26" s="7"/>
      <c r="U26" s="7"/>
      <c r="V26" s="7"/>
      <c r="W26" s="7"/>
      <c r="X26" s="3"/>
      <c r="Y26" s="3"/>
      <c r="Z26" s="3"/>
      <c r="AA26" s="3"/>
    </row>
    <row r="27" spans="1:92" ht="16.350000000000001" customHeight="1" x14ac:dyDescent="0.25">
      <c r="A27" s="1966"/>
      <c r="B27" s="476" t="s">
        <v>43</v>
      </c>
      <c r="C27" s="1766">
        <f t="shared" si="1"/>
        <v>0</v>
      </c>
      <c r="D27" s="98">
        <f t="shared" si="2"/>
        <v>0</v>
      </c>
      <c r="E27" s="472">
        <f t="shared" si="2"/>
        <v>0</v>
      </c>
      <c r="F27" s="1729"/>
      <c r="G27" s="50"/>
      <c r="H27" s="1729"/>
      <c r="I27" s="50"/>
      <c r="J27" s="1729"/>
      <c r="K27" s="50"/>
      <c r="L27" s="1729"/>
      <c r="M27" s="50"/>
      <c r="N27" s="358"/>
      <c r="O27" s="50"/>
      <c r="P27" s="358"/>
      <c r="Q27" s="94"/>
      <c r="R27" s="251"/>
      <c r="S27" s="96"/>
      <c r="T27" s="7"/>
      <c r="U27" s="8"/>
      <c r="V27" s="7"/>
      <c r="W27" s="7"/>
      <c r="X27" s="3"/>
      <c r="Y27" s="3"/>
      <c r="Z27" s="3"/>
      <c r="AA27" s="3"/>
    </row>
    <row r="28" spans="1:92" ht="27" customHeight="1" x14ac:dyDescent="0.25">
      <c r="A28" s="1966"/>
      <c r="B28" s="477" t="s">
        <v>44</v>
      </c>
      <c r="C28" s="2673">
        <f t="shared" si="1"/>
        <v>0</v>
      </c>
      <c r="D28" s="121">
        <f t="shared" si="2"/>
        <v>0</v>
      </c>
      <c r="E28" s="479">
        <f t="shared" si="2"/>
        <v>0</v>
      </c>
      <c r="F28" s="1729"/>
      <c r="G28" s="50"/>
      <c r="H28" s="1729"/>
      <c r="I28" s="50"/>
      <c r="J28" s="1729"/>
      <c r="K28" s="50"/>
      <c r="L28" s="1729"/>
      <c r="M28" s="50"/>
      <c r="N28" s="358"/>
      <c r="O28" s="50"/>
      <c r="P28" s="358"/>
      <c r="Q28" s="94"/>
      <c r="R28" s="251"/>
      <c r="S28" s="96"/>
      <c r="T28" s="7"/>
      <c r="U28" s="8"/>
      <c r="V28" s="7"/>
      <c r="W28" s="7"/>
      <c r="X28" s="3"/>
      <c r="Y28" s="3"/>
      <c r="Z28" s="3"/>
      <c r="AA28" s="3"/>
    </row>
    <row r="29" spans="1:92" ht="27" customHeight="1" x14ac:dyDescent="0.25">
      <c r="A29" s="1966"/>
      <c r="B29" s="477" t="s">
        <v>45</v>
      </c>
      <c r="C29" s="2673">
        <f t="shared" si="1"/>
        <v>0</v>
      </c>
      <c r="D29" s="121">
        <f>+F29+H29+J29+L29+N29+P29</f>
        <v>0</v>
      </c>
      <c r="E29" s="479">
        <f>+G29+I29+K29+M29+O29+Q29</f>
        <v>0</v>
      </c>
      <c r="F29" s="1729"/>
      <c r="G29" s="50"/>
      <c r="H29" s="1729"/>
      <c r="I29" s="50"/>
      <c r="J29" s="1729"/>
      <c r="K29" s="50"/>
      <c r="L29" s="1729"/>
      <c r="M29" s="50"/>
      <c r="N29" s="358"/>
      <c r="O29" s="50"/>
      <c r="P29" s="358"/>
      <c r="Q29" s="94"/>
      <c r="R29" s="251"/>
      <c r="S29" s="96"/>
      <c r="T29" s="7"/>
      <c r="U29" s="8"/>
      <c r="V29" s="7"/>
      <c r="W29" s="7"/>
      <c r="X29" s="3"/>
      <c r="Y29" s="3"/>
      <c r="Z29" s="3"/>
      <c r="AA29" s="3"/>
    </row>
    <row r="30" spans="1:92" ht="16.350000000000001" customHeight="1" x14ac:dyDescent="0.25">
      <c r="A30" s="1966"/>
      <c r="B30" s="477" t="s">
        <v>46</v>
      </c>
      <c r="C30" s="2673">
        <f>SUM(D30:E30)</f>
        <v>0</v>
      </c>
      <c r="D30" s="121">
        <f>+F30+H30+J30+L30+N30+P30</f>
        <v>0</v>
      </c>
      <c r="E30" s="479">
        <f>+G30+I30+K30+M30+O30+Q30</f>
        <v>0</v>
      </c>
      <c r="F30" s="1729"/>
      <c r="G30" s="50"/>
      <c r="H30" s="1729"/>
      <c r="I30" s="50"/>
      <c r="J30" s="1729"/>
      <c r="K30" s="50"/>
      <c r="L30" s="1729"/>
      <c r="M30" s="50"/>
      <c r="N30" s="358"/>
      <c r="O30" s="50"/>
      <c r="P30" s="358"/>
      <c r="Q30" s="94"/>
      <c r="R30" s="251"/>
      <c r="S30" s="96"/>
      <c r="T30" s="7"/>
      <c r="U30" s="8"/>
      <c r="V30" s="7"/>
      <c r="W30" s="7"/>
      <c r="X30" s="3"/>
      <c r="Y30" s="3"/>
      <c r="Z30" s="3"/>
      <c r="AA30" s="3"/>
    </row>
    <row r="31" spans="1:92" ht="21" x14ac:dyDescent="0.25">
      <c r="A31" s="1966"/>
      <c r="B31" s="1745" t="s">
        <v>47</v>
      </c>
      <c r="C31" s="2673">
        <f>SUM(D31:E31)</f>
        <v>0</v>
      </c>
      <c r="D31" s="98">
        <f t="shared" ref="D31:E38" si="3">SUM(F31+H31+J31+L31+N31+P31)</f>
        <v>0</v>
      </c>
      <c r="E31" s="472">
        <f t="shared" si="3"/>
        <v>0</v>
      </c>
      <c r="F31" s="1729"/>
      <c r="G31" s="50"/>
      <c r="H31" s="1729"/>
      <c r="I31" s="50"/>
      <c r="J31" s="1729"/>
      <c r="K31" s="50"/>
      <c r="L31" s="1729"/>
      <c r="M31" s="50"/>
      <c r="N31" s="358"/>
      <c r="O31" s="50"/>
      <c r="P31" s="358"/>
      <c r="Q31" s="94"/>
      <c r="R31" s="251"/>
      <c r="S31" s="96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1966"/>
      <c r="B32" s="1785" t="s">
        <v>48</v>
      </c>
      <c r="C32" s="1766">
        <f t="shared" ref="C32:C38" si="4">SUM(D32+E32)</f>
        <v>0</v>
      </c>
      <c r="D32" s="98">
        <f t="shared" si="3"/>
        <v>0</v>
      </c>
      <c r="E32" s="472">
        <f t="shared" si="3"/>
        <v>0</v>
      </c>
      <c r="F32" s="99"/>
      <c r="G32" s="100"/>
      <c r="H32" s="99"/>
      <c r="I32" s="100"/>
      <c r="J32" s="99"/>
      <c r="K32" s="100"/>
      <c r="L32" s="99"/>
      <c r="M32" s="100"/>
      <c r="N32" s="101"/>
      <c r="O32" s="100"/>
      <c r="P32" s="101"/>
      <c r="Q32" s="102"/>
      <c r="R32" s="103"/>
      <c r="S32" s="96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thickBot="1" x14ac:dyDescent="0.3">
      <c r="A33" s="1966"/>
      <c r="B33" s="124" t="s">
        <v>49</v>
      </c>
      <c r="C33" s="125">
        <f t="shared" si="4"/>
        <v>0</v>
      </c>
      <c r="D33" s="126">
        <f t="shared" si="3"/>
        <v>0</v>
      </c>
      <c r="E33" s="127">
        <f t="shared" si="3"/>
        <v>0</v>
      </c>
      <c r="F33" s="128"/>
      <c r="G33" s="129"/>
      <c r="H33" s="128"/>
      <c r="I33" s="129"/>
      <c r="J33" s="128"/>
      <c r="K33" s="129"/>
      <c r="L33" s="128"/>
      <c r="M33" s="129"/>
      <c r="N33" s="130"/>
      <c r="O33" s="129"/>
      <c r="P33" s="130"/>
      <c r="Q33" s="131"/>
      <c r="R33" s="132"/>
      <c r="S33" s="96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thickTop="1" x14ac:dyDescent="0.25">
      <c r="A34" s="1899" t="s">
        <v>50</v>
      </c>
      <c r="B34" s="133" t="s">
        <v>38</v>
      </c>
      <c r="C34" s="134">
        <f t="shared" si="4"/>
        <v>0</v>
      </c>
      <c r="D34" s="135">
        <f t="shared" si="3"/>
        <v>0</v>
      </c>
      <c r="E34" s="136">
        <f t="shared" si="3"/>
        <v>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9"/>
      <c r="Q34" s="140"/>
      <c r="R34" s="141"/>
      <c r="S34" s="96"/>
      <c r="T34" s="7"/>
      <c r="U34" s="7"/>
      <c r="V34" s="7"/>
      <c r="W34" s="7"/>
      <c r="X34" s="3"/>
      <c r="Y34" s="3"/>
      <c r="Z34" s="3"/>
      <c r="AA34" s="3"/>
    </row>
    <row r="35" spans="1:130" ht="16.350000000000001" customHeight="1" x14ac:dyDescent="0.25">
      <c r="A35" s="1855"/>
      <c r="B35" s="124" t="s">
        <v>39</v>
      </c>
      <c r="C35" s="125">
        <f t="shared" si="4"/>
        <v>0</v>
      </c>
      <c r="D35" s="126">
        <f t="shared" si="3"/>
        <v>0</v>
      </c>
      <c r="E35" s="127">
        <f t="shared" si="3"/>
        <v>0</v>
      </c>
      <c r="F35" s="128"/>
      <c r="G35" s="129"/>
      <c r="H35" s="128"/>
      <c r="I35" s="129"/>
      <c r="J35" s="128"/>
      <c r="K35" s="129"/>
      <c r="L35" s="128"/>
      <c r="M35" s="129"/>
      <c r="N35" s="128"/>
      <c r="O35" s="129"/>
      <c r="P35" s="130"/>
      <c r="Q35" s="131"/>
      <c r="R35" s="132"/>
      <c r="S35" s="96"/>
      <c r="T35" s="7"/>
      <c r="U35" s="7"/>
      <c r="V35" s="7"/>
      <c r="W35" s="7"/>
      <c r="X35" s="3"/>
      <c r="Y35" s="3"/>
      <c r="Z35" s="3"/>
      <c r="AA35" s="3"/>
    </row>
    <row r="36" spans="1:130" ht="16.350000000000001" customHeight="1" x14ac:dyDescent="0.25">
      <c r="A36" s="2660" t="s">
        <v>51</v>
      </c>
      <c r="B36" s="2674" t="s">
        <v>37</v>
      </c>
      <c r="C36" s="2666">
        <f t="shared" si="4"/>
        <v>0</v>
      </c>
      <c r="D36" s="2667">
        <f t="shared" si="3"/>
        <v>0</v>
      </c>
      <c r="E36" s="1733">
        <f t="shared" si="3"/>
        <v>0</v>
      </c>
      <c r="F36" s="1553"/>
      <c r="G36" s="114"/>
      <c r="H36" s="1553"/>
      <c r="I36" s="114"/>
      <c r="J36" s="1553"/>
      <c r="K36" s="114"/>
      <c r="L36" s="1553"/>
      <c r="M36" s="114"/>
      <c r="N36" s="1553"/>
      <c r="O36" s="114"/>
      <c r="P36" s="1678"/>
      <c r="Q36" s="116"/>
      <c r="R36" s="1739"/>
      <c r="S36" s="96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1966"/>
      <c r="B37" s="1787" t="s">
        <v>38</v>
      </c>
      <c r="C37" s="105">
        <f t="shared" si="4"/>
        <v>0</v>
      </c>
      <c r="D37" s="106">
        <f t="shared" si="3"/>
        <v>0</v>
      </c>
      <c r="E37" s="107">
        <f t="shared" si="3"/>
        <v>0</v>
      </c>
      <c r="F37" s="99"/>
      <c r="G37" s="100"/>
      <c r="H37" s="99"/>
      <c r="I37" s="100"/>
      <c r="J37" s="99"/>
      <c r="K37" s="100"/>
      <c r="L37" s="99"/>
      <c r="M37" s="100"/>
      <c r="N37" s="99"/>
      <c r="O37" s="100"/>
      <c r="P37" s="101"/>
      <c r="Q37" s="102"/>
      <c r="R37" s="103"/>
      <c r="S37" s="96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1878"/>
      <c r="B38" s="108" t="s">
        <v>39</v>
      </c>
      <c r="C38" s="53">
        <f t="shared" si="4"/>
        <v>0</v>
      </c>
      <c r="D38" s="109">
        <f t="shared" si="3"/>
        <v>0</v>
      </c>
      <c r="E38" s="55">
        <f t="shared" si="3"/>
        <v>0</v>
      </c>
      <c r="F38" s="57"/>
      <c r="G38" s="58"/>
      <c r="H38" s="57"/>
      <c r="I38" s="58"/>
      <c r="J38" s="57"/>
      <c r="K38" s="58"/>
      <c r="L38" s="57"/>
      <c r="M38" s="58"/>
      <c r="N38" s="57"/>
      <c r="O38" s="58"/>
      <c r="P38" s="110"/>
      <c r="Q38" s="111"/>
      <c r="R38" s="112"/>
      <c r="S38" s="96"/>
      <c r="T38" s="7"/>
      <c r="U38" s="7"/>
      <c r="V38" s="7"/>
      <c r="W38" s="7"/>
      <c r="X38" s="7"/>
      <c r="Y38" s="7"/>
      <c r="Z38" s="7"/>
      <c r="AA38" s="7"/>
    </row>
    <row r="39" spans="1:130" ht="31.35" customHeight="1" x14ac:dyDescent="0.25">
      <c r="A39" s="2675" t="s">
        <v>52</v>
      </c>
      <c r="B39" s="2675"/>
      <c r="C39" s="2675"/>
      <c r="D39" s="2675"/>
      <c r="E39" s="2675"/>
      <c r="F39" s="2675"/>
      <c r="G39" s="2675"/>
      <c r="H39" s="2675"/>
      <c r="I39" s="2675"/>
      <c r="J39" s="2675"/>
      <c r="K39" s="2675"/>
      <c r="L39" s="2675"/>
      <c r="M39" s="2675"/>
      <c r="N39" s="2675"/>
      <c r="O39" s="2675"/>
      <c r="P39" s="2675"/>
      <c r="Q39" s="2675"/>
      <c r="R39" s="7"/>
      <c r="S39" s="7"/>
      <c r="T39" s="7"/>
      <c r="U39" s="7"/>
      <c r="V39" s="7"/>
      <c r="W39" s="7"/>
      <c r="X39" s="7"/>
      <c r="Y39" s="7"/>
      <c r="Z39" s="7"/>
      <c r="AA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30" ht="16.350000000000001" customHeight="1" x14ac:dyDescent="0.25">
      <c r="A40" s="2661" t="s">
        <v>53</v>
      </c>
      <c r="B40" s="2663"/>
      <c r="C40" s="2661" t="s">
        <v>27</v>
      </c>
      <c r="D40" s="2662"/>
      <c r="E40" s="2663"/>
      <c r="F40" s="2098" t="s">
        <v>28</v>
      </c>
      <c r="G40" s="2664"/>
      <c r="H40" s="2664"/>
      <c r="I40" s="2664"/>
      <c r="J40" s="2664"/>
      <c r="K40" s="2664"/>
      <c r="L40" s="2664"/>
      <c r="M40" s="2664"/>
      <c r="N40" s="2664"/>
      <c r="O40" s="2664"/>
      <c r="P40" s="2664"/>
      <c r="Q40" s="2099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130" ht="16.350000000000001" customHeight="1" x14ac:dyDescent="0.25">
      <c r="A41" s="1855"/>
      <c r="B41" s="1856"/>
      <c r="C41" s="2005"/>
      <c r="D41" s="2050"/>
      <c r="E41" s="2037"/>
      <c r="F41" s="2088" t="s">
        <v>30</v>
      </c>
      <c r="G41" s="2089"/>
      <c r="H41" s="2088" t="s">
        <v>31</v>
      </c>
      <c r="I41" s="2089"/>
      <c r="J41" s="2088" t="s">
        <v>15</v>
      </c>
      <c r="K41" s="2089"/>
      <c r="L41" s="2088" t="s">
        <v>32</v>
      </c>
      <c r="M41" s="2089"/>
      <c r="N41" s="2088" t="s">
        <v>33</v>
      </c>
      <c r="O41" s="2089"/>
      <c r="P41" s="2088" t="s">
        <v>34</v>
      </c>
      <c r="Q41" s="2089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130" ht="16.350000000000001" customHeight="1" x14ac:dyDescent="0.25">
      <c r="A42" s="2005"/>
      <c r="B42" s="2037"/>
      <c r="C42" s="2665" t="s">
        <v>17</v>
      </c>
      <c r="D42" s="1802" t="s">
        <v>18</v>
      </c>
      <c r="E42" s="1795" t="s">
        <v>19</v>
      </c>
      <c r="F42" s="2676" t="s">
        <v>18</v>
      </c>
      <c r="G42" s="2677" t="s">
        <v>19</v>
      </c>
      <c r="H42" s="2676" t="s">
        <v>18</v>
      </c>
      <c r="I42" s="2677" t="s">
        <v>19</v>
      </c>
      <c r="J42" s="2676" t="s">
        <v>18</v>
      </c>
      <c r="K42" s="2677" t="s">
        <v>19</v>
      </c>
      <c r="L42" s="2676" t="s">
        <v>18</v>
      </c>
      <c r="M42" s="2677" t="s">
        <v>19</v>
      </c>
      <c r="N42" s="2676" t="s">
        <v>18</v>
      </c>
      <c r="O42" s="2677" t="s">
        <v>19</v>
      </c>
      <c r="P42" s="2676" t="s">
        <v>18</v>
      </c>
      <c r="Q42" s="2677" t="s">
        <v>19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140" t="s">
        <v>37</v>
      </c>
      <c r="B43" s="2678"/>
      <c r="C43" s="2679">
        <f>SUM(D43+E43)</f>
        <v>0</v>
      </c>
      <c r="D43" s="148">
        <f t="shared" ref="D43:E46" si="5">SUM(F43+H43+J43+L43+N43+P43)</f>
        <v>0</v>
      </c>
      <c r="E43" s="1758">
        <f t="shared" si="5"/>
        <v>0</v>
      </c>
      <c r="F43" s="1553"/>
      <c r="G43" s="1739"/>
      <c r="H43" s="1553"/>
      <c r="I43" s="1739"/>
      <c r="J43" s="1553"/>
      <c r="K43" s="114"/>
      <c r="L43" s="1553"/>
      <c r="M43" s="114"/>
      <c r="N43" s="1678"/>
      <c r="O43" s="114"/>
      <c r="P43" s="1678"/>
      <c r="Q43" s="114"/>
      <c r="R43" s="716" t="str">
        <f>CA43</f>
        <v/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CA43" s="10" t="str">
        <f>IF(C43&lt;&gt;[5]A05!C63,"* Niños derivados deben ser iguales al ingreso de niños(as) Normal con Rezago a salas de estimulación REM A05 sección F. ","")</f>
        <v/>
      </c>
    </row>
    <row r="44" spans="1:130" ht="16.350000000000001" customHeight="1" x14ac:dyDescent="0.25">
      <c r="A44" s="1955" t="s">
        <v>38</v>
      </c>
      <c r="B44" s="1956"/>
      <c r="C44" s="2680">
        <f>SUM(D44+E44)</f>
        <v>0</v>
      </c>
      <c r="D44" s="152">
        <f t="shared" si="5"/>
        <v>0</v>
      </c>
      <c r="E44" s="249">
        <f t="shared" si="5"/>
        <v>0</v>
      </c>
      <c r="F44" s="99"/>
      <c r="G44" s="251"/>
      <c r="H44" s="1729"/>
      <c r="I44" s="251"/>
      <c r="J44" s="1729"/>
      <c r="K44" s="50"/>
      <c r="L44" s="1729"/>
      <c r="M44" s="50"/>
      <c r="N44" s="358"/>
      <c r="O44" s="50"/>
      <c r="P44" s="358"/>
      <c r="Q44" s="50"/>
      <c r="R44" s="716" t="str">
        <f>CA44</f>
        <v/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CA44" s="10" t="str">
        <f>IF(C44&lt;&gt;[5]A05!C64,"* Niños derivados deben ser iguales al ingreso de niños(as) con Riesgo a salas de estimulación REM A05 sección F. ","")</f>
        <v/>
      </c>
    </row>
    <row r="45" spans="1:130" ht="16.350000000000001" customHeight="1" x14ac:dyDescent="0.25">
      <c r="A45" s="1957" t="s">
        <v>39</v>
      </c>
      <c r="B45" s="1958"/>
      <c r="C45" s="154">
        <f>SUM(D45+E45)</f>
        <v>0</v>
      </c>
      <c r="D45" s="155">
        <f t="shared" si="5"/>
        <v>0</v>
      </c>
      <c r="E45" s="156">
        <f t="shared" si="5"/>
        <v>0</v>
      </c>
      <c r="F45" s="128"/>
      <c r="G45" s="132"/>
      <c r="H45" s="57"/>
      <c r="I45" s="112"/>
      <c r="J45" s="57"/>
      <c r="K45" s="58"/>
      <c r="L45" s="57"/>
      <c r="M45" s="58"/>
      <c r="N45" s="110"/>
      <c r="O45" s="58"/>
      <c r="P45" s="110"/>
      <c r="Q45" s="58"/>
      <c r="R45" s="716" t="str">
        <f>CA45</f>
        <v/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CA45" s="10" t="str">
        <f>IF(C45&lt;&gt;[5]A05!C65,"* Niños derivados deben ser iguales al ingreso de niños(as) con Retraso a salas de estimulación REM A05 sección F. ","")</f>
        <v/>
      </c>
    </row>
    <row r="46" spans="1:130" ht="16.350000000000001" customHeight="1" x14ac:dyDescent="0.25">
      <c r="A46" s="2681" t="s">
        <v>54</v>
      </c>
      <c r="B46" s="2682"/>
      <c r="C46" s="2683">
        <f>SUM(D46:E46)</f>
        <v>0</v>
      </c>
      <c r="D46" s="2684">
        <f t="shared" si="5"/>
        <v>0</v>
      </c>
      <c r="E46" s="1761">
        <f t="shared" si="5"/>
        <v>0</v>
      </c>
      <c r="F46" s="2649"/>
      <c r="G46" s="2670"/>
      <c r="H46" s="2649"/>
      <c r="I46" s="2670"/>
      <c r="J46" s="2649"/>
      <c r="K46" s="2650"/>
      <c r="L46" s="2649"/>
      <c r="M46" s="2650"/>
      <c r="N46" s="2669"/>
      <c r="O46" s="2650"/>
      <c r="P46" s="2669"/>
      <c r="Q46" s="2650"/>
      <c r="R46" s="716" t="str">
        <f>CA46</f>
        <v/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CA46" s="10" t="str">
        <f>IF(C46&lt;&gt;[5]A05!C66,"* Niños derivados deben ser iguales al ingreso de niños(as) con Otras Vulnerabilidad a salas de estimulación REM A05 sección F. ","")</f>
        <v/>
      </c>
    </row>
    <row r="47" spans="1:130" ht="31.35" customHeight="1" x14ac:dyDescent="0.25">
      <c r="A47" s="1493" t="s">
        <v>55</v>
      </c>
      <c r="B47" s="1494"/>
      <c r="C47" s="1494"/>
      <c r="D47" s="1494"/>
      <c r="E47" s="1494"/>
      <c r="F47" s="1494"/>
      <c r="G47" s="1494"/>
      <c r="H47" s="1494"/>
      <c r="I47" s="149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</row>
    <row r="48" spans="1:130" ht="16.350000000000001" customHeight="1" x14ac:dyDescent="0.25">
      <c r="A48" s="2685" t="s">
        <v>21</v>
      </c>
      <c r="B48" s="2686"/>
      <c r="C48" s="2661" t="s">
        <v>5</v>
      </c>
      <c r="D48" s="2662"/>
      <c r="E48" s="2663"/>
      <c r="F48" s="2095" t="s">
        <v>28</v>
      </c>
      <c r="G48" s="2095"/>
      <c r="H48" s="2095"/>
      <c r="I48" s="209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30" ht="16.350000000000001" customHeight="1" x14ac:dyDescent="0.25">
      <c r="A49" s="1916"/>
      <c r="B49" s="1885"/>
      <c r="C49" s="2005"/>
      <c r="D49" s="2050"/>
      <c r="E49" s="2037"/>
      <c r="F49" s="2088" t="s">
        <v>8</v>
      </c>
      <c r="G49" s="2089"/>
      <c r="H49" s="2088" t="s">
        <v>9</v>
      </c>
      <c r="I49" s="208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130" ht="16.350000000000001" customHeight="1" x14ac:dyDescent="0.25">
      <c r="A50" s="2083"/>
      <c r="B50" s="2035"/>
      <c r="C50" s="2665" t="s">
        <v>17</v>
      </c>
      <c r="D50" s="1802" t="s">
        <v>18</v>
      </c>
      <c r="E50" s="1795" t="s">
        <v>19</v>
      </c>
      <c r="F50" s="1801" t="s">
        <v>18</v>
      </c>
      <c r="G50" s="1800" t="s">
        <v>19</v>
      </c>
      <c r="H50" s="1801" t="s">
        <v>18</v>
      </c>
      <c r="I50" s="1800" t="s">
        <v>19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687" t="s">
        <v>56</v>
      </c>
      <c r="B51" s="2688"/>
      <c r="C51" s="2689">
        <f>SUM(D51+E51)</f>
        <v>0</v>
      </c>
      <c r="D51" s="2690">
        <f t="shared" ref="D51:E54" si="6">SUM(F51+H51)</f>
        <v>0</v>
      </c>
      <c r="E51" s="2668">
        <f t="shared" si="6"/>
        <v>0</v>
      </c>
      <c r="F51" s="1759">
        <f>SUM(F52:F54)</f>
        <v>0</v>
      </c>
      <c r="G51" s="1761">
        <f>SUM(G52:G54)</f>
        <v>0</v>
      </c>
      <c r="H51" s="2691">
        <f>SUM(H52:H54)</f>
        <v>0</v>
      </c>
      <c r="I51" s="1763">
        <f>SUM(I52:I54)</f>
        <v>0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053" t="s">
        <v>22</v>
      </c>
      <c r="B52" s="2054"/>
      <c r="C52" s="2692">
        <f>SUM(D52+E52)</f>
        <v>0</v>
      </c>
      <c r="D52" s="166">
        <f t="shared" si="6"/>
        <v>0</v>
      </c>
      <c r="E52" s="472">
        <f t="shared" si="6"/>
        <v>0</v>
      </c>
      <c r="F52" s="1729"/>
      <c r="G52" s="251"/>
      <c r="H52" s="358"/>
      <c r="I52" s="50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1952" t="s">
        <v>57</v>
      </c>
      <c r="B53" s="1939"/>
      <c r="C53" s="105">
        <f>SUM(D53+E53)</f>
        <v>0</v>
      </c>
      <c r="D53" s="106">
        <f t="shared" si="6"/>
        <v>0</v>
      </c>
      <c r="E53" s="107">
        <f t="shared" si="6"/>
        <v>0</v>
      </c>
      <c r="F53" s="99"/>
      <c r="G53" s="103"/>
      <c r="H53" s="101"/>
      <c r="I53" s="100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1942" t="s">
        <v>58</v>
      </c>
      <c r="B54" s="1943"/>
      <c r="C54" s="53">
        <f>SUM(D54+E54)</f>
        <v>0</v>
      </c>
      <c r="D54" s="109">
        <f t="shared" si="6"/>
        <v>0</v>
      </c>
      <c r="E54" s="55">
        <f t="shared" si="6"/>
        <v>0</v>
      </c>
      <c r="F54" s="57"/>
      <c r="G54" s="112"/>
      <c r="H54" s="110"/>
      <c r="I54" s="58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31.35" customHeight="1" x14ac:dyDescent="0.25">
      <c r="A55" s="1493" t="s">
        <v>59</v>
      </c>
      <c r="B55" s="1494"/>
      <c r="C55" s="1494"/>
      <c r="D55" s="1494"/>
      <c r="E55" s="1494"/>
      <c r="F55" s="1494"/>
      <c r="G55" s="1494"/>
      <c r="H55" s="1494"/>
      <c r="I55" s="1494"/>
      <c r="J55" s="19"/>
      <c r="K55" s="19"/>
      <c r="L55" s="16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6.350000000000001" customHeight="1" x14ac:dyDescent="0.25">
      <c r="A56" s="2661" t="s">
        <v>60</v>
      </c>
      <c r="B56" s="2662"/>
      <c r="C56" s="2661" t="s">
        <v>61</v>
      </c>
      <c r="D56" s="2662"/>
      <c r="E56" s="2663"/>
      <c r="F56" s="2693" t="s">
        <v>62</v>
      </c>
      <c r="G56" s="2693"/>
      <c r="H56" s="2693"/>
      <c r="I56" s="2693"/>
      <c r="J56" s="2693"/>
      <c r="K56" s="2693"/>
      <c r="L56" s="2693"/>
      <c r="M56" s="2693"/>
      <c r="N56" s="2693"/>
      <c r="O56" s="2089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16.350000000000001" customHeight="1" x14ac:dyDescent="0.25">
      <c r="A57" s="1855"/>
      <c r="B57" s="1891"/>
      <c r="C57" s="2005"/>
      <c r="D57" s="2050"/>
      <c r="E57" s="2037"/>
      <c r="F57" s="2693" t="s">
        <v>63</v>
      </c>
      <c r="G57" s="2089"/>
      <c r="H57" s="2693" t="s">
        <v>64</v>
      </c>
      <c r="I57" s="2089"/>
      <c r="J57" s="2693" t="s">
        <v>65</v>
      </c>
      <c r="K57" s="2693"/>
      <c r="L57" s="2088" t="s">
        <v>66</v>
      </c>
      <c r="M57" s="2089"/>
      <c r="N57" s="2088" t="s">
        <v>67</v>
      </c>
      <c r="O57" s="2089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130" ht="16.350000000000001" customHeight="1" x14ac:dyDescent="0.25">
      <c r="A58" s="2005"/>
      <c r="B58" s="2050"/>
      <c r="C58" s="1801" t="s">
        <v>17</v>
      </c>
      <c r="D58" s="1802" t="s">
        <v>18</v>
      </c>
      <c r="E58" s="1800" t="s">
        <v>19</v>
      </c>
      <c r="F58" s="1801" t="s">
        <v>18</v>
      </c>
      <c r="G58" s="1800" t="s">
        <v>19</v>
      </c>
      <c r="H58" s="1801" t="s">
        <v>18</v>
      </c>
      <c r="I58" s="1800" t="s">
        <v>19</v>
      </c>
      <c r="J58" s="1801" t="s">
        <v>18</v>
      </c>
      <c r="K58" s="2694" t="s">
        <v>19</v>
      </c>
      <c r="L58" s="1801" t="s">
        <v>18</v>
      </c>
      <c r="M58" s="1800" t="s">
        <v>19</v>
      </c>
      <c r="N58" s="1801" t="s">
        <v>18</v>
      </c>
      <c r="O58" s="1800" t="s">
        <v>19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2695"/>
      <c r="AB58" s="2696"/>
    </row>
    <row r="59" spans="1:130" ht="16.350000000000001" customHeight="1" x14ac:dyDescent="0.25">
      <c r="A59" s="2681" t="s">
        <v>68</v>
      </c>
      <c r="B59" s="2682"/>
      <c r="C59" s="2689">
        <f>SUM(D59+E59)</f>
        <v>0</v>
      </c>
      <c r="D59" s="2690">
        <f>SUM(F59+H59+J59+L59+N59)</f>
        <v>0</v>
      </c>
      <c r="E59" s="2668">
        <f>SUM(G59+I59+K59+M59+O59)</f>
        <v>0</v>
      </c>
      <c r="F59" s="2651"/>
      <c r="G59" s="2650"/>
      <c r="H59" s="2651"/>
      <c r="I59" s="2650"/>
      <c r="J59" s="2651"/>
      <c r="K59" s="1699"/>
      <c r="L59" s="2649"/>
      <c r="M59" s="2650"/>
      <c r="N59" s="2649"/>
      <c r="O59" s="2650"/>
      <c r="P59" s="40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2696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697" t="s">
        <v>69</v>
      </c>
      <c r="B60" s="2697"/>
      <c r="C60" s="1766">
        <f>SUM(D60+E60)</f>
        <v>0</v>
      </c>
      <c r="D60" s="174">
        <f t="shared" ref="D60:E62" si="7">SUM(F60+H60+J60)</f>
        <v>0</v>
      </c>
      <c r="E60" s="428">
        <f t="shared" si="7"/>
        <v>0</v>
      </c>
      <c r="F60" s="1729"/>
      <c r="G60" s="50"/>
      <c r="H60" s="51"/>
      <c r="I60" s="50"/>
      <c r="J60" s="51"/>
      <c r="K60" s="176"/>
      <c r="L60" s="2698"/>
      <c r="M60" s="178"/>
      <c r="N60" s="2698"/>
      <c r="O60" s="17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695"/>
      <c r="AB60" s="2696"/>
    </row>
    <row r="61" spans="1:130" ht="16.350000000000001" customHeight="1" x14ac:dyDescent="0.25">
      <c r="A61" s="1938" t="s">
        <v>70</v>
      </c>
      <c r="B61" s="1939"/>
      <c r="C61" s="179">
        <f>SUM(D61+E61)</f>
        <v>0</v>
      </c>
      <c r="D61" s="126">
        <f t="shared" si="7"/>
        <v>0</v>
      </c>
      <c r="E61" s="180">
        <f t="shared" si="7"/>
        <v>0</v>
      </c>
      <c r="F61" s="101"/>
      <c r="G61" s="100"/>
      <c r="H61" s="181"/>
      <c r="I61" s="100"/>
      <c r="J61" s="181"/>
      <c r="K61" s="182"/>
      <c r="L61" s="183"/>
      <c r="M61" s="184"/>
      <c r="N61" s="185"/>
      <c r="O61" s="1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695"/>
      <c r="AB61" s="2696"/>
    </row>
    <row r="62" spans="1:130" ht="16.350000000000001" customHeight="1" x14ac:dyDescent="0.25">
      <c r="A62" s="1940" t="s">
        <v>71</v>
      </c>
      <c r="B62" s="1940"/>
      <c r="C62" s="1766">
        <f>SUM(D62+E62)</f>
        <v>0</v>
      </c>
      <c r="D62" s="106">
        <f t="shared" si="7"/>
        <v>0</v>
      </c>
      <c r="E62" s="428">
        <f t="shared" si="7"/>
        <v>0</v>
      </c>
      <c r="F62" s="1700"/>
      <c r="G62" s="1701"/>
      <c r="H62" s="190"/>
      <c r="I62" s="1701"/>
      <c r="J62" s="190"/>
      <c r="K62" s="1702"/>
      <c r="L62" s="183"/>
      <c r="M62" s="184"/>
      <c r="N62" s="185"/>
      <c r="O62" s="186"/>
      <c r="P62" s="77"/>
      <c r="Q62" s="192"/>
      <c r="R62" s="192"/>
      <c r="S62" s="192"/>
      <c r="T62" s="192"/>
      <c r="U62" s="7"/>
      <c r="V62" s="7"/>
      <c r="W62" s="7"/>
      <c r="X62" s="7"/>
      <c r="Y62" s="7"/>
      <c r="Z62" s="7"/>
      <c r="AA62" s="2699"/>
      <c r="AB62" s="2696"/>
    </row>
    <row r="63" spans="1:130" ht="16.350000000000001" customHeight="1" x14ac:dyDescent="0.25">
      <c r="A63" s="1941" t="s">
        <v>72</v>
      </c>
      <c r="B63" s="1941"/>
      <c r="C63" s="194">
        <f>SUM(D63+E63)</f>
        <v>0</v>
      </c>
      <c r="D63" s="195">
        <f>SUM(J63+L63+N63)</f>
        <v>0</v>
      </c>
      <c r="E63" s="196">
        <f>SUM(K63+M63+O63)</f>
        <v>0</v>
      </c>
      <c r="F63" s="1533"/>
      <c r="G63" s="1534"/>
      <c r="H63" s="1533"/>
      <c r="I63" s="1534"/>
      <c r="J63" s="199"/>
      <c r="K63" s="200"/>
      <c r="L63" s="201"/>
      <c r="M63" s="1535"/>
      <c r="N63" s="1584"/>
      <c r="O63" s="204"/>
      <c r="P63" s="77"/>
      <c r="Q63" s="192"/>
      <c r="R63" s="192"/>
      <c r="S63" s="192"/>
      <c r="T63" s="192"/>
      <c r="U63" s="7"/>
      <c r="V63" s="7"/>
      <c r="W63" s="7"/>
      <c r="X63" s="7"/>
      <c r="Y63" s="7"/>
      <c r="Z63" s="7"/>
      <c r="AA63" s="1627"/>
    </row>
    <row r="64" spans="1:130" s="8" customFormat="1" ht="31.35" customHeight="1" x14ac:dyDescent="0.25">
      <c r="A64" s="206" t="s">
        <v>73</v>
      </c>
      <c r="B64" s="3"/>
      <c r="C64" s="3"/>
      <c r="D64" s="3"/>
      <c r="E64" s="3"/>
      <c r="F64" s="3"/>
      <c r="G64" s="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2700"/>
      <c r="V64" s="2700"/>
      <c r="W64" s="2700"/>
      <c r="X64" s="2700"/>
      <c r="Y64" s="2700"/>
      <c r="Z64" s="2699"/>
      <c r="AA64" s="269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</row>
    <row r="65" spans="1:130" s="8" customFormat="1" ht="31.35" customHeight="1" x14ac:dyDescent="0.25">
      <c r="A65" s="206" t="s">
        <v>74</v>
      </c>
      <c r="B65" s="206"/>
      <c r="C65" s="206"/>
      <c r="D65" s="206"/>
      <c r="E65" s="206"/>
      <c r="F65" s="206"/>
      <c r="G65" s="206"/>
      <c r="H65" s="206"/>
      <c r="I65" s="206"/>
      <c r="J65" s="208"/>
      <c r="K65" s="77"/>
      <c r="L65" s="77"/>
      <c r="M65" s="77"/>
      <c r="N65" s="192"/>
      <c r="O65" s="192"/>
      <c r="P65" s="192"/>
      <c r="Q65" s="192"/>
      <c r="R65" s="192"/>
      <c r="S65" s="192"/>
      <c r="T65" s="192"/>
      <c r="U65" s="2699"/>
      <c r="V65" s="2699"/>
      <c r="W65" s="2699"/>
      <c r="X65" s="2699"/>
      <c r="Y65" s="2699"/>
      <c r="Z65" s="2699"/>
      <c r="AA65" s="269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</row>
    <row r="66" spans="1:130" ht="16.350000000000001" customHeight="1" x14ac:dyDescent="0.25">
      <c r="A66" s="2660" t="s">
        <v>75</v>
      </c>
      <c r="B66" s="2660"/>
      <c r="C66" s="2660" t="s">
        <v>61</v>
      </c>
      <c r="D66" s="726"/>
      <c r="E66" s="3"/>
      <c r="F66" s="3"/>
      <c r="G66" s="3"/>
      <c r="H66" s="3"/>
      <c r="I66" s="3"/>
      <c r="J66" s="3"/>
      <c r="K66" s="210"/>
      <c r="L66" s="210"/>
      <c r="M66" s="210"/>
      <c r="N66" s="7"/>
      <c r="O66" s="7"/>
      <c r="P66" s="7"/>
      <c r="Q66" s="7"/>
      <c r="R66" s="2699"/>
      <c r="S66" s="2699"/>
      <c r="T66" s="2699"/>
      <c r="U66" s="2699"/>
      <c r="V66" s="2699"/>
      <c r="W66" s="2699"/>
      <c r="X66" s="2699"/>
      <c r="Y66" s="2699"/>
      <c r="Z66" s="2699"/>
      <c r="AA66" s="2699"/>
    </row>
    <row r="67" spans="1:130" ht="16.350000000000001" customHeight="1" x14ac:dyDescent="0.25">
      <c r="A67" s="1878"/>
      <c r="B67" s="1878"/>
      <c r="C67" s="1878"/>
      <c r="D67" s="3"/>
      <c r="E67" s="3"/>
      <c r="F67" s="3"/>
      <c r="G67" s="3"/>
      <c r="H67" s="3"/>
      <c r="I67" s="3"/>
      <c r="J67" s="3"/>
      <c r="K67" s="210"/>
      <c r="L67" s="210"/>
      <c r="M67" s="210"/>
      <c r="N67" s="7"/>
      <c r="O67" s="7"/>
      <c r="P67" s="7"/>
      <c r="Q67" s="7"/>
      <c r="R67" s="2699"/>
      <c r="S67" s="2699"/>
      <c r="T67" s="2699"/>
      <c r="U67" s="2699"/>
      <c r="V67" s="2699"/>
      <c r="W67" s="2699"/>
      <c r="X67" s="2699"/>
      <c r="Y67" s="2699"/>
      <c r="Z67" s="2699"/>
      <c r="AA67" s="2699"/>
    </row>
    <row r="68" spans="1:130" ht="16.350000000000001" customHeight="1" x14ac:dyDescent="0.25">
      <c r="A68" s="2701" t="s">
        <v>61</v>
      </c>
      <c r="B68" s="2701"/>
      <c r="C68" s="2702">
        <f>SUM(C69:C72)</f>
        <v>0</v>
      </c>
      <c r="D68" s="1"/>
      <c r="E68" s="3"/>
      <c r="F68" s="3"/>
      <c r="G68" s="3"/>
      <c r="H68" s="3"/>
      <c r="I68" s="3"/>
      <c r="J68" s="3"/>
      <c r="K68" s="210"/>
      <c r="L68" s="210"/>
      <c r="M68" s="210"/>
      <c r="N68" s="7"/>
      <c r="O68" s="7"/>
      <c r="P68" s="7"/>
      <c r="Q68" s="7"/>
      <c r="R68" s="2699"/>
      <c r="S68" s="2699"/>
      <c r="T68" s="1725"/>
      <c r="U68" s="1725"/>
      <c r="V68" s="1725"/>
      <c r="W68" s="1725"/>
      <c r="X68" s="1725"/>
      <c r="Y68" s="1725"/>
      <c r="Z68" s="2699"/>
      <c r="AA68" s="2699"/>
    </row>
    <row r="69" spans="1:130" ht="16.350000000000001" customHeight="1" x14ac:dyDescent="0.25">
      <c r="A69" s="2134" t="s">
        <v>76</v>
      </c>
      <c r="B69" s="2134"/>
      <c r="C69" s="1705"/>
      <c r="D69" s="1"/>
      <c r="E69" s="3"/>
      <c r="F69" s="3"/>
      <c r="G69" s="3"/>
      <c r="H69" s="3"/>
      <c r="I69" s="3"/>
      <c r="J69" s="3"/>
      <c r="K69" s="210"/>
      <c r="L69" s="210"/>
      <c r="M69" s="210"/>
      <c r="N69" s="7"/>
      <c r="O69" s="7"/>
      <c r="P69" s="7"/>
      <c r="Q69" s="7"/>
      <c r="R69" s="2699"/>
      <c r="S69" s="2699"/>
      <c r="T69" s="1725"/>
      <c r="U69" s="1725"/>
      <c r="V69" s="1725"/>
      <c r="W69" s="1725"/>
      <c r="X69" s="1725"/>
      <c r="Y69" s="1725"/>
      <c r="Z69" s="2699"/>
      <c r="AA69" s="2699"/>
    </row>
    <row r="70" spans="1:130" ht="16.350000000000001" customHeight="1" x14ac:dyDescent="0.25">
      <c r="A70" s="1933" t="s">
        <v>77</v>
      </c>
      <c r="B70" s="1933"/>
      <c r="C70" s="214"/>
      <c r="D70" s="1"/>
      <c r="E70" s="3"/>
      <c r="F70" s="3"/>
      <c r="G70" s="3"/>
      <c r="H70" s="3"/>
      <c r="I70" s="3"/>
      <c r="J70" s="3"/>
      <c r="K70" s="210"/>
      <c r="L70" s="210"/>
      <c r="M70" s="210"/>
      <c r="N70" s="7"/>
      <c r="O70" s="7"/>
      <c r="P70" s="7"/>
      <c r="Q70" s="7"/>
      <c r="R70" s="2699"/>
      <c r="S70" s="2699"/>
      <c r="T70" s="1725"/>
      <c r="U70" s="1725"/>
      <c r="V70" s="1725"/>
      <c r="W70" s="1725"/>
      <c r="X70" s="1725"/>
      <c r="Y70" s="1725"/>
      <c r="Z70" s="2699"/>
      <c r="AA70" s="2699"/>
    </row>
    <row r="71" spans="1:130" ht="16.350000000000001" customHeight="1" x14ac:dyDescent="0.25">
      <c r="A71" s="1933" t="s">
        <v>22</v>
      </c>
      <c r="B71" s="1933"/>
      <c r="C71" s="214"/>
      <c r="D71" s="1"/>
      <c r="E71" s="3"/>
      <c r="F71" s="3"/>
      <c r="G71" s="3"/>
      <c r="H71" s="3"/>
      <c r="I71" s="3"/>
      <c r="J71" s="3"/>
      <c r="K71" s="210"/>
      <c r="L71" s="210"/>
      <c r="M71" s="210"/>
      <c r="N71" s="7"/>
      <c r="O71" s="7"/>
      <c r="P71" s="7"/>
      <c r="Q71" s="7"/>
      <c r="R71" s="2699"/>
      <c r="S71" s="2699"/>
      <c r="T71" s="1725"/>
      <c r="U71" s="1725"/>
      <c r="V71" s="1725"/>
      <c r="W71" s="1725"/>
      <c r="X71" s="1725"/>
      <c r="Y71" s="1725"/>
      <c r="Z71" s="2699"/>
      <c r="AA71" s="2699"/>
    </row>
    <row r="72" spans="1:130" ht="16.350000000000001" customHeight="1" x14ac:dyDescent="0.25">
      <c r="A72" s="1934" t="s">
        <v>78</v>
      </c>
      <c r="B72" s="1934"/>
      <c r="C72" s="215"/>
      <c r="D72" s="1"/>
      <c r="E72" s="3"/>
      <c r="F72" s="3"/>
      <c r="G72" s="3"/>
      <c r="H72" s="3"/>
      <c r="I72" s="3"/>
      <c r="J72" s="3"/>
      <c r="K72" s="210"/>
      <c r="L72" s="210"/>
      <c r="M72" s="210"/>
      <c r="N72" s="7"/>
      <c r="O72" s="7"/>
      <c r="P72" s="7"/>
      <c r="Q72" s="7"/>
      <c r="R72" s="2699"/>
      <c r="S72" s="2699"/>
      <c r="T72" s="1725"/>
      <c r="U72" s="1725"/>
      <c r="V72" s="1725"/>
      <c r="W72" s="1725"/>
      <c r="X72" s="1725"/>
      <c r="Y72" s="1725"/>
      <c r="Z72" s="2699"/>
      <c r="AA72" s="2699"/>
    </row>
    <row r="73" spans="1:130" ht="31.35" customHeight="1" x14ac:dyDescent="0.25">
      <c r="A73" s="19" t="s">
        <v>79</v>
      </c>
      <c r="B73" s="19"/>
      <c r="C73" s="19"/>
      <c r="D73" s="19"/>
      <c r="E73" s="19"/>
      <c r="F73" s="206"/>
      <c r="G73" s="206"/>
      <c r="H73" s="206"/>
      <c r="I73" s="206"/>
      <c r="J73" s="3"/>
      <c r="K73" s="216"/>
      <c r="L73" s="216"/>
      <c r="M73" s="216"/>
      <c r="N73" s="7"/>
      <c r="O73" s="7"/>
      <c r="P73" s="7"/>
      <c r="Q73" s="7"/>
      <c r="R73" s="2699"/>
      <c r="S73" s="2699"/>
      <c r="T73" s="2699"/>
      <c r="U73" s="1725"/>
      <c r="V73" s="1725"/>
      <c r="W73" s="1725"/>
      <c r="X73" s="1725"/>
      <c r="Y73" s="1725"/>
      <c r="Z73" s="2699"/>
      <c r="AA73" s="2699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36" customHeight="1" x14ac:dyDescent="0.25">
      <c r="A74" s="2088" t="s">
        <v>80</v>
      </c>
      <c r="B74" s="2089"/>
      <c r="C74" s="1805" t="s">
        <v>81</v>
      </c>
      <c r="D74" s="1805" t="s">
        <v>38</v>
      </c>
      <c r="E74" s="1805" t="s">
        <v>82</v>
      </c>
      <c r="F74" s="3"/>
      <c r="G74" s="3"/>
      <c r="H74" s="3"/>
      <c r="I74" s="3"/>
      <c r="J74" s="3"/>
      <c r="K74" s="216"/>
      <c r="L74" s="216"/>
      <c r="M74" s="216"/>
      <c r="N74" s="7"/>
      <c r="O74" s="7"/>
      <c r="P74" s="7"/>
      <c r="Q74" s="7"/>
      <c r="R74" s="2699"/>
      <c r="S74" s="2699"/>
      <c r="T74" s="2699"/>
      <c r="U74" s="1725"/>
      <c r="V74" s="1725"/>
      <c r="W74" s="1725"/>
      <c r="X74" s="1725"/>
      <c r="Y74" s="1725"/>
      <c r="Z74" s="2699"/>
      <c r="AA74" s="2699"/>
    </row>
    <row r="75" spans="1:130" ht="15" customHeight="1" x14ac:dyDescent="0.25">
      <c r="A75" s="2703" t="s">
        <v>83</v>
      </c>
      <c r="B75" s="2704"/>
      <c r="C75" s="2705"/>
      <c r="D75" s="2705"/>
      <c r="E75" s="2705"/>
      <c r="F75" s="40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2699"/>
      <c r="S75" s="2699"/>
      <c r="T75" s="2699"/>
      <c r="U75" s="2699"/>
      <c r="V75" s="2699"/>
      <c r="W75" s="2699"/>
      <c r="X75" s="2699"/>
      <c r="Y75" s="2699"/>
      <c r="Z75" s="2699"/>
      <c r="AA75" s="2699"/>
      <c r="CC75" s="10" t="str">
        <f>IF(C75&lt;=[5]A05!C11,"", "* Total de aplicaciones EPSA NO DEBE ser MAYOR que el Total de Gestantes ingresadas en REM A05 Sección A. ")</f>
        <v/>
      </c>
      <c r="CG75" s="10">
        <v>0</v>
      </c>
      <c r="CH75" s="10">
        <v>0</v>
      </c>
    </row>
    <row r="76" spans="1:130" ht="31.35" customHeight="1" x14ac:dyDescent="0.25">
      <c r="A76" s="19" t="s">
        <v>84</v>
      </c>
      <c r="B76" s="19"/>
      <c r="C76" s="19"/>
      <c r="D76" s="19"/>
      <c r="E76" s="19"/>
      <c r="F76" s="206"/>
      <c r="G76" s="206"/>
      <c r="H76" s="206"/>
      <c r="I76" s="1646"/>
      <c r="J76" s="1716"/>
      <c r="K76" s="1646"/>
      <c r="L76" s="2699"/>
      <c r="M76" s="2699"/>
      <c r="N76" s="2699"/>
      <c r="O76" s="2699"/>
      <c r="P76" s="2706"/>
      <c r="Q76" s="1716"/>
      <c r="R76" s="2699"/>
      <c r="S76" s="2699"/>
      <c r="T76" s="2699"/>
      <c r="U76" s="2699"/>
      <c r="V76" s="2699"/>
      <c r="W76" s="2699"/>
      <c r="X76" s="2699"/>
      <c r="Y76" s="2699"/>
      <c r="Z76" s="2699"/>
      <c r="AA76" s="2699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G76" s="10">
        <v>0</v>
      </c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51" customHeight="1" x14ac:dyDescent="0.25">
      <c r="A77" s="2661" t="s">
        <v>85</v>
      </c>
      <c r="B77" s="2663"/>
      <c r="C77" s="2707" t="s">
        <v>81</v>
      </c>
      <c r="D77" s="2708" t="s">
        <v>86</v>
      </c>
      <c r="E77" s="2708" t="s">
        <v>87</v>
      </c>
      <c r="F77" s="2708" t="s">
        <v>88</v>
      </c>
      <c r="G77" s="222"/>
      <c r="H77" s="222"/>
      <c r="I77" s="1711"/>
      <c r="J77" s="1711"/>
      <c r="K77" s="1646"/>
      <c r="L77" s="2699"/>
      <c r="M77" s="2699"/>
      <c r="N77" s="2699"/>
      <c r="O77" s="2699"/>
      <c r="P77" s="2699"/>
      <c r="Q77" s="2699"/>
      <c r="R77" s="1627"/>
      <c r="S77" s="7"/>
      <c r="T77" s="7"/>
      <c r="U77" s="7"/>
      <c r="V77" s="7"/>
      <c r="W77" s="7"/>
      <c r="X77" s="7"/>
      <c r="Y77" s="7"/>
      <c r="Z77" s="7"/>
      <c r="AA77" s="7"/>
      <c r="CG77" s="10">
        <v>0</v>
      </c>
    </row>
    <row r="78" spans="1:130" ht="25.35" customHeight="1" x14ac:dyDescent="0.25">
      <c r="A78" s="2663" t="s">
        <v>89</v>
      </c>
      <c r="B78" s="1798" t="s">
        <v>90</v>
      </c>
      <c r="C78" s="2709"/>
      <c r="D78" s="2710"/>
      <c r="E78" s="2709"/>
      <c r="F78" s="2709"/>
      <c r="G78" s="40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2711"/>
      <c r="S78" s="7"/>
      <c r="T78" s="7"/>
      <c r="U78" s="7"/>
      <c r="V78" s="7"/>
      <c r="W78" s="7"/>
      <c r="X78" s="7"/>
      <c r="Y78" s="7"/>
      <c r="Z78" s="7"/>
      <c r="AA78" s="7"/>
      <c r="CG78" s="10">
        <v>0</v>
      </c>
    </row>
    <row r="79" spans="1:130" ht="25.35" customHeight="1" thickBot="1" x14ac:dyDescent="0.3">
      <c r="A79" s="1856"/>
      <c r="B79" s="228" t="s">
        <v>91</v>
      </c>
      <c r="C79" s="229"/>
      <c r="D79" s="230"/>
      <c r="E79" s="229"/>
      <c r="F79" s="229"/>
      <c r="G79" s="40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2712"/>
      <c r="S79" s="7"/>
      <c r="T79" s="7"/>
      <c r="U79" s="7"/>
      <c r="V79" s="7"/>
      <c r="W79" s="7"/>
      <c r="X79" s="7"/>
      <c r="Y79" s="7"/>
      <c r="Z79" s="7"/>
      <c r="AA79" s="7"/>
      <c r="CG79" s="10">
        <v>0</v>
      </c>
    </row>
    <row r="80" spans="1:130" ht="16.350000000000001" customHeight="1" thickTop="1" x14ac:dyDescent="0.25">
      <c r="A80" s="1928" t="s">
        <v>92</v>
      </c>
      <c r="B80" s="231" t="s">
        <v>93</v>
      </c>
      <c r="C80" s="232"/>
      <c r="D80" s="232"/>
      <c r="E80" s="233"/>
      <c r="F80" s="2709"/>
      <c r="G80" s="40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2712"/>
      <c r="S80" s="7"/>
      <c r="T80" s="7"/>
      <c r="U80" s="7"/>
      <c r="V80" s="7"/>
      <c r="W80" s="7"/>
      <c r="X80" s="7"/>
      <c r="Y80" s="7"/>
      <c r="Z80" s="7"/>
      <c r="AA80" s="7"/>
      <c r="CG80" s="10">
        <v>0</v>
      </c>
    </row>
    <row r="81" spans="1:130" ht="16.350000000000001" customHeight="1" x14ac:dyDescent="0.25">
      <c r="A81" s="2713"/>
      <c r="B81" s="234" t="s">
        <v>94</v>
      </c>
      <c r="C81" s="215"/>
      <c r="D81" s="215"/>
      <c r="E81" s="235"/>
      <c r="F81" s="215"/>
      <c r="G81" s="4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2699"/>
      <c r="S81" s="7"/>
      <c r="T81" s="7"/>
      <c r="U81" s="7"/>
      <c r="V81" s="7"/>
      <c r="W81" s="7"/>
      <c r="X81" s="7"/>
      <c r="Y81" s="7"/>
      <c r="Z81" s="7"/>
      <c r="AA81" s="7"/>
      <c r="CG81" s="10">
        <v>0</v>
      </c>
    </row>
    <row r="82" spans="1:130" ht="31.35" customHeight="1" x14ac:dyDescent="0.25">
      <c r="A82" s="19" t="s">
        <v>95</v>
      </c>
      <c r="B82" s="236"/>
      <c r="C82" s="66"/>
      <c r="D82" s="66"/>
      <c r="E82" s="66"/>
      <c r="F82" s="7"/>
      <c r="G82" s="3"/>
      <c r="H82" s="216"/>
      <c r="I82" s="7"/>
      <c r="J82" s="237"/>
      <c r="K82" s="1716"/>
      <c r="L82" s="1726"/>
      <c r="M82" s="1726"/>
      <c r="N82" s="2699"/>
      <c r="O82" s="2699"/>
      <c r="P82" s="2699"/>
      <c r="Q82" s="2699"/>
      <c r="R82" s="2699"/>
      <c r="S82" s="7"/>
      <c r="T82" s="7"/>
      <c r="U82" s="7"/>
      <c r="V82" s="7"/>
      <c r="W82" s="7"/>
      <c r="X82" s="7"/>
      <c r="Y82" s="7"/>
      <c r="Z82" s="7"/>
      <c r="AA82" s="7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6.350000000000001" customHeight="1" x14ac:dyDescent="0.25">
      <c r="A83" s="2662" t="s">
        <v>96</v>
      </c>
      <c r="B83" s="2663"/>
      <c r="C83" s="2088" t="s">
        <v>61</v>
      </c>
      <c r="D83" s="2693"/>
      <c r="E83" s="2089"/>
      <c r="F83" s="2088" t="s">
        <v>97</v>
      </c>
      <c r="G83" s="2089"/>
      <c r="H83" s="2088" t="s">
        <v>98</v>
      </c>
      <c r="I83" s="2089"/>
      <c r="J83" s="210"/>
      <c r="K83" s="1718"/>
      <c r="L83" s="1725"/>
      <c r="M83" s="1725"/>
      <c r="N83" s="1726"/>
      <c r="O83" s="1726"/>
      <c r="P83" s="1725"/>
      <c r="Q83" s="1725"/>
      <c r="R83" s="2699"/>
      <c r="S83" s="7"/>
      <c r="T83" s="7"/>
      <c r="U83" s="7"/>
      <c r="V83" s="7"/>
      <c r="W83" s="7"/>
      <c r="X83" s="7"/>
      <c r="Y83" s="7"/>
      <c r="Z83" s="7"/>
      <c r="AA83" s="7"/>
    </row>
    <row r="84" spans="1:130" ht="16.350000000000001" customHeight="1" x14ac:dyDescent="0.25">
      <c r="A84" s="2017"/>
      <c r="B84" s="2037"/>
      <c r="C84" s="2665" t="s">
        <v>17</v>
      </c>
      <c r="D84" s="1804" t="s">
        <v>18</v>
      </c>
      <c r="E84" s="1800" t="s">
        <v>19</v>
      </c>
      <c r="F84" s="1801" t="s">
        <v>18</v>
      </c>
      <c r="G84" s="1800" t="s">
        <v>19</v>
      </c>
      <c r="H84" s="1801" t="s">
        <v>18</v>
      </c>
      <c r="I84" s="1800" t="s">
        <v>19</v>
      </c>
      <c r="J84" s="3"/>
      <c r="K84" s="210"/>
      <c r="L84" s="1725"/>
      <c r="M84" s="1725"/>
      <c r="N84" s="1725"/>
      <c r="O84" s="1726"/>
      <c r="P84" s="1726"/>
      <c r="Q84" s="1725"/>
      <c r="R84" s="1725"/>
      <c r="S84" s="7"/>
      <c r="T84" s="7"/>
      <c r="U84" s="7"/>
      <c r="V84" s="7"/>
      <c r="W84" s="7"/>
      <c r="X84" s="7"/>
      <c r="Y84" s="7"/>
      <c r="Z84" s="7"/>
      <c r="AA84" s="7"/>
    </row>
    <row r="85" spans="1:130" ht="16.350000000000001" customHeight="1" x14ac:dyDescent="0.25">
      <c r="A85" s="2088" t="s">
        <v>61</v>
      </c>
      <c r="B85" s="2089"/>
      <c r="C85" s="1759">
        <f t="shared" ref="C85:I85" si="8">SUM(C86:C90)</f>
        <v>0</v>
      </c>
      <c r="D85" s="2714">
        <f t="shared" si="8"/>
        <v>0</v>
      </c>
      <c r="E85" s="1761">
        <f t="shared" si="8"/>
        <v>0</v>
      </c>
      <c r="F85" s="2691">
        <f t="shared" si="8"/>
        <v>0</v>
      </c>
      <c r="G85" s="1763">
        <f t="shared" si="8"/>
        <v>0</v>
      </c>
      <c r="H85" s="2691">
        <f t="shared" si="8"/>
        <v>0</v>
      </c>
      <c r="I85" s="1763">
        <f t="shared" si="8"/>
        <v>0</v>
      </c>
      <c r="J85" s="19"/>
      <c r="K85" s="19"/>
      <c r="L85" s="2706"/>
      <c r="M85" s="1725"/>
      <c r="N85" s="1725"/>
      <c r="O85" s="1726"/>
      <c r="P85" s="1726"/>
      <c r="Q85" s="1727"/>
      <c r="R85" s="1727"/>
      <c r="S85" s="7"/>
      <c r="T85" s="7"/>
      <c r="U85" s="7"/>
      <c r="V85" s="7"/>
      <c r="W85" s="7"/>
      <c r="X85" s="7"/>
      <c r="Y85" s="7"/>
      <c r="Z85" s="7"/>
      <c r="AA85" s="7"/>
    </row>
    <row r="86" spans="1:130" ht="16.350000000000001" customHeight="1" x14ac:dyDescent="0.25">
      <c r="A86" s="2715" t="s">
        <v>22</v>
      </c>
      <c r="B86" s="2716"/>
      <c r="C86" s="1722">
        <f>SUM(D86+E86)</f>
        <v>0</v>
      </c>
      <c r="D86" s="2717">
        <f t="shared" ref="D86:E90" si="9">SUM(F86+H86)</f>
        <v>0</v>
      </c>
      <c r="E86" s="2718">
        <f t="shared" si="9"/>
        <v>0</v>
      </c>
      <c r="F86" s="1724"/>
      <c r="G86" s="2719"/>
      <c r="H86" s="1724"/>
      <c r="I86" s="2719"/>
      <c r="J86" s="210"/>
      <c r="K86" s="210"/>
      <c r="L86" s="1725"/>
      <c r="M86" s="1725"/>
      <c r="N86" s="1725"/>
      <c r="O86" s="1726"/>
      <c r="P86" s="1726"/>
      <c r="Q86" s="1727"/>
      <c r="R86" s="1727"/>
      <c r="S86" s="7"/>
      <c r="T86" s="7"/>
      <c r="U86" s="7"/>
      <c r="V86" s="7"/>
      <c r="W86" s="7"/>
      <c r="X86" s="7"/>
      <c r="Y86" s="7"/>
      <c r="Z86" s="7"/>
      <c r="AA86" s="7"/>
    </row>
    <row r="87" spans="1:130" ht="16.350000000000001" customHeight="1" x14ac:dyDescent="0.25">
      <c r="A87" s="1908" t="s">
        <v>78</v>
      </c>
      <c r="B87" s="1875"/>
      <c r="C87" s="1728">
        <f>SUM(D87+E87)</f>
        <v>0</v>
      </c>
      <c r="D87" s="248">
        <f t="shared" si="9"/>
        <v>0</v>
      </c>
      <c r="E87" s="249">
        <f t="shared" si="9"/>
        <v>0</v>
      </c>
      <c r="F87" s="1729"/>
      <c r="G87" s="251"/>
      <c r="H87" s="1729"/>
      <c r="I87" s="251"/>
      <c r="J87" s="210"/>
      <c r="K87" s="210"/>
      <c r="L87" s="1725"/>
      <c r="M87" s="1725"/>
      <c r="N87" s="1725"/>
      <c r="O87" s="1726"/>
      <c r="P87" s="1726"/>
      <c r="Q87" s="1727"/>
      <c r="R87" s="1727"/>
      <c r="S87" s="7"/>
      <c r="T87" s="7"/>
      <c r="U87" s="7"/>
      <c r="V87" s="7"/>
      <c r="W87" s="7"/>
      <c r="X87" s="7"/>
      <c r="Y87" s="7"/>
      <c r="Z87" s="7"/>
      <c r="AA87" s="7"/>
    </row>
    <row r="88" spans="1:130" ht="16.350000000000001" customHeight="1" x14ac:dyDescent="0.25">
      <c r="A88" s="1908" t="s">
        <v>77</v>
      </c>
      <c r="B88" s="1875"/>
      <c r="C88" s="1728">
        <f>SUM(D88+E88)</f>
        <v>0</v>
      </c>
      <c r="D88" s="248">
        <f t="shared" si="9"/>
        <v>0</v>
      </c>
      <c r="E88" s="249">
        <f t="shared" si="9"/>
        <v>0</v>
      </c>
      <c r="F88" s="99"/>
      <c r="G88" s="103"/>
      <c r="H88" s="99"/>
      <c r="I88" s="103"/>
      <c r="J88" s="210"/>
      <c r="K88" s="210"/>
      <c r="L88" s="1725"/>
      <c r="M88" s="1725"/>
      <c r="N88" s="1725"/>
      <c r="O88" s="1726"/>
      <c r="P88" s="1726"/>
      <c r="Q88" s="1727"/>
      <c r="R88" s="1727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1909" t="s">
        <v>99</v>
      </c>
      <c r="B89" s="1910"/>
      <c r="C89" s="252">
        <f>SUM(D89+E89)</f>
        <v>0</v>
      </c>
      <c r="D89" s="253">
        <f t="shared" si="9"/>
        <v>0</v>
      </c>
      <c r="E89" s="254">
        <f t="shared" si="9"/>
        <v>0</v>
      </c>
      <c r="F89" s="128"/>
      <c r="G89" s="132"/>
      <c r="H89" s="128"/>
      <c r="I89" s="132"/>
      <c r="J89" s="210"/>
      <c r="K89" s="210"/>
      <c r="L89" s="1725"/>
      <c r="M89" s="1725"/>
      <c r="N89" s="1725"/>
      <c r="O89" s="1726"/>
      <c r="P89" s="1726"/>
      <c r="Q89" s="1727"/>
      <c r="R89" s="1727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1911" t="s">
        <v>100</v>
      </c>
      <c r="B90" s="1912"/>
      <c r="C90" s="255">
        <f>SUM(D90+E90)</f>
        <v>0</v>
      </c>
      <c r="D90" s="256">
        <f t="shared" si="9"/>
        <v>0</v>
      </c>
      <c r="E90" s="156">
        <f t="shared" si="9"/>
        <v>0</v>
      </c>
      <c r="F90" s="57"/>
      <c r="G90" s="112"/>
      <c r="H90" s="57"/>
      <c r="I90" s="112"/>
      <c r="J90" s="210"/>
      <c r="K90" s="210"/>
      <c r="L90" s="1725"/>
      <c r="M90" s="1725"/>
      <c r="N90" s="1725"/>
      <c r="O90" s="1726"/>
      <c r="P90" s="1726"/>
      <c r="Q90" s="1727"/>
      <c r="R90" s="1727"/>
      <c r="S90" s="7"/>
      <c r="T90" s="7"/>
      <c r="U90" s="7"/>
      <c r="V90" s="7"/>
      <c r="W90" s="7"/>
      <c r="X90" s="7"/>
      <c r="Y90" s="7"/>
      <c r="Z90" s="7"/>
      <c r="AA90" s="7"/>
    </row>
    <row r="91" spans="1:130" s="261" customFormat="1" ht="31.35" customHeight="1" x14ac:dyDescent="0.25">
      <c r="A91" s="1913" t="s">
        <v>101</v>
      </c>
      <c r="B91" s="1913"/>
      <c r="C91" s="1913"/>
      <c r="D91" s="1913"/>
      <c r="E91" s="1913"/>
      <c r="F91" s="1913"/>
      <c r="G91" s="1913"/>
      <c r="H91" s="1913"/>
      <c r="I91" s="1913"/>
      <c r="J91" s="1913"/>
      <c r="K91" s="1913"/>
      <c r="L91" s="1913"/>
      <c r="M91" s="1913"/>
      <c r="N91" s="1913"/>
      <c r="O91" s="1913"/>
      <c r="P91" s="1913"/>
      <c r="Q91" s="258"/>
      <c r="R91" s="7"/>
      <c r="S91" s="7"/>
      <c r="T91" s="7"/>
      <c r="U91" s="7"/>
      <c r="V91" s="7"/>
      <c r="W91" s="7"/>
      <c r="X91" s="7"/>
      <c r="Y91" s="7"/>
      <c r="Z91" s="7"/>
      <c r="AA91" s="7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</row>
    <row r="92" spans="1:130" s="261" customFormat="1" ht="31.35" customHeight="1" x14ac:dyDescent="0.25">
      <c r="A92" s="2032" t="s">
        <v>102</v>
      </c>
      <c r="B92" s="2032"/>
      <c r="C92" s="2032"/>
      <c r="D92" s="2032"/>
      <c r="E92" s="2032"/>
      <c r="F92" s="2032"/>
      <c r="G92" s="2032"/>
      <c r="H92" s="2032"/>
      <c r="I92" s="2032"/>
      <c r="J92" s="2032"/>
      <c r="K92" s="2032"/>
      <c r="L92" s="2032"/>
      <c r="M92" s="2032"/>
      <c r="N92" s="2032"/>
      <c r="O92" s="2032"/>
      <c r="P92" s="2032"/>
      <c r="Q92" s="2032"/>
      <c r="R92" s="7"/>
      <c r="S92" s="7"/>
      <c r="T92" s="7"/>
      <c r="U92" s="7"/>
      <c r="V92" s="7"/>
      <c r="W92" s="7"/>
      <c r="X92" s="7"/>
      <c r="Y92" s="7"/>
      <c r="Z92" s="7"/>
      <c r="AA92" s="7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</row>
    <row r="93" spans="1:130" s="263" customFormat="1" ht="31.35" customHeight="1" x14ac:dyDescent="0.25">
      <c r="A93" s="2685" t="s">
        <v>103</v>
      </c>
      <c r="B93" s="1884"/>
      <c r="C93" s="2661" t="s">
        <v>104</v>
      </c>
      <c r="D93" s="1881"/>
      <c r="E93" s="1854"/>
      <c r="F93" s="2098" t="s">
        <v>28</v>
      </c>
      <c r="G93" s="2664"/>
      <c r="H93" s="2664"/>
      <c r="I93" s="2664"/>
      <c r="J93" s="2664"/>
      <c r="K93" s="2664"/>
      <c r="L93" s="2664"/>
      <c r="M93" s="2664"/>
      <c r="N93" s="2664"/>
      <c r="O93" s="2664"/>
      <c r="P93" s="2664"/>
      <c r="Q93" s="2099"/>
      <c r="R93" s="262"/>
      <c r="S93" s="262"/>
      <c r="T93" s="262"/>
      <c r="U93" s="262"/>
      <c r="V93" s="262"/>
      <c r="W93" s="236"/>
      <c r="X93" s="236"/>
      <c r="Y93" s="236"/>
      <c r="Z93" s="236"/>
      <c r="AA93" s="236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</row>
    <row r="94" spans="1:130" s="263" customFormat="1" ht="16.350000000000001" customHeight="1" x14ac:dyDescent="0.25">
      <c r="A94" s="1916"/>
      <c r="B94" s="1885"/>
      <c r="C94" s="2005"/>
      <c r="D94" s="2017"/>
      <c r="E94" s="2037"/>
      <c r="F94" s="2088" t="s">
        <v>105</v>
      </c>
      <c r="G94" s="2693"/>
      <c r="H94" s="2088" t="s">
        <v>106</v>
      </c>
      <c r="I94" s="2089"/>
      <c r="J94" s="2088" t="s">
        <v>107</v>
      </c>
      <c r="K94" s="2089"/>
      <c r="L94" s="2088" t="s">
        <v>108</v>
      </c>
      <c r="M94" s="2089"/>
      <c r="N94" s="2088" t="s">
        <v>109</v>
      </c>
      <c r="O94" s="2089"/>
      <c r="P94" s="2088" t="s">
        <v>110</v>
      </c>
      <c r="Q94" s="2089"/>
      <c r="R94" s="66"/>
      <c r="S94" s="236"/>
      <c r="T94" s="265"/>
      <c r="U94" s="265"/>
      <c r="V94" s="236"/>
      <c r="W94" s="236"/>
      <c r="X94" s="236"/>
      <c r="Y94" s="236"/>
      <c r="Z94" s="236"/>
      <c r="AA94" s="236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</row>
    <row r="95" spans="1:130" s="263" customFormat="1" ht="16.350000000000001" customHeight="1" x14ac:dyDescent="0.25">
      <c r="A95" s="2083"/>
      <c r="B95" s="2035"/>
      <c r="C95" s="2665" t="s">
        <v>17</v>
      </c>
      <c r="D95" s="1802" t="s">
        <v>18</v>
      </c>
      <c r="E95" s="1795" t="s">
        <v>19</v>
      </c>
      <c r="F95" s="1801" t="s">
        <v>18</v>
      </c>
      <c r="G95" s="1790" t="s">
        <v>19</v>
      </c>
      <c r="H95" s="1801" t="s">
        <v>18</v>
      </c>
      <c r="I95" s="1791" t="s">
        <v>19</v>
      </c>
      <c r="J95" s="1801" t="s">
        <v>18</v>
      </c>
      <c r="K95" s="1791" t="s">
        <v>19</v>
      </c>
      <c r="L95" s="1801" t="s">
        <v>18</v>
      </c>
      <c r="M95" s="1791" t="s">
        <v>19</v>
      </c>
      <c r="N95" s="1801" t="s">
        <v>18</v>
      </c>
      <c r="O95" s="1791" t="s">
        <v>19</v>
      </c>
      <c r="P95" s="1801" t="s">
        <v>18</v>
      </c>
      <c r="Q95" s="1791" t="s">
        <v>19</v>
      </c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</row>
    <row r="96" spans="1:130" s="263" customFormat="1" ht="16.350000000000001" customHeight="1" x14ac:dyDescent="0.25">
      <c r="A96" s="2720" t="s">
        <v>111</v>
      </c>
      <c r="B96" s="2720"/>
      <c r="C96" s="2721">
        <f t="shared" ref="C96:C104" si="10">SUM(D96+E96)</f>
        <v>0</v>
      </c>
      <c r="D96" s="273">
        <f>+H96+J96+L96+N96+P96</f>
        <v>0</v>
      </c>
      <c r="E96" s="1733">
        <f>+I96+K96+M96+O96+Q96</f>
        <v>0</v>
      </c>
      <c r="F96" s="2722"/>
      <c r="G96" s="1734"/>
      <c r="H96" s="1553"/>
      <c r="I96" s="114"/>
      <c r="J96" s="1553"/>
      <c r="K96" s="114"/>
      <c r="L96" s="1553"/>
      <c r="M96" s="114"/>
      <c r="N96" s="1553"/>
      <c r="O96" s="114"/>
      <c r="P96" s="1678"/>
      <c r="Q96" s="114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</row>
    <row r="97" spans="1:130" s="263" customFormat="1" ht="16.350000000000001" customHeight="1" x14ac:dyDescent="0.25">
      <c r="A97" s="1903" t="s">
        <v>112</v>
      </c>
      <c r="B97" s="1903"/>
      <c r="C97" s="278">
        <f t="shared" si="10"/>
        <v>0</v>
      </c>
      <c r="D97" s="279">
        <f>SUM(J97+L97+N97+P97)</f>
        <v>0</v>
      </c>
      <c r="E97" s="107">
        <f>SUM(K97+M97+O97+Q97)</f>
        <v>0</v>
      </c>
      <c r="F97" s="280"/>
      <c r="G97" s="281"/>
      <c r="H97" s="280"/>
      <c r="I97" s="282"/>
      <c r="J97" s="99"/>
      <c r="K97" s="100"/>
      <c r="L97" s="99"/>
      <c r="M97" s="100"/>
      <c r="N97" s="99"/>
      <c r="O97" s="100"/>
      <c r="P97" s="101"/>
      <c r="Q97" s="100"/>
      <c r="R97" s="283"/>
      <c r="S97" s="236"/>
      <c r="T97" s="236"/>
      <c r="U97" s="236"/>
      <c r="V97" s="236"/>
      <c r="W97" s="236"/>
      <c r="X97" s="236"/>
      <c r="Y97" s="236"/>
      <c r="Z97" s="236"/>
      <c r="AA97" s="236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</row>
    <row r="98" spans="1:130" s="263" customFormat="1" ht="16.350000000000001" customHeight="1" x14ac:dyDescent="0.25">
      <c r="A98" s="1903" t="s">
        <v>113</v>
      </c>
      <c r="B98" s="1903"/>
      <c r="C98" s="278">
        <f t="shared" si="10"/>
        <v>0</v>
      </c>
      <c r="D98" s="279">
        <f>+J98+L98+N98+P98</f>
        <v>0</v>
      </c>
      <c r="E98" s="107">
        <f>+K98+M98+O98+Q98</f>
        <v>0</v>
      </c>
      <c r="F98" s="284"/>
      <c r="G98" s="285"/>
      <c r="H98" s="284"/>
      <c r="I98" s="286"/>
      <c r="J98" s="128"/>
      <c r="K98" s="129"/>
      <c r="L98" s="128"/>
      <c r="M98" s="129"/>
      <c r="N98" s="128"/>
      <c r="O98" s="129"/>
      <c r="P98" s="130"/>
      <c r="Q98" s="129"/>
      <c r="R98" s="283"/>
      <c r="S98" s="236"/>
      <c r="T98" s="236"/>
      <c r="U98" s="236"/>
      <c r="V98" s="236"/>
      <c r="W98" s="236"/>
      <c r="X98" s="236"/>
      <c r="Y98" s="236"/>
      <c r="Z98" s="236"/>
      <c r="AA98" s="236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</row>
    <row r="99" spans="1:130" s="263" customFormat="1" ht="16.350000000000001" customHeight="1" x14ac:dyDescent="0.25">
      <c r="A99" s="1904" t="s">
        <v>114</v>
      </c>
      <c r="B99" s="1905"/>
      <c r="C99" s="278">
        <f t="shared" si="10"/>
        <v>0</v>
      </c>
      <c r="D99" s="279">
        <f>+J99+L99+N99+P99</f>
        <v>0</v>
      </c>
      <c r="E99" s="107">
        <f>+K99+M99+O99+Q99</f>
        <v>0</v>
      </c>
      <c r="F99" s="284"/>
      <c r="G99" s="285"/>
      <c r="H99" s="284"/>
      <c r="I99" s="286"/>
      <c r="J99" s="128"/>
      <c r="K99" s="129"/>
      <c r="L99" s="128"/>
      <c r="M99" s="129"/>
      <c r="N99" s="128"/>
      <c r="O99" s="129"/>
      <c r="P99" s="130"/>
      <c r="Q99" s="129"/>
      <c r="R99" s="283"/>
      <c r="S99" s="236"/>
      <c r="T99" s="236"/>
      <c r="U99" s="236"/>
      <c r="V99" s="236"/>
      <c r="W99" s="236"/>
      <c r="X99" s="236"/>
      <c r="Y99" s="236"/>
      <c r="Z99" s="236"/>
      <c r="AA99" s="236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</row>
    <row r="100" spans="1:130" s="263" customFormat="1" ht="20.25" customHeight="1" x14ac:dyDescent="0.25">
      <c r="A100" s="1904" t="s">
        <v>115</v>
      </c>
      <c r="B100" s="1905"/>
      <c r="C100" s="278">
        <f t="shared" si="10"/>
        <v>0</v>
      </c>
      <c r="D100" s="279">
        <f>+F100+H100</f>
        <v>0</v>
      </c>
      <c r="E100" s="107">
        <f>+G100+I100</f>
        <v>0</v>
      </c>
      <c r="F100" s="128"/>
      <c r="G100" s="287"/>
      <c r="H100" s="128"/>
      <c r="I100" s="132"/>
      <c r="J100" s="280"/>
      <c r="K100" s="282"/>
      <c r="L100" s="280"/>
      <c r="M100" s="282"/>
      <c r="N100" s="280"/>
      <c r="O100" s="282"/>
      <c r="P100" s="288"/>
      <c r="Q100" s="282"/>
      <c r="R100" s="283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264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</row>
    <row r="101" spans="1:130" s="263" customFormat="1" ht="16.350000000000001" customHeight="1" x14ac:dyDescent="0.25">
      <c r="A101" s="1904" t="s">
        <v>116</v>
      </c>
      <c r="B101" s="1905"/>
      <c r="C101" s="289">
        <f t="shared" si="10"/>
        <v>0</v>
      </c>
      <c r="D101" s="279">
        <f>+F101+H101</f>
        <v>0</v>
      </c>
      <c r="E101" s="107">
        <f>+G101+I101</f>
        <v>0</v>
      </c>
      <c r="F101" s="128"/>
      <c r="G101" s="287"/>
      <c r="H101" s="128"/>
      <c r="I101" s="132"/>
      <c r="J101" s="290"/>
      <c r="K101" s="291"/>
      <c r="L101" s="290"/>
      <c r="M101" s="291"/>
      <c r="N101" s="290"/>
      <c r="O101" s="291"/>
      <c r="P101" s="292"/>
      <c r="Q101" s="291"/>
      <c r="R101" s="283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</row>
    <row r="102" spans="1:130" s="263" customFormat="1" ht="16.350000000000001" customHeight="1" x14ac:dyDescent="0.25">
      <c r="A102" s="2660" t="s">
        <v>117</v>
      </c>
      <c r="B102" s="2723" t="s">
        <v>118</v>
      </c>
      <c r="C102" s="2666">
        <f t="shared" si="10"/>
        <v>0</v>
      </c>
      <c r="D102" s="2667">
        <f t="shared" ref="D102:E104" si="11">SUM(F102+H102+J102+L102+N102+P102)</f>
        <v>0</v>
      </c>
      <c r="E102" s="1733">
        <f t="shared" si="11"/>
        <v>0</v>
      </c>
      <c r="F102" s="1553"/>
      <c r="G102" s="1738"/>
      <c r="H102" s="1553"/>
      <c r="I102" s="1739"/>
      <c r="J102" s="1553"/>
      <c r="K102" s="114"/>
      <c r="L102" s="1553"/>
      <c r="M102" s="114"/>
      <c r="N102" s="1553"/>
      <c r="O102" s="1739"/>
      <c r="P102" s="1553"/>
      <c r="Q102" s="1739"/>
      <c r="R102" s="283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</row>
    <row r="103" spans="1:130" s="263" customFormat="1" ht="22.5" customHeight="1" x14ac:dyDescent="0.25">
      <c r="A103" s="1877"/>
      <c r="B103" s="297" t="s">
        <v>119</v>
      </c>
      <c r="C103" s="125">
        <f t="shared" si="10"/>
        <v>0</v>
      </c>
      <c r="D103" s="126">
        <f t="shared" si="11"/>
        <v>0</v>
      </c>
      <c r="E103" s="298">
        <f t="shared" si="11"/>
        <v>0</v>
      </c>
      <c r="F103" s="128"/>
      <c r="G103" s="287"/>
      <c r="H103" s="128"/>
      <c r="I103" s="132"/>
      <c r="J103" s="128"/>
      <c r="K103" s="129"/>
      <c r="L103" s="128"/>
      <c r="M103" s="129"/>
      <c r="N103" s="128"/>
      <c r="O103" s="132"/>
      <c r="P103" s="128"/>
      <c r="Q103" s="132"/>
      <c r="R103" s="283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</row>
    <row r="104" spans="1:130" s="263" customFormat="1" ht="25.35" customHeight="1" x14ac:dyDescent="0.25">
      <c r="A104" s="1878"/>
      <c r="B104" s="154" t="s">
        <v>120</v>
      </c>
      <c r="C104" s="53">
        <f t="shared" si="10"/>
        <v>0</v>
      </c>
      <c r="D104" s="109">
        <f t="shared" si="11"/>
        <v>0</v>
      </c>
      <c r="E104" s="196">
        <f t="shared" si="11"/>
        <v>0</v>
      </c>
      <c r="F104" s="57"/>
      <c r="G104" s="299"/>
      <c r="H104" s="57"/>
      <c r="I104" s="112"/>
      <c r="J104" s="57"/>
      <c r="K104" s="58"/>
      <c r="L104" s="57"/>
      <c r="M104" s="58"/>
      <c r="N104" s="57"/>
      <c r="O104" s="112"/>
      <c r="P104" s="57"/>
      <c r="Q104" s="112"/>
      <c r="R104" s="283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</row>
    <row r="105" spans="1:130" ht="31.35" customHeight="1" x14ac:dyDescent="0.25">
      <c r="A105" s="1560" t="s">
        <v>121</v>
      </c>
      <c r="B105" s="1560"/>
      <c r="C105" s="1560"/>
      <c r="D105" s="1560"/>
      <c r="E105" s="1560"/>
      <c r="F105" s="1561"/>
      <c r="G105" s="1561"/>
      <c r="H105" s="1561"/>
      <c r="I105" s="1562"/>
      <c r="J105" s="2724"/>
      <c r="K105" s="2724"/>
      <c r="L105" s="2725"/>
      <c r="M105" s="2726"/>
      <c r="N105" s="2727"/>
      <c r="O105" s="1561"/>
      <c r="P105" s="2727"/>
      <c r="Q105" s="1460"/>
      <c r="R105" s="2728"/>
      <c r="S105" s="2728"/>
      <c r="T105" s="2727"/>
      <c r="U105" s="2727"/>
      <c r="V105" s="2727"/>
      <c r="W105" s="1561"/>
      <c r="X105" s="2727"/>
      <c r="Y105" s="1561"/>
      <c r="Z105" s="2729"/>
      <c r="AA105" s="1569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</row>
    <row r="106" spans="1:130" ht="16.350000000000001" customHeight="1" x14ac:dyDescent="0.25">
      <c r="A106" s="1877" t="s">
        <v>25</v>
      </c>
      <c r="B106" s="1877" t="s">
        <v>26</v>
      </c>
      <c r="C106" s="1855" t="s">
        <v>27</v>
      </c>
      <c r="D106" s="1891"/>
      <c r="E106" s="1856"/>
      <c r="F106" s="2029" t="s">
        <v>28</v>
      </c>
      <c r="G106" s="2029"/>
      <c r="H106" s="2029"/>
      <c r="I106" s="2029"/>
      <c r="J106" s="2029"/>
      <c r="K106" s="2029"/>
      <c r="L106" s="2029"/>
      <c r="M106" s="2029"/>
      <c r="N106" s="2029"/>
      <c r="O106" s="2029"/>
      <c r="P106" s="2029"/>
      <c r="Q106" s="2029"/>
      <c r="R106" s="2029"/>
      <c r="S106" s="2029"/>
      <c r="T106" s="1902"/>
      <c r="U106" s="1902"/>
      <c r="V106" s="2029"/>
      <c r="W106" s="2029"/>
      <c r="X106" s="2029"/>
      <c r="Y106" s="2029"/>
      <c r="Z106" s="2029"/>
      <c r="AA106" s="2035"/>
    </row>
    <row r="107" spans="1:130" ht="16.350000000000001" customHeight="1" x14ac:dyDescent="0.25">
      <c r="A107" s="1877"/>
      <c r="B107" s="1877"/>
      <c r="C107" s="2005"/>
      <c r="D107" s="2017"/>
      <c r="E107" s="2037"/>
      <c r="F107" s="2693" t="s">
        <v>122</v>
      </c>
      <c r="G107" s="2089"/>
      <c r="H107" s="2088" t="s">
        <v>123</v>
      </c>
      <c r="I107" s="2089"/>
      <c r="J107" s="2088" t="s">
        <v>124</v>
      </c>
      <c r="K107" s="2089"/>
      <c r="L107" s="2693" t="s">
        <v>125</v>
      </c>
      <c r="M107" s="2089"/>
      <c r="N107" s="2088" t="s">
        <v>126</v>
      </c>
      <c r="O107" s="2089"/>
      <c r="P107" s="2088" t="s">
        <v>127</v>
      </c>
      <c r="Q107" s="2089"/>
      <c r="R107" s="2088" t="s">
        <v>128</v>
      </c>
      <c r="S107" s="2089"/>
      <c r="T107" s="2088" t="s">
        <v>129</v>
      </c>
      <c r="U107" s="2089"/>
      <c r="V107" s="2088" t="s">
        <v>130</v>
      </c>
      <c r="W107" s="2089"/>
      <c r="X107" s="2088" t="s">
        <v>131</v>
      </c>
      <c r="Y107" s="2089"/>
      <c r="Z107" s="2730" t="s">
        <v>132</v>
      </c>
      <c r="AA107" s="2114"/>
    </row>
    <row r="108" spans="1:130" ht="16.350000000000001" customHeight="1" x14ac:dyDescent="0.25">
      <c r="A108" s="1878"/>
      <c r="B108" s="1878"/>
      <c r="C108" s="1801" t="s">
        <v>17</v>
      </c>
      <c r="D108" s="1802" t="s">
        <v>18</v>
      </c>
      <c r="E108" s="1803" t="s">
        <v>19</v>
      </c>
      <c r="F108" s="1804" t="s">
        <v>18</v>
      </c>
      <c r="G108" s="1795" t="s">
        <v>19</v>
      </c>
      <c r="H108" s="1801" t="s">
        <v>18</v>
      </c>
      <c r="I108" s="1795" t="s">
        <v>19</v>
      </c>
      <c r="J108" s="1801" t="s">
        <v>18</v>
      </c>
      <c r="K108" s="1795" t="s">
        <v>19</v>
      </c>
      <c r="L108" s="1804" t="s">
        <v>18</v>
      </c>
      <c r="M108" s="1795" t="s">
        <v>19</v>
      </c>
      <c r="N108" s="1801" t="s">
        <v>18</v>
      </c>
      <c r="O108" s="1795" t="s">
        <v>19</v>
      </c>
      <c r="P108" s="1801" t="s">
        <v>18</v>
      </c>
      <c r="Q108" s="1795" t="s">
        <v>19</v>
      </c>
      <c r="R108" s="1801" t="s">
        <v>18</v>
      </c>
      <c r="S108" s="1805" t="s">
        <v>19</v>
      </c>
      <c r="T108" s="1801" t="s">
        <v>18</v>
      </c>
      <c r="U108" s="1795" t="s">
        <v>19</v>
      </c>
      <c r="V108" s="1801" t="s">
        <v>18</v>
      </c>
      <c r="W108" s="1795" t="s">
        <v>19</v>
      </c>
      <c r="X108" s="1801" t="s">
        <v>18</v>
      </c>
      <c r="Y108" s="1795" t="s">
        <v>19</v>
      </c>
      <c r="Z108" s="1743" t="s">
        <v>18</v>
      </c>
      <c r="AA108" s="1571" t="s">
        <v>19</v>
      </c>
      <c r="AB108" s="317"/>
    </row>
    <row r="109" spans="1:130" ht="16.350000000000001" customHeight="1" x14ac:dyDescent="0.25">
      <c r="A109" s="2731" t="s">
        <v>133</v>
      </c>
      <c r="B109" s="2671" t="s">
        <v>134</v>
      </c>
      <c r="C109" s="1550">
        <f t="shared" ref="C109:C138" si="12">SUM(D109+E109)</f>
        <v>0</v>
      </c>
      <c r="D109" s="319">
        <f t="shared" ref="D109:D138" si="13">SUM(F109+H109+J109+L109+N109+P109+R109+T109+V109+X109+Z109)</f>
        <v>0</v>
      </c>
      <c r="E109" s="320">
        <f t="shared" ref="E109:E138" si="14">SUM(G109+I109+K109+M109+O109+Q109+S109+U109+W109+Y109+AA109)</f>
        <v>0</v>
      </c>
      <c r="F109" s="2732"/>
      <c r="G109" s="1739"/>
      <c r="H109" s="1553"/>
      <c r="I109" s="114"/>
      <c r="J109" s="1553"/>
      <c r="K109" s="114"/>
      <c r="L109" s="1744"/>
      <c r="M109" s="114"/>
      <c r="N109" s="1553"/>
      <c r="O109" s="114"/>
      <c r="P109" s="1553"/>
      <c r="Q109" s="114"/>
      <c r="R109" s="1553"/>
      <c r="S109" s="114"/>
      <c r="T109" s="1553"/>
      <c r="U109" s="114"/>
      <c r="V109" s="1678"/>
      <c r="W109" s="114"/>
      <c r="X109" s="1678"/>
      <c r="Y109" s="114"/>
      <c r="Z109" s="1738"/>
      <c r="AA109" s="323"/>
    </row>
    <row r="110" spans="1:130" ht="16.350000000000001" customHeight="1" x14ac:dyDescent="0.25">
      <c r="A110" s="2120"/>
      <c r="B110" s="1745" t="s">
        <v>135</v>
      </c>
      <c r="C110" s="1728">
        <f t="shared" si="12"/>
        <v>0</v>
      </c>
      <c r="D110" s="325">
        <f t="shared" si="13"/>
        <v>0</v>
      </c>
      <c r="E110" s="326">
        <f t="shared" si="14"/>
        <v>0</v>
      </c>
      <c r="F110" s="181"/>
      <c r="G110" s="103"/>
      <c r="H110" s="99"/>
      <c r="I110" s="100"/>
      <c r="J110" s="99"/>
      <c r="K110" s="100"/>
      <c r="L110" s="327"/>
      <c r="M110" s="100"/>
      <c r="N110" s="99"/>
      <c r="O110" s="100"/>
      <c r="P110" s="99"/>
      <c r="Q110" s="100"/>
      <c r="R110" s="99"/>
      <c r="S110" s="100"/>
      <c r="T110" s="99"/>
      <c r="U110" s="100"/>
      <c r="V110" s="101"/>
      <c r="W110" s="100"/>
      <c r="X110" s="101"/>
      <c r="Y110" s="100"/>
      <c r="Z110" s="328"/>
      <c r="AA110" s="329"/>
    </row>
    <row r="111" spans="1:130" ht="16.350000000000001" customHeight="1" x14ac:dyDescent="0.25">
      <c r="A111" s="2120"/>
      <c r="B111" s="1787" t="s">
        <v>136</v>
      </c>
      <c r="C111" s="1728">
        <f t="shared" si="12"/>
        <v>0</v>
      </c>
      <c r="D111" s="325">
        <f t="shared" si="13"/>
        <v>0</v>
      </c>
      <c r="E111" s="326">
        <f t="shared" si="14"/>
        <v>0</v>
      </c>
      <c r="F111" s="181"/>
      <c r="G111" s="103"/>
      <c r="H111" s="99"/>
      <c r="I111" s="100"/>
      <c r="J111" s="99"/>
      <c r="K111" s="100"/>
      <c r="L111" s="327"/>
      <c r="M111" s="100"/>
      <c r="N111" s="99"/>
      <c r="O111" s="100"/>
      <c r="P111" s="99"/>
      <c r="Q111" s="100"/>
      <c r="R111" s="99"/>
      <c r="S111" s="100"/>
      <c r="T111" s="99"/>
      <c r="U111" s="100"/>
      <c r="V111" s="101"/>
      <c r="W111" s="100"/>
      <c r="X111" s="101"/>
      <c r="Y111" s="100"/>
      <c r="Z111" s="328"/>
      <c r="AA111" s="329"/>
    </row>
    <row r="112" spans="1:130" ht="16.350000000000001" customHeight="1" x14ac:dyDescent="0.25">
      <c r="A112" s="1897"/>
      <c r="B112" s="1787" t="s">
        <v>137</v>
      </c>
      <c r="C112" s="330">
        <f t="shared" si="12"/>
        <v>0</v>
      </c>
      <c r="D112" s="331">
        <f t="shared" si="13"/>
        <v>0</v>
      </c>
      <c r="E112" s="332">
        <f t="shared" si="14"/>
        <v>0</v>
      </c>
      <c r="F112" s="181"/>
      <c r="G112" s="103"/>
      <c r="H112" s="99"/>
      <c r="I112" s="100"/>
      <c r="J112" s="99"/>
      <c r="K112" s="100"/>
      <c r="L112" s="327"/>
      <c r="M112" s="100"/>
      <c r="N112" s="99"/>
      <c r="O112" s="100"/>
      <c r="P112" s="99"/>
      <c r="Q112" s="100"/>
      <c r="R112" s="99"/>
      <c r="S112" s="100"/>
      <c r="T112" s="99"/>
      <c r="U112" s="100"/>
      <c r="V112" s="101"/>
      <c r="W112" s="100"/>
      <c r="X112" s="101"/>
      <c r="Y112" s="100"/>
      <c r="Z112" s="328"/>
      <c r="AA112" s="329"/>
    </row>
    <row r="113" spans="1:27" ht="16.350000000000001" customHeight="1" x14ac:dyDescent="0.25">
      <c r="A113" s="1898"/>
      <c r="B113" s="108" t="s">
        <v>138</v>
      </c>
      <c r="C113" s="255">
        <f t="shared" si="12"/>
        <v>0</v>
      </c>
      <c r="D113" s="334">
        <f t="shared" si="13"/>
        <v>0</v>
      </c>
      <c r="E113" s="335">
        <f t="shared" si="14"/>
        <v>0</v>
      </c>
      <c r="F113" s="336"/>
      <c r="G113" s="112"/>
      <c r="H113" s="57"/>
      <c r="I113" s="58"/>
      <c r="J113" s="57"/>
      <c r="K113" s="58"/>
      <c r="L113" s="299"/>
      <c r="M113" s="58"/>
      <c r="N113" s="57"/>
      <c r="O113" s="58"/>
      <c r="P113" s="57"/>
      <c r="Q113" s="58"/>
      <c r="R113" s="57"/>
      <c r="S113" s="58"/>
      <c r="T113" s="57"/>
      <c r="U113" s="58"/>
      <c r="V113" s="110"/>
      <c r="W113" s="58"/>
      <c r="X113" s="110"/>
      <c r="Y113" s="58"/>
      <c r="Z113" s="337"/>
      <c r="AA113" s="200"/>
    </row>
    <row r="114" spans="1:27" ht="16.350000000000001" customHeight="1" x14ac:dyDescent="0.25">
      <c r="A114" s="2731" t="s">
        <v>139</v>
      </c>
      <c r="B114" s="2671" t="s">
        <v>134</v>
      </c>
      <c r="C114" s="1550">
        <f t="shared" si="12"/>
        <v>0</v>
      </c>
      <c r="D114" s="319">
        <f t="shared" si="13"/>
        <v>0</v>
      </c>
      <c r="E114" s="320">
        <f t="shared" si="14"/>
        <v>0</v>
      </c>
      <c r="F114" s="2732"/>
      <c r="G114" s="1739"/>
      <c r="H114" s="1553"/>
      <c r="I114" s="114"/>
      <c r="J114" s="1553"/>
      <c r="K114" s="114"/>
      <c r="L114" s="1744"/>
      <c r="M114" s="114"/>
      <c r="N114" s="1553"/>
      <c r="O114" s="114"/>
      <c r="P114" s="1553"/>
      <c r="Q114" s="114"/>
      <c r="R114" s="1553"/>
      <c r="S114" s="114"/>
      <c r="T114" s="1553"/>
      <c r="U114" s="114"/>
      <c r="V114" s="1678"/>
      <c r="W114" s="114"/>
      <c r="X114" s="1678"/>
      <c r="Y114" s="114"/>
      <c r="Z114" s="1738"/>
      <c r="AA114" s="323"/>
    </row>
    <row r="115" spans="1:27" ht="16.350000000000001" customHeight="1" x14ac:dyDescent="0.25">
      <c r="A115" s="2120"/>
      <c r="B115" s="1745" t="s">
        <v>135</v>
      </c>
      <c r="C115" s="1728">
        <f t="shared" si="12"/>
        <v>0</v>
      </c>
      <c r="D115" s="325">
        <f t="shared" si="13"/>
        <v>0</v>
      </c>
      <c r="E115" s="326">
        <f t="shared" si="14"/>
        <v>0</v>
      </c>
      <c r="F115" s="181"/>
      <c r="G115" s="103"/>
      <c r="H115" s="99"/>
      <c r="I115" s="100"/>
      <c r="J115" s="99"/>
      <c r="K115" s="100"/>
      <c r="L115" s="327"/>
      <c r="M115" s="100"/>
      <c r="N115" s="99"/>
      <c r="O115" s="100"/>
      <c r="P115" s="99"/>
      <c r="Q115" s="100"/>
      <c r="R115" s="99"/>
      <c r="S115" s="100"/>
      <c r="T115" s="99"/>
      <c r="U115" s="100"/>
      <c r="V115" s="101"/>
      <c r="W115" s="100"/>
      <c r="X115" s="101"/>
      <c r="Y115" s="100"/>
      <c r="Z115" s="328"/>
      <c r="AA115" s="329"/>
    </row>
    <row r="116" spans="1:27" ht="16.350000000000001" customHeight="1" x14ac:dyDescent="0.25">
      <c r="A116" s="2120"/>
      <c r="B116" s="1787" t="s">
        <v>136</v>
      </c>
      <c r="C116" s="1728">
        <f t="shared" si="12"/>
        <v>0</v>
      </c>
      <c r="D116" s="325">
        <f t="shared" si="13"/>
        <v>0</v>
      </c>
      <c r="E116" s="326">
        <f t="shared" si="14"/>
        <v>0</v>
      </c>
      <c r="F116" s="181"/>
      <c r="G116" s="103"/>
      <c r="H116" s="99"/>
      <c r="I116" s="100"/>
      <c r="J116" s="99"/>
      <c r="K116" s="100"/>
      <c r="L116" s="327"/>
      <c r="M116" s="100"/>
      <c r="N116" s="99"/>
      <c r="O116" s="100"/>
      <c r="P116" s="99"/>
      <c r="Q116" s="100"/>
      <c r="R116" s="99"/>
      <c r="S116" s="100"/>
      <c r="T116" s="99"/>
      <c r="U116" s="100"/>
      <c r="V116" s="101"/>
      <c r="W116" s="100"/>
      <c r="X116" s="101"/>
      <c r="Y116" s="100"/>
      <c r="Z116" s="328"/>
      <c r="AA116" s="329"/>
    </row>
    <row r="117" spans="1:27" ht="16.350000000000001" customHeight="1" x14ac:dyDescent="0.25">
      <c r="A117" s="1897"/>
      <c r="B117" s="1787" t="s">
        <v>137</v>
      </c>
      <c r="C117" s="330">
        <f t="shared" si="12"/>
        <v>0</v>
      </c>
      <c r="D117" s="331">
        <f t="shared" si="13"/>
        <v>0</v>
      </c>
      <c r="E117" s="332">
        <f t="shared" si="14"/>
        <v>0</v>
      </c>
      <c r="F117" s="181"/>
      <c r="G117" s="103"/>
      <c r="H117" s="99"/>
      <c r="I117" s="100"/>
      <c r="J117" s="99"/>
      <c r="K117" s="100"/>
      <c r="L117" s="327"/>
      <c r="M117" s="100"/>
      <c r="N117" s="99"/>
      <c r="O117" s="100"/>
      <c r="P117" s="99"/>
      <c r="Q117" s="100"/>
      <c r="R117" s="99"/>
      <c r="S117" s="100"/>
      <c r="T117" s="99"/>
      <c r="U117" s="100"/>
      <c r="V117" s="101"/>
      <c r="W117" s="100"/>
      <c r="X117" s="101"/>
      <c r="Y117" s="100"/>
      <c r="Z117" s="328"/>
      <c r="AA117" s="329"/>
    </row>
    <row r="118" spans="1:27" ht="16.350000000000001" customHeight="1" x14ac:dyDescent="0.25">
      <c r="A118" s="1898"/>
      <c r="B118" s="108" t="s">
        <v>138</v>
      </c>
      <c r="C118" s="255">
        <f t="shared" si="12"/>
        <v>0</v>
      </c>
      <c r="D118" s="334">
        <f t="shared" si="13"/>
        <v>0</v>
      </c>
      <c r="E118" s="335">
        <f t="shared" si="14"/>
        <v>0</v>
      </c>
      <c r="F118" s="336"/>
      <c r="G118" s="112"/>
      <c r="H118" s="57"/>
      <c r="I118" s="58"/>
      <c r="J118" s="57"/>
      <c r="K118" s="58"/>
      <c r="L118" s="299"/>
      <c r="M118" s="58"/>
      <c r="N118" s="57"/>
      <c r="O118" s="58"/>
      <c r="P118" s="57"/>
      <c r="Q118" s="58"/>
      <c r="R118" s="57"/>
      <c r="S118" s="58"/>
      <c r="T118" s="57"/>
      <c r="U118" s="58"/>
      <c r="V118" s="110"/>
      <c r="W118" s="58"/>
      <c r="X118" s="110"/>
      <c r="Y118" s="58"/>
      <c r="Z118" s="337"/>
      <c r="AA118" s="200"/>
    </row>
    <row r="119" spans="1:27" ht="16.350000000000001" customHeight="1" x14ac:dyDescent="0.25">
      <c r="A119" s="2660" t="s">
        <v>140</v>
      </c>
      <c r="B119" s="2671" t="s">
        <v>134</v>
      </c>
      <c r="C119" s="1550">
        <f t="shared" si="12"/>
        <v>0</v>
      </c>
      <c r="D119" s="319">
        <f t="shared" si="13"/>
        <v>0</v>
      </c>
      <c r="E119" s="320">
        <f t="shared" si="14"/>
        <v>0</v>
      </c>
      <c r="F119" s="2732"/>
      <c r="G119" s="1739"/>
      <c r="H119" s="1553"/>
      <c r="I119" s="114"/>
      <c r="J119" s="1553"/>
      <c r="K119" s="114"/>
      <c r="L119" s="1744"/>
      <c r="M119" s="114"/>
      <c r="N119" s="1553"/>
      <c r="O119" s="114"/>
      <c r="P119" s="1553"/>
      <c r="Q119" s="114"/>
      <c r="R119" s="1553"/>
      <c r="S119" s="114"/>
      <c r="T119" s="1553"/>
      <c r="U119" s="114"/>
      <c r="V119" s="1678"/>
      <c r="W119" s="114"/>
      <c r="X119" s="1678"/>
      <c r="Y119" s="114"/>
      <c r="Z119" s="1738"/>
      <c r="AA119" s="323"/>
    </row>
    <row r="120" spans="1:27" ht="16.350000000000001" customHeight="1" x14ac:dyDescent="0.25">
      <c r="A120" s="1877"/>
      <c r="B120" s="1745" t="s">
        <v>135</v>
      </c>
      <c r="C120" s="1728">
        <f t="shared" si="12"/>
        <v>0</v>
      </c>
      <c r="D120" s="325">
        <f t="shared" si="13"/>
        <v>0</v>
      </c>
      <c r="E120" s="326">
        <f t="shared" si="14"/>
        <v>0</v>
      </c>
      <c r="F120" s="181"/>
      <c r="G120" s="103"/>
      <c r="H120" s="99"/>
      <c r="I120" s="100"/>
      <c r="J120" s="99"/>
      <c r="K120" s="100"/>
      <c r="L120" s="327"/>
      <c r="M120" s="100"/>
      <c r="N120" s="99"/>
      <c r="O120" s="100"/>
      <c r="P120" s="99"/>
      <c r="Q120" s="100"/>
      <c r="R120" s="99"/>
      <c r="S120" s="100"/>
      <c r="T120" s="99"/>
      <c r="U120" s="100"/>
      <c r="V120" s="101"/>
      <c r="W120" s="100"/>
      <c r="X120" s="101"/>
      <c r="Y120" s="100"/>
      <c r="Z120" s="328"/>
      <c r="AA120" s="329"/>
    </row>
    <row r="121" spans="1:27" ht="16.350000000000001" customHeight="1" x14ac:dyDescent="0.25">
      <c r="A121" s="1877"/>
      <c r="B121" s="1787" t="s">
        <v>136</v>
      </c>
      <c r="C121" s="1728">
        <f t="shared" si="12"/>
        <v>0</v>
      </c>
      <c r="D121" s="325">
        <f t="shared" si="13"/>
        <v>0</v>
      </c>
      <c r="E121" s="326">
        <f t="shared" si="14"/>
        <v>0</v>
      </c>
      <c r="F121" s="181"/>
      <c r="G121" s="103"/>
      <c r="H121" s="99"/>
      <c r="I121" s="100"/>
      <c r="J121" s="99"/>
      <c r="K121" s="100"/>
      <c r="L121" s="327"/>
      <c r="M121" s="100"/>
      <c r="N121" s="99"/>
      <c r="O121" s="100"/>
      <c r="P121" s="99"/>
      <c r="Q121" s="100"/>
      <c r="R121" s="99"/>
      <c r="S121" s="100"/>
      <c r="T121" s="99"/>
      <c r="U121" s="100"/>
      <c r="V121" s="101"/>
      <c r="W121" s="100"/>
      <c r="X121" s="101"/>
      <c r="Y121" s="100"/>
      <c r="Z121" s="328"/>
      <c r="AA121" s="329"/>
    </row>
    <row r="122" spans="1:27" ht="16.350000000000001" customHeight="1" x14ac:dyDescent="0.25">
      <c r="A122" s="1877"/>
      <c r="B122" s="1787" t="s">
        <v>137</v>
      </c>
      <c r="C122" s="330">
        <f t="shared" si="12"/>
        <v>0</v>
      </c>
      <c r="D122" s="331">
        <f t="shared" si="13"/>
        <v>0</v>
      </c>
      <c r="E122" s="332">
        <f t="shared" si="14"/>
        <v>0</v>
      </c>
      <c r="F122" s="181"/>
      <c r="G122" s="103"/>
      <c r="H122" s="99"/>
      <c r="I122" s="100"/>
      <c r="J122" s="99"/>
      <c r="K122" s="100"/>
      <c r="L122" s="327"/>
      <c r="M122" s="100"/>
      <c r="N122" s="99"/>
      <c r="O122" s="100"/>
      <c r="P122" s="99"/>
      <c r="Q122" s="100"/>
      <c r="R122" s="99"/>
      <c r="S122" s="100"/>
      <c r="T122" s="99"/>
      <c r="U122" s="100"/>
      <c r="V122" s="101"/>
      <c r="W122" s="100"/>
      <c r="X122" s="101"/>
      <c r="Y122" s="100"/>
      <c r="Z122" s="328"/>
      <c r="AA122" s="329"/>
    </row>
    <row r="123" spans="1:27" ht="16.350000000000001" customHeight="1" x14ac:dyDescent="0.25">
      <c r="A123" s="1878"/>
      <c r="B123" s="108" t="s">
        <v>138</v>
      </c>
      <c r="C123" s="255">
        <f t="shared" si="12"/>
        <v>0</v>
      </c>
      <c r="D123" s="334">
        <f t="shared" si="13"/>
        <v>0</v>
      </c>
      <c r="E123" s="335">
        <f t="shared" si="14"/>
        <v>0</v>
      </c>
      <c r="F123" s="336"/>
      <c r="G123" s="112"/>
      <c r="H123" s="57"/>
      <c r="I123" s="58"/>
      <c r="J123" s="57"/>
      <c r="K123" s="58"/>
      <c r="L123" s="299"/>
      <c r="M123" s="58"/>
      <c r="N123" s="57"/>
      <c r="O123" s="58"/>
      <c r="P123" s="57"/>
      <c r="Q123" s="58"/>
      <c r="R123" s="57"/>
      <c r="S123" s="58"/>
      <c r="T123" s="57"/>
      <c r="U123" s="58"/>
      <c r="V123" s="110"/>
      <c r="W123" s="58"/>
      <c r="X123" s="110"/>
      <c r="Y123" s="58"/>
      <c r="Z123" s="337"/>
      <c r="AA123" s="200"/>
    </row>
    <row r="124" spans="1:27" ht="16.350000000000001" customHeight="1" x14ac:dyDescent="0.25">
      <c r="A124" s="2731" t="s">
        <v>141</v>
      </c>
      <c r="B124" s="2671" t="s">
        <v>134</v>
      </c>
      <c r="C124" s="1550">
        <f t="shared" si="12"/>
        <v>0</v>
      </c>
      <c r="D124" s="319">
        <f t="shared" si="13"/>
        <v>0</v>
      </c>
      <c r="E124" s="320">
        <f t="shared" si="14"/>
        <v>0</v>
      </c>
      <c r="F124" s="2732"/>
      <c r="G124" s="1739"/>
      <c r="H124" s="1553"/>
      <c r="I124" s="114"/>
      <c r="J124" s="1553"/>
      <c r="K124" s="114"/>
      <c r="L124" s="1744"/>
      <c r="M124" s="114"/>
      <c r="N124" s="1553"/>
      <c r="O124" s="114"/>
      <c r="P124" s="1553"/>
      <c r="Q124" s="114"/>
      <c r="R124" s="1553"/>
      <c r="S124" s="114"/>
      <c r="T124" s="1553"/>
      <c r="U124" s="114"/>
      <c r="V124" s="1678"/>
      <c r="W124" s="114"/>
      <c r="X124" s="1678"/>
      <c r="Y124" s="114"/>
      <c r="Z124" s="1738"/>
      <c r="AA124" s="323"/>
    </row>
    <row r="125" spans="1:27" ht="16.350000000000001" customHeight="1" x14ac:dyDescent="0.25">
      <c r="A125" s="2120"/>
      <c r="B125" s="1745" t="s">
        <v>135</v>
      </c>
      <c r="C125" s="1728">
        <f t="shared" si="12"/>
        <v>0</v>
      </c>
      <c r="D125" s="325">
        <f t="shared" si="13"/>
        <v>0</v>
      </c>
      <c r="E125" s="326">
        <f t="shared" si="14"/>
        <v>0</v>
      </c>
      <c r="F125" s="181"/>
      <c r="G125" s="103"/>
      <c r="H125" s="99"/>
      <c r="I125" s="100"/>
      <c r="J125" s="99"/>
      <c r="K125" s="100"/>
      <c r="L125" s="327"/>
      <c r="M125" s="100"/>
      <c r="N125" s="99"/>
      <c r="O125" s="100"/>
      <c r="P125" s="99"/>
      <c r="Q125" s="100"/>
      <c r="R125" s="99"/>
      <c r="S125" s="100"/>
      <c r="T125" s="99"/>
      <c r="U125" s="100"/>
      <c r="V125" s="101"/>
      <c r="W125" s="100"/>
      <c r="X125" s="101"/>
      <c r="Y125" s="100"/>
      <c r="Z125" s="328"/>
      <c r="AA125" s="329"/>
    </row>
    <row r="126" spans="1:27" ht="16.350000000000001" customHeight="1" x14ac:dyDescent="0.25">
      <c r="A126" s="2120"/>
      <c r="B126" s="1787" t="s">
        <v>136</v>
      </c>
      <c r="C126" s="1728">
        <f t="shared" si="12"/>
        <v>0</v>
      </c>
      <c r="D126" s="325">
        <f t="shared" si="13"/>
        <v>0</v>
      </c>
      <c r="E126" s="326">
        <f t="shared" si="14"/>
        <v>0</v>
      </c>
      <c r="F126" s="181"/>
      <c r="G126" s="103"/>
      <c r="H126" s="99"/>
      <c r="I126" s="100"/>
      <c r="J126" s="99"/>
      <c r="K126" s="100"/>
      <c r="L126" s="327"/>
      <c r="M126" s="100"/>
      <c r="N126" s="99"/>
      <c r="O126" s="100"/>
      <c r="P126" s="99"/>
      <c r="Q126" s="100"/>
      <c r="R126" s="99"/>
      <c r="S126" s="100"/>
      <c r="T126" s="99"/>
      <c r="U126" s="100"/>
      <c r="V126" s="101"/>
      <c r="W126" s="100"/>
      <c r="X126" s="101"/>
      <c r="Y126" s="100"/>
      <c r="Z126" s="328"/>
      <c r="AA126" s="329"/>
    </row>
    <row r="127" spans="1:27" ht="16.350000000000001" customHeight="1" x14ac:dyDescent="0.25">
      <c r="A127" s="1897"/>
      <c r="B127" s="1787" t="s">
        <v>137</v>
      </c>
      <c r="C127" s="330">
        <f t="shared" si="12"/>
        <v>0</v>
      </c>
      <c r="D127" s="331">
        <f t="shared" si="13"/>
        <v>0</v>
      </c>
      <c r="E127" s="332">
        <f t="shared" si="14"/>
        <v>0</v>
      </c>
      <c r="F127" s="181"/>
      <c r="G127" s="103"/>
      <c r="H127" s="99"/>
      <c r="I127" s="100"/>
      <c r="J127" s="99"/>
      <c r="K127" s="100"/>
      <c r="L127" s="327"/>
      <c r="M127" s="100"/>
      <c r="N127" s="99"/>
      <c r="O127" s="100"/>
      <c r="P127" s="99"/>
      <c r="Q127" s="100"/>
      <c r="R127" s="99"/>
      <c r="S127" s="100"/>
      <c r="T127" s="99"/>
      <c r="U127" s="100"/>
      <c r="V127" s="101"/>
      <c r="W127" s="100"/>
      <c r="X127" s="101"/>
      <c r="Y127" s="100"/>
      <c r="Z127" s="328"/>
      <c r="AA127" s="329"/>
    </row>
    <row r="128" spans="1:27" ht="16.350000000000001" customHeight="1" x14ac:dyDescent="0.25">
      <c r="A128" s="1898"/>
      <c r="B128" s="108" t="s">
        <v>138</v>
      </c>
      <c r="C128" s="255">
        <f t="shared" si="12"/>
        <v>0</v>
      </c>
      <c r="D128" s="334">
        <f t="shared" si="13"/>
        <v>0</v>
      </c>
      <c r="E128" s="335">
        <f t="shared" si="14"/>
        <v>0</v>
      </c>
      <c r="F128" s="336"/>
      <c r="G128" s="112"/>
      <c r="H128" s="57"/>
      <c r="I128" s="58"/>
      <c r="J128" s="57"/>
      <c r="K128" s="58"/>
      <c r="L128" s="299"/>
      <c r="M128" s="58"/>
      <c r="N128" s="57"/>
      <c r="O128" s="58"/>
      <c r="P128" s="57"/>
      <c r="Q128" s="58"/>
      <c r="R128" s="57"/>
      <c r="S128" s="58"/>
      <c r="T128" s="57"/>
      <c r="U128" s="58"/>
      <c r="V128" s="110"/>
      <c r="W128" s="58"/>
      <c r="X128" s="110"/>
      <c r="Y128" s="58"/>
      <c r="Z128" s="337"/>
      <c r="AA128" s="200"/>
    </row>
    <row r="129" spans="1:27" ht="16.350000000000001" customHeight="1" x14ac:dyDescent="0.25">
      <c r="A129" s="2731" t="s">
        <v>142</v>
      </c>
      <c r="B129" s="2671" t="s">
        <v>134</v>
      </c>
      <c r="C129" s="1550">
        <f t="shared" si="12"/>
        <v>0</v>
      </c>
      <c r="D129" s="319">
        <f t="shared" si="13"/>
        <v>0</v>
      </c>
      <c r="E129" s="320">
        <f t="shared" si="14"/>
        <v>0</v>
      </c>
      <c r="F129" s="2732"/>
      <c r="G129" s="1739"/>
      <c r="H129" s="1553"/>
      <c r="I129" s="114"/>
      <c r="J129" s="1553"/>
      <c r="K129" s="114"/>
      <c r="L129" s="1744"/>
      <c r="M129" s="114"/>
      <c r="N129" s="1553"/>
      <c r="O129" s="114"/>
      <c r="P129" s="1553"/>
      <c r="Q129" s="114"/>
      <c r="R129" s="1553"/>
      <c r="S129" s="114"/>
      <c r="T129" s="1553"/>
      <c r="U129" s="114"/>
      <c r="V129" s="1678"/>
      <c r="W129" s="114"/>
      <c r="X129" s="1678"/>
      <c r="Y129" s="114"/>
      <c r="Z129" s="1738"/>
      <c r="AA129" s="323"/>
    </row>
    <row r="130" spans="1:27" ht="16.350000000000001" customHeight="1" x14ac:dyDescent="0.25">
      <c r="A130" s="2120"/>
      <c r="B130" s="1745" t="s">
        <v>135</v>
      </c>
      <c r="C130" s="1728">
        <f t="shared" si="12"/>
        <v>0</v>
      </c>
      <c r="D130" s="325">
        <f t="shared" si="13"/>
        <v>0</v>
      </c>
      <c r="E130" s="326">
        <f t="shared" si="14"/>
        <v>0</v>
      </c>
      <c r="F130" s="181"/>
      <c r="G130" s="103"/>
      <c r="H130" s="99"/>
      <c r="I130" s="100"/>
      <c r="J130" s="99"/>
      <c r="K130" s="100"/>
      <c r="L130" s="327"/>
      <c r="M130" s="100"/>
      <c r="N130" s="99"/>
      <c r="O130" s="100"/>
      <c r="P130" s="99"/>
      <c r="Q130" s="100"/>
      <c r="R130" s="99"/>
      <c r="S130" s="100"/>
      <c r="T130" s="99"/>
      <c r="U130" s="100"/>
      <c r="V130" s="101"/>
      <c r="W130" s="100"/>
      <c r="X130" s="101"/>
      <c r="Y130" s="100"/>
      <c r="Z130" s="328"/>
      <c r="AA130" s="329"/>
    </row>
    <row r="131" spans="1:27" ht="16.350000000000001" customHeight="1" x14ac:dyDescent="0.25">
      <c r="A131" s="2120"/>
      <c r="B131" s="1787" t="s">
        <v>136</v>
      </c>
      <c r="C131" s="1728">
        <f t="shared" si="12"/>
        <v>0</v>
      </c>
      <c r="D131" s="325">
        <f t="shared" si="13"/>
        <v>0</v>
      </c>
      <c r="E131" s="326">
        <f t="shared" si="14"/>
        <v>0</v>
      </c>
      <c r="F131" s="181"/>
      <c r="G131" s="103"/>
      <c r="H131" s="99"/>
      <c r="I131" s="100"/>
      <c r="J131" s="99"/>
      <c r="K131" s="100"/>
      <c r="L131" s="327"/>
      <c r="M131" s="100"/>
      <c r="N131" s="99"/>
      <c r="O131" s="100"/>
      <c r="P131" s="99"/>
      <c r="Q131" s="100"/>
      <c r="R131" s="99"/>
      <c r="S131" s="100"/>
      <c r="T131" s="99"/>
      <c r="U131" s="100"/>
      <c r="V131" s="101"/>
      <c r="W131" s="100"/>
      <c r="X131" s="101"/>
      <c r="Y131" s="100"/>
      <c r="Z131" s="328"/>
      <c r="AA131" s="329"/>
    </row>
    <row r="132" spans="1:27" ht="16.350000000000001" customHeight="1" x14ac:dyDescent="0.25">
      <c r="A132" s="1897"/>
      <c r="B132" s="1787" t="s">
        <v>137</v>
      </c>
      <c r="C132" s="330">
        <f t="shared" si="12"/>
        <v>0</v>
      </c>
      <c r="D132" s="331">
        <f t="shared" si="13"/>
        <v>0</v>
      </c>
      <c r="E132" s="332">
        <f t="shared" si="14"/>
        <v>0</v>
      </c>
      <c r="F132" s="181"/>
      <c r="G132" s="103"/>
      <c r="H132" s="99"/>
      <c r="I132" s="100"/>
      <c r="J132" s="99"/>
      <c r="K132" s="100"/>
      <c r="L132" s="327"/>
      <c r="M132" s="100"/>
      <c r="N132" s="99"/>
      <c r="O132" s="100"/>
      <c r="P132" s="99"/>
      <c r="Q132" s="100"/>
      <c r="R132" s="99"/>
      <c r="S132" s="100"/>
      <c r="T132" s="99"/>
      <c r="U132" s="100"/>
      <c r="V132" s="101"/>
      <c r="W132" s="100"/>
      <c r="X132" s="101"/>
      <c r="Y132" s="100"/>
      <c r="Z132" s="328"/>
      <c r="AA132" s="329"/>
    </row>
    <row r="133" spans="1:27" ht="16.350000000000001" customHeight="1" x14ac:dyDescent="0.25">
      <c r="A133" s="1898"/>
      <c r="B133" s="108" t="s">
        <v>138</v>
      </c>
      <c r="C133" s="255">
        <f t="shared" si="12"/>
        <v>0</v>
      </c>
      <c r="D133" s="334">
        <f t="shared" si="13"/>
        <v>0</v>
      </c>
      <c r="E133" s="335">
        <f t="shared" si="14"/>
        <v>0</v>
      </c>
      <c r="F133" s="336"/>
      <c r="G133" s="112"/>
      <c r="H133" s="57"/>
      <c r="I133" s="58"/>
      <c r="J133" s="57"/>
      <c r="K133" s="58"/>
      <c r="L133" s="299"/>
      <c r="M133" s="58"/>
      <c r="N133" s="57"/>
      <c r="O133" s="58"/>
      <c r="P133" s="57"/>
      <c r="Q133" s="58"/>
      <c r="R133" s="57"/>
      <c r="S133" s="58"/>
      <c r="T133" s="57"/>
      <c r="U133" s="58"/>
      <c r="V133" s="110"/>
      <c r="W133" s="58"/>
      <c r="X133" s="110"/>
      <c r="Y133" s="58"/>
      <c r="Z133" s="337"/>
      <c r="AA133" s="200"/>
    </row>
    <row r="134" spans="1:27" ht="16.350000000000001" customHeight="1" x14ac:dyDescent="0.25">
      <c r="A134" s="2660" t="s">
        <v>143</v>
      </c>
      <c r="B134" s="2671" t="s">
        <v>134</v>
      </c>
      <c r="C134" s="1550">
        <f t="shared" si="12"/>
        <v>0</v>
      </c>
      <c r="D134" s="319">
        <f t="shared" si="13"/>
        <v>0</v>
      </c>
      <c r="E134" s="320">
        <f t="shared" si="14"/>
        <v>0</v>
      </c>
      <c r="F134" s="2732"/>
      <c r="G134" s="1739"/>
      <c r="H134" s="1553"/>
      <c r="I134" s="114"/>
      <c r="J134" s="1553"/>
      <c r="K134" s="114"/>
      <c r="L134" s="1744"/>
      <c r="M134" s="114"/>
      <c r="N134" s="1553"/>
      <c r="O134" s="114"/>
      <c r="P134" s="1553"/>
      <c r="Q134" s="114"/>
      <c r="R134" s="1553"/>
      <c r="S134" s="114"/>
      <c r="T134" s="1553"/>
      <c r="U134" s="114"/>
      <c r="V134" s="1678"/>
      <c r="W134" s="114"/>
      <c r="X134" s="1678"/>
      <c r="Y134" s="114"/>
      <c r="Z134" s="1738"/>
      <c r="AA134" s="323"/>
    </row>
    <row r="135" spans="1:27" ht="16.350000000000001" customHeight="1" x14ac:dyDescent="0.25">
      <c r="A135" s="1877"/>
      <c r="B135" s="1745" t="s">
        <v>135</v>
      </c>
      <c r="C135" s="1728">
        <f t="shared" si="12"/>
        <v>0</v>
      </c>
      <c r="D135" s="325">
        <f t="shared" si="13"/>
        <v>0</v>
      </c>
      <c r="E135" s="326">
        <f t="shared" si="14"/>
        <v>0</v>
      </c>
      <c r="F135" s="181"/>
      <c r="G135" s="103"/>
      <c r="H135" s="99"/>
      <c r="I135" s="100"/>
      <c r="J135" s="99"/>
      <c r="K135" s="100"/>
      <c r="L135" s="327"/>
      <c r="M135" s="100"/>
      <c r="N135" s="99"/>
      <c r="O135" s="100"/>
      <c r="P135" s="99"/>
      <c r="Q135" s="100"/>
      <c r="R135" s="99"/>
      <c r="S135" s="100"/>
      <c r="T135" s="99"/>
      <c r="U135" s="100"/>
      <c r="V135" s="101"/>
      <c r="W135" s="100"/>
      <c r="X135" s="101"/>
      <c r="Y135" s="100"/>
      <c r="Z135" s="328"/>
      <c r="AA135" s="329"/>
    </row>
    <row r="136" spans="1:27" ht="16.350000000000001" customHeight="1" x14ac:dyDescent="0.25">
      <c r="A136" s="1877"/>
      <c r="B136" s="1787" t="s">
        <v>136</v>
      </c>
      <c r="C136" s="1728">
        <f t="shared" si="12"/>
        <v>0</v>
      </c>
      <c r="D136" s="325">
        <f t="shared" si="13"/>
        <v>0</v>
      </c>
      <c r="E136" s="326">
        <f t="shared" si="14"/>
        <v>0</v>
      </c>
      <c r="F136" s="181"/>
      <c r="G136" s="103"/>
      <c r="H136" s="99"/>
      <c r="I136" s="100"/>
      <c r="J136" s="99"/>
      <c r="K136" s="100"/>
      <c r="L136" s="327"/>
      <c r="M136" s="100"/>
      <c r="N136" s="99"/>
      <c r="O136" s="100"/>
      <c r="P136" s="99"/>
      <c r="Q136" s="100"/>
      <c r="R136" s="99"/>
      <c r="S136" s="100"/>
      <c r="T136" s="99"/>
      <c r="U136" s="100"/>
      <c r="V136" s="101"/>
      <c r="W136" s="100"/>
      <c r="X136" s="101"/>
      <c r="Y136" s="100"/>
      <c r="Z136" s="328"/>
      <c r="AA136" s="329"/>
    </row>
    <row r="137" spans="1:27" ht="16.350000000000001" customHeight="1" x14ac:dyDescent="0.25">
      <c r="A137" s="1877"/>
      <c r="B137" s="1787" t="s">
        <v>137</v>
      </c>
      <c r="C137" s="330">
        <f t="shared" si="12"/>
        <v>0</v>
      </c>
      <c r="D137" s="331">
        <f t="shared" si="13"/>
        <v>0</v>
      </c>
      <c r="E137" s="332">
        <f t="shared" si="14"/>
        <v>0</v>
      </c>
      <c r="F137" s="181"/>
      <c r="G137" s="103"/>
      <c r="H137" s="99"/>
      <c r="I137" s="100"/>
      <c r="J137" s="99"/>
      <c r="K137" s="100"/>
      <c r="L137" s="327"/>
      <c r="M137" s="100"/>
      <c r="N137" s="99"/>
      <c r="O137" s="100"/>
      <c r="P137" s="99"/>
      <c r="Q137" s="100"/>
      <c r="R137" s="99"/>
      <c r="S137" s="100"/>
      <c r="T137" s="99"/>
      <c r="U137" s="100"/>
      <c r="V137" s="101"/>
      <c r="W137" s="100"/>
      <c r="X137" s="101"/>
      <c r="Y137" s="100"/>
      <c r="Z137" s="328"/>
      <c r="AA137" s="329"/>
    </row>
    <row r="138" spans="1:27" ht="16.350000000000001" customHeight="1" x14ac:dyDescent="0.25">
      <c r="A138" s="1877"/>
      <c r="B138" s="124" t="s">
        <v>138</v>
      </c>
      <c r="C138" s="252">
        <f t="shared" si="12"/>
        <v>0</v>
      </c>
      <c r="D138" s="338">
        <f t="shared" si="13"/>
        <v>0</v>
      </c>
      <c r="E138" s="339">
        <f t="shared" si="14"/>
        <v>0</v>
      </c>
      <c r="F138" s="340"/>
      <c r="G138" s="132"/>
      <c r="H138" s="128"/>
      <c r="I138" s="129"/>
      <c r="J138" s="128"/>
      <c r="K138" s="129"/>
      <c r="L138" s="287"/>
      <c r="M138" s="129"/>
      <c r="N138" s="128"/>
      <c r="O138" s="129"/>
      <c r="P138" s="128"/>
      <c r="Q138" s="129"/>
      <c r="R138" s="128"/>
      <c r="S138" s="129"/>
      <c r="T138" s="128"/>
      <c r="U138" s="129"/>
      <c r="V138" s="130"/>
      <c r="W138" s="129"/>
      <c r="X138" s="130"/>
      <c r="Y138" s="129"/>
      <c r="Z138" s="341"/>
      <c r="AA138" s="342"/>
    </row>
    <row r="139" spans="1:27" ht="16.350000000000001" customHeight="1" thickBot="1" x14ac:dyDescent="0.3">
      <c r="A139" s="2115" t="s">
        <v>144</v>
      </c>
      <c r="B139" s="2116"/>
      <c r="C139" s="1746">
        <f t="shared" ref="C139:AA139" si="15">SUM(C109:C138)</f>
        <v>0</v>
      </c>
      <c r="D139" s="1747">
        <f t="shared" si="15"/>
        <v>0</v>
      </c>
      <c r="E139" s="1748">
        <f t="shared" si="15"/>
        <v>0</v>
      </c>
      <c r="F139" s="1749">
        <f t="shared" si="15"/>
        <v>0</v>
      </c>
      <c r="G139" s="1750">
        <f t="shared" si="15"/>
        <v>0</v>
      </c>
      <c r="H139" s="1749">
        <f t="shared" si="15"/>
        <v>0</v>
      </c>
      <c r="I139" s="1750">
        <f t="shared" si="15"/>
        <v>0</v>
      </c>
      <c r="J139" s="1749">
        <f t="shared" si="15"/>
        <v>0</v>
      </c>
      <c r="K139" s="1750">
        <f t="shared" si="15"/>
        <v>0</v>
      </c>
      <c r="L139" s="1749">
        <f t="shared" si="15"/>
        <v>0</v>
      </c>
      <c r="M139" s="1750">
        <f t="shared" si="15"/>
        <v>0</v>
      </c>
      <c r="N139" s="1749">
        <f t="shared" si="15"/>
        <v>0</v>
      </c>
      <c r="O139" s="1750">
        <f t="shared" si="15"/>
        <v>0</v>
      </c>
      <c r="P139" s="1749">
        <f t="shared" si="15"/>
        <v>0</v>
      </c>
      <c r="Q139" s="1750">
        <f t="shared" si="15"/>
        <v>0</v>
      </c>
      <c r="R139" s="1749">
        <f t="shared" si="15"/>
        <v>0</v>
      </c>
      <c r="S139" s="1750">
        <f t="shared" si="15"/>
        <v>0</v>
      </c>
      <c r="T139" s="1749">
        <f t="shared" si="15"/>
        <v>0</v>
      </c>
      <c r="U139" s="1750">
        <f t="shared" si="15"/>
        <v>0</v>
      </c>
      <c r="V139" s="1749">
        <f t="shared" si="15"/>
        <v>0</v>
      </c>
      <c r="W139" s="1750">
        <f t="shared" si="15"/>
        <v>0</v>
      </c>
      <c r="X139" s="1749">
        <f t="shared" si="15"/>
        <v>0</v>
      </c>
      <c r="Y139" s="1750">
        <f t="shared" si="15"/>
        <v>0</v>
      </c>
      <c r="Z139" s="1751">
        <f t="shared" si="15"/>
        <v>0</v>
      </c>
      <c r="AA139" s="1752">
        <f t="shared" si="15"/>
        <v>0</v>
      </c>
    </row>
    <row r="140" spans="1:27" ht="16.350000000000001" customHeight="1" thickTop="1" x14ac:dyDescent="0.25">
      <c r="A140" s="1899" t="s">
        <v>145</v>
      </c>
      <c r="B140" s="133" t="s">
        <v>134</v>
      </c>
      <c r="C140" s="350">
        <f t="shared" ref="C140:C149" si="16">SUM(D140+E140)</f>
        <v>0</v>
      </c>
      <c r="D140" s="351">
        <f t="shared" ref="D140:E149" si="17">SUM(F140+H140+J140+L140+N140+P140+R140+T140+V140+X140+Z140)</f>
        <v>0</v>
      </c>
      <c r="E140" s="352">
        <f t="shared" si="17"/>
        <v>0</v>
      </c>
      <c r="F140" s="353"/>
      <c r="G140" s="141"/>
      <c r="H140" s="137"/>
      <c r="I140" s="138"/>
      <c r="J140" s="137"/>
      <c r="K140" s="138"/>
      <c r="L140" s="354"/>
      <c r="M140" s="138"/>
      <c r="N140" s="137"/>
      <c r="O140" s="138"/>
      <c r="P140" s="137"/>
      <c r="Q140" s="138"/>
      <c r="R140" s="137"/>
      <c r="S140" s="138"/>
      <c r="T140" s="137"/>
      <c r="U140" s="138"/>
      <c r="V140" s="139"/>
      <c r="W140" s="138"/>
      <c r="X140" s="139"/>
      <c r="Y140" s="138"/>
      <c r="Z140" s="355"/>
      <c r="AA140" s="356"/>
    </row>
    <row r="141" spans="1:27" ht="16.350000000000001" customHeight="1" x14ac:dyDescent="0.25">
      <c r="A141" s="1855"/>
      <c r="B141" s="1745" t="s">
        <v>135</v>
      </c>
      <c r="C141" s="1728">
        <f t="shared" si="16"/>
        <v>0</v>
      </c>
      <c r="D141" s="325">
        <f t="shared" si="17"/>
        <v>0</v>
      </c>
      <c r="E141" s="326">
        <f t="shared" si="17"/>
        <v>0</v>
      </c>
      <c r="F141" s="51"/>
      <c r="G141" s="251"/>
      <c r="H141" s="1729"/>
      <c r="I141" s="50"/>
      <c r="J141" s="1729"/>
      <c r="K141" s="50"/>
      <c r="L141" s="357"/>
      <c r="M141" s="50"/>
      <c r="N141" s="1729"/>
      <c r="O141" s="50"/>
      <c r="P141" s="1729"/>
      <c r="Q141" s="50"/>
      <c r="R141" s="1729"/>
      <c r="S141" s="50"/>
      <c r="T141" s="1729"/>
      <c r="U141" s="50"/>
      <c r="V141" s="358"/>
      <c r="W141" s="50"/>
      <c r="X141" s="358"/>
      <c r="Y141" s="50"/>
      <c r="Z141" s="359"/>
      <c r="AA141" s="360"/>
    </row>
    <row r="142" spans="1:27" ht="16.350000000000001" customHeight="1" x14ac:dyDescent="0.25">
      <c r="A142" s="1855"/>
      <c r="B142" s="1787" t="s">
        <v>136</v>
      </c>
      <c r="C142" s="1728">
        <f t="shared" si="16"/>
        <v>0</v>
      </c>
      <c r="D142" s="325">
        <f t="shared" si="17"/>
        <v>0</v>
      </c>
      <c r="E142" s="326">
        <f t="shared" si="17"/>
        <v>0</v>
      </c>
      <c r="F142" s="51"/>
      <c r="G142" s="251"/>
      <c r="H142" s="1729"/>
      <c r="I142" s="50"/>
      <c r="J142" s="1729"/>
      <c r="K142" s="50"/>
      <c r="L142" s="357"/>
      <c r="M142" s="50"/>
      <c r="N142" s="1729"/>
      <c r="O142" s="50"/>
      <c r="P142" s="1729"/>
      <c r="Q142" s="50"/>
      <c r="R142" s="1729"/>
      <c r="S142" s="50"/>
      <c r="T142" s="1729"/>
      <c r="U142" s="50"/>
      <c r="V142" s="358"/>
      <c r="W142" s="50"/>
      <c r="X142" s="358"/>
      <c r="Y142" s="50"/>
      <c r="Z142" s="359"/>
      <c r="AA142" s="360"/>
    </row>
    <row r="143" spans="1:27" ht="16.350000000000001" customHeight="1" x14ac:dyDescent="0.25">
      <c r="A143" s="1855"/>
      <c r="B143" s="1787" t="s">
        <v>137</v>
      </c>
      <c r="C143" s="1728">
        <f t="shared" si="16"/>
        <v>0</v>
      </c>
      <c r="D143" s="325">
        <f t="shared" si="17"/>
        <v>0</v>
      </c>
      <c r="E143" s="326">
        <f t="shared" si="17"/>
        <v>0</v>
      </c>
      <c r="F143" s="51"/>
      <c r="G143" s="251"/>
      <c r="H143" s="1729"/>
      <c r="I143" s="50"/>
      <c r="J143" s="1729"/>
      <c r="K143" s="50"/>
      <c r="L143" s="357"/>
      <c r="M143" s="50"/>
      <c r="N143" s="1729"/>
      <c r="O143" s="50"/>
      <c r="P143" s="1729"/>
      <c r="Q143" s="50"/>
      <c r="R143" s="1729"/>
      <c r="S143" s="50"/>
      <c r="T143" s="1729"/>
      <c r="U143" s="50"/>
      <c r="V143" s="358"/>
      <c r="W143" s="50"/>
      <c r="X143" s="358"/>
      <c r="Y143" s="50"/>
      <c r="Z143" s="359"/>
      <c r="AA143" s="360"/>
    </row>
    <row r="144" spans="1:27" ht="16.350000000000001" customHeight="1" x14ac:dyDescent="0.25">
      <c r="A144" s="1855"/>
      <c r="B144" s="124" t="s">
        <v>138</v>
      </c>
      <c r="C144" s="361">
        <f t="shared" si="16"/>
        <v>0</v>
      </c>
      <c r="D144" s="362">
        <f t="shared" si="17"/>
        <v>0</v>
      </c>
      <c r="E144" s="363">
        <f t="shared" si="17"/>
        <v>0</v>
      </c>
      <c r="F144" s="364"/>
      <c r="G144" s="365"/>
      <c r="H144" s="366"/>
      <c r="I144" s="367"/>
      <c r="J144" s="366"/>
      <c r="K144" s="367"/>
      <c r="L144" s="368"/>
      <c r="M144" s="367"/>
      <c r="N144" s="366"/>
      <c r="O144" s="367"/>
      <c r="P144" s="366"/>
      <c r="Q144" s="367"/>
      <c r="R144" s="366"/>
      <c r="S144" s="367"/>
      <c r="T144" s="366"/>
      <c r="U144" s="367"/>
      <c r="V144" s="369"/>
      <c r="W144" s="367"/>
      <c r="X144" s="369"/>
      <c r="Y144" s="367"/>
      <c r="Z144" s="370"/>
      <c r="AA144" s="371"/>
    </row>
    <row r="145" spans="1:130" ht="16.350000000000001" customHeight="1" x14ac:dyDescent="0.25">
      <c r="A145" s="2661" t="s">
        <v>146</v>
      </c>
      <c r="B145" s="2671" t="s">
        <v>134</v>
      </c>
      <c r="C145" s="1550">
        <f t="shared" si="16"/>
        <v>0</v>
      </c>
      <c r="D145" s="319">
        <f t="shared" si="17"/>
        <v>0</v>
      </c>
      <c r="E145" s="320">
        <f t="shared" si="17"/>
        <v>0</v>
      </c>
      <c r="F145" s="2732"/>
      <c r="G145" s="1739"/>
      <c r="H145" s="1553"/>
      <c r="I145" s="114"/>
      <c r="J145" s="1553"/>
      <c r="K145" s="114"/>
      <c r="L145" s="1744"/>
      <c r="M145" s="114"/>
      <c r="N145" s="1553"/>
      <c r="O145" s="114"/>
      <c r="P145" s="1553"/>
      <c r="Q145" s="114"/>
      <c r="R145" s="1553"/>
      <c r="S145" s="114"/>
      <c r="T145" s="1553"/>
      <c r="U145" s="114"/>
      <c r="V145" s="1678"/>
      <c r="W145" s="114"/>
      <c r="X145" s="1678"/>
      <c r="Y145" s="114"/>
      <c r="Z145" s="1738"/>
      <c r="AA145" s="323"/>
    </row>
    <row r="146" spans="1:130" ht="16.350000000000001" customHeight="1" x14ac:dyDescent="0.25">
      <c r="A146" s="1855"/>
      <c r="B146" s="1745" t="s">
        <v>135</v>
      </c>
      <c r="C146" s="1728">
        <f t="shared" si="16"/>
        <v>0</v>
      </c>
      <c r="D146" s="325">
        <f t="shared" si="17"/>
        <v>0</v>
      </c>
      <c r="E146" s="326">
        <f t="shared" si="17"/>
        <v>0</v>
      </c>
      <c r="F146" s="51"/>
      <c r="G146" s="251"/>
      <c r="H146" s="1729"/>
      <c r="I146" s="50"/>
      <c r="J146" s="1729"/>
      <c r="K146" s="50"/>
      <c r="L146" s="357"/>
      <c r="M146" s="50"/>
      <c r="N146" s="1729"/>
      <c r="O146" s="50"/>
      <c r="P146" s="1729"/>
      <c r="Q146" s="50"/>
      <c r="R146" s="1729"/>
      <c r="S146" s="50"/>
      <c r="T146" s="1729"/>
      <c r="U146" s="50"/>
      <c r="V146" s="358"/>
      <c r="W146" s="50"/>
      <c r="X146" s="358"/>
      <c r="Y146" s="50"/>
      <c r="Z146" s="359"/>
      <c r="AA146" s="360"/>
    </row>
    <row r="147" spans="1:130" ht="16.350000000000001" customHeight="1" x14ac:dyDescent="0.25">
      <c r="A147" s="1855"/>
      <c r="B147" s="1787" t="s">
        <v>136</v>
      </c>
      <c r="C147" s="1728">
        <f t="shared" si="16"/>
        <v>0</v>
      </c>
      <c r="D147" s="325">
        <f t="shared" si="17"/>
        <v>0</v>
      </c>
      <c r="E147" s="326">
        <f t="shared" si="17"/>
        <v>0</v>
      </c>
      <c r="F147" s="51"/>
      <c r="G147" s="251"/>
      <c r="H147" s="1729"/>
      <c r="I147" s="50"/>
      <c r="J147" s="1729"/>
      <c r="K147" s="50"/>
      <c r="L147" s="357"/>
      <c r="M147" s="50"/>
      <c r="N147" s="1729"/>
      <c r="O147" s="50"/>
      <c r="P147" s="1729"/>
      <c r="Q147" s="50"/>
      <c r="R147" s="1729"/>
      <c r="S147" s="50"/>
      <c r="T147" s="1729"/>
      <c r="U147" s="50"/>
      <c r="V147" s="358"/>
      <c r="W147" s="50"/>
      <c r="X147" s="358"/>
      <c r="Y147" s="50"/>
      <c r="Z147" s="359"/>
      <c r="AA147" s="360"/>
    </row>
    <row r="148" spans="1:130" ht="16.350000000000001" customHeight="1" x14ac:dyDescent="0.25">
      <c r="A148" s="1855"/>
      <c r="B148" s="1787" t="s">
        <v>137</v>
      </c>
      <c r="C148" s="1728">
        <f t="shared" si="16"/>
        <v>0</v>
      </c>
      <c r="D148" s="325">
        <f t="shared" si="17"/>
        <v>0</v>
      </c>
      <c r="E148" s="326">
        <f t="shared" si="17"/>
        <v>0</v>
      </c>
      <c r="F148" s="51"/>
      <c r="G148" s="251"/>
      <c r="H148" s="1729"/>
      <c r="I148" s="50"/>
      <c r="J148" s="1729"/>
      <c r="K148" s="50"/>
      <c r="L148" s="357"/>
      <c r="M148" s="50"/>
      <c r="N148" s="1729"/>
      <c r="O148" s="50"/>
      <c r="P148" s="1729"/>
      <c r="Q148" s="50"/>
      <c r="R148" s="1729"/>
      <c r="S148" s="50"/>
      <c r="T148" s="1729"/>
      <c r="U148" s="50"/>
      <c r="V148" s="358"/>
      <c r="W148" s="50"/>
      <c r="X148" s="358"/>
      <c r="Y148" s="50"/>
      <c r="Z148" s="359"/>
      <c r="AA148" s="360"/>
    </row>
    <row r="149" spans="1:130" ht="16.350000000000001" customHeight="1" x14ac:dyDescent="0.25">
      <c r="A149" s="2005"/>
      <c r="B149" s="108" t="s">
        <v>138</v>
      </c>
      <c r="C149" s="372">
        <f t="shared" si="16"/>
        <v>0</v>
      </c>
      <c r="D149" s="373">
        <f t="shared" si="17"/>
        <v>0</v>
      </c>
      <c r="E149" s="374">
        <f t="shared" si="17"/>
        <v>0</v>
      </c>
      <c r="F149" s="2733"/>
      <c r="G149" s="2734"/>
      <c r="H149" s="201"/>
      <c r="I149" s="204"/>
      <c r="J149" s="201"/>
      <c r="K149" s="204"/>
      <c r="L149" s="1583"/>
      <c r="M149" s="204"/>
      <c r="N149" s="201"/>
      <c r="O149" s="204"/>
      <c r="P149" s="201"/>
      <c r="Q149" s="204"/>
      <c r="R149" s="201"/>
      <c r="S149" s="204"/>
      <c r="T149" s="201"/>
      <c r="U149" s="204"/>
      <c r="V149" s="1584"/>
      <c r="W149" s="204"/>
      <c r="X149" s="1584"/>
      <c r="Y149" s="204"/>
      <c r="Z149" s="1585"/>
      <c r="AA149" s="380"/>
    </row>
    <row r="150" spans="1:130" ht="16.350000000000001" customHeight="1" x14ac:dyDescent="0.25">
      <c r="A150" s="2115" t="s">
        <v>144</v>
      </c>
      <c r="B150" s="2116"/>
      <c r="C150" s="1746">
        <f t="shared" ref="C150:AA150" si="18">SUM(C140:C149)</f>
        <v>0</v>
      </c>
      <c r="D150" s="1747">
        <f t="shared" si="18"/>
        <v>0</v>
      </c>
      <c r="E150" s="1748">
        <f t="shared" si="18"/>
        <v>0</v>
      </c>
      <c r="F150" s="1746">
        <f t="shared" si="18"/>
        <v>0</v>
      </c>
      <c r="G150" s="1750">
        <f t="shared" si="18"/>
        <v>0</v>
      </c>
      <c r="H150" s="1746">
        <f t="shared" si="18"/>
        <v>0</v>
      </c>
      <c r="I150" s="1750">
        <f t="shared" si="18"/>
        <v>0</v>
      </c>
      <c r="J150" s="1746">
        <f t="shared" si="18"/>
        <v>0</v>
      </c>
      <c r="K150" s="1750">
        <f t="shared" si="18"/>
        <v>0</v>
      </c>
      <c r="L150" s="1746">
        <f t="shared" si="18"/>
        <v>0</v>
      </c>
      <c r="M150" s="1750">
        <f t="shared" si="18"/>
        <v>0</v>
      </c>
      <c r="N150" s="1746">
        <f t="shared" si="18"/>
        <v>0</v>
      </c>
      <c r="O150" s="1750">
        <f t="shared" si="18"/>
        <v>0</v>
      </c>
      <c r="P150" s="1746">
        <f t="shared" si="18"/>
        <v>0</v>
      </c>
      <c r="Q150" s="1750">
        <f t="shared" si="18"/>
        <v>0</v>
      </c>
      <c r="R150" s="1746">
        <f t="shared" si="18"/>
        <v>0</v>
      </c>
      <c r="S150" s="1750">
        <f t="shared" si="18"/>
        <v>0</v>
      </c>
      <c r="T150" s="1746">
        <f t="shared" si="18"/>
        <v>0</v>
      </c>
      <c r="U150" s="1750">
        <f t="shared" si="18"/>
        <v>0</v>
      </c>
      <c r="V150" s="1746">
        <f t="shared" si="18"/>
        <v>0</v>
      </c>
      <c r="W150" s="1750">
        <f t="shared" si="18"/>
        <v>0</v>
      </c>
      <c r="X150" s="1746">
        <f t="shared" si="18"/>
        <v>0</v>
      </c>
      <c r="Y150" s="1750">
        <f t="shared" si="18"/>
        <v>0</v>
      </c>
      <c r="Z150" s="1753">
        <f t="shared" si="18"/>
        <v>0</v>
      </c>
      <c r="AA150" s="1752">
        <f t="shared" si="18"/>
        <v>0</v>
      </c>
    </row>
    <row r="151" spans="1:130" ht="31.35" customHeight="1" x14ac:dyDescent="0.25">
      <c r="A151" s="1587" t="s">
        <v>147</v>
      </c>
      <c r="B151" s="1588"/>
      <c r="C151" s="1588"/>
      <c r="D151" s="1588"/>
      <c r="E151" s="66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7"/>
      <c r="AA151" s="7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</row>
    <row r="152" spans="1:130" ht="16.350000000000001" customHeight="1" x14ac:dyDescent="0.25">
      <c r="A152" s="1881" t="s">
        <v>21</v>
      </c>
      <c r="B152" s="1854"/>
      <c r="C152" s="2661" t="s">
        <v>61</v>
      </c>
      <c r="D152" s="1881"/>
      <c r="E152" s="1854"/>
      <c r="F152" s="2088" t="s">
        <v>28</v>
      </c>
      <c r="G152" s="2693"/>
      <c r="H152" s="2693"/>
      <c r="I152" s="2693"/>
      <c r="J152" s="2693"/>
      <c r="K152" s="2693"/>
      <c r="L152" s="2693"/>
      <c r="M152" s="2693"/>
      <c r="N152" s="2693"/>
      <c r="O152" s="2693"/>
      <c r="P152" s="2693"/>
      <c r="Q152" s="2693"/>
      <c r="R152" s="2693"/>
      <c r="S152" s="2693"/>
      <c r="T152" s="2693"/>
      <c r="U152" s="2693"/>
      <c r="V152" s="2693"/>
      <c r="W152" s="2693"/>
      <c r="X152" s="2693"/>
      <c r="Y152" s="2693"/>
      <c r="Z152" s="2693"/>
      <c r="AA152" s="2693"/>
      <c r="AB152" s="2693"/>
      <c r="AC152" s="2693"/>
      <c r="AD152" s="2693"/>
      <c r="AE152" s="2693"/>
      <c r="AF152" s="2693"/>
      <c r="AG152" s="2693"/>
      <c r="AH152" s="2693"/>
      <c r="AI152" s="2693"/>
      <c r="AJ152" s="2693"/>
      <c r="AK152" s="2693"/>
      <c r="AL152" s="2693"/>
      <c r="AM152" s="2089"/>
    </row>
    <row r="153" spans="1:130" ht="16.350000000000001" customHeight="1" x14ac:dyDescent="0.25">
      <c r="A153" s="1891"/>
      <c r="B153" s="1856"/>
      <c r="C153" s="2005"/>
      <c r="D153" s="2017"/>
      <c r="E153" s="2037"/>
      <c r="F153" s="2088" t="s">
        <v>148</v>
      </c>
      <c r="G153" s="2089"/>
      <c r="H153" s="2088" t="s">
        <v>149</v>
      </c>
      <c r="I153" s="2089"/>
      <c r="J153" s="2088" t="s">
        <v>126</v>
      </c>
      <c r="K153" s="2089"/>
      <c r="L153" s="2117" t="s">
        <v>127</v>
      </c>
      <c r="M153" s="2118"/>
      <c r="N153" s="2118" t="s">
        <v>128</v>
      </c>
      <c r="O153" s="2107"/>
      <c r="P153" s="2088" t="s">
        <v>150</v>
      </c>
      <c r="Q153" s="2089"/>
      <c r="R153" s="2693" t="s">
        <v>151</v>
      </c>
      <c r="S153" s="2089"/>
      <c r="T153" s="2693" t="s">
        <v>152</v>
      </c>
      <c r="U153" s="2089"/>
      <c r="V153" s="2088" t="s">
        <v>153</v>
      </c>
      <c r="W153" s="2089"/>
      <c r="X153" s="2693" t="s">
        <v>154</v>
      </c>
      <c r="Y153" s="2089"/>
      <c r="Z153" s="2113" t="s">
        <v>155</v>
      </c>
      <c r="AA153" s="2114"/>
      <c r="AB153" s="2113" t="s">
        <v>156</v>
      </c>
      <c r="AC153" s="2114"/>
      <c r="AD153" s="2113" t="s">
        <v>157</v>
      </c>
      <c r="AE153" s="2114"/>
      <c r="AF153" s="2113" t="s">
        <v>130</v>
      </c>
      <c r="AG153" s="2114"/>
      <c r="AH153" s="2113" t="s">
        <v>158</v>
      </c>
      <c r="AI153" s="2114"/>
      <c r="AJ153" s="2113" t="s">
        <v>159</v>
      </c>
      <c r="AK153" s="2114"/>
      <c r="AL153" s="2730" t="s">
        <v>132</v>
      </c>
      <c r="AM153" s="2114"/>
    </row>
    <row r="154" spans="1:130" ht="16.350000000000001" customHeight="1" x14ac:dyDescent="0.25">
      <c r="A154" s="2017"/>
      <c r="B154" s="2037"/>
      <c r="C154" s="2665" t="s">
        <v>17</v>
      </c>
      <c r="D154" s="2735" t="s">
        <v>18</v>
      </c>
      <c r="E154" s="1786" t="s">
        <v>19</v>
      </c>
      <c r="F154" s="2736" t="s">
        <v>18</v>
      </c>
      <c r="G154" s="1786" t="s">
        <v>19</v>
      </c>
      <c r="H154" s="2736" t="s">
        <v>18</v>
      </c>
      <c r="I154" s="1786" t="s">
        <v>19</v>
      </c>
      <c r="J154" s="2736" t="s">
        <v>18</v>
      </c>
      <c r="K154" s="1786" t="s">
        <v>19</v>
      </c>
      <c r="L154" s="1801" t="s">
        <v>18</v>
      </c>
      <c r="M154" s="388" t="s">
        <v>19</v>
      </c>
      <c r="N154" s="1802" t="s">
        <v>18</v>
      </c>
      <c r="O154" s="1803" t="s">
        <v>19</v>
      </c>
      <c r="P154" s="1802" t="s">
        <v>18</v>
      </c>
      <c r="Q154" s="1803" t="s">
        <v>19</v>
      </c>
      <c r="R154" s="1804" t="s">
        <v>18</v>
      </c>
      <c r="S154" s="1795" t="s">
        <v>19</v>
      </c>
      <c r="T154" s="1804" t="s">
        <v>18</v>
      </c>
      <c r="U154" s="1795" t="s">
        <v>19</v>
      </c>
      <c r="V154" s="1801" t="s">
        <v>18</v>
      </c>
      <c r="W154" s="1795" t="s">
        <v>19</v>
      </c>
      <c r="X154" s="1804" t="s">
        <v>18</v>
      </c>
      <c r="Y154" s="1795" t="s">
        <v>19</v>
      </c>
      <c r="Z154" s="1756" t="s">
        <v>18</v>
      </c>
      <c r="AA154" s="2737" t="s">
        <v>19</v>
      </c>
      <c r="AB154" s="1756" t="s">
        <v>18</v>
      </c>
      <c r="AC154" s="2737" t="s">
        <v>19</v>
      </c>
      <c r="AD154" s="1756" t="s">
        <v>18</v>
      </c>
      <c r="AE154" s="2737" t="s">
        <v>19</v>
      </c>
      <c r="AF154" s="1756" t="s">
        <v>18</v>
      </c>
      <c r="AG154" s="2737" t="s">
        <v>19</v>
      </c>
      <c r="AH154" s="1756" t="s">
        <v>18</v>
      </c>
      <c r="AI154" s="2737" t="s">
        <v>19</v>
      </c>
      <c r="AJ154" s="1756" t="s">
        <v>18</v>
      </c>
      <c r="AK154" s="2737" t="s">
        <v>19</v>
      </c>
      <c r="AL154" s="1743" t="s">
        <v>18</v>
      </c>
      <c r="AM154" s="2737" t="s">
        <v>19</v>
      </c>
    </row>
    <row r="155" spans="1:130" ht="16.350000000000001" customHeight="1" x14ac:dyDescent="0.25">
      <c r="A155" s="1884" t="s">
        <v>160</v>
      </c>
      <c r="B155" s="1757" t="s">
        <v>161</v>
      </c>
      <c r="C155" s="1550">
        <f t="shared" ref="C155:C160" si="19">SUM(D155+E155)</f>
        <v>0</v>
      </c>
      <c r="D155" s="319">
        <f t="shared" ref="D155:E160" si="20">SUM(F155+H155+J155+L155+N155+P155+R155+T155+V155+X155+Z155+AB155+AD155+AF155+AH155+AJ155+AL155)</f>
        <v>0</v>
      </c>
      <c r="E155" s="1758">
        <f t="shared" si="20"/>
        <v>0</v>
      </c>
      <c r="F155" s="2732"/>
      <c r="G155" s="114"/>
      <c r="H155" s="1553"/>
      <c r="I155" s="114"/>
      <c r="J155" s="1553"/>
      <c r="K155" s="114"/>
      <c r="L155" s="1553"/>
      <c r="M155" s="392"/>
      <c r="N155" s="392"/>
      <c r="O155" s="114"/>
      <c r="P155" s="1553"/>
      <c r="Q155" s="114"/>
      <c r="R155" s="2732"/>
      <c r="S155" s="114"/>
      <c r="T155" s="2732"/>
      <c r="U155" s="114"/>
      <c r="V155" s="1553"/>
      <c r="W155" s="114"/>
      <c r="X155" s="2732"/>
      <c r="Y155" s="114"/>
      <c r="Z155" s="2738"/>
      <c r="AA155" s="323"/>
      <c r="AB155" s="2738"/>
      <c r="AC155" s="323"/>
      <c r="AD155" s="2738"/>
      <c r="AE155" s="323"/>
      <c r="AF155" s="2738"/>
      <c r="AG155" s="323"/>
      <c r="AH155" s="2738"/>
      <c r="AI155" s="323"/>
      <c r="AJ155" s="2738"/>
      <c r="AK155" s="323"/>
      <c r="AL155" s="2739"/>
      <c r="AM155" s="323"/>
    </row>
    <row r="156" spans="1:130" ht="16.350000000000001" customHeight="1" x14ac:dyDescent="0.25">
      <c r="A156" s="1885"/>
      <c r="B156" s="395" t="s">
        <v>162</v>
      </c>
      <c r="C156" s="1728">
        <f t="shared" si="19"/>
        <v>0</v>
      </c>
      <c r="D156" s="325">
        <f t="shared" si="20"/>
        <v>0</v>
      </c>
      <c r="E156" s="249">
        <f t="shared" si="20"/>
        <v>0</v>
      </c>
      <c r="F156" s="181"/>
      <c r="G156" s="100"/>
      <c r="H156" s="99"/>
      <c r="I156" s="100"/>
      <c r="J156" s="99"/>
      <c r="K156" s="100"/>
      <c r="L156" s="99"/>
      <c r="M156" s="396"/>
      <c r="N156" s="396"/>
      <c r="O156" s="100"/>
      <c r="P156" s="99"/>
      <c r="Q156" s="100"/>
      <c r="R156" s="181"/>
      <c r="S156" s="100"/>
      <c r="T156" s="181"/>
      <c r="U156" s="100"/>
      <c r="V156" s="99"/>
      <c r="W156" s="100"/>
      <c r="X156" s="181"/>
      <c r="Y156" s="100"/>
      <c r="Z156" s="397"/>
      <c r="AA156" s="329"/>
      <c r="AB156" s="397"/>
      <c r="AC156" s="329"/>
      <c r="AD156" s="397"/>
      <c r="AE156" s="329"/>
      <c r="AF156" s="397"/>
      <c r="AG156" s="329"/>
      <c r="AH156" s="397"/>
      <c r="AI156" s="329"/>
      <c r="AJ156" s="397"/>
      <c r="AK156" s="329"/>
      <c r="AL156" s="398"/>
      <c r="AM156" s="329"/>
    </row>
    <row r="157" spans="1:130" ht="16.350000000000001" customHeight="1" x14ac:dyDescent="0.25">
      <c r="A157" s="2035"/>
      <c r="B157" s="399" t="s">
        <v>163</v>
      </c>
      <c r="C157" s="372">
        <f t="shared" si="19"/>
        <v>0</v>
      </c>
      <c r="D157" s="373">
        <f t="shared" si="20"/>
        <v>0</v>
      </c>
      <c r="E157" s="2740">
        <f t="shared" si="20"/>
        <v>0</v>
      </c>
      <c r="F157" s="336"/>
      <c r="G157" s="58"/>
      <c r="H157" s="57"/>
      <c r="I157" s="58"/>
      <c r="J157" s="57"/>
      <c r="K157" s="58"/>
      <c r="L157" s="57"/>
      <c r="M157" s="401"/>
      <c r="N157" s="401"/>
      <c r="O157" s="58"/>
      <c r="P157" s="57"/>
      <c r="Q157" s="58"/>
      <c r="R157" s="336"/>
      <c r="S157" s="58"/>
      <c r="T157" s="336"/>
      <c r="U157" s="58"/>
      <c r="V157" s="57"/>
      <c r="W157" s="58"/>
      <c r="X157" s="336"/>
      <c r="Y157" s="58"/>
      <c r="Z157" s="199"/>
      <c r="AA157" s="200"/>
      <c r="AB157" s="199"/>
      <c r="AC157" s="200"/>
      <c r="AD157" s="199"/>
      <c r="AE157" s="200"/>
      <c r="AF157" s="199"/>
      <c r="AG157" s="200"/>
      <c r="AH157" s="199"/>
      <c r="AI157" s="200"/>
      <c r="AJ157" s="199"/>
      <c r="AK157" s="200"/>
      <c r="AL157" s="402"/>
      <c r="AM157" s="200"/>
    </row>
    <row r="158" spans="1:130" ht="16.350000000000001" customHeight="1" x14ac:dyDescent="0.25">
      <c r="A158" s="1884" t="s">
        <v>164</v>
      </c>
      <c r="B158" s="1757" t="s">
        <v>161</v>
      </c>
      <c r="C158" s="1550">
        <f t="shared" si="19"/>
        <v>0</v>
      </c>
      <c r="D158" s="319">
        <f t="shared" si="20"/>
        <v>0</v>
      </c>
      <c r="E158" s="1758">
        <f t="shared" si="20"/>
        <v>0</v>
      </c>
      <c r="F158" s="2732"/>
      <c r="G158" s="114"/>
      <c r="H158" s="1553"/>
      <c r="I158" s="114"/>
      <c r="J158" s="1553"/>
      <c r="K158" s="114"/>
      <c r="L158" s="1553"/>
      <c r="M158" s="392"/>
      <c r="N158" s="392"/>
      <c r="O158" s="114"/>
      <c r="P158" s="1553"/>
      <c r="Q158" s="114"/>
      <c r="R158" s="2732"/>
      <c r="S158" s="114"/>
      <c r="T158" s="2732"/>
      <c r="U158" s="114"/>
      <c r="V158" s="1553"/>
      <c r="W158" s="114"/>
      <c r="X158" s="2732"/>
      <c r="Y158" s="114"/>
      <c r="Z158" s="2738"/>
      <c r="AA158" s="323"/>
      <c r="AB158" s="2738"/>
      <c r="AC158" s="323"/>
      <c r="AD158" s="2738"/>
      <c r="AE158" s="323"/>
      <c r="AF158" s="2738"/>
      <c r="AG158" s="323"/>
      <c r="AH158" s="2738"/>
      <c r="AI158" s="323"/>
      <c r="AJ158" s="2738"/>
      <c r="AK158" s="323"/>
      <c r="AL158" s="2739"/>
      <c r="AM158" s="323"/>
    </row>
    <row r="159" spans="1:130" ht="16.350000000000001" customHeight="1" x14ac:dyDescent="0.25">
      <c r="A159" s="1885"/>
      <c r="B159" s="395" t="s">
        <v>162</v>
      </c>
      <c r="C159" s="1728">
        <f t="shared" si="19"/>
        <v>0</v>
      </c>
      <c r="D159" s="325">
        <f t="shared" si="20"/>
        <v>0</v>
      </c>
      <c r="E159" s="249">
        <f t="shared" si="20"/>
        <v>0</v>
      </c>
      <c r="F159" s="181"/>
      <c r="G159" s="100"/>
      <c r="H159" s="99"/>
      <c r="I159" s="100"/>
      <c r="J159" s="99"/>
      <c r="K159" s="100"/>
      <c r="L159" s="99"/>
      <c r="M159" s="396"/>
      <c r="N159" s="396"/>
      <c r="O159" s="100"/>
      <c r="P159" s="99"/>
      <c r="Q159" s="100"/>
      <c r="R159" s="181"/>
      <c r="S159" s="100"/>
      <c r="T159" s="181"/>
      <c r="U159" s="100"/>
      <c r="V159" s="99"/>
      <c r="W159" s="100"/>
      <c r="X159" s="181"/>
      <c r="Y159" s="100"/>
      <c r="Z159" s="397"/>
      <c r="AA159" s="329"/>
      <c r="AB159" s="397"/>
      <c r="AC159" s="329"/>
      <c r="AD159" s="397"/>
      <c r="AE159" s="329"/>
      <c r="AF159" s="397"/>
      <c r="AG159" s="329"/>
      <c r="AH159" s="397"/>
      <c r="AI159" s="329"/>
      <c r="AJ159" s="397"/>
      <c r="AK159" s="329"/>
      <c r="AL159" s="398"/>
      <c r="AM159" s="329"/>
    </row>
    <row r="160" spans="1:130" ht="16.350000000000001" customHeight="1" x14ac:dyDescent="0.25">
      <c r="A160" s="2035"/>
      <c r="B160" s="399" t="s">
        <v>163</v>
      </c>
      <c r="C160" s="372">
        <f t="shared" si="19"/>
        <v>0</v>
      </c>
      <c r="D160" s="373">
        <f t="shared" si="20"/>
        <v>0</v>
      </c>
      <c r="E160" s="2740">
        <f t="shared" si="20"/>
        <v>0</v>
      </c>
      <c r="F160" s="336"/>
      <c r="G160" s="58"/>
      <c r="H160" s="57"/>
      <c r="I160" s="58"/>
      <c r="J160" s="57"/>
      <c r="K160" s="58"/>
      <c r="L160" s="57"/>
      <c r="M160" s="401"/>
      <c r="N160" s="401"/>
      <c r="O160" s="58"/>
      <c r="P160" s="57"/>
      <c r="Q160" s="58"/>
      <c r="R160" s="336"/>
      <c r="S160" s="58"/>
      <c r="T160" s="336"/>
      <c r="U160" s="58"/>
      <c r="V160" s="57"/>
      <c r="W160" s="58"/>
      <c r="X160" s="336"/>
      <c r="Y160" s="58"/>
      <c r="Z160" s="199"/>
      <c r="AA160" s="200"/>
      <c r="AB160" s="199"/>
      <c r="AC160" s="200"/>
      <c r="AD160" s="199"/>
      <c r="AE160" s="200"/>
      <c r="AF160" s="199"/>
      <c r="AG160" s="200"/>
      <c r="AH160" s="199"/>
      <c r="AI160" s="200"/>
      <c r="AJ160" s="199"/>
      <c r="AK160" s="200"/>
      <c r="AL160" s="402"/>
      <c r="AM160" s="200"/>
    </row>
    <row r="161" spans="1:130" ht="31.35" customHeight="1" x14ac:dyDescent="0.25">
      <c r="A161" s="1587" t="s">
        <v>165</v>
      </c>
      <c r="B161" s="1587"/>
      <c r="C161" s="1587"/>
      <c r="D161" s="1587"/>
      <c r="E161" s="19"/>
      <c r="F161" s="19"/>
      <c r="G161" s="19"/>
      <c r="H161" s="19"/>
      <c r="I161" s="19"/>
      <c r="J161" s="19"/>
      <c r="K161" s="19"/>
      <c r="L161" s="19"/>
      <c r="M161" s="210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</row>
    <row r="162" spans="1:130" ht="16.350000000000001" customHeight="1" x14ac:dyDescent="0.25">
      <c r="A162" s="2660" t="s">
        <v>25</v>
      </c>
      <c r="B162" s="2660" t="s">
        <v>26</v>
      </c>
      <c r="C162" s="2661" t="s">
        <v>61</v>
      </c>
      <c r="D162" s="1881"/>
      <c r="E162" s="1854"/>
      <c r="F162" s="2088" t="s">
        <v>28</v>
      </c>
      <c r="G162" s="2693"/>
      <c r="H162" s="2693"/>
      <c r="I162" s="2693"/>
      <c r="J162" s="2693"/>
      <c r="K162" s="2693"/>
      <c r="L162" s="2693"/>
      <c r="M162" s="2693"/>
      <c r="N162" s="2693"/>
      <c r="O162" s="208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130" ht="16.350000000000001" customHeight="1" x14ac:dyDescent="0.25">
      <c r="A163" s="1877"/>
      <c r="B163" s="1877"/>
      <c r="C163" s="2005"/>
      <c r="D163" s="2017"/>
      <c r="E163" s="2037"/>
      <c r="F163" s="2088" t="s">
        <v>157</v>
      </c>
      <c r="G163" s="2089"/>
      <c r="H163" s="2088" t="s">
        <v>130</v>
      </c>
      <c r="I163" s="2089"/>
      <c r="J163" s="2088" t="s">
        <v>158</v>
      </c>
      <c r="K163" s="2089"/>
      <c r="L163" s="2088" t="s">
        <v>159</v>
      </c>
      <c r="M163" s="2089"/>
      <c r="N163" s="2088" t="s">
        <v>132</v>
      </c>
      <c r="O163" s="2089"/>
      <c r="P163" s="7"/>
      <c r="Q163" s="3"/>
      <c r="R163" s="3"/>
      <c r="S163" s="7"/>
      <c r="T163" s="7"/>
      <c r="U163" s="7"/>
      <c r="V163" s="7"/>
      <c r="W163" s="7"/>
      <c r="X163" s="7"/>
      <c r="Y163" s="7"/>
      <c r="Z163" s="7"/>
      <c r="AA163" s="7"/>
    </row>
    <row r="164" spans="1:130" ht="16.350000000000001" customHeight="1" x14ac:dyDescent="0.25">
      <c r="A164" s="1878"/>
      <c r="B164" s="1878"/>
      <c r="C164" s="2665" t="s">
        <v>17</v>
      </c>
      <c r="D164" s="2735" t="s">
        <v>18</v>
      </c>
      <c r="E164" s="1786" t="s">
        <v>19</v>
      </c>
      <c r="F164" s="2736" t="s">
        <v>18</v>
      </c>
      <c r="G164" s="1786" t="s">
        <v>19</v>
      </c>
      <c r="H164" s="2736" t="s">
        <v>18</v>
      </c>
      <c r="I164" s="1786" t="s">
        <v>19</v>
      </c>
      <c r="J164" s="2736" t="s">
        <v>18</v>
      </c>
      <c r="K164" s="1786" t="s">
        <v>19</v>
      </c>
      <c r="L164" s="2736" t="s">
        <v>18</v>
      </c>
      <c r="M164" s="1786" t="s">
        <v>19</v>
      </c>
      <c r="N164" s="2736" t="s">
        <v>18</v>
      </c>
      <c r="O164" s="1786" t="s">
        <v>19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CG164" s="10">
        <v>0</v>
      </c>
      <c r="CH164" s="10">
        <v>0</v>
      </c>
    </row>
    <row r="165" spans="1:130" ht="16.350000000000001" customHeight="1" x14ac:dyDescent="0.25">
      <c r="A165" s="2660" t="s">
        <v>166</v>
      </c>
      <c r="B165" s="1757" t="s">
        <v>167</v>
      </c>
      <c r="C165" s="1550">
        <f t="shared" ref="C165:C170" si="21">SUM(D165+E165)</f>
        <v>0</v>
      </c>
      <c r="D165" s="319">
        <f t="shared" ref="D165:E170" si="22">SUM(F165+H165+J165+L165+N165)</f>
        <v>0</v>
      </c>
      <c r="E165" s="1758">
        <f t="shared" si="22"/>
        <v>0</v>
      </c>
      <c r="F165" s="2732"/>
      <c r="G165" s="403"/>
      <c r="H165" s="1553"/>
      <c r="I165" s="114"/>
      <c r="J165" s="2732"/>
      <c r="K165" s="403"/>
      <c r="L165" s="1553"/>
      <c r="M165" s="114"/>
      <c r="N165" s="2732"/>
      <c r="O165" s="114"/>
      <c r="P165" s="40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CG165" s="10">
        <v>0</v>
      </c>
      <c r="CH165" s="10">
        <v>0</v>
      </c>
    </row>
    <row r="166" spans="1:130" ht="16.350000000000001" customHeight="1" x14ac:dyDescent="0.25">
      <c r="A166" s="1877"/>
      <c r="B166" s="405" t="s">
        <v>168</v>
      </c>
      <c r="C166" s="361">
        <f t="shared" si="21"/>
        <v>0</v>
      </c>
      <c r="D166" s="362">
        <f t="shared" si="22"/>
        <v>0</v>
      </c>
      <c r="E166" s="406">
        <f t="shared" si="22"/>
        <v>0</v>
      </c>
      <c r="F166" s="364"/>
      <c r="G166" s="407"/>
      <c r="H166" s="366"/>
      <c r="I166" s="367"/>
      <c r="J166" s="364"/>
      <c r="K166" s="407"/>
      <c r="L166" s="366"/>
      <c r="M166" s="367"/>
      <c r="N166" s="364"/>
      <c r="O166" s="367"/>
      <c r="P166" s="40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CG166" s="10">
        <v>0</v>
      </c>
      <c r="CH166" s="10">
        <v>0</v>
      </c>
    </row>
    <row r="167" spans="1:130" ht="16.350000000000001" customHeight="1" x14ac:dyDescent="0.25">
      <c r="A167" s="1878"/>
      <c r="B167" s="408" t="s">
        <v>169</v>
      </c>
      <c r="C167" s="409">
        <f t="shared" si="21"/>
        <v>0</v>
      </c>
      <c r="D167" s="338">
        <f t="shared" si="22"/>
        <v>0</v>
      </c>
      <c r="E167" s="254">
        <f t="shared" si="22"/>
        <v>0</v>
      </c>
      <c r="F167" s="340"/>
      <c r="G167" s="410"/>
      <c r="H167" s="128"/>
      <c r="I167" s="129"/>
      <c r="J167" s="340"/>
      <c r="K167" s="410"/>
      <c r="L167" s="128"/>
      <c r="M167" s="129"/>
      <c r="N167" s="340"/>
      <c r="O167" s="129"/>
      <c r="P167" s="40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CG167" s="10">
        <v>0</v>
      </c>
      <c r="CH167" s="10">
        <v>0</v>
      </c>
    </row>
    <row r="168" spans="1:130" ht="16.350000000000001" customHeight="1" x14ac:dyDescent="0.25">
      <c r="A168" s="2660" t="s">
        <v>170</v>
      </c>
      <c r="B168" s="2741" t="s">
        <v>167</v>
      </c>
      <c r="C168" s="1550">
        <f t="shared" si="21"/>
        <v>0</v>
      </c>
      <c r="D168" s="319">
        <f t="shared" si="22"/>
        <v>0</v>
      </c>
      <c r="E168" s="1758">
        <f t="shared" si="22"/>
        <v>0</v>
      </c>
      <c r="F168" s="1553"/>
      <c r="G168" s="114"/>
      <c r="H168" s="1553"/>
      <c r="I168" s="403"/>
      <c r="J168" s="1553"/>
      <c r="K168" s="114"/>
      <c r="L168" s="2732"/>
      <c r="M168" s="403"/>
      <c r="N168" s="1553"/>
      <c r="O168" s="114"/>
      <c r="P168" s="40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CG168" s="10">
        <v>0</v>
      </c>
      <c r="CH168" s="10">
        <v>0</v>
      </c>
    </row>
    <row r="169" spans="1:130" ht="16.350000000000001" customHeight="1" x14ac:dyDescent="0.25">
      <c r="A169" s="1877"/>
      <c r="B169" s="405" t="s">
        <v>168</v>
      </c>
      <c r="C169" s="330">
        <f t="shared" si="21"/>
        <v>0</v>
      </c>
      <c r="D169" s="331">
        <f t="shared" si="22"/>
        <v>0</v>
      </c>
      <c r="E169" s="413">
        <f t="shared" si="22"/>
        <v>0</v>
      </c>
      <c r="F169" s="366"/>
      <c r="G169" s="367"/>
      <c r="H169" s="99"/>
      <c r="I169" s="182"/>
      <c r="J169" s="99"/>
      <c r="K169" s="100"/>
      <c r="L169" s="181"/>
      <c r="M169" s="182"/>
      <c r="N169" s="99"/>
      <c r="O169" s="100"/>
      <c r="P169" s="40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CG169" s="10">
        <v>0</v>
      </c>
      <c r="CH169" s="10">
        <v>0</v>
      </c>
    </row>
    <row r="170" spans="1:130" ht="16.350000000000001" customHeight="1" x14ac:dyDescent="0.25">
      <c r="A170" s="1878"/>
      <c r="B170" s="414" t="s">
        <v>169</v>
      </c>
      <c r="C170" s="255">
        <f t="shared" si="21"/>
        <v>0</v>
      </c>
      <c r="D170" s="334">
        <f t="shared" si="22"/>
        <v>0</v>
      </c>
      <c r="E170" s="156">
        <f t="shared" si="22"/>
        <v>0</v>
      </c>
      <c r="F170" s="57"/>
      <c r="G170" s="58"/>
      <c r="H170" s="57"/>
      <c r="I170" s="415"/>
      <c r="J170" s="57"/>
      <c r="K170" s="58"/>
      <c r="L170" s="336"/>
      <c r="M170" s="415"/>
      <c r="N170" s="57"/>
      <c r="O170" s="5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130" ht="31.35" customHeight="1" x14ac:dyDescent="0.25">
      <c r="A171" s="1879" t="s">
        <v>171</v>
      </c>
      <c r="B171" s="1879"/>
      <c r="C171" s="1879"/>
      <c r="D171" s="1879"/>
      <c r="E171" s="1879"/>
      <c r="F171" s="1879"/>
      <c r="G171" s="1879"/>
      <c r="H171" s="1879"/>
      <c r="I171" s="1879"/>
      <c r="J171" s="1879"/>
      <c r="K171" s="1879"/>
      <c r="L171" s="1879"/>
      <c r="M171" s="1879"/>
      <c r="N171" s="1879"/>
      <c r="O171" s="187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</row>
    <row r="172" spans="1:130" ht="16.350000000000001" customHeight="1" x14ac:dyDescent="0.25">
      <c r="A172" s="2661" t="s">
        <v>172</v>
      </c>
      <c r="B172" s="1854"/>
      <c r="C172" s="2661" t="s">
        <v>61</v>
      </c>
      <c r="D172" s="1881"/>
      <c r="E172" s="1854"/>
      <c r="F172" s="2088" t="s">
        <v>28</v>
      </c>
      <c r="G172" s="2693"/>
      <c r="H172" s="2693"/>
      <c r="I172" s="2693"/>
      <c r="J172" s="2693"/>
      <c r="K172" s="2693"/>
      <c r="L172" s="2693"/>
      <c r="M172" s="2693"/>
      <c r="N172" s="2693"/>
      <c r="O172" s="2693"/>
      <c r="P172" s="2693"/>
      <c r="Q172" s="2089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130" ht="16.350000000000001" customHeight="1" x14ac:dyDescent="0.25">
      <c r="A173" s="1855"/>
      <c r="B173" s="1856"/>
      <c r="C173" s="2005"/>
      <c r="D173" s="2017"/>
      <c r="E173" s="2037"/>
      <c r="F173" s="2088" t="s">
        <v>130</v>
      </c>
      <c r="G173" s="2089"/>
      <c r="H173" s="2088" t="s">
        <v>158</v>
      </c>
      <c r="I173" s="2089"/>
      <c r="J173" s="2088" t="s">
        <v>159</v>
      </c>
      <c r="K173" s="2089"/>
      <c r="L173" s="2088" t="s">
        <v>173</v>
      </c>
      <c r="M173" s="2089"/>
      <c r="N173" s="2088" t="s">
        <v>174</v>
      </c>
      <c r="O173" s="2089"/>
      <c r="P173" s="2088" t="s">
        <v>175</v>
      </c>
      <c r="Q173" s="2089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130" ht="16.350000000000001" customHeight="1" x14ac:dyDescent="0.25">
      <c r="A174" s="2005"/>
      <c r="B174" s="2037"/>
      <c r="C174" s="2665" t="s">
        <v>17</v>
      </c>
      <c r="D174" s="2735" t="s">
        <v>18</v>
      </c>
      <c r="E174" s="1786" t="s">
        <v>19</v>
      </c>
      <c r="F174" s="2736" t="s">
        <v>18</v>
      </c>
      <c r="G174" s="1786" t="s">
        <v>19</v>
      </c>
      <c r="H174" s="2736" t="s">
        <v>18</v>
      </c>
      <c r="I174" s="1786" t="s">
        <v>19</v>
      </c>
      <c r="J174" s="2736" t="s">
        <v>18</v>
      </c>
      <c r="K174" s="1789" t="s">
        <v>19</v>
      </c>
      <c r="L174" s="2736" t="s">
        <v>18</v>
      </c>
      <c r="M174" s="1786" t="s">
        <v>19</v>
      </c>
      <c r="N174" s="2736" t="s">
        <v>18</v>
      </c>
      <c r="O174" s="1786" t="s">
        <v>19</v>
      </c>
      <c r="P174" s="2736" t="s">
        <v>18</v>
      </c>
      <c r="Q174" s="1789" t="s">
        <v>19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130" ht="16.350000000000001" customHeight="1" x14ac:dyDescent="0.25">
      <c r="A175" s="2108" t="s">
        <v>176</v>
      </c>
      <c r="B175" s="2109"/>
      <c r="C175" s="1550">
        <f>SUM(D175+E175)</f>
        <v>19</v>
      </c>
      <c r="D175" s="319">
        <f t="shared" ref="D175:E177" si="23">SUM(F175+H175+J175+L175+N175+P175)</f>
        <v>8</v>
      </c>
      <c r="E175" s="1758">
        <f t="shared" si="23"/>
        <v>11</v>
      </c>
      <c r="F175" s="2732">
        <v>1</v>
      </c>
      <c r="G175" s="403">
        <v>2</v>
      </c>
      <c r="H175" s="1553">
        <v>2</v>
      </c>
      <c r="I175" s="114">
        <v>3</v>
      </c>
      <c r="J175" s="2732">
        <v>0</v>
      </c>
      <c r="K175" s="114">
        <v>3</v>
      </c>
      <c r="L175" s="2732">
        <v>2</v>
      </c>
      <c r="M175" s="403">
        <v>1</v>
      </c>
      <c r="N175" s="1553">
        <v>2</v>
      </c>
      <c r="O175" s="114">
        <v>1</v>
      </c>
      <c r="P175" s="2732">
        <v>1</v>
      </c>
      <c r="Q175" s="114">
        <v>1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16.350000000000001" customHeight="1" x14ac:dyDescent="0.25">
      <c r="A176" s="1874" t="s">
        <v>177</v>
      </c>
      <c r="B176" s="1875"/>
      <c r="C176" s="330">
        <f>SUM(D176+E176)</f>
        <v>87</v>
      </c>
      <c r="D176" s="331">
        <f t="shared" si="23"/>
        <v>41</v>
      </c>
      <c r="E176" s="406">
        <f t="shared" si="23"/>
        <v>46</v>
      </c>
      <c r="F176" s="364">
        <v>6</v>
      </c>
      <c r="G176" s="407">
        <v>9</v>
      </c>
      <c r="H176" s="366">
        <v>12</v>
      </c>
      <c r="I176" s="367">
        <v>12</v>
      </c>
      <c r="J176" s="364">
        <v>11</v>
      </c>
      <c r="K176" s="367">
        <v>4</v>
      </c>
      <c r="L176" s="364">
        <v>3</v>
      </c>
      <c r="M176" s="407">
        <v>11</v>
      </c>
      <c r="N176" s="366">
        <v>5</v>
      </c>
      <c r="O176" s="367">
        <v>4</v>
      </c>
      <c r="P176" s="364">
        <v>4</v>
      </c>
      <c r="Q176" s="367">
        <v>6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130" ht="16.350000000000001" customHeight="1" x14ac:dyDescent="0.25">
      <c r="A177" s="2002" t="s">
        <v>178</v>
      </c>
      <c r="B177" s="2742"/>
      <c r="C177" s="417">
        <f>SUM(D177+E177)</f>
        <v>28</v>
      </c>
      <c r="D177" s="334">
        <f t="shared" si="23"/>
        <v>16</v>
      </c>
      <c r="E177" s="156">
        <f t="shared" si="23"/>
        <v>12</v>
      </c>
      <c r="F177" s="336">
        <v>1</v>
      </c>
      <c r="G177" s="415">
        <v>2</v>
      </c>
      <c r="H177" s="57">
        <v>8</v>
      </c>
      <c r="I177" s="58">
        <v>3</v>
      </c>
      <c r="J177" s="336">
        <v>1</v>
      </c>
      <c r="K177" s="58">
        <v>1</v>
      </c>
      <c r="L177" s="336">
        <v>2</v>
      </c>
      <c r="M177" s="415">
        <v>4</v>
      </c>
      <c r="N177" s="57">
        <v>2</v>
      </c>
      <c r="O177" s="58">
        <v>1</v>
      </c>
      <c r="P177" s="336">
        <v>2</v>
      </c>
      <c r="Q177" s="58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088" t="s">
        <v>61</v>
      </c>
      <c r="B178" s="2089"/>
      <c r="C178" s="1759">
        <f t="shared" ref="C178:Q178" si="24">SUM(C175:C177)</f>
        <v>134</v>
      </c>
      <c r="D178" s="1760">
        <f t="shared" si="24"/>
        <v>65</v>
      </c>
      <c r="E178" s="1761">
        <f t="shared" si="24"/>
        <v>69</v>
      </c>
      <c r="F178" s="1759">
        <f t="shared" si="24"/>
        <v>8</v>
      </c>
      <c r="G178" s="1761">
        <f t="shared" si="24"/>
        <v>13</v>
      </c>
      <c r="H178" s="2743">
        <f t="shared" si="24"/>
        <v>22</v>
      </c>
      <c r="I178" s="1763">
        <f t="shared" si="24"/>
        <v>18</v>
      </c>
      <c r="J178" s="1759">
        <f t="shared" si="24"/>
        <v>12</v>
      </c>
      <c r="K178" s="1761">
        <f t="shared" si="24"/>
        <v>8</v>
      </c>
      <c r="L178" s="1759">
        <f t="shared" si="24"/>
        <v>7</v>
      </c>
      <c r="M178" s="1761">
        <f t="shared" si="24"/>
        <v>16</v>
      </c>
      <c r="N178" s="2743">
        <f t="shared" si="24"/>
        <v>9</v>
      </c>
      <c r="O178" s="1763">
        <f t="shared" si="24"/>
        <v>6</v>
      </c>
      <c r="P178" s="1759">
        <f t="shared" si="24"/>
        <v>7</v>
      </c>
      <c r="Q178" s="1761">
        <f t="shared" si="24"/>
        <v>8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12" t="s">
        <v>179</v>
      </c>
      <c r="M179" s="2744"/>
      <c r="N179" s="2744"/>
      <c r="O179" s="2744"/>
      <c r="P179" s="2744"/>
    </row>
    <row r="180" spans="1:130" ht="31.35" customHeight="1" x14ac:dyDescent="0.25">
      <c r="A180" s="424" t="s">
        <v>180</v>
      </c>
      <c r="B180" s="425"/>
      <c r="C180" s="425"/>
      <c r="D180" s="425"/>
      <c r="E180" s="42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</row>
    <row r="181" spans="1:130" ht="16.350000000000001" customHeight="1" x14ac:dyDescent="0.25">
      <c r="A181" s="2661" t="s">
        <v>181</v>
      </c>
      <c r="B181" s="1854"/>
      <c r="C181" s="2745" t="s">
        <v>104</v>
      </c>
      <c r="D181" s="1860"/>
      <c r="E181" s="1861"/>
      <c r="F181" s="2103" t="s">
        <v>28</v>
      </c>
      <c r="G181" s="2104"/>
      <c r="H181" s="2104"/>
      <c r="I181" s="2104"/>
      <c r="J181" s="2104"/>
      <c r="K181" s="2104"/>
      <c r="L181" s="2104"/>
      <c r="M181" s="2104"/>
      <c r="N181" s="2104"/>
      <c r="O181" s="2104"/>
      <c r="P181" s="2104"/>
      <c r="Q181" s="2105"/>
    </row>
    <row r="182" spans="1:130" ht="16.350000000000001" customHeight="1" x14ac:dyDescent="0.25">
      <c r="A182" s="1855"/>
      <c r="B182" s="1856"/>
      <c r="C182" s="1862"/>
      <c r="D182" s="1863"/>
      <c r="E182" s="1864"/>
      <c r="F182" s="2106" t="s">
        <v>105</v>
      </c>
      <c r="G182" s="2107"/>
      <c r="H182" s="2106" t="s">
        <v>106</v>
      </c>
      <c r="I182" s="2107"/>
      <c r="J182" s="2106" t="s">
        <v>107</v>
      </c>
      <c r="K182" s="2107"/>
      <c r="L182" s="2106" t="s">
        <v>108</v>
      </c>
      <c r="M182" s="2107"/>
      <c r="N182" s="2106" t="s">
        <v>109</v>
      </c>
      <c r="O182" s="2107"/>
      <c r="P182" s="1870" t="s">
        <v>110</v>
      </c>
      <c r="Q182" s="1871"/>
    </row>
    <row r="183" spans="1:130" ht="16.350000000000001" customHeight="1" x14ac:dyDescent="0.25">
      <c r="A183" s="2005"/>
      <c r="B183" s="2037"/>
      <c r="C183" s="2746" t="s">
        <v>17</v>
      </c>
      <c r="D183" s="2747" t="s">
        <v>18</v>
      </c>
      <c r="E183" s="1796" t="s">
        <v>19</v>
      </c>
      <c r="F183" s="2748" t="s">
        <v>18</v>
      </c>
      <c r="G183" s="2749" t="s">
        <v>19</v>
      </c>
      <c r="H183" s="2748" t="s">
        <v>18</v>
      </c>
      <c r="I183" s="2749" t="s">
        <v>19</v>
      </c>
      <c r="J183" s="2748" t="s">
        <v>18</v>
      </c>
      <c r="K183" s="2749" t="s">
        <v>19</v>
      </c>
      <c r="L183" s="2748" t="s">
        <v>18</v>
      </c>
      <c r="M183" s="2749" t="s">
        <v>19</v>
      </c>
      <c r="N183" s="2748" t="s">
        <v>18</v>
      </c>
      <c r="O183" s="2749" t="s">
        <v>19</v>
      </c>
      <c r="P183" s="2748" t="s">
        <v>18</v>
      </c>
      <c r="Q183" s="2749" t="s">
        <v>19</v>
      </c>
    </row>
    <row r="184" spans="1:130" ht="16.350000000000001" customHeight="1" x14ac:dyDescent="0.25">
      <c r="A184" s="2750" t="s">
        <v>182</v>
      </c>
      <c r="B184" s="2751"/>
      <c r="C184" s="1766">
        <f>SUM(D184+E184)</f>
        <v>0</v>
      </c>
      <c r="D184" s="98">
        <f t="shared" ref="D184:E186" si="25">SUM(F184+H184+J184+L184+N184+P184)</f>
        <v>0</v>
      </c>
      <c r="E184" s="428">
        <f t="shared" si="25"/>
        <v>0</v>
      </c>
      <c r="F184" s="51"/>
      <c r="G184" s="50"/>
      <c r="H184" s="51"/>
      <c r="I184" s="50"/>
      <c r="J184" s="51"/>
      <c r="K184" s="50"/>
      <c r="L184" s="51"/>
      <c r="M184" s="50"/>
      <c r="N184" s="51"/>
      <c r="O184" s="50"/>
      <c r="P184" s="51"/>
      <c r="Q184" s="50"/>
    </row>
    <row r="185" spans="1:130" ht="16.350000000000001" customHeight="1" x14ac:dyDescent="0.25">
      <c r="A185" s="1849" t="s">
        <v>183</v>
      </c>
      <c r="B185" s="1850"/>
      <c r="C185" s="105">
        <f>SUM(D185+E185)</f>
        <v>0</v>
      </c>
      <c r="D185" s="106">
        <f t="shared" si="25"/>
        <v>0</v>
      </c>
      <c r="E185" s="429">
        <f t="shared" si="25"/>
        <v>0</v>
      </c>
      <c r="F185" s="181"/>
      <c r="G185" s="100"/>
      <c r="H185" s="181"/>
      <c r="I185" s="100"/>
      <c r="J185" s="181"/>
      <c r="K185" s="100"/>
      <c r="L185" s="181"/>
      <c r="M185" s="100"/>
      <c r="N185" s="181"/>
      <c r="O185" s="100"/>
      <c r="P185" s="181"/>
      <c r="Q185" s="100"/>
    </row>
    <row r="186" spans="1:130" ht="16.350000000000001" customHeight="1" x14ac:dyDescent="0.25">
      <c r="A186" s="2002" t="s">
        <v>184</v>
      </c>
      <c r="B186" s="2742"/>
      <c r="C186" s="53">
        <f>SUM(D186+E186)</f>
        <v>0</v>
      </c>
      <c r="D186" s="109">
        <f t="shared" si="25"/>
        <v>0</v>
      </c>
      <c r="E186" s="196">
        <f t="shared" si="25"/>
        <v>0</v>
      </c>
      <c r="F186" s="256">
        <f t="shared" ref="F186:Q186" si="26">SUM(F184:F185)</f>
        <v>0</v>
      </c>
      <c r="G186" s="335">
        <f t="shared" si="26"/>
        <v>0</v>
      </c>
      <c r="H186" s="256">
        <f t="shared" si="26"/>
        <v>0</v>
      </c>
      <c r="I186" s="335">
        <f t="shared" si="26"/>
        <v>0</v>
      </c>
      <c r="J186" s="256">
        <f t="shared" si="26"/>
        <v>0</v>
      </c>
      <c r="K186" s="335">
        <f t="shared" si="26"/>
        <v>0</v>
      </c>
      <c r="L186" s="256">
        <f t="shared" si="26"/>
        <v>0</v>
      </c>
      <c r="M186" s="335">
        <f t="shared" si="26"/>
        <v>0</v>
      </c>
      <c r="N186" s="256">
        <f t="shared" si="26"/>
        <v>0</v>
      </c>
      <c r="O186" s="335">
        <f t="shared" si="26"/>
        <v>0</v>
      </c>
      <c r="P186" s="256">
        <f t="shared" si="26"/>
        <v>0</v>
      </c>
      <c r="Q186" s="335">
        <f t="shared" si="26"/>
        <v>0</v>
      </c>
    </row>
    <row r="187" spans="1:130" ht="31.35" customHeight="1" x14ac:dyDescent="0.25">
      <c r="A187" s="424" t="s">
        <v>185</v>
      </c>
      <c r="B187" s="424"/>
      <c r="C187" s="424"/>
      <c r="D187" s="424"/>
      <c r="E187" s="424"/>
      <c r="F187" s="424"/>
      <c r="G187" s="424"/>
      <c r="H187" s="424"/>
      <c r="I187" s="7"/>
      <c r="J187" s="7"/>
      <c r="K187" s="7"/>
      <c r="L187" s="7"/>
      <c r="M187" s="7"/>
      <c r="N187" s="7"/>
      <c r="O187" s="7"/>
      <c r="P187" s="7"/>
      <c r="Q187" s="7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</row>
    <row r="188" spans="1:130" ht="16.350000000000001" customHeight="1" x14ac:dyDescent="0.25">
      <c r="A188" s="2069" t="s">
        <v>186</v>
      </c>
      <c r="B188" s="1815"/>
      <c r="C188" s="2752" t="s">
        <v>61</v>
      </c>
      <c r="D188" s="1836"/>
      <c r="E188" s="1837"/>
      <c r="F188" s="2753" t="s">
        <v>28</v>
      </c>
      <c r="G188" s="2754"/>
      <c r="H188" s="2754"/>
      <c r="I188" s="2754"/>
      <c r="J188" s="2754"/>
      <c r="K188" s="2754"/>
      <c r="L188" s="2754"/>
      <c r="M188" s="2754"/>
      <c r="N188" s="2754"/>
      <c r="O188" s="2754"/>
      <c r="P188" s="2754"/>
      <c r="Q188" s="2754"/>
      <c r="R188" s="2754"/>
      <c r="S188" s="2755"/>
      <c r="T188" s="2756" t="s">
        <v>187</v>
      </c>
      <c r="U188" s="1842"/>
    </row>
    <row r="189" spans="1:130" ht="16.350000000000001" customHeight="1" x14ac:dyDescent="0.25">
      <c r="A189" s="1833"/>
      <c r="B189" s="1834"/>
      <c r="C189" s="1992"/>
      <c r="D189" s="1993"/>
      <c r="E189" s="2757"/>
      <c r="F189" s="2758" t="s">
        <v>188</v>
      </c>
      <c r="G189" s="2759"/>
      <c r="H189" s="1978" t="s">
        <v>189</v>
      </c>
      <c r="I189" s="2760"/>
      <c r="J189" s="1978" t="s">
        <v>190</v>
      </c>
      <c r="K189" s="2760"/>
      <c r="L189" s="1978" t="s">
        <v>191</v>
      </c>
      <c r="M189" s="2760"/>
      <c r="N189" s="1978" t="s">
        <v>192</v>
      </c>
      <c r="O189" s="2760"/>
      <c r="P189" s="1978" t="s">
        <v>193</v>
      </c>
      <c r="Q189" s="2760"/>
      <c r="R189" s="1978" t="s">
        <v>194</v>
      </c>
      <c r="S189" s="2760"/>
      <c r="T189" s="1996"/>
      <c r="U189" s="2761"/>
    </row>
    <row r="190" spans="1:130" ht="16.350000000000001" customHeight="1" x14ac:dyDescent="0.25">
      <c r="A190" s="1978"/>
      <c r="B190" s="2760"/>
      <c r="C190" s="2762" t="s">
        <v>195</v>
      </c>
      <c r="D190" s="2763" t="s">
        <v>18</v>
      </c>
      <c r="E190" s="1794" t="s">
        <v>19</v>
      </c>
      <c r="F190" s="1636" t="s">
        <v>18</v>
      </c>
      <c r="G190" s="1637" t="s">
        <v>19</v>
      </c>
      <c r="H190" s="1636" t="s">
        <v>18</v>
      </c>
      <c r="I190" s="1637" t="s">
        <v>19</v>
      </c>
      <c r="J190" s="1636" t="s">
        <v>18</v>
      </c>
      <c r="K190" s="1637" t="s">
        <v>19</v>
      </c>
      <c r="L190" s="1636" t="s">
        <v>18</v>
      </c>
      <c r="M190" s="1637" t="s">
        <v>19</v>
      </c>
      <c r="N190" s="1636" t="s">
        <v>18</v>
      </c>
      <c r="O190" s="1637" t="s">
        <v>19</v>
      </c>
      <c r="P190" s="1636" t="s">
        <v>18</v>
      </c>
      <c r="Q190" s="1637" t="s">
        <v>19</v>
      </c>
      <c r="R190" s="1636" t="s">
        <v>18</v>
      </c>
      <c r="S190" s="1637" t="s">
        <v>19</v>
      </c>
      <c r="T190" s="2764" t="s">
        <v>18</v>
      </c>
      <c r="U190" s="2765" t="s">
        <v>19</v>
      </c>
    </row>
    <row r="191" spans="1:130" ht="16.350000000000001" customHeight="1" x14ac:dyDescent="0.25">
      <c r="A191" s="2766" t="s">
        <v>196</v>
      </c>
      <c r="B191" s="2767" t="s">
        <v>118</v>
      </c>
      <c r="C191" s="2768">
        <f>SUM(D191+E191)</f>
        <v>0</v>
      </c>
      <c r="D191" s="439">
        <f>SUM(F191+H191+J191+L191+N191+P191+R191)</f>
        <v>0</v>
      </c>
      <c r="E191" s="2769">
        <f>SUM(G191+I191+K191+M191+O191+Q191+S191)</f>
        <v>0</v>
      </c>
      <c r="F191" s="2770"/>
      <c r="G191" s="2771"/>
      <c r="H191" s="2770"/>
      <c r="I191" s="2771"/>
      <c r="J191" s="2770"/>
      <c r="K191" s="2771"/>
      <c r="L191" s="2770"/>
      <c r="M191" s="2771"/>
      <c r="N191" s="2770"/>
      <c r="O191" s="2771"/>
      <c r="P191" s="2770"/>
      <c r="Q191" s="2772"/>
      <c r="R191" s="2770"/>
      <c r="S191" s="2772"/>
      <c r="T191" s="2770"/>
      <c r="U191" s="2772"/>
      <c r="V191" s="11"/>
      <c r="CG191" s="10">
        <v>0</v>
      </c>
      <c r="CH191" s="10">
        <v>0</v>
      </c>
      <c r="CI191" s="10">
        <v>0</v>
      </c>
      <c r="CJ191" s="10">
        <v>0</v>
      </c>
    </row>
    <row r="192" spans="1:130" ht="16.350000000000001" customHeight="1" x14ac:dyDescent="0.25">
      <c r="A192" s="1811"/>
      <c r="B192" s="444" t="s">
        <v>197</v>
      </c>
      <c r="C192" s="445">
        <f>SUM(D192+E192)</f>
        <v>0</v>
      </c>
      <c r="D192" s="446">
        <f>SUM(F192+H192+J192+L192+N192+P192+R192)</f>
        <v>0</v>
      </c>
      <c r="E192" s="447">
        <f>SUM(G192+I192+K192+M192+O192+Q192+S192)</f>
        <v>0</v>
      </c>
      <c r="F192" s="448"/>
      <c r="G192" s="449"/>
      <c r="H192" s="448"/>
      <c r="I192" s="449"/>
      <c r="J192" s="448"/>
      <c r="K192" s="449"/>
      <c r="L192" s="448"/>
      <c r="M192" s="449"/>
      <c r="N192" s="448"/>
      <c r="O192" s="449"/>
      <c r="P192" s="448"/>
      <c r="Q192" s="450"/>
      <c r="R192" s="448"/>
      <c r="S192" s="450"/>
      <c r="T192" s="448"/>
      <c r="U192" s="450"/>
      <c r="V192" s="11"/>
      <c r="CG192" s="10">
        <v>0</v>
      </c>
      <c r="CH192" s="10">
        <v>0</v>
      </c>
      <c r="CI192" s="10">
        <v>0</v>
      </c>
      <c r="CJ192" s="10">
        <v>0</v>
      </c>
    </row>
    <row r="193" spans="1:130" ht="16.350000000000001" customHeight="1" x14ac:dyDescent="0.25">
      <c r="A193" s="1989" t="s">
        <v>198</v>
      </c>
      <c r="B193" s="2773"/>
      <c r="C193" s="2774">
        <f t="shared" ref="C193:U193" si="27">SUM(C191+C192)</f>
        <v>0</v>
      </c>
      <c r="D193" s="2775">
        <f t="shared" si="27"/>
        <v>0</v>
      </c>
      <c r="E193" s="2776">
        <f t="shared" si="27"/>
        <v>0</v>
      </c>
      <c r="F193" s="2774">
        <f t="shared" si="27"/>
        <v>0</v>
      </c>
      <c r="G193" s="2777">
        <f t="shared" si="27"/>
        <v>0</v>
      </c>
      <c r="H193" s="2774">
        <f t="shared" si="27"/>
        <v>0</v>
      </c>
      <c r="I193" s="2777">
        <f t="shared" si="27"/>
        <v>0</v>
      </c>
      <c r="J193" s="2774">
        <f t="shared" si="27"/>
        <v>0</v>
      </c>
      <c r="K193" s="2777">
        <f t="shared" si="27"/>
        <v>0</v>
      </c>
      <c r="L193" s="2774">
        <f t="shared" si="27"/>
        <v>0</v>
      </c>
      <c r="M193" s="2777">
        <f t="shared" si="27"/>
        <v>0</v>
      </c>
      <c r="N193" s="2774">
        <f t="shared" si="27"/>
        <v>0</v>
      </c>
      <c r="O193" s="2777">
        <f t="shared" si="27"/>
        <v>0</v>
      </c>
      <c r="P193" s="2774">
        <f t="shared" si="27"/>
        <v>0</v>
      </c>
      <c r="Q193" s="2777">
        <f t="shared" si="27"/>
        <v>0</v>
      </c>
      <c r="R193" s="2774">
        <f t="shared" si="27"/>
        <v>0</v>
      </c>
      <c r="S193" s="2777">
        <f t="shared" si="27"/>
        <v>0</v>
      </c>
      <c r="T193" s="2774">
        <f t="shared" si="27"/>
        <v>0</v>
      </c>
      <c r="U193" s="2777">
        <f t="shared" si="27"/>
        <v>0</v>
      </c>
    </row>
    <row r="194" spans="1:130" ht="24" customHeight="1" x14ac:dyDescent="0.25">
      <c r="A194" s="424" t="s">
        <v>199</v>
      </c>
      <c r="B194" s="424"/>
      <c r="C194" s="424"/>
      <c r="D194" s="424"/>
      <c r="E194" s="424"/>
      <c r="F194" s="424"/>
      <c r="I194" s="384"/>
      <c r="J194" s="384"/>
      <c r="K194" s="384"/>
      <c r="L194" s="384"/>
      <c r="M194" s="384"/>
      <c r="N194" s="384"/>
      <c r="O194" s="384"/>
      <c r="P194" s="384"/>
      <c r="Q194" s="384"/>
    </row>
    <row r="195" spans="1:130" ht="15" customHeight="1" x14ac:dyDescent="0.25">
      <c r="A195" s="2069" t="s">
        <v>200</v>
      </c>
      <c r="B195" s="1815"/>
      <c r="C195" s="2752" t="s">
        <v>61</v>
      </c>
      <c r="D195" s="1836"/>
      <c r="E195" s="1837"/>
      <c r="F195" s="2753" t="s">
        <v>28</v>
      </c>
      <c r="G195" s="2754"/>
      <c r="H195" s="2754"/>
      <c r="I195" s="2754"/>
      <c r="J195" s="2754"/>
      <c r="K195" s="2754"/>
      <c r="L195" s="2754"/>
      <c r="M195" s="2754"/>
      <c r="N195" s="2754"/>
      <c r="O195" s="2755"/>
      <c r="P195" s="2069" t="s">
        <v>201</v>
      </c>
      <c r="Q195" s="1815"/>
      <c r="R195" s="1822" t="s">
        <v>202</v>
      </c>
      <c r="S195" s="1815"/>
      <c r="T195" s="2753" t="s">
        <v>203</v>
      </c>
      <c r="U195" s="2754"/>
      <c r="V195" s="2754"/>
      <c r="W195" s="2755"/>
    </row>
    <row r="196" spans="1:130" ht="15.75" customHeight="1" x14ac:dyDescent="0.25">
      <c r="A196" s="1833"/>
      <c r="B196" s="1834"/>
      <c r="C196" s="1992"/>
      <c r="D196" s="1993"/>
      <c r="E196" s="2757"/>
      <c r="F196" s="2778" t="s">
        <v>30</v>
      </c>
      <c r="G196" s="2778"/>
      <c r="H196" s="2778" t="s">
        <v>31</v>
      </c>
      <c r="I196" s="2778"/>
      <c r="J196" s="2778" t="s">
        <v>123</v>
      </c>
      <c r="K196" s="2778"/>
      <c r="L196" s="2778" t="s">
        <v>204</v>
      </c>
      <c r="M196" s="2778"/>
      <c r="N196" s="2778" t="s">
        <v>205</v>
      </c>
      <c r="O196" s="2778"/>
      <c r="P196" s="1978"/>
      <c r="Q196" s="2760"/>
      <c r="R196" s="1984"/>
      <c r="S196" s="2760"/>
      <c r="T196" s="2766" t="s">
        <v>206</v>
      </c>
      <c r="U196" s="1828" t="s">
        <v>207</v>
      </c>
      <c r="V196" s="2766" t="s">
        <v>208</v>
      </c>
      <c r="W196" s="2766" t="s">
        <v>209</v>
      </c>
    </row>
    <row r="197" spans="1:130" s="456" customFormat="1" ht="30.75" customHeight="1" x14ac:dyDescent="0.25">
      <c r="A197" s="1978"/>
      <c r="B197" s="2760"/>
      <c r="C197" s="2762" t="s">
        <v>195</v>
      </c>
      <c r="D197" s="2763" t="s">
        <v>18</v>
      </c>
      <c r="E197" s="1794" t="s">
        <v>19</v>
      </c>
      <c r="F197" s="1636" t="s">
        <v>18</v>
      </c>
      <c r="G197" s="1637" t="s">
        <v>19</v>
      </c>
      <c r="H197" s="1636" t="s">
        <v>18</v>
      </c>
      <c r="I197" s="1637" t="s">
        <v>19</v>
      </c>
      <c r="J197" s="1636" t="s">
        <v>18</v>
      </c>
      <c r="K197" s="1637" t="s">
        <v>19</v>
      </c>
      <c r="L197" s="1636" t="s">
        <v>18</v>
      </c>
      <c r="M197" s="1637" t="s">
        <v>19</v>
      </c>
      <c r="N197" s="1636" t="s">
        <v>18</v>
      </c>
      <c r="O197" s="1637" t="s">
        <v>19</v>
      </c>
      <c r="P197" s="1636" t="s">
        <v>18</v>
      </c>
      <c r="Q197" s="1637" t="s">
        <v>19</v>
      </c>
      <c r="R197" s="2779" t="s">
        <v>18</v>
      </c>
      <c r="S197" s="1637" t="s">
        <v>19</v>
      </c>
      <c r="T197" s="1811"/>
      <c r="U197" s="2780"/>
      <c r="V197" s="1811"/>
      <c r="W197" s="18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</row>
    <row r="198" spans="1:130" ht="21.75" customHeight="1" x14ac:dyDescent="0.25">
      <c r="A198" s="2781" t="s">
        <v>210</v>
      </c>
      <c r="B198" s="2782"/>
      <c r="C198" s="2774">
        <f>SUM(D198+E198)</f>
        <v>0</v>
      </c>
      <c r="D198" s="2775">
        <f>SUM(F198+H198+J198+L198+N198)</f>
        <v>0</v>
      </c>
      <c r="E198" s="2776">
        <f>SUM(G198+I198+K198+M198+O198)</f>
        <v>0</v>
      </c>
      <c r="F198" s="2783"/>
      <c r="G198" s="2784"/>
      <c r="H198" s="2783"/>
      <c r="I198" s="2784"/>
      <c r="J198" s="2783"/>
      <c r="K198" s="2784"/>
      <c r="L198" s="2783"/>
      <c r="M198" s="2784"/>
      <c r="N198" s="2783"/>
      <c r="O198" s="2784"/>
      <c r="P198" s="2783"/>
      <c r="Q198" s="2785"/>
      <c r="R198" s="2784"/>
      <c r="S198" s="2785"/>
      <c r="T198" s="2786"/>
      <c r="U198" s="2785"/>
      <c r="V198" s="2786"/>
      <c r="W198" s="2786"/>
      <c r="X198" s="88"/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</row>
    <row r="199" spans="1:130" ht="28.5" customHeight="1" x14ac:dyDescent="0.25">
      <c r="A199" s="424" t="s">
        <v>211</v>
      </c>
      <c r="B199" s="424"/>
      <c r="C199" s="424"/>
    </row>
    <row r="200" spans="1:130" x14ac:dyDescent="0.25">
      <c r="A200" s="2069" t="s">
        <v>200</v>
      </c>
      <c r="B200" s="1815"/>
      <c r="C200" s="2071" t="s">
        <v>32</v>
      </c>
      <c r="D200" s="2072"/>
    </row>
    <row r="201" spans="1:130" ht="23.25" customHeight="1" x14ac:dyDescent="0.25">
      <c r="A201" s="1978"/>
      <c r="B201" s="2760"/>
      <c r="C201" s="1636" t="s">
        <v>18</v>
      </c>
      <c r="D201" s="1637" t="s">
        <v>19</v>
      </c>
    </row>
    <row r="202" spans="1:130" ht="22.5" customHeight="1" x14ac:dyDescent="0.25">
      <c r="A202" s="2090" t="s">
        <v>212</v>
      </c>
      <c r="B202" s="2787"/>
      <c r="C202" s="2770"/>
      <c r="D202" s="2772"/>
    </row>
    <row r="203" spans="1:130" ht="24" customHeight="1" x14ac:dyDescent="0.25">
      <c r="A203" s="1806" t="s">
        <v>213</v>
      </c>
      <c r="B203" s="1807"/>
      <c r="C203" s="461"/>
      <c r="D203" s="462"/>
    </row>
    <row r="204" spans="1:130" ht="27.75" customHeight="1" x14ac:dyDescent="0.25">
      <c r="A204" s="1806" t="s">
        <v>214</v>
      </c>
      <c r="B204" s="1807"/>
      <c r="C204" s="461"/>
      <c r="D204" s="462"/>
    </row>
    <row r="205" spans="1:130" ht="27.75" customHeight="1" x14ac:dyDescent="0.25">
      <c r="A205" s="1971" t="s">
        <v>215</v>
      </c>
      <c r="B205" s="2788"/>
      <c r="C205" s="463"/>
      <c r="D205" s="2789"/>
    </row>
    <row r="249" spans="1:130" hidden="1" x14ac:dyDescent="0.25"/>
    <row r="250" spans="1:130" hidden="1" x14ac:dyDescent="0.25"/>
    <row r="251" spans="1:130" s="465" customFormat="1" ht="19.5" hidden="1" customHeight="1" x14ac:dyDescent="0.25">
      <c r="A251" s="465">
        <f>SUM(F12:Y14,F20:R38,F43:Q46,F52:I54,F59:O63,C69:C72,C75:E75,C78:E81,F86:I90,F97:Q104,F109:AA138,F140:AA149,F155:AM160,F165:O170,F175:Q177,F184:Q185,F191:S192,F198:W198,C202:D205)</f>
        <v>134</v>
      </c>
      <c r="B251" s="465">
        <f>SUM(DF13:DY13,CG20:CN205)</f>
        <v>0</v>
      </c>
      <c r="BA251" s="466"/>
      <c r="BB251" s="466"/>
      <c r="BC251" s="466"/>
      <c r="BD251" s="466"/>
      <c r="BE251" s="466"/>
      <c r="BF251" s="466"/>
      <c r="BG251" s="466"/>
      <c r="BH251" s="466"/>
      <c r="BI251" s="466"/>
      <c r="BJ251" s="466"/>
      <c r="BK251" s="466"/>
      <c r="BL251" s="466"/>
      <c r="BM251" s="466"/>
      <c r="BN251" s="466"/>
      <c r="BO251" s="466"/>
      <c r="BP251" s="466"/>
      <c r="BQ251" s="466"/>
      <c r="BR251" s="466"/>
      <c r="BS251" s="466"/>
      <c r="BT251" s="466"/>
      <c r="BU251" s="466"/>
      <c r="BV251" s="466"/>
      <c r="BW251" s="466"/>
      <c r="BX251" s="466"/>
      <c r="BY251" s="466"/>
      <c r="BZ251" s="466"/>
      <c r="CA251" s="466"/>
      <c r="CB251" s="466"/>
      <c r="CC251" s="466"/>
      <c r="CD251" s="466"/>
      <c r="CE251" s="466"/>
      <c r="CF251" s="466"/>
      <c r="CG251" s="466"/>
      <c r="CH251" s="466"/>
      <c r="CI251" s="466"/>
      <c r="CJ251" s="466"/>
      <c r="CK251" s="466"/>
      <c r="CL251" s="466"/>
      <c r="CM251" s="466"/>
      <c r="CN251" s="466"/>
      <c r="CO251" s="466"/>
      <c r="CP251" s="466"/>
      <c r="CQ251" s="466"/>
      <c r="CR251" s="466"/>
      <c r="CS251" s="466"/>
      <c r="CT251" s="466"/>
      <c r="CU251" s="466"/>
      <c r="CV251" s="466"/>
      <c r="CW251" s="466"/>
      <c r="CX251" s="466"/>
      <c r="CY251" s="466"/>
      <c r="CZ251" s="466"/>
      <c r="DA251" s="466"/>
      <c r="DB251" s="466"/>
      <c r="DC251" s="466"/>
      <c r="DD251" s="466"/>
      <c r="DE251" s="466"/>
      <c r="DF251" s="466"/>
      <c r="DG251" s="466"/>
      <c r="DH251" s="466"/>
      <c r="DI251" s="466"/>
      <c r="DJ251" s="466"/>
      <c r="DK251" s="466"/>
      <c r="DL251" s="466"/>
      <c r="DM251" s="466"/>
      <c r="DN251" s="466"/>
      <c r="DO251" s="466"/>
      <c r="DP251" s="466"/>
      <c r="DQ251" s="466"/>
      <c r="DR251" s="466"/>
      <c r="DS251" s="466"/>
      <c r="DT251" s="466"/>
      <c r="DU251" s="466"/>
      <c r="DV251" s="466"/>
      <c r="DW251" s="466"/>
      <c r="DX251" s="466"/>
      <c r="DY251" s="466"/>
      <c r="DZ251" s="466"/>
    </row>
    <row r="252" spans="1:130" hidden="1" x14ac:dyDescent="0.25"/>
  </sheetData>
  <mergeCells count="226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7:R19"/>
    <mergeCell ref="F18:G18"/>
    <mergeCell ref="H18:I18"/>
    <mergeCell ref="J18:K18"/>
    <mergeCell ref="L18:M18"/>
    <mergeCell ref="N18:O18"/>
    <mergeCell ref="R10:S10"/>
    <mergeCell ref="T10:U10"/>
    <mergeCell ref="V10:W10"/>
    <mergeCell ref="P18:Q18"/>
    <mergeCell ref="A20:B20"/>
    <mergeCell ref="A21:A24"/>
    <mergeCell ref="A25:A33"/>
    <mergeCell ref="A34:A35"/>
    <mergeCell ref="A36:A38"/>
    <mergeCell ref="A17:A19"/>
    <mergeCell ref="B17:B19"/>
    <mergeCell ref="C17:E18"/>
    <mergeCell ref="F17:Q17"/>
    <mergeCell ref="A40:B42"/>
    <mergeCell ref="C40:E41"/>
    <mergeCell ref="F40:Q40"/>
    <mergeCell ref="F41:G41"/>
    <mergeCell ref="H41:I41"/>
    <mergeCell ref="J41:K41"/>
    <mergeCell ref="L41:M41"/>
    <mergeCell ref="N41:O41"/>
    <mergeCell ref="P41:Q41"/>
    <mergeCell ref="F48:I48"/>
    <mergeCell ref="F49:G49"/>
    <mergeCell ref="H49:I49"/>
    <mergeCell ref="A51:B51"/>
    <mergeCell ref="A52:B52"/>
    <mergeCell ref="A53:B53"/>
    <mergeCell ref="A43:B43"/>
    <mergeCell ref="A44:B44"/>
    <mergeCell ref="A45:B45"/>
    <mergeCell ref="A46:B46"/>
    <mergeCell ref="A48:B50"/>
    <mergeCell ref="C48:E49"/>
    <mergeCell ref="A54:B54"/>
    <mergeCell ref="A56:B58"/>
    <mergeCell ref="C56:E57"/>
    <mergeCell ref="F56:O56"/>
    <mergeCell ref="F57:G57"/>
    <mergeCell ref="H57:I57"/>
    <mergeCell ref="J57:K57"/>
    <mergeCell ref="L57:M57"/>
    <mergeCell ref="N57:O57"/>
    <mergeCell ref="C66:C67"/>
    <mergeCell ref="A68:B68"/>
    <mergeCell ref="A69:B69"/>
    <mergeCell ref="A70:B70"/>
    <mergeCell ref="A71:B71"/>
    <mergeCell ref="A72:B72"/>
    <mergeCell ref="A59:B59"/>
    <mergeCell ref="A60:B60"/>
    <mergeCell ref="A61:B61"/>
    <mergeCell ref="A62:B62"/>
    <mergeCell ref="A63:B63"/>
    <mergeCell ref="A66:B67"/>
    <mergeCell ref="C83:E83"/>
    <mergeCell ref="F83:G83"/>
    <mergeCell ref="H83:I83"/>
    <mergeCell ref="A85:B85"/>
    <mergeCell ref="A86:B86"/>
    <mergeCell ref="A87:B87"/>
    <mergeCell ref="A74:B74"/>
    <mergeCell ref="A75:B75"/>
    <mergeCell ref="A77:B77"/>
    <mergeCell ref="A78:A79"/>
    <mergeCell ref="A80:A81"/>
    <mergeCell ref="A83:B84"/>
    <mergeCell ref="N94:O94"/>
    <mergeCell ref="P94:Q94"/>
    <mergeCell ref="A96:B96"/>
    <mergeCell ref="A97:B97"/>
    <mergeCell ref="A88:B88"/>
    <mergeCell ref="A89:B89"/>
    <mergeCell ref="A90:B90"/>
    <mergeCell ref="A91:P91"/>
    <mergeCell ref="A92:Q92"/>
    <mergeCell ref="A93:B95"/>
    <mergeCell ref="C93:E94"/>
    <mergeCell ref="F93:Q93"/>
    <mergeCell ref="F94:G94"/>
    <mergeCell ref="H94:I94"/>
    <mergeCell ref="A98:B98"/>
    <mergeCell ref="A99:B99"/>
    <mergeCell ref="A100:B100"/>
    <mergeCell ref="A101:B101"/>
    <mergeCell ref="A102:A104"/>
    <mergeCell ref="A106:A108"/>
    <mergeCell ref="B106:B108"/>
    <mergeCell ref="J94:K94"/>
    <mergeCell ref="L94:M94"/>
    <mergeCell ref="A124:A128"/>
    <mergeCell ref="A129:A133"/>
    <mergeCell ref="A134:A138"/>
    <mergeCell ref="A139:B139"/>
    <mergeCell ref="A140:A144"/>
    <mergeCell ref="A145:A149"/>
    <mergeCell ref="V107:W107"/>
    <mergeCell ref="X107:Y107"/>
    <mergeCell ref="Z107:AA107"/>
    <mergeCell ref="A109:A113"/>
    <mergeCell ref="A114:A118"/>
    <mergeCell ref="A119:A123"/>
    <mergeCell ref="C106:E107"/>
    <mergeCell ref="F106:AA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A150:B150"/>
    <mergeCell ref="A152:B154"/>
    <mergeCell ref="C152:E153"/>
    <mergeCell ref="F152:AM152"/>
    <mergeCell ref="F153:G153"/>
    <mergeCell ref="H153:I153"/>
    <mergeCell ref="J153:K153"/>
    <mergeCell ref="L153:M153"/>
    <mergeCell ref="N153:O153"/>
    <mergeCell ref="P153:Q153"/>
    <mergeCell ref="AD153:AE153"/>
    <mergeCell ref="AF153:AG153"/>
    <mergeCell ref="AH153:AI153"/>
    <mergeCell ref="AJ153:AK153"/>
    <mergeCell ref="AL153:AM153"/>
    <mergeCell ref="A155:A157"/>
    <mergeCell ref="R153:S153"/>
    <mergeCell ref="T153:U153"/>
    <mergeCell ref="V153:W153"/>
    <mergeCell ref="X153:Y153"/>
    <mergeCell ref="Z153:AA153"/>
    <mergeCell ref="AB153:AC153"/>
    <mergeCell ref="A158:A160"/>
    <mergeCell ref="A162:A164"/>
    <mergeCell ref="B162:B164"/>
    <mergeCell ref="C162:E163"/>
    <mergeCell ref="F162:O162"/>
    <mergeCell ref="F163:G163"/>
    <mergeCell ref="H163:I163"/>
    <mergeCell ref="J163:K163"/>
    <mergeCell ref="L163:M163"/>
    <mergeCell ref="N163:O163"/>
    <mergeCell ref="N173:O173"/>
    <mergeCell ref="P173:Q173"/>
    <mergeCell ref="A175:B175"/>
    <mergeCell ref="A176:B176"/>
    <mergeCell ref="A177:B177"/>
    <mergeCell ref="A178:B178"/>
    <mergeCell ref="A165:A167"/>
    <mergeCell ref="A168:A170"/>
    <mergeCell ref="A171:O171"/>
    <mergeCell ref="A172:B174"/>
    <mergeCell ref="C172:E173"/>
    <mergeCell ref="F172:Q172"/>
    <mergeCell ref="F173:G173"/>
    <mergeCell ref="H173:I173"/>
    <mergeCell ref="J173:K173"/>
    <mergeCell ref="L173:M173"/>
    <mergeCell ref="A184:B184"/>
    <mergeCell ref="A185:B185"/>
    <mergeCell ref="A186:B186"/>
    <mergeCell ref="A188:B190"/>
    <mergeCell ref="C188:E189"/>
    <mergeCell ref="F188:S188"/>
    <mergeCell ref="A181:B183"/>
    <mergeCell ref="C181:E182"/>
    <mergeCell ref="F181:Q181"/>
    <mergeCell ref="F182:G182"/>
    <mergeCell ref="H182:I182"/>
    <mergeCell ref="J182:K182"/>
    <mergeCell ref="L182:M182"/>
    <mergeCell ref="N182:O182"/>
    <mergeCell ref="P182:Q182"/>
    <mergeCell ref="A191:A192"/>
    <mergeCell ref="A193:B193"/>
    <mergeCell ref="A195:B197"/>
    <mergeCell ref="C195:E196"/>
    <mergeCell ref="F195:O195"/>
    <mergeCell ref="P195:Q196"/>
    <mergeCell ref="T188:U189"/>
    <mergeCell ref="F189:G189"/>
    <mergeCell ref="H189:I189"/>
    <mergeCell ref="J189:K189"/>
    <mergeCell ref="L189:M189"/>
    <mergeCell ref="N189:O189"/>
    <mergeCell ref="P189:Q189"/>
    <mergeCell ref="R189:S189"/>
    <mergeCell ref="A204:B204"/>
    <mergeCell ref="A205:B205"/>
    <mergeCell ref="W196:W197"/>
    <mergeCell ref="A198:B198"/>
    <mergeCell ref="A200:B201"/>
    <mergeCell ref="C200:D200"/>
    <mergeCell ref="A202:B202"/>
    <mergeCell ref="A203:B203"/>
    <mergeCell ref="R195:S196"/>
    <mergeCell ref="T195:W195"/>
    <mergeCell ref="F196:G196"/>
    <mergeCell ref="H196:I196"/>
    <mergeCell ref="J196:K196"/>
    <mergeCell ref="L196:M196"/>
    <mergeCell ref="N196:O196"/>
    <mergeCell ref="T196:T197"/>
    <mergeCell ref="U196:U197"/>
    <mergeCell ref="V196:V197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2021-01-20T15:20:09Z</dcterms:modified>
</cp:coreProperties>
</file>