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TALIA\CONSOLIDADOS AÑO 2019\REM CONSOLIDADOS 2019\REM A\"/>
    </mc:Choice>
  </mc:AlternateContent>
  <xr:revisionPtr revIDLastSave="0" documentId="13_ncr:1_{22C5B1DC-798C-4E82-BB7A-5037CC589FA2}" xr6:coauthVersionLast="41" xr6:coauthVersionMax="41" xr10:uidLastSave="{00000000-0000-0000-0000-000000000000}"/>
  <bookViews>
    <workbookView xWindow="-120" yWindow="-120" windowWidth="24240" windowHeight="13140" tabRatio="826" activeTab="12" xr2:uid="{00000000-000D-0000-FFFF-FFFF00000000}"/>
  </bookViews>
  <sheets>
    <sheet name="CONSOLIDADO" sheetId="13" r:id="rId1"/>
    <sheet name="ENERO" sheetId="1" r:id="rId2"/>
    <sheet name="FEBRERO" sheetId="2" r:id="rId3"/>
    <sheet name="MARZO" sheetId="3" r:id="rId4"/>
    <sheet name="ABRIL" sheetId="4" r:id="rId5"/>
    <sheet name="MAYO" sheetId="5" r:id="rId6"/>
    <sheet name="JUNIO" sheetId="6" r:id="rId7"/>
    <sheet name="JULIO" sheetId="7" r:id="rId8"/>
    <sheet name="AGOSTO" sheetId="8" r:id="rId9"/>
    <sheet name="SEPTIEMBRE" sheetId="9" r:id="rId10"/>
    <sheet name="OCTUBRE" sheetId="10" r:id="rId11"/>
    <sheet name="NOVIEMBRE" sheetId="11" r:id="rId12"/>
    <sheet name="DICIEMBRE" sheetId="1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3" i="12" l="1"/>
  <c r="B79" i="12"/>
  <c r="B78" i="12"/>
  <c r="C73" i="12"/>
  <c r="C72" i="12"/>
  <c r="C71" i="12"/>
  <c r="C70" i="12"/>
  <c r="C69" i="12"/>
  <c r="C68" i="12"/>
  <c r="CH63" i="12"/>
  <c r="CB63" i="12" s="1"/>
  <c r="C63" i="12"/>
  <c r="CG63" i="12" s="1"/>
  <c r="CA63" i="12" s="1"/>
  <c r="G63" i="12" s="1"/>
  <c r="C62" i="12"/>
  <c r="C61" i="12"/>
  <c r="CH61" i="12" s="1"/>
  <c r="CB61" i="12" s="1"/>
  <c r="C60" i="12"/>
  <c r="CH60" i="12" s="1"/>
  <c r="CB60" i="12" s="1"/>
  <c r="C59" i="12"/>
  <c r="CH58" i="12"/>
  <c r="CB58" i="12" s="1"/>
  <c r="C58" i="12"/>
  <c r="CG58" i="12" s="1"/>
  <c r="CA58" i="12" s="1"/>
  <c r="CH57" i="12"/>
  <c r="CB57" i="12"/>
  <c r="C57" i="12"/>
  <c r="CG57" i="12" s="1"/>
  <c r="CA57" i="12" s="1"/>
  <c r="G57" i="12" s="1"/>
  <c r="CH56" i="12"/>
  <c r="CB56" i="12" s="1"/>
  <c r="C56" i="12"/>
  <c r="CG56" i="12" s="1"/>
  <c r="CA56" i="12" s="1"/>
  <c r="G56" i="12" s="1"/>
  <c r="C55" i="12"/>
  <c r="C54" i="12"/>
  <c r="J50" i="12"/>
  <c r="I50" i="12"/>
  <c r="H50" i="12"/>
  <c r="G50" i="12"/>
  <c r="F50" i="12"/>
  <c r="E50" i="12"/>
  <c r="D50" i="12"/>
  <c r="C49" i="12"/>
  <c r="C48" i="12"/>
  <c r="C47" i="12"/>
  <c r="C46" i="12"/>
  <c r="C45" i="12"/>
  <c r="C44" i="12"/>
  <c r="C43" i="12"/>
  <c r="C42" i="12"/>
  <c r="C41" i="12"/>
  <c r="C40" i="12"/>
  <c r="C39" i="12"/>
  <c r="C50" i="12" s="1"/>
  <c r="CB36" i="12"/>
  <c r="C36" i="12"/>
  <c r="CG36" i="12" s="1"/>
  <c r="CA36" i="12" s="1"/>
  <c r="N36" i="12" s="1"/>
  <c r="CH35" i="12"/>
  <c r="CB35" i="12" s="1"/>
  <c r="C35" i="12"/>
  <c r="CG35" i="12" s="1"/>
  <c r="CA35" i="12" s="1"/>
  <c r="N35" i="12" s="1"/>
  <c r="CB34" i="12"/>
  <c r="C34" i="12"/>
  <c r="CG34" i="12" s="1"/>
  <c r="CA34" i="12" s="1"/>
  <c r="N34" i="12" s="1"/>
  <c r="CB33" i="12"/>
  <c r="C33" i="12"/>
  <c r="CG33" i="12" s="1"/>
  <c r="CA33" i="12" s="1"/>
  <c r="N33" i="12" s="1"/>
  <c r="CH32" i="12"/>
  <c r="CB32" i="12" s="1"/>
  <c r="C32" i="12"/>
  <c r="CG32" i="12" s="1"/>
  <c r="CA32" i="12" s="1"/>
  <c r="N32" i="12" s="1"/>
  <c r="CH31" i="12"/>
  <c r="CB31" i="12"/>
  <c r="C31" i="12"/>
  <c r="CG31" i="12" s="1"/>
  <c r="CA31" i="12" s="1"/>
  <c r="N31" i="12" s="1"/>
  <c r="CH30" i="12"/>
  <c r="CB30" i="12" s="1"/>
  <c r="C30" i="12"/>
  <c r="CG30" i="12" s="1"/>
  <c r="CA30" i="12" s="1"/>
  <c r="CB29" i="12"/>
  <c r="C29" i="12"/>
  <c r="CG29" i="12" s="1"/>
  <c r="CA29" i="12" s="1"/>
  <c r="N29" i="12" s="1"/>
  <c r="CB28" i="12"/>
  <c r="C28" i="12"/>
  <c r="CG28" i="12" s="1"/>
  <c r="CA28" i="12" s="1"/>
  <c r="N28" i="12" s="1"/>
  <c r="CB27" i="12"/>
  <c r="C27" i="12"/>
  <c r="CG27" i="12" s="1"/>
  <c r="CA27" i="12" s="1"/>
  <c r="N27" i="12" s="1"/>
  <c r="CB26" i="12"/>
  <c r="C26" i="12"/>
  <c r="CG26" i="12" s="1"/>
  <c r="CA26" i="12" s="1"/>
  <c r="N26" i="12" s="1"/>
  <c r="CB25" i="12"/>
  <c r="C25" i="12"/>
  <c r="CG25" i="12" s="1"/>
  <c r="CA25" i="12" s="1"/>
  <c r="N25" i="12" s="1"/>
  <c r="CB24" i="12"/>
  <c r="C24" i="12"/>
  <c r="CG24" i="12" s="1"/>
  <c r="CA24" i="12" s="1"/>
  <c r="N24" i="12" s="1"/>
  <c r="CB23" i="12"/>
  <c r="C23" i="12"/>
  <c r="CG23" i="12" s="1"/>
  <c r="CA23" i="12" s="1"/>
  <c r="N23" i="12" s="1"/>
  <c r="C22" i="12"/>
  <c r="CH22" i="12" s="1"/>
  <c r="CB22" i="12" s="1"/>
  <c r="CB21" i="12"/>
  <c r="C21" i="12"/>
  <c r="CG21" i="12" s="1"/>
  <c r="CA21" i="12" s="1"/>
  <c r="N21" i="12" s="1"/>
  <c r="CB20" i="12"/>
  <c r="C20" i="12"/>
  <c r="CG20" i="12" s="1"/>
  <c r="CA20" i="12" s="1"/>
  <c r="N20" i="12" s="1"/>
  <c r="CB19" i="12"/>
  <c r="C19" i="12"/>
  <c r="CG19" i="12" s="1"/>
  <c r="CA19" i="12" s="1"/>
  <c r="N19" i="12" s="1"/>
  <c r="CB18" i="12"/>
  <c r="C18" i="12"/>
  <c r="CG18" i="12" s="1"/>
  <c r="CA18" i="12" s="1"/>
  <c r="N18" i="12" s="1"/>
  <c r="CB17" i="12"/>
  <c r="C17" i="12"/>
  <c r="CG17" i="12" s="1"/>
  <c r="CA17" i="12" s="1"/>
  <c r="N17" i="12" s="1"/>
  <c r="CB16" i="12"/>
  <c r="C16" i="12"/>
  <c r="CG16" i="12" s="1"/>
  <c r="CA16" i="12" s="1"/>
  <c r="N16" i="12" s="1"/>
  <c r="CB15" i="12"/>
  <c r="C15" i="12"/>
  <c r="CG15" i="12" s="1"/>
  <c r="CA15" i="12" s="1"/>
  <c r="N15" i="12" s="1"/>
  <c r="CB14" i="12"/>
  <c r="C14" i="12"/>
  <c r="CG14" i="12" s="1"/>
  <c r="CA14" i="12" s="1"/>
  <c r="N14" i="12" s="1"/>
  <c r="CB13" i="12"/>
  <c r="C13" i="12"/>
  <c r="CG13" i="12" s="1"/>
  <c r="CA13" i="12" s="1"/>
  <c r="N13" i="12" s="1"/>
  <c r="CB12" i="12"/>
  <c r="C12" i="12"/>
  <c r="CG12" i="12" s="1"/>
  <c r="CA12" i="12" s="1"/>
  <c r="N12" i="12" s="1"/>
  <c r="CB11" i="12"/>
  <c r="C11" i="12"/>
  <c r="CG11" i="12" s="1"/>
  <c r="CA11" i="12" s="1"/>
  <c r="N11" i="12" s="1"/>
  <c r="CB10" i="12"/>
  <c r="C10" i="12"/>
  <c r="A197" i="12" s="1"/>
  <c r="A5" i="12"/>
  <c r="A4" i="12"/>
  <c r="A3" i="12"/>
  <c r="A2" i="12"/>
  <c r="N30" i="12" l="1"/>
  <c r="G58" i="12"/>
  <c r="CG61" i="12"/>
  <c r="CA61" i="12" s="1"/>
  <c r="G61" i="12" s="1"/>
  <c r="CG10" i="12"/>
  <c r="CG22" i="12"/>
  <c r="CA22" i="12" s="1"/>
  <c r="N22" i="12" s="1"/>
  <c r="CG60" i="12"/>
  <c r="CA60" i="12" s="1"/>
  <c r="G60" i="12" s="1"/>
  <c r="B83" i="11"/>
  <c r="B79" i="11"/>
  <c r="B78" i="11"/>
  <c r="C73" i="11"/>
  <c r="C72" i="11"/>
  <c r="C71" i="11"/>
  <c r="C70" i="11"/>
  <c r="C69" i="11"/>
  <c r="C68" i="11"/>
  <c r="CH63" i="11"/>
  <c r="CB63" i="11" s="1"/>
  <c r="C63" i="11"/>
  <c r="CG63" i="11" s="1"/>
  <c r="CA63" i="11" s="1"/>
  <c r="G63" i="11" s="1"/>
  <c r="C62" i="11"/>
  <c r="C61" i="11"/>
  <c r="CH61" i="11" s="1"/>
  <c r="CB61" i="11" s="1"/>
  <c r="C60" i="11"/>
  <c r="CH60" i="11" s="1"/>
  <c r="CB60" i="11" s="1"/>
  <c r="C59" i="11"/>
  <c r="CH58" i="11"/>
  <c r="CB58" i="11" s="1"/>
  <c r="C58" i="11"/>
  <c r="CG58" i="11" s="1"/>
  <c r="CA58" i="11" s="1"/>
  <c r="CH57" i="11"/>
  <c r="CB57" i="11"/>
  <c r="C57" i="11"/>
  <c r="CG57" i="11" s="1"/>
  <c r="CA57" i="11" s="1"/>
  <c r="G57" i="11" s="1"/>
  <c r="CH56" i="11"/>
  <c r="CB56" i="11" s="1"/>
  <c r="C56" i="11"/>
  <c r="CG56" i="11" s="1"/>
  <c r="CA56" i="11" s="1"/>
  <c r="C55" i="11"/>
  <c r="C54" i="11"/>
  <c r="J50" i="11"/>
  <c r="I50" i="11"/>
  <c r="H50" i="11"/>
  <c r="G50" i="11"/>
  <c r="F50" i="11"/>
  <c r="E50" i="11"/>
  <c r="D50" i="11"/>
  <c r="C49" i="11"/>
  <c r="C48" i="11"/>
  <c r="C47" i="11"/>
  <c r="C46" i="11"/>
  <c r="C45" i="11"/>
  <c r="C44" i="11"/>
  <c r="C43" i="11"/>
  <c r="C42" i="11"/>
  <c r="C41" i="11"/>
  <c r="C40" i="11"/>
  <c r="C39" i="11"/>
  <c r="C50" i="11" s="1"/>
  <c r="CB36" i="11"/>
  <c r="C36" i="11"/>
  <c r="CG36" i="11" s="1"/>
  <c r="CA36" i="11" s="1"/>
  <c r="N36" i="11" s="1"/>
  <c r="CH35" i="11"/>
  <c r="CB35" i="11" s="1"/>
  <c r="C35" i="11"/>
  <c r="CG35" i="11" s="1"/>
  <c r="CA35" i="11" s="1"/>
  <c r="CB34" i="11"/>
  <c r="C34" i="11"/>
  <c r="CG34" i="11" s="1"/>
  <c r="CA34" i="11" s="1"/>
  <c r="N34" i="11" s="1"/>
  <c r="CB33" i="11"/>
  <c r="C33" i="11"/>
  <c r="CG33" i="11" s="1"/>
  <c r="CA33" i="11" s="1"/>
  <c r="N33" i="11" s="1"/>
  <c r="CH32" i="11"/>
  <c r="CB32" i="11" s="1"/>
  <c r="C32" i="11"/>
  <c r="CG32" i="11" s="1"/>
  <c r="CA32" i="11" s="1"/>
  <c r="N32" i="11" s="1"/>
  <c r="CH31" i="11"/>
  <c r="CB31" i="11"/>
  <c r="C31" i="11"/>
  <c r="CG31" i="11" s="1"/>
  <c r="CA31" i="11" s="1"/>
  <c r="N31" i="11" s="1"/>
  <c r="CH30" i="11"/>
  <c r="CB30" i="11" s="1"/>
  <c r="C30" i="11"/>
  <c r="CG30" i="11" s="1"/>
  <c r="CA30" i="11" s="1"/>
  <c r="CG29" i="11"/>
  <c r="CB29" i="11"/>
  <c r="CA29" i="11"/>
  <c r="N29" i="11" s="1"/>
  <c r="C29" i="11"/>
  <c r="CB28" i="11"/>
  <c r="C28" i="11"/>
  <c r="CG28" i="11" s="1"/>
  <c r="CA28" i="11" s="1"/>
  <c r="N28" i="11" s="1"/>
  <c r="CB27" i="11"/>
  <c r="C27" i="11"/>
  <c r="CG27" i="11" s="1"/>
  <c r="CA27" i="11" s="1"/>
  <c r="N27" i="11" s="1"/>
  <c r="CB26" i="11"/>
  <c r="C26" i="11"/>
  <c r="CG26" i="11" s="1"/>
  <c r="CA26" i="11" s="1"/>
  <c r="N26" i="11" s="1"/>
  <c r="CB25" i="11"/>
  <c r="C25" i="11"/>
  <c r="CG25" i="11" s="1"/>
  <c r="CA25" i="11" s="1"/>
  <c r="N25" i="11" s="1"/>
  <c r="CB24" i="11"/>
  <c r="C24" i="11"/>
  <c r="CG24" i="11" s="1"/>
  <c r="CA24" i="11" s="1"/>
  <c r="N24" i="11" s="1"/>
  <c r="CB23" i="11"/>
  <c r="C23" i="11"/>
  <c r="CG23" i="11" s="1"/>
  <c r="CA23" i="11" s="1"/>
  <c r="N23" i="11" s="1"/>
  <c r="C22" i="11"/>
  <c r="CH22" i="11" s="1"/>
  <c r="CB22" i="11" s="1"/>
  <c r="CB21" i="11"/>
  <c r="C21" i="11"/>
  <c r="CG21" i="11" s="1"/>
  <c r="CA21" i="11" s="1"/>
  <c r="N21" i="11" s="1"/>
  <c r="CB20" i="11"/>
  <c r="C20" i="11"/>
  <c r="CG20" i="11" s="1"/>
  <c r="CA20" i="11" s="1"/>
  <c r="N20" i="11" s="1"/>
  <c r="CB19" i="11"/>
  <c r="C19" i="11"/>
  <c r="CG19" i="11" s="1"/>
  <c r="CA19" i="11" s="1"/>
  <c r="N19" i="11" s="1"/>
  <c r="CB18" i="11"/>
  <c r="C18" i="11"/>
  <c r="CG18" i="11" s="1"/>
  <c r="CA18" i="11" s="1"/>
  <c r="N18" i="11" s="1"/>
  <c r="CB17" i="11"/>
  <c r="C17" i="11"/>
  <c r="CG17" i="11" s="1"/>
  <c r="CA17" i="11" s="1"/>
  <c r="N17" i="11" s="1"/>
  <c r="CB16" i="11"/>
  <c r="C16" i="11"/>
  <c r="CG16" i="11" s="1"/>
  <c r="CA16" i="11" s="1"/>
  <c r="N16" i="11" s="1"/>
  <c r="CB15" i="11"/>
  <c r="C15" i="11"/>
  <c r="CG15" i="11" s="1"/>
  <c r="CA15" i="11" s="1"/>
  <c r="N15" i="11" s="1"/>
  <c r="CB14" i="11"/>
  <c r="C14" i="11"/>
  <c r="CG14" i="11" s="1"/>
  <c r="CA14" i="11" s="1"/>
  <c r="N14" i="11" s="1"/>
  <c r="CB13" i="11"/>
  <c r="C13" i="11"/>
  <c r="CG13" i="11" s="1"/>
  <c r="CA13" i="11" s="1"/>
  <c r="N13" i="11" s="1"/>
  <c r="CB12" i="11"/>
  <c r="C12" i="11"/>
  <c r="CG12" i="11" s="1"/>
  <c r="CA12" i="11" s="1"/>
  <c r="N12" i="11" s="1"/>
  <c r="CB11" i="11"/>
  <c r="C11" i="11"/>
  <c r="CG11" i="11" s="1"/>
  <c r="CA11" i="11" s="1"/>
  <c r="N11" i="11" s="1"/>
  <c r="CB10" i="11"/>
  <c r="C10" i="11"/>
  <c r="CG10" i="11" s="1"/>
  <c r="A5" i="11"/>
  <c r="A4" i="11"/>
  <c r="A3" i="11"/>
  <c r="A2" i="11"/>
  <c r="B197" i="12" l="1"/>
  <c r="CA10" i="12"/>
  <c r="N10" i="12" s="1"/>
  <c r="CA10" i="11"/>
  <c r="N10" i="11" s="1"/>
  <c r="N35" i="11"/>
  <c r="G56" i="11"/>
  <c r="N30" i="11"/>
  <c r="G58" i="11"/>
  <c r="CG61" i="11"/>
  <c r="CA61" i="11" s="1"/>
  <c r="G61" i="11" s="1"/>
  <c r="CG22" i="11"/>
  <c r="CA22" i="11" s="1"/>
  <c r="N22" i="11" s="1"/>
  <c r="CG60" i="11"/>
  <c r="CA60" i="11" s="1"/>
  <c r="G60" i="11" s="1"/>
  <c r="A197" i="11"/>
  <c r="B83" i="10"/>
  <c r="B79" i="10"/>
  <c r="B78" i="10"/>
  <c r="C73" i="10"/>
  <c r="C72" i="10"/>
  <c r="C71" i="10"/>
  <c r="C70" i="10"/>
  <c r="C69" i="10"/>
  <c r="C68" i="10"/>
  <c r="CH63" i="10"/>
  <c r="CB63" i="10"/>
  <c r="C63" i="10"/>
  <c r="CG63" i="10" s="1"/>
  <c r="CA63" i="10" s="1"/>
  <c r="G63" i="10" s="1"/>
  <c r="C62" i="10"/>
  <c r="C61" i="10"/>
  <c r="CH61" i="10" s="1"/>
  <c r="CB61" i="10" s="1"/>
  <c r="C60" i="10"/>
  <c r="CH60" i="10" s="1"/>
  <c r="CB60" i="10" s="1"/>
  <c r="C59" i="10"/>
  <c r="CH58" i="10"/>
  <c r="CB58" i="10"/>
  <c r="C58" i="10"/>
  <c r="CG58" i="10" s="1"/>
  <c r="CA58" i="10" s="1"/>
  <c r="G58" i="10" s="1"/>
  <c r="CH57" i="10"/>
  <c r="CB57" i="10" s="1"/>
  <c r="C57" i="10"/>
  <c r="CG57" i="10" s="1"/>
  <c r="CA57" i="10" s="1"/>
  <c r="CH56" i="10"/>
  <c r="CB56" i="10"/>
  <c r="C56" i="10"/>
  <c r="CG56" i="10" s="1"/>
  <c r="CA56" i="10" s="1"/>
  <c r="G56" i="10" s="1"/>
  <c r="C55" i="10"/>
  <c r="C54" i="10"/>
  <c r="J50" i="10"/>
  <c r="I50" i="10"/>
  <c r="H50" i="10"/>
  <c r="G50" i="10"/>
  <c r="F50" i="10"/>
  <c r="E50" i="10"/>
  <c r="D50" i="10"/>
  <c r="C49" i="10"/>
  <c r="C48" i="10"/>
  <c r="C47" i="10"/>
  <c r="C46" i="10"/>
  <c r="C45" i="10"/>
  <c r="C44" i="10"/>
  <c r="C43" i="10"/>
  <c r="C42" i="10"/>
  <c r="C41" i="10"/>
  <c r="C40" i="10"/>
  <c r="C39" i="10"/>
  <c r="C50" i="10" s="1"/>
  <c r="CB36" i="10"/>
  <c r="C36" i="10"/>
  <c r="CG36" i="10" s="1"/>
  <c r="CA36" i="10" s="1"/>
  <c r="N36" i="10" s="1"/>
  <c r="CH35" i="10"/>
  <c r="CB35" i="10"/>
  <c r="C35" i="10"/>
  <c r="CG35" i="10" s="1"/>
  <c r="CA35" i="10" s="1"/>
  <c r="N35" i="10" s="1"/>
  <c r="CB34" i="10"/>
  <c r="C34" i="10"/>
  <c r="CG34" i="10" s="1"/>
  <c r="CA34" i="10" s="1"/>
  <c r="N34" i="10" s="1"/>
  <c r="CB33" i="10"/>
  <c r="C33" i="10"/>
  <c r="CG33" i="10" s="1"/>
  <c r="CA33" i="10" s="1"/>
  <c r="N33" i="10" s="1"/>
  <c r="CH32" i="10"/>
  <c r="CB32" i="10"/>
  <c r="C32" i="10"/>
  <c r="CG32" i="10" s="1"/>
  <c r="CA32" i="10" s="1"/>
  <c r="N32" i="10" s="1"/>
  <c r="CH31" i="10"/>
  <c r="CB31" i="10" s="1"/>
  <c r="C31" i="10"/>
  <c r="CG31" i="10" s="1"/>
  <c r="CA31" i="10" s="1"/>
  <c r="N31" i="10" s="1"/>
  <c r="CH30" i="10"/>
  <c r="CB30" i="10"/>
  <c r="C30" i="10"/>
  <c r="CG30" i="10" s="1"/>
  <c r="CA30" i="10" s="1"/>
  <c r="N30" i="10" s="1"/>
  <c r="CB29" i="10"/>
  <c r="C29" i="10"/>
  <c r="CG29" i="10" s="1"/>
  <c r="CA29" i="10" s="1"/>
  <c r="N29" i="10" s="1"/>
  <c r="CB28" i="10"/>
  <c r="C28" i="10"/>
  <c r="CG28" i="10" s="1"/>
  <c r="CA28" i="10" s="1"/>
  <c r="N28" i="10" s="1"/>
  <c r="CB27" i="10"/>
  <c r="C27" i="10"/>
  <c r="CG27" i="10" s="1"/>
  <c r="CA27" i="10" s="1"/>
  <c r="N27" i="10" s="1"/>
  <c r="CB26" i="10"/>
  <c r="C26" i="10"/>
  <c r="CG26" i="10" s="1"/>
  <c r="CA26" i="10" s="1"/>
  <c r="N26" i="10" s="1"/>
  <c r="CB25" i="10"/>
  <c r="C25" i="10"/>
  <c r="CG25" i="10" s="1"/>
  <c r="CA25" i="10" s="1"/>
  <c r="N25" i="10" s="1"/>
  <c r="CB24" i="10"/>
  <c r="C24" i="10"/>
  <c r="CG24" i="10" s="1"/>
  <c r="CA24" i="10" s="1"/>
  <c r="N24" i="10" s="1"/>
  <c r="CB23" i="10"/>
  <c r="C23" i="10"/>
  <c r="CG23" i="10" s="1"/>
  <c r="CA23" i="10" s="1"/>
  <c r="N23" i="10" s="1"/>
  <c r="C22" i="10"/>
  <c r="CH22" i="10" s="1"/>
  <c r="CB22" i="10" s="1"/>
  <c r="CB21" i="10"/>
  <c r="C21" i="10"/>
  <c r="CG21" i="10" s="1"/>
  <c r="CA21" i="10" s="1"/>
  <c r="N21" i="10" s="1"/>
  <c r="CB20" i="10"/>
  <c r="C20" i="10"/>
  <c r="CG20" i="10" s="1"/>
  <c r="CA20" i="10" s="1"/>
  <c r="N20" i="10" s="1"/>
  <c r="CB19" i="10"/>
  <c r="C19" i="10"/>
  <c r="CG19" i="10" s="1"/>
  <c r="CA19" i="10" s="1"/>
  <c r="N19" i="10" s="1"/>
  <c r="CB18" i="10"/>
  <c r="C18" i="10"/>
  <c r="CG18" i="10" s="1"/>
  <c r="CA18" i="10" s="1"/>
  <c r="N18" i="10" s="1"/>
  <c r="CB17" i="10"/>
  <c r="C17" i="10"/>
  <c r="CG17" i="10" s="1"/>
  <c r="CA17" i="10" s="1"/>
  <c r="N17" i="10" s="1"/>
  <c r="CB16" i="10"/>
  <c r="C16" i="10"/>
  <c r="CG16" i="10" s="1"/>
  <c r="CA16" i="10" s="1"/>
  <c r="N16" i="10" s="1"/>
  <c r="CB15" i="10"/>
  <c r="C15" i="10"/>
  <c r="CG15" i="10" s="1"/>
  <c r="CA15" i="10" s="1"/>
  <c r="N15" i="10" s="1"/>
  <c r="CB14" i="10"/>
  <c r="C14" i="10"/>
  <c r="CG14" i="10" s="1"/>
  <c r="CA14" i="10" s="1"/>
  <c r="N14" i="10" s="1"/>
  <c r="CB13" i="10"/>
  <c r="C13" i="10"/>
  <c r="CG13" i="10" s="1"/>
  <c r="CA13" i="10" s="1"/>
  <c r="N13" i="10" s="1"/>
  <c r="CB12" i="10"/>
  <c r="C12" i="10"/>
  <c r="CG12" i="10" s="1"/>
  <c r="CA12" i="10" s="1"/>
  <c r="N12" i="10" s="1"/>
  <c r="CB11" i="10"/>
  <c r="C11" i="10"/>
  <c r="CG11" i="10" s="1"/>
  <c r="CA11" i="10" s="1"/>
  <c r="N11" i="10" s="1"/>
  <c r="CB10" i="10"/>
  <c r="C10" i="10"/>
  <c r="A197" i="10" s="1"/>
  <c r="A5" i="10"/>
  <c r="A4" i="10"/>
  <c r="A3" i="10"/>
  <c r="A2" i="10"/>
  <c r="B197" i="11" l="1"/>
  <c r="G57" i="10"/>
  <c r="CG61" i="10"/>
  <c r="CA61" i="10" s="1"/>
  <c r="G61" i="10" s="1"/>
  <c r="CG10" i="10"/>
  <c r="CG22" i="10"/>
  <c r="CA22" i="10" s="1"/>
  <c r="N22" i="10" s="1"/>
  <c r="CG60" i="10"/>
  <c r="CA60" i="10" s="1"/>
  <c r="G60" i="10" s="1"/>
  <c r="B83" i="9"/>
  <c r="B79" i="9"/>
  <c r="B78" i="9"/>
  <c r="C73" i="9"/>
  <c r="C72" i="9"/>
  <c r="C71" i="9"/>
  <c r="C70" i="9"/>
  <c r="C69" i="9"/>
  <c r="C68" i="9"/>
  <c r="C63" i="9"/>
  <c r="CG63" i="9" s="1"/>
  <c r="CA63" i="9" s="1"/>
  <c r="C62" i="9"/>
  <c r="CH61" i="9"/>
  <c r="CB61" i="9" s="1"/>
  <c r="C61" i="9"/>
  <c r="CG61" i="9" s="1"/>
  <c r="CA61" i="9" s="1"/>
  <c r="G61" i="9" s="1"/>
  <c r="C60" i="9"/>
  <c r="CH60" i="9" s="1"/>
  <c r="CB60" i="9" s="1"/>
  <c r="C59" i="9"/>
  <c r="C58" i="9"/>
  <c r="CG58" i="9" s="1"/>
  <c r="CA58" i="9" s="1"/>
  <c r="C57" i="9"/>
  <c r="CH57" i="9" s="1"/>
  <c r="CB57" i="9" s="1"/>
  <c r="C56" i="9"/>
  <c r="CG56" i="9" s="1"/>
  <c r="CA56" i="9" s="1"/>
  <c r="C55" i="9"/>
  <c r="C54" i="9"/>
  <c r="J50" i="9"/>
  <c r="I50" i="9"/>
  <c r="H50" i="9"/>
  <c r="G50" i="9"/>
  <c r="F50" i="9"/>
  <c r="E50" i="9"/>
  <c r="D50" i="9"/>
  <c r="C49" i="9"/>
  <c r="C48" i="9"/>
  <c r="C47" i="9"/>
  <c r="C46" i="9"/>
  <c r="C45" i="9"/>
  <c r="C44" i="9"/>
  <c r="C43" i="9"/>
  <c r="C42" i="9"/>
  <c r="C50" i="9" s="1"/>
  <c r="C41" i="9"/>
  <c r="C40" i="9"/>
  <c r="C39" i="9"/>
  <c r="CG36" i="9"/>
  <c r="CA36" i="9" s="1"/>
  <c r="N36" i="9" s="1"/>
  <c r="CB36" i="9"/>
  <c r="C36" i="9"/>
  <c r="CH35" i="9"/>
  <c r="CB35" i="9"/>
  <c r="C35" i="9"/>
  <c r="CG35" i="9" s="1"/>
  <c r="CA35" i="9" s="1"/>
  <c r="N35" i="9" s="1"/>
  <c r="CB34" i="9"/>
  <c r="C34" i="9"/>
  <c r="CG34" i="9" s="1"/>
  <c r="CA34" i="9" s="1"/>
  <c r="N34" i="9" s="1"/>
  <c r="CB33" i="9"/>
  <c r="C33" i="9"/>
  <c r="CG33" i="9" s="1"/>
  <c r="CA33" i="9" s="1"/>
  <c r="N33" i="9" s="1"/>
  <c r="CH32" i="9"/>
  <c r="CB32" i="9"/>
  <c r="C32" i="9"/>
  <c r="CG32" i="9" s="1"/>
  <c r="CA32" i="9" s="1"/>
  <c r="N32" i="9" s="1"/>
  <c r="C31" i="9"/>
  <c r="CG31" i="9" s="1"/>
  <c r="CA31" i="9" s="1"/>
  <c r="CH30" i="9"/>
  <c r="CB30" i="9"/>
  <c r="C30" i="9"/>
  <c r="CG30" i="9" s="1"/>
  <c r="CA30" i="9" s="1"/>
  <c r="N30" i="9" s="1"/>
  <c r="CB29" i="9"/>
  <c r="C29" i="9"/>
  <c r="CG29" i="9" s="1"/>
  <c r="CA29" i="9" s="1"/>
  <c r="N29" i="9" s="1"/>
  <c r="CB28" i="9"/>
  <c r="C28" i="9"/>
  <c r="CG28" i="9" s="1"/>
  <c r="CA28" i="9" s="1"/>
  <c r="N28" i="9" s="1"/>
  <c r="CB27" i="9"/>
  <c r="C27" i="9"/>
  <c r="CG27" i="9" s="1"/>
  <c r="CA27" i="9" s="1"/>
  <c r="N27" i="9" s="1"/>
  <c r="CB26" i="9"/>
  <c r="C26" i="9"/>
  <c r="CG26" i="9" s="1"/>
  <c r="CA26" i="9" s="1"/>
  <c r="N26" i="9" s="1"/>
  <c r="CB25" i="9"/>
  <c r="C25" i="9"/>
  <c r="CG25" i="9" s="1"/>
  <c r="CA25" i="9" s="1"/>
  <c r="N25" i="9" s="1"/>
  <c r="CB24" i="9"/>
  <c r="C24" i="9"/>
  <c r="CG24" i="9" s="1"/>
  <c r="CA24" i="9" s="1"/>
  <c r="N24" i="9" s="1"/>
  <c r="CB23" i="9"/>
  <c r="C23" i="9"/>
  <c r="CG23" i="9" s="1"/>
  <c r="CA23" i="9" s="1"/>
  <c r="N23" i="9" s="1"/>
  <c r="C22" i="9"/>
  <c r="CH22" i="9" s="1"/>
  <c r="CB22" i="9" s="1"/>
  <c r="CB21" i="9"/>
  <c r="C21" i="9"/>
  <c r="CG21" i="9" s="1"/>
  <c r="CA21" i="9" s="1"/>
  <c r="N21" i="9" s="1"/>
  <c r="CB20" i="9"/>
  <c r="C20" i="9"/>
  <c r="CG20" i="9" s="1"/>
  <c r="CA20" i="9" s="1"/>
  <c r="N20" i="9" s="1"/>
  <c r="CB19" i="9"/>
  <c r="C19" i="9"/>
  <c r="CG19" i="9" s="1"/>
  <c r="CA19" i="9" s="1"/>
  <c r="N19" i="9" s="1"/>
  <c r="CB18" i="9"/>
  <c r="C18" i="9"/>
  <c r="CG18" i="9" s="1"/>
  <c r="CA18" i="9" s="1"/>
  <c r="N18" i="9" s="1"/>
  <c r="CB17" i="9"/>
  <c r="C17" i="9"/>
  <c r="CG17" i="9" s="1"/>
  <c r="CA17" i="9" s="1"/>
  <c r="N17" i="9" s="1"/>
  <c r="CB16" i="9"/>
  <c r="C16" i="9"/>
  <c r="CG16" i="9" s="1"/>
  <c r="CA16" i="9" s="1"/>
  <c r="N16" i="9" s="1"/>
  <c r="CB15" i="9"/>
  <c r="C15" i="9"/>
  <c r="CG15" i="9" s="1"/>
  <c r="CA15" i="9" s="1"/>
  <c r="N15" i="9" s="1"/>
  <c r="CB14" i="9"/>
  <c r="C14" i="9"/>
  <c r="CG14" i="9" s="1"/>
  <c r="CA14" i="9" s="1"/>
  <c r="N14" i="9" s="1"/>
  <c r="CB13" i="9"/>
  <c r="C13" i="9"/>
  <c r="CG13" i="9" s="1"/>
  <c r="CA13" i="9" s="1"/>
  <c r="N13" i="9" s="1"/>
  <c r="CB12" i="9"/>
  <c r="C12" i="9"/>
  <c r="CG12" i="9" s="1"/>
  <c r="CA12" i="9" s="1"/>
  <c r="N12" i="9" s="1"/>
  <c r="CB11" i="9"/>
  <c r="C11" i="9"/>
  <c r="CG11" i="9" s="1"/>
  <c r="CA11" i="9" s="1"/>
  <c r="N11" i="9" s="1"/>
  <c r="CB10" i="9"/>
  <c r="C10" i="9"/>
  <c r="CG10" i="9" s="1"/>
  <c r="A5" i="9"/>
  <c r="A4" i="9"/>
  <c r="A3" i="9"/>
  <c r="A2" i="9"/>
  <c r="B197" i="10" l="1"/>
  <c r="CA10" i="10"/>
  <c r="N10" i="10" s="1"/>
  <c r="CA10" i="9"/>
  <c r="N10" i="9" s="1"/>
  <c r="G56" i="9"/>
  <c r="CH31" i="9"/>
  <c r="CB31" i="9" s="1"/>
  <c r="N31" i="9" s="1"/>
  <c r="A197" i="9"/>
  <c r="CH56" i="9"/>
  <c r="CB56" i="9" s="1"/>
  <c r="CH58" i="9"/>
  <c r="CB58" i="9" s="1"/>
  <c r="G58" i="9" s="1"/>
  <c r="CH63" i="9"/>
  <c r="CB63" i="9" s="1"/>
  <c r="G63" i="9" s="1"/>
  <c r="CG57" i="9"/>
  <c r="CA57" i="9" s="1"/>
  <c r="G57" i="9" s="1"/>
  <c r="CG22" i="9"/>
  <c r="CA22" i="9" s="1"/>
  <c r="N22" i="9" s="1"/>
  <c r="CG60" i="9"/>
  <c r="CA60" i="9" s="1"/>
  <c r="G60" i="9" s="1"/>
  <c r="B83" i="8"/>
  <c r="B79" i="8"/>
  <c r="B78" i="8"/>
  <c r="C73" i="8"/>
  <c r="C72" i="8"/>
  <c r="C71" i="8"/>
  <c r="C70" i="8"/>
  <c r="C69" i="8"/>
  <c r="C68" i="8"/>
  <c r="CH63" i="8"/>
  <c r="CB63" i="8" s="1"/>
  <c r="C63" i="8"/>
  <c r="CG63" i="8" s="1"/>
  <c r="CA63" i="8" s="1"/>
  <c r="G63" i="8" s="1"/>
  <c r="C62" i="8"/>
  <c r="C61" i="8"/>
  <c r="CH61" i="8" s="1"/>
  <c r="CB61" i="8" s="1"/>
  <c r="C60" i="8"/>
  <c r="CH60" i="8" s="1"/>
  <c r="CB60" i="8" s="1"/>
  <c r="C59" i="8"/>
  <c r="CH58" i="8"/>
  <c r="CB58" i="8" s="1"/>
  <c r="C58" i="8"/>
  <c r="CG58" i="8" s="1"/>
  <c r="CA58" i="8" s="1"/>
  <c r="G58" i="8" s="1"/>
  <c r="C57" i="8"/>
  <c r="CH57" i="8" s="1"/>
  <c r="CB57" i="8" s="1"/>
  <c r="CH56" i="8"/>
  <c r="CB56" i="8" s="1"/>
  <c r="G56" i="8"/>
  <c r="C56" i="8"/>
  <c r="CG56" i="8" s="1"/>
  <c r="CA56" i="8" s="1"/>
  <c r="C55" i="8"/>
  <c r="C54" i="8"/>
  <c r="J50" i="8"/>
  <c r="I50" i="8"/>
  <c r="H50" i="8"/>
  <c r="G50" i="8"/>
  <c r="F50" i="8"/>
  <c r="E50" i="8"/>
  <c r="D50" i="8"/>
  <c r="C49" i="8"/>
  <c r="C48" i="8"/>
  <c r="C47" i="8"/>
  <c r="C46" i="8"/>
  <c r="C45" i="8"/>
  <c r="C44" i="8"/>
  <c r="C43" i="8"/>
  <c r="C42" i="8"/>
  <c r="C41" i="8"/>
  <c r="C50" i="8" s="1"/>
  <c r="C40" i="8"/>
  <c r="C39" i="8"/>
  <c r="CB36" i="8"/>
  <c r="C36" i="8"/>
  <c r="CG36" i="8" s="1"/>
  <c r="CA36" i="8" s="1"/>
  <c r="N36" i="8" s="1"/>
  <c r="CH35" i="8"/>
  <c r="CB35" i="8" s="1"/>
  <c r="C35" i="8"/>
  <c r="CG35" i="8" s="1"/>
  <c r="CA35" i="8" s="1"/>
  <c r="N35" i="8" s="1"/>
  <c r="CB34" i="8"/>
  <c r="CA34" i="8"/>
  <c r="N34" i="8" s="1"/>
  <c r="C34" i="8"/>
  <c r="CG34" i="8" s="1"/>
  <c r="CB33" i="8"/>
  <c r="C33" i="8"/>
  <c r="CG33" i="8" s="1"/>
  <c r="CA33" i="8" s="1"/>
  <c r="N33" i="8" s="1"/>
  <c r="CH32" i="8"/>
  <c r="CB32" i="8" s="1"/>
  <c r="C32" i="8"/>
  <c r="CG32" i="8" s="1"/>
  <c r="CA32" i="8" s="1"/>
  <c r="N32" i="8" s="1"/>
  <c r="C31" i="8"/>
  <c r="CH31" i="8" s="1"/>
  <c r="CB31" i="8" s="1"/>
  <c r="CH30" i="8"/>
  <c r="CB30" i="8" s="1"/>
  <c r="C30" i="8"/>
  <c r="CG30" i="8" s="1"/>
  <c r="CA30" i="8" s="1"/>
  <c r="N30" i="8" s="1"/>
  <c r="CB29" i="8"/>
  <c r="C29" i="8"/>
  <c r="CG29" i="8" s="1"/>
  <c r="CA29" i="8" s="1"/>
  <c r="N29" i="8" s="1"/>
  <c r="CB28" i="8"/>
  <c r="C28" i="8"/>
  <c r="CG28" i="8" s="1"/>
  <c r="CA28" i="8" s="1"/>
  <c r="N28" i="8" s="1"/>
  <c r="CB27" i="8"/>
  <c r="C27" i="8"/>
  <c r="CG27" i="8" s="1"/>
  <c r="CA27" i="8" s="1"/>
  <c r="N27" i="8" s="1"/>
  <c r="CB26" i="8"/>
  <c r="C26" i="8"/>
  <c r="CG26" i="8" s="1"/>
  <c r="CA26" i="8" s="1"/>
  <c r="N26" i="8" s="1"/>
  <c r="CB25" i="8"/>
  <c r="CA25" i="8"/>
  <c r="N25" i="8" s="1"/>
  <c r="C25" i="8"/>
  <c r="CG25" i="8" s="1"/>
  <c r="CB24" i="8"/>
  <c r="C24" i="8"/>
  <c r="CG24" i="8" s="1"/>
  <c r="CA24" i="8" s="1"/>
  <c r="N24" i="8" s="1"/>
  <c r="CG23" i="8"/>
  <c r="CA23" i="8" s="1"/>
  <c r="N23" i="8" s="1"/>
  <c r="CB23" i="8"/>
  <c r="C23" i="8"/>
  <c r="C22" i="8"/>
  <c r="CH22" i="8" s="1"/>
  <c r="CB22" i="8" s="1"/>
  <c r="CB21" i="8"/>
  <c r="C21" i="8"/>
  <c r="CG21" i="8" s="1"/>
  <c r="CA21" i="8" s="1"/>
  <c r="N21" i="8" s="1"/>
  <c r="CG20" i="8"/>
  <c r="CA20" i="8" s="1"/>
  <c r="N20" i="8" s="1"/>
  <c r="CB20" i="8"/>
  <c r="C20" i="8"/>
  <c r="CB19" i="8"/>
  <c r="CA19" i="8"/>
  <c r="N19" i="8"/>
  <c r="C19" i="8"/>
  <c r="CG19" i="8" s="1"/>
  <c r="CB18" i="8"/>
  <c r="C18" i="8"/>
  <c r="CG18" i="8" s="1"/>
  <c r="CA18" i="8" s="1"/>
  <c r="N18" i="8" s="1"/>
  <c r="CB17" i="8"/>
  <c r="C17" i="8"/>
  <c r="CG17" i="8" s="1"/>
  <c r="CA17" i="8" s="1"/>
  <c r="N17" i="8" s="1"/>
  <c r="CG16" i="8"/>
  <c r="CA16" i="8" s="1"/>
  <c r="N16" i="8" s="1"/>
  <c r="CB16" i="8"/>
  <c r="C16" i="8"/>
  <c r="CB15" i="8"/>
  <c r="C15" i="8"/>
  <c r="CG15" i="8" s="1"/>
  <c r="CA15" i="8" s="1"/>
  <c r="N15" i="8" s="1"/>
  <c r="CB14" i="8"/>
  <c r="C14" i="8"/>
  <c r="CG14" i="8" s="1"/>
  <c r="CA14" i="8" s="1"/>
  <c r="N14" i="8" s="1"/>
  <c r="CG13" i="8"/>
  <c r="CA13" i="8" s="1"/>
  <c r="CB13" i="8"/>
  <c r="C13" i="8"/>
  <c r="CG12" i="8"/>
  <c r="CA12" i="8" s="1"/>
  <c r="CB12" i="8"/>
  <c r="N12" i="8"/>
  <c r="C12" i="8"/>
  <c r="CB11" i="8"/>
  <c r="CA11" i="8"/>
  <c r="N11" i="8"/>
  <c r="C11" i="8"/>
  <c r="CG11" i="8" s="1"/>
  <c r="CB10" i="8"/>
  <c r="C10" i="8"/>
  <c r="A197" i="8" s="1"/>
  <c r="A5" i="8"/>
  <c r="A4" i="8"/>
  <c r="A3" i="8"/>
  <c r="A2" i="8"/>
  <c r="B197" i="9" l="1"/>
  <c r="N13" i="8"/>
  <c r="CG61" i="8"/>
  <c r="CA61" i="8" s="1"/>
  <c r="G61" i="8" s="1"/>
  <c r="CG31" i="8"/>
  <c r="CA31" i="8" s="1"/>
  <c r="N31" i="8" s="1"/>
  <c r="CG57" i="8"/>
  <c r="CA57" i="8" s="1"/>
  <c r="G57" i="8" s="1"/>
  <c r="CG10" i="8"/>
  <c r="CG22" i="8"/>
  <c r="CA22" i="8" s="1"/>
  <c r="N22" i="8" s="1"/>
  <c r="CG60" i="8"/>
  <c r="CA60" i="8" s="1"/>
  <c r="G60" i="8" s="1"/>
  <c r="B83" i="7"/>
  <c r="B79" i="7"/>
  <c r="B78" i="7"/>
  <c r="C73" i="7"/>
  <c r="C72" i="7"/>
  <c r="C71" i="7"/>
  <c r="C70" i="7"/>
  <c r="C69" i="7"/>
  <c r="C68" i="7"/>
  <c r="CH63" i="7"/>
  <c r="CB63" i="7" s="1"/>
  <c r="G63" i="7"/>
  <c r="C63" i="7"/>
  <c r="CG63" i="7" s="1"/>
  <c r="CA63" i="7" s="1"/>
  <c r="C62" i="7"/>
  <c r="C61" i="7"/>
  <c r="CH61" i="7" s="1"/>
  <c r="CB61" i="7" s="1"/>
  <c r="C60" i="7"/>
  <c r="CH60" i="7" s="1"/>
  <c r="CB60" i="7" s="1"/>
  <c r="C59" i="7"/>
  <c r="CH58" i="7"/>
  <c r="CB58" i="7" s="1"/>
  <c r="C58" i="7"/>
  <c r="CG58" i="7" s="1"/>
  <c r="CA58" i="7" s="1"/>
  <c r="G58" i="7" s="1"/>
  <c r="C57" i="7"/>
  <c r="CH57" i="7" s="1"/>
  <c r="CB57" i="7" s="1"/>
  <c r="CH56" i="7"/>
  <c r="CB56" i="7" s="1"/>
  <c r="C56" i="7"/>
  <c r="CG56" i="7" s="1"/>
  <c r="CA56" i="7" s="1"/>
  <c r="G56" i="7" s="1"/>
  <c r="C55" i="7"/>
  <c r="C54" i="7"/>
  <c r="J50" i="7"/>
  <c r="I50" i="7"/>
  <c r="H50" i="7"/>
  <c r="G50" i="7"/>
  <c r="F50" i="7"/>
  <c r="E50" i="7"/>
  <c r="D50" i="7"/>
  <c r="C49" i="7"/>
  <c r="C48" i="7"/>
  <c r="C47" i="7"/>
  <c r="C46" i="7"/>
  <c r="C45" i="7"/>
  <c r="C44" i="7"/>
  <c r="C43" i="7"/>
  <c r="C42" i="7"/>
  <c r="C41" i="7"/>
  <c r="C50" i="7" s="1"/>
  <c r="C40" i="7"/>
  <c r="C39" i="7"/>
  <c r="CB36" i="7"/>
  <c r="C36" i="7"/>
  <c r="CG36" i="7" s="1"/>
  <c r="CA36" i="7" s="1"/>
  <c r="CH35" i="7"/>
  <c r="CB35" i="7" s="1"/>
  <c r="C35" i="7"/>
  <c r="CG35" i="7" s="1"/>
  <c r="CA35" i="7" s="1"/>
  <c r="N35" i="7" s="1"/>
  <c r="CB34" i="7"/>
  <c r="C34" i="7"/>
  <c r="CG34" i="7" s="1"/>
  <c r="CA34" i="7" s="1"/>
  <c r="N34" i="7" s="1"/>
  <c r="CB33" i="7"/>
  <c r="C33" i="7"/>
  <c r="CG33" i="7" s="1"/>
  <c r="CA33" i="7" s="1"/>
  <c r="CH32" i="7"/>
  <c r="CB32" i="7" s="1"/>
  <c r="C32" i="7"/>
  <c r="CG32" i="7" s="1"/>
  <c r="CA32" i="7" s="1"/>
  <c r="N32" i="7" s="1"/>
  <c r="C31" i="7"/>
  <c r="CH31" i="7" s="1"/>
  <c r="CB31" i="7" s="1"/>
  <c r="CH30" i="7"/>
  <c r="CB30" i="7" s="1"/>
  <c r="N30" i="7"/>
  <c r="C30" i="7"/>
  <c r="CG30" i="7" s="1"/>
  <c r="CA30" i="7" s="1"/>
  <c r="CB29" i="7"/>
  <c r="C29" i="7"/>
  <c r="CG29" i="7" s="1"/>
  <c r="CA29" i="7" s="1"/>
  <c r="N29" i="7" s="1"/>
  <c r="CB28" i="7"/>
  <c r="C28" i="7"/>
  <c r="CG28" i="7" s="1"/>
  <c r="CA28" i="7" s="1"/>
  <c r="N28" i="7" s="1"/>
  <c r="CG27" i="7"/>
  <c r="CA27" i="7" s="1"/>
  <c r="N27" i="7" s="1"/>
  <c r="CB27" i="7"/>
  <c r="C27" i="7"/>
  <c r="CB26" i="7"/>
  <c r="C26" i="7"/>
  <c r="CG26" i="7" s="1"/>
  <c r="CA26" i="7" s="1"/>
  <c r="N26" i="7" s="1"/>
  <c r="CB25" i="7"/>
  <c r="C25" i="7"/>
  <c r="CG25" i="7" s="1"/>
  <c r="CA25" i="7" s="1"/>
  <c r="N25" i="7" s="1"/>
  <c r="CB24" i="7"/>
  <c r="C24" i="7"/>
  <c r="CG24" i="7" s="1"/>
  <c r="CA24" i="7" s="1"/>
  <c r="CB23" i="7"/>
  <c r="C23" i="7"/>
  <c r="CG23" i="7" s="1"/>
  <c r="CA23" i="7" s="1"/>
  <c r="N23" i="7" s="1"/>
  <c r="C22" i="7"/>
  <c r="CH22" i="7" s="1"/>
  <c r="CB22" i="7" s="1"/>
  <c r="CB21" i="7"/>
  <c r="C21" i="7"/>
  <c r="CG21" i="7" s="1"/>
  <c r="CA21" i="7" s="1"/>
  <c r="N21" i="7" s="1"/>
  <c r="CB20" i="7"/>
  <c r="C20" i="7"/>
  <c r="CG20" i="7" s="1"/>
  <c r="CA20" i="7" s="1"/>
  <c r="N20" i="7" s="1"/>
  <c r="CB19" i="7"/>
  <c r="C19" i="7"/>
  <c r="CG19" i="7" s="1"/>
  <c r="CA19" i="7" s="1"/>
  <c r="N19" i="7" s="1"/>
  <c r="CB18" i="7"/>
  <c r="C18" i="7"/>
  <c r="CG18" i="7" s="1"/>
  <c r="CA18" i="7" s="1"/>
  <c r="N18" i="7" s="1"/>
  <c r="CG17" i="7"/>
  <c r="CA17" i="7" s="1"/>
  <c r="CB17" i="7"/>
  <c r="C17" i="7"/>
  <c r="CG16" i="7"/>
  <c r="CA16" i="7" s="1"/>
  <c r="CB16" i="7"/>
  <c r="N16" i="7"/>
  <c r="C16" i="7"/>
  <c r="CB15" i="7"/>
  <c r="CA15" i="7"/>
  <c r="N15" i="7"/>
  <c r="C15" i="7"/>
  <c r="CG15" i="7" s="1"/>
  <c r="CB14" i="7"/>
  <c r="C14" i="7"/>
  <c r="CG14" i="7" s="1"/>
  <c r="CA14" i="7" s="1"/>
  <c r="N14" i="7" s="1"/>
  <c r="CB13" i="7"/>
  <c r="C13" i="7"/>
  <c r="CG13" i="7" s="1"/>
  <c r="CA13" i="7" s="1"/>
  <c r="N13" i="7" s="1"/>
  <c r="CG12" i="7"/>
  <c r="CA12" i="7" s="1"/>
  <c r="N12" i="7" s="1"/>
  <c r="CB12" i="7"/>
  <c r="C12" i="7"/>
  <c r="CB11" i="7"/>
  <c r="C11" i="7"/>
  <c r="CG11" i="7" s="1"/>
  <c r="CA11" i="7" s="1"/>
  <c r="N11" i="7" s="1"/>
  <c r="CB10" i="7"/>
  <c r="C10" i="7"/>
  <c r="A5" i="7"/>
  <c r="A4" i="7"/>
  <c r="A3" i="7"/>
  <c r="A2" i="7"/>
  <c r="B197" i="8" l="1"/>
  <c r="CA10" i="8"/>
  <c r="N10" i="8" s="1"/>
  <c r="N17" i="7"/>
  <c r="N24" i="7"/>
  <c r="N33" i="7"/>
  <c r="N36" i="7"/>
  <c r="CG61" i="7"/>
  <c r="CA61" i="7" s="1"/>
  <c r="G61" i="7" s="1"/>
  <c r="A197" i="7"/>
  <c r="CG31" i="7"/>
  <c r="CA31" i="7" s="1"/>
  <c r="N31" i="7" s="1"/>
  <c r="CG57" i="7"/>
  <c r="CA57" i="7" s="1"/>
  <c r="G57" i="7" s="1"/>
  <c r="CG10" i="7"/>
  <c r="CG22" i="7"/>
  <c r="CA22" i="7" s="1"/>
  <c r="N22" i="7" s="1"/>
  <c r="CG60" i="7"/>
  <c r="CA60" i="7" s="1"/>
  <c r="G60" i="7" s="1"/>
  <c r="B83" i="6"/>
  <c r="B79" i="6"/>
  <c r="B78" i="6"/>
  <c r="C73" i="6"/>
  <c r="C72" i="6"/>
  <c r="C71" i="6"/>
  <c r="C70" i="6"/>
  <c r="C69" i="6"/>
  <c r="C68" i="6"/>
  <c r="C63" i="6"/>
  <c r="CG63" i="6" s="1"/>
  <c r="CA63" i="6" s="1"/>
  <c r="C62" i="6"/>
  <c r="C61" i="6"/>
  <c r="CH61" i="6" s="1"/>
  <c r="CB61" i="6" s="1"/>
  <c r="C60" i="6"/>
  <c r="CH60" i="6" s="1"/>
  <c r="CB60" i="6" s="1"/>
  <c r="C59" i="6"/>
  <c r="CH58" i="6"/>
  <c r="CB58" i="6" s="1"/>
  <c r="C58" i="6"/>
  <c r="CG58" i="6" s="1"/>
  <c r="CA58" i="6" s="1"/>
  <c r="CH57" i="6"/>
  <c r="CB57" i="6"/>
  <c r="C57" i="6"/>
  <c r="CG57" i="6" s="1"/>
  <c r="CA57" i="6" s="1"/>
  <c r="C56" i="6"/>
  <c r="CG56" i="6" s="1"/>
  <c r="CA56" i="6" s="1"/>
  <c r="C55" i="6"/>
  <c r="C54" i="6"/>
  <c r="J50" i="6"/>
  <c r="I50" i="6"/>
  <c r="H50" i="6"/>
  <c r="G50" i="6"/>
  <c r="F50" i="6"/>
  <c r="E50" i="6"/>
  <c r="D50" i="6"/>
  <c r="C49" i="6"/>
  <c r="C48" i="6"/>
  <c r="C47" i="6"/>
  <c r="C46" i="6"/>
  <c r="C45" i="6"/>
  <c r="C44" i="6"/>
  <c r="C43" i="6"/>
  <c r="C42" i="6"/>
  <c r="C41" i="6"/>
  <c r="C40" i="6"/>
  <c r="C39" i="6"/>
  <c r="C50" i="6" s="1"/>
  <c r="CB36" i="6"/>
  <c r="C36" i="6"/>
  <c r="CG36" i="6" s="1"/>
  <c r="CA36" i="6" s="1"/>
  <c r="N36" i="6" s="1"/>
  <c r="CH35" i="6"/>
  <c r="CB35" i="6"/>
  <c r="C35" i="6"/>
  <c r="CG35" i="6" s="1"/>
  <c r="CA35" i="6" s="1"/>
  <c r="CB34" i="6"/>
  <c r="C34" i="6"/>
  <c r="CG34" i="6" s="1"/>
  <c r="CA34" i="6" s="1"/>
  <c r="N34" i="6" s="1"/>
  <c r="CB33" i="6"/>
  <c r="C33" i="6"/>
  <c r="CG33" i="6" s="1"/>
  <c r="CA33" i="6" s="1"/>
  <c r="C32" i="6"/>
  <c r="CG32" i="6" s="1"/>
  <c r="CA32" i="6" s="1"/>
  <c r="C31" i="6"/>
  <c r="CG31" i="6" s="1"/>
  <c r="CA31" i="6" s="1"/>
  <c r="CH30" i="6"/>
  <c r="CB30" i="6" s="1"/>
  <c r="C30" i="6"/>
  <c r="CG30" i="6" s="1"/>
  <c r="CA30" i="6" s="1"/>
  <c r="CB29" i="6"/>
  <c r="C29" i="6"/>
  <c r="CG29" i="6" s="1"/>
  <c r="CA29" i="6" s="1"/>
  <c r="N29" i="6" s="1"/>
  <c r="CB28" i="6"/>
  <c r="C28" i="6"/>
  <c r="CG28" i="6" s="1"/>
  <c r="CA28" i="6" s="1"/>
  <c r="N28" i="6" s="1"/>
  <c r="CB27" i="6"/>
  <c r="C27" i="6"/>
  <c r="CG27" i="6" s="1"/>
  <c r="CA27" i="6" s="1"/>
  <c r="N27" i="6" s="1"/>
  <c r="CB26" i="6"/>
  <c r="C26" i="6"/>
  <c r="CG26" i="6" s="1"/>
  <c r="CA26" i="6" s="1"/>
  <c r="N26" i="6" s="1"/>
  <c r="CB25" i="6"/>
  <c r="C25" i="6"/>
  <c r="CG25" i="6" s="1"/>
  <c r="CA25" i="6" s="1"/>
  <c r="N25" i="6" s="1"/>
  <c r="CB24" i="6"/>
  <c r="C24" i="6"/>
  <c r="CG24" i="6" s="1"/>
  <c r="CA24" i="6" s="1"/>
  <c r="N24" i="6" s="1"/>
  <c r="CG23" i="6"/>
  <c r="CA23" i="6" s="1"/>
  <c r="N23" i="6" s="1"/>
  <c r="CB23" i="6"/>
  <c r="C23" i="6"/>
  <c r="C22" i="6"/>
  <c r="CH22" i="6" s="1"/>
  <c r="CB22" i="6" s="1"/>
  <c r="CB21" i="6"/>
  <c r="C21" i="6"/>
  <c r="CG21" i="6" s="1"/>
  <c r="CA21" i="6" s="1"/>
  <c r="N21" i="6" s="1"/>
  <c r="CG20" i="6"/>
  <c r="CA20" i="6" s="1"/>
  <c r="N20" i="6" s="1"/>
  <c r="CB20" i="6"/>
  <c r="C20" i="6"/>
  <c r="CB19" i="6"/>
  <c r="C19" i="6"/>
  <c r="CG19" i="6" s="1"/>
  <c r="CA19" i="6" s="1"/>
  <c r="CB18" i="6"/>
  <c r="C18" i="6"/>
  <c r="CG18" i="6" s="1"/>
  <c r="CA18" i="6" s="1"/>
  <c r="N18" i="6" s="1"/>
  <c r="CB17" i="6"/>
  <c r="C17" i="6"/>
  <c r="CG17" i="6" s="1"/>
  <c r="CA17" i="6" s="1"/>
  <c r="N17" i="6" s="1"/>
  <c r="CG16" i="6"/>
  <c r="CA16" i="6" s="1"/>
  <c r="N16" i="6" s="1"/>
  <c r="CB16" i="6"/>
  <c r="C16" i="6"/>
  <c r="CB15" i="6"/>
  <c r="C15" i="6"/>
  <c r="CG15" i="6" s="1"/>
  <c r="CA15" i="6" s="1"/>
  <c r="N15" i="6" s="1"/>
  <c r="CB14" i="6"/>
  <c r="C14" i="6"/>
  <c r="CG14" i="6" s="1"/>
  <c r="CA14" i="6" s="1"/>
  <c r="N14" i="6" s="1"/>
  <c r="CB13" i="6"/>
  <c r="N13" i="6"/>
  <c r="C13" i="6"/>
  <c r="CG13" i="6" s="1"/>
  <c r="CA13" i="6" s="1"/>
  <c r="CB12" i="6"/>
  <c r="C12" i="6"/>
  <c r="CG12" i="6" s="1"/>
  <c r="CA12" i="6" s="1"/>
  <c r="N12" i="6" s="1"/>
  <c r="CB11" i="6"/>
  <c r="C11" i="6"/>
  <c r="CG11" i="6" s="1"/>
  <c r="CA11" i="6" s="1"/>
  <c r="N11" i="6" s="1"/>
  <c r="CB10" i="6"/>
  <c r="C10" i="6"/>
  <c r="A197" i="6" s="1"/>
  <c r="A5" i="6"/>
  <c r="A4" i="6"/>
  <c r="A3" i="6"/>
  <c r="A2" i="6"/>
  <c r="B197" i="7" l="1"/>
  <c r="CA10" i="7"/>
  <c r="N10" i="7" s="1"/>
  <c r="N32" i="6"/>
  <c r="N31" i="6"/>
  <c r="G63" i="6"/>
  <c r="N30" i="6"/>
  <c r="CH32" i="6"/>
  <c r="CB32" i="6" s="1"/>
  <c r="CH56" i="6"/>
  <c r="CB56" i="6" s="1"/>
  <c r="G56" i="6" s="1"/>
  <c r="G58" i="6"/>
  <c r="N19" i="6"/>
  <c r="CH31" i="6"/>
  <c r="CB31" i="6" s="1"/>
  <c r="N33" i="6"/>
  <c r="N35" i="6"/>
  <c r="G57" i="6"/>
  <c r="CH63" i="6"/>
  <c r="CB63" i="6" s="1"/>
  <c r="CG10" i="6"/>
  <c r="CG22" i="6"/>
  <c r="CA22" i="6" s="1"/>
  <c r="N22" i="6" s="1"/>
  <c r="CG60" i="6"/>
  <c r="CA60" i="6" s="1"/>
  <c r="G60" i="6" s="1"/>
  <c r="CG61" i="6"/>
  <c r="CA61" i="6" s="1"/>
  <c r="G61" i="6" s="1"/>
  <c r="B83" i="5"/>
  <c r="B79" i="5"/>
  <c r="B78" i="5"/>
  <c r="C73" i="5"/>
  <c r="C72" i="5"/>
  <c r="C71" i="5"/>
  <c r="C70" i="5"/>
  <c r="C69" i="5"/>
  <c r="C68" i="5"/>
  <c r="C63" i="5"/>
  <c r="CG63" i="5" s="1"/>
  <c r="CA63" i="5" s="1"/>
  <c r="C62" i="5"/>
  <c r="C61" i="5"/>
  <c r="CG61" i="5" s="1"/>
  <c r="CA61" i="5" s="1"/>
  <c r="C60" i="5"/>
  <c r="CH60" i="5" s="1"/>
  <c r="CB60" i="5" s="1"/>
  <c r="C59" i="5"/>
  <c r="C58" i="5"/>
  <c r="CG58" i="5" s="1"/>
  <c r="CA58" i="5" s="1"/>
  <c r="C57" i="5"/>
  <c r="CH57" i="5" s="1"/>
  <c r="CB57" i="5" s="1"/>
  <c r="C56" i="5"/>
  <c r="CG56" i="5" s="1"/>
  <c r="CA56" i="5" s="1"/>
  <c r="C55" i="5"/>
  <c r="C54" i="5"/>
  <c r="J50" i="5"/>
  <c r="I50" i="5"/>
  <c r="H50" i="5"/>
  <c r="G50" i="5"/>
  <c r="F50" i="5"/>
  <c r="E50" i="5"/>
  <c r="D50" i="5"/>
  <c r="C49" i="5"/>
  <c r="C48" i="5"/>
  <c r="C47" i="5"/>
  <c r="C46" i="5"/>
  <c r="C45" i="5"/>
  <c r="C44" i="5"/>
  <c r="C43" i="5"/>
  <c r="C42" i="5"/>
  <c r="C50" i="5" s="1"/>
  <c r="C41" i="5"/>
  <c r="C40" i="5"/>
  <c r="C39" i="5"/>
  <c r="CB36" i="5"/>
  <c r="C36" i="5"/>
  <c r="CG36" i="5" s="1"/>
  <c r="CA36" i="5" s="1"/>
  <c r="C35" i="5"/>
  <c r="CG35" i="5" s="1"/>
  <c r="CA35" i="5" s="1"/>
  <c r="CB34" i="5"/>
  <c r="C34" i="5"/>
  <c r="CG34" i="5" s="1"/>
  <c r="CA34" i="5" s="1"/>
  <c r="N34" i="5" s="1"/>
  <c r="CB33" i="5"/>
  <c r="C33" i="5"/>
  <c r="CG33" i="5" s="1"/>
  <c r="CA33" i="5" s="1"/>
  <c r="N33" i="5" s="1"/>
  <c r="C32" i="5"/>
  <c r="CG32" i="5" s="1"/>
  <c r="CA32" i="5" s="1"/>
  <c r="C31" i="5"/>
  <c r="CG31" i="5" s="1"/>
  <c r="CA31" i="5" s="1"/>
  <c r="C30" i="5"/>
  <c r="CG30" i="5" s="1"/>
  <c r="CA30" i="5" s="1"/>
  <c r="CB29" i="5"/>
  <c r="C29" i="5"/>
  <c r="CG29" i="5" s="1"/>
  <c r="CA29" i="5" s="1"/>
  <c r="CB28" i="5"/>
  <c r="C28" i="5"/>
  <c r="CG28" i="5" s="1"/>
  <c r="CA28" i="5" s="1"/>
  <c r="N28" i="5" s="1"/>
  <c r="CB27" i="5"/>
  <c r="C27" i="5"/>
  <c r="CG27" i="5" s="1"/>
  <c r="CA27" i="5" s="1"/>
  <c r="CB26" i="5"/>
  <c r="C26" i="5"/>
  <c r="CG26" i="5" s="1"/>
  <c r="CA26" i="5" s="1"/>
  <c r="N26" i="5" s="1"/>
  <c r="CB25" i="5"/>
  <c r="C25" i="5"/>
  <c r="CG25" i="5" s="1"/>
  <c r="CA25" i="5" s="1"/>
  <c r="CB24" i="5"/>
  <c r="C24" i="5"/>
  <c r="CG24" i="5" s="1"/>
  <c r="CA24" i="5" s="1"/>
  <c r="N24" i="5" s="1"/>
  <c r="CB23" i="5"/>
  <c r="C23" i="5"/>
  <c r="CG23" i="5" s="1"/>
  <c r="CA23" i="5" s="1"/>
  <c r="C22" i="5"/>
  <c r="CH22" i="5" s="1"/>
  <c r="CB22" i="5" s="1"/>
  <c r="CB21" i="5"/>
  <c r="C21" i="5"/>
  <c r="CG21" i="5" s="1"/>
  <c r="CA21" i="5" s="1"/>
  <c r="N21" i="5" s="1"/>
  <c r="CB20" i="5"/>
  <c r="C20" i="5"/>
  <c r="CG20" i="5" s="1"/>
  <c r="CA20" i="5" s="1"/>
  <c r="N20" i="5" s="1"/>
  <c r="CB19" i="5"/>
  <c r="C19" i="5"/>
  <c r="CG19" i="5" s="1"/>
  <c r="CA19" i="5" s="1"/>
  <c r="N19" i="5" s="1"/>
  <c r="CB18" i="5"/>
  <c r="C18" i="5"/>
  <c r="CG18" i="5" s="1"/>
  <c r="CA18" i="5" s="1"/>
  <c r="N18" i="5" s="1"/>
  <c r="CB17" i="5"/>
  <c r="C17" i="5"/>
  <c r="CG17" i="5" s="1"/>
  <c r="CA17" i="5" s="1"/>
  <c r="N17" i="5" s="1"/>
  <c r="CB16" i="5"/>
  <c r="C16" i="5"/>
  <c r="CG16" i="5" s="1"/>
  <c r="CA16" i="5" s="1"/>
  <c r="N16" i="5" s="1"/>
  <c r="CB15" i="5"/>
  <c r="C15" i="5"/>
  <c r="CG15" i="5" s="1"/>
  <c r="CA15" i="5" s="1"/>
  <c r="N15" i="5" s="1"/>
  <c r="CB14" i="5"/>
  <c r="C14" i="5"/>
  <c r="CG14" i="5" s="1"/>
  <c r="CA14" i="5" s="1"/>
  <c r="N14" i="5" s="1"/>
  <c r="CB13" i="5"/>
  <c r="C13" i="5"/>
  <c r="CG13" i="5" s="1"/>
  <c r="CA13" i="5" s="1"/>
  <c r="N13" i="5" s="1"/>
  <c r="CB12" i="5"/>
  <c r="C12" i="5"/>
  <c r="CG12" i="5" s="1"/>
  <c r="CA12" i="5" s="1"/>
  <c r="N12" i="5" s="1"/>
  <c r="CB11" i="5"/>
  <c r="C11" i="5"/>
  <c r="CG11" i="5" s="1"/>
  <c r="CA11" i="5" s="1"/>
  <c r="N11" i="5" s="1"/>
  <c r="CB10" i="5"/>
  <c r="C10" i="5"/>
  <c r="A5" i="5"/>
  <c r="A4" i="5"/>
  <c r="A3" i="5"/>
  <c r="A2" i="5"/>
  <c r="A197" i="5" l="1"/>
  <c r="CH35" i="5"/>
  <c r="CB35" i="5" s="1"/>
  <c r="N35" i="5" s="1"/>
  <c r="N23" i="5"/>
  <c r="N25" i="5"/>
  <c r="N27" i="5"/>
  <c r="N29" i="5"/>
  <c r="CH30" i="5"/>
  <c r="CB30" i="5" s="1"/>
  <c r="N30" i="5" s="1"/>
  <c r="CH32" i="5"/>
  <c r="CB32" i="5" s="1"/>
  <c r="N32" i="5" s="1"/>
  <c r="N36" i="5"/>
  <c r="CH61" i="5"/>
  <c r="CB61" i="5" s="1"/>
  <c r="G61" i="5" s="1"/>
  <c r="B197" i="6"/>
  <c r="CA10" i="6"/>
  <c r="N10" i="6" s="1"/>
  <c r="N31" i="5"/>
  <c r="G56" i="5"/>
  <c r="CG57" i="5"/>
  <c r="CA57" i="5" s="1"/>
  <c r="G57" i="5" s="1"/>
  <c r="CG10" i="5"/>
  <c r="CG22" i="5"/>
  <c r="CA22" i="5" s="1"/>
  <c r="N22" i="5" s="1"/>
  <c r="CH31" i="5"/>
  <c r="CB31" i="5" s="1"/>
  <c r="CH56" i="5"/>
  <c r="CB56" i="5" s="1"/>
  <c r="CH58" i="5"/>
  <c r="CB58" i="5" s="1"/>
  <c r="G58" i="5" s="1"/>
  <c r="CH63" i="5"/>
  <c r="CB63" i="5" s="1"/>
  <c r="G63" i="5" s="1"/>
  <c r="CG60" i="5"/>
  <c r="CA60" i="5" s="1"/>
  <c r="G60" i="5" s="1"/>
  <c r="B83" i="4"/>
  <c r="B79" i="4"/>
  <c r="B78" i="4"/>
  <c r="C73" i="4"/>
  <c r="C72" i="4"/>
  <c r="C71" i="4"/>
  <c r="C70" i="4"/>
  <c r="C69" i="4"/>
  <c r="C68" i="4"/>
  <c r="C63" i="4"/>
  <c r="CG63" i="4" s="1"/>
  <c r="CA63" i="4" s="1"/>
  <c r="C62" i="4"/>
  <c r="C61" i="4"/>
  <c r="CG61" i="4" s="1"/>
  <c r="CA61" i="4" s="1"/>
  <c r="C60" i="4"/>
  <c r="CH60" i="4" s="1"/>
  <c r="CB60" i="4" s="1"/>
  <c r="C59" i="4"/>
  <c r="C58" i="4"/>
  <c r="CG58" i="4" s="1"/>
  <c r="CA58" i="4" s="1"/>
  <c r="C57" i="4"/>
  <c r="CH57" i="4" s="1"/>
  <c r="CB57" i="4" s="1"/>
  <c r="C56" i="4"/>
  <c r="CG56" i="4" s="1"/>
  <c r="CA56" i="4" s="1"/>
  <c r="C55" i="4"/>
  <c r="C54" i="4"/>
  <c r="J50" i="4"/>
  <c r="I50" i="4"/>
  <c r="H50" i="4"/>
  <c r="G50" i="4"/>
  <c r="F50" i="4"/>
  <c r="E50" i="4"/>
  <c r="D50" i="4"/>
  <c r="C49" i="4"/>
  <c r="C48" i="4"/>
  <c r="C47" i="4"/>
  <c r="C46" i="4"/>
  <c r="C45" i="4"/>
  <c r="C44" i="4"/>
  <c r="C43" i="4"/>
  <c r="C42" i="4"/>
  <c r="C50" i="4" s="1"/>
  <c r="C41" i="4"/>
  <c r="C40" i="4"/>
  <c r="C39" i="4"/>
  <c r="CB36" i="4"/>
  <c r="C36" i="4"/>
  <c r="CG36" i="4" s="1"/>
  <c r="CA36" i="4" s="1"/>
  <c r="C35" i="4"/>
  <c r="CG35" i="4" s="1"/>
  <c r="CA35" i="4" s="1"/>
  <c r="CB34" i="4"/>
  <c r="C34" i="4"/>
  <c r="CG34" i="4" s="1"/>
  <c r="CA34" i="4" s="1"/>
  <c r="N34" i="4" s="1"/>
  <c r="CB33" i="4"/>
  <c r="C33" i="4"/>
  <c r="CG33" i="4" s="1"/>
  <c r="CA33" i="4" s="1"/>
  <c r="N33" i="4" s="1"/>
  <c r="C32" i="4"/>
  <c r="CG32" i="4" s="1"/>
  <c r="CA32" i="4" s="1"/>
  <c r="C31" i="4"/>
  <c r="CH31" i="4" s="1"/>
  <c r="CB31" i="4" s="1"/>
  <c r="C30" i="4"/>
  <c r="CG30" i="4" s="1"/>
  <c r="CA30" i="4" s="1"/>
  <c r="CB29" i="4"/>
  <c r="C29" i="4"/>
  <c r="CG29" i="4" s="1"/>
  <c r="CA29" i="4" s="1"/>
  <c r="CB28" i="4"/>
  <c r="C28" i="4"/>
  <c r="CG28" i="4" s="1"/>
  <c r="CA28" i="4" s="1"/>
  <c r="N28" i="4" s="1"/>
  <c r="CB27" i="4"/>
  <c r="C27" i="4"/>
  <c r="CG27" i="4" s="1"/>
  <c r="CA27" i="4" s="1"/>
  <c r="CB26" i="4"/>
  <c r="C26" i="4"/>
  <c r="CG26" i="4" s="1"/>
  <c r="CA26" i="4" s="1"/>
  <c r="N26" i="4" s="1"/>
  <c r="CB25" i="4"/>
  <c r="C25" i="4"/>
  <c r="CG25" i="4" s="1"/>
  <c r="CA25" i="4" s="1"/>
  <c r="CB24" i="4"/>
  <c r="C24" i="4"/>
  <c r="CG24" i="4" s="1"/>
  <c r="CA24" i="4" s="1"/>
  <c r="N24" i="4" s="1"/>
  <c r="CB23" i="4"/>
  <c r="C23" i="4"/>
  <c r="CG23" i="4" s="1"/>
  <c r="CA23" i="4" s="1"/>
  <c r="C22" i="4"/>
  <c r="CH22" i="4" s="1"/>
  <c r="CB22" i="4" s="1"/>
  <c r="CB21" i="4"/>
  <c r="C21" i="4"/>
  <c r="CG21" i="4" s="1"/>
  <c r="CA21" i="4" s="1"/>
  <c r="N21" i="4" s="1"/>
  <c r="CB20" i="4"/>
  <c r="C20" i="4"/>
  <c r="CG20" i="4" s="1"/>
  <c r="CA20" i="4" s="1"/>
  <c r="N20" i="4" s="1"/>
  <c r="CB19" i="4"/>
  <c r="C19" i="4"/>
  <c r="CG19" i="4" s="1"/>
  <c r="CA19" i="4" s="1"/>
  <c r="N19" i="4" s="1"/>
  <c r="CB18" i="4"/>
  <c r="C18" i="4"/>
  <c r="CG18" i="4" s="1"/>
  <c r="CA18" i="4" s="1"/>
  <c r="N18" i="4" s="1"/>
  <c r="CB17" i="4"/>
  <c r="C17" i="4"/>
  <c r="CG17" i="4" s="1"/>
  <c r="CA17" i="4" s="1"/>
  <c r="N17" i="4" s="1"/>
  <c r="CB16" i="4"/>
  <c r="C16" i="4"/>
  <c r="CG16" i="4" s="1"/>
  <c r="CA16" i="4" s="1"/>
  <c r="N16" i="4" s="1"/>
  <c r="CB15" i="4"/>
  <c r="C15" i="4"/>
  <c r="CG15" i="4" s="1"/>
  <c r="CA15" i="4" s="1"/>
  <c r="N15" i="4" s="1"/>
  <c r="CB14" i="4"/>
  <c r="C14" i="4"/>
  <c r="CG14" i="4" s="1"/>
  <c r="CA14" i="4" s="1"/>
  <c r="N14" i="4" s="1"/>
  <c r="CB13" i="4"/>
  <c r="C13" i="4"/>
  <c r="CG13" i="4" s="1"/>
  <c r="CA13" i="4" s="1"/>
  <c r="N13" i="4" s="1"/>
  <c r="CB12" i="4"/>
  <c r="C12" i="4"/>
  <c r="CG12" i="4" s="1"/>
  <c r="CA12" i="4" s="1"/>
  <c r="N12" i="4" s="1"/>
  <c r="CB11" i="4"/>
  <c r="C11" i="4"/>
  <c r="CG11" i="4" s="1"/>
  <c r="CA11" i="4" s="1"/>
  <c r="N11" i="4" s="1"/>
  <c r="CB10" i="4"/>
  <c r="C10" i="4"/>
  <c r="CG10" i="4" s="1"/>
  <c r="A5" i="4"/>
  <c r="A4" i="4"/>
  <c r="A3" i="4"/>
  <c r="A2" i="4"/>
  <c r="N35" i="4" l="1"/>
  <c r="CH35" i="4"/>
  <c r="CB35" i="4" s="1"/>
  <c r="N23" i="4"/>
  <c r="N25" i="4"/>
  <c r="N27" i="4"/>
  <c r="N29" i="4"/>
  <c r="CH30" i="4"/>
  <c r="CB30" i="4" s="1"/>
  <c r="N30" i="4" s="1"/>
  <c r="CH32" i="4"/>
  <c r="CB32" i="4" s="1"/>
  <c r="N32" i="4" s="1"/>
  <c r="N36" i="4"/>
  <c r="CH61" i="4"/>
  <c r="CB61" i="4" s="1"/>
  <c r="G61" i="4" s="1"/>
  <c r="B197" i="5"/>
  <c r="CA10" i="5"/>
  <c r="N10" i="5" s="1"/>
  <c r="CA10" i="4"/>
  <c r="N10" i="4" s="1"/>
  <c r="CG31" i="4"/>
  <c r="CA31" i="4" s="1"/>
  <c r="N31" i="4" s="1"/>
  <c r="A197" i="4"/>
  <c r="CH56" i="4"/>
  <c r="CB56" i="4" s="1"/>
  <c r="G56" i="4" s="1"/>
  <c r="CH58" i="4"/>
  <c r="CB58" i="4" s="1"/>
  <c r="G58" i="4" s="1"/>
  <c r="CH63" i="4"/>
  <c r="CB63" i="4" s="1"/>
  <c r="G63" i="4" s="1"/>
  <c r="CG57" i="4"/>
  <c r="CA57" i="4" s="1"/>
  <c r="G57" i="4" s="1"/>
  <c r="CG22" i="4"/>
  <c r="CA22" i="4" s="1"/>
  <c r="N22" i="4" s="1"/>
  <c r="CG60" i="4"/>
  <c r="CA60" i="4" s="1"/>
  <c r="G60" i="4" s="1"/>
  <c r="B83" i="3"/>
  <c r="B79" i="3"/>
  <c r="B78" i="3"/>
  <c r="C73" i="3"/>
  <c r="C72" i="3"/>
  <c r="C71" i="3"/>
  <c r="C70" i="3"/>
  <c r="C69" i="3"/>
  <c r="C68" i="3"/>
  <c r="C63" i="3"/>
  <c r="CG63" i="3" s="1"/>
  <c r="CA63" i="3" s="1"/>
  <c r="C62" i="3"/>
  <c r="C61" i="3"/>
  <c r="CH61" i="3" s="1"/>
  <c r="CB61" i="3" s="1"/>
  <c r="C60" i="3"/>
  <c r="CH60" i="3" s="1"/>
  <c r="CB60" i="3" s="1"/>
  <c r="C59" i="3"/>
  <c r="CH58" i="3"/>
  <c r="CB58" i="3" s="1"/>
  <c r="C58" i="3"/>
  <c r="CG58" i="3" s="1"/>
  <c r="CA58" i="3" s="1"/>
  <c r="C57" i="3"/>
  <c r="CG57" i="3" s="1"/>
  <c r="CA57" i="3" s="1"/>
  <c r="C56" i="3"/>
  <c r="CG56" i="3" s="1"/>
  <c r="CA56" i="3" s="1"/>
  <c r="C55" i="3"/>
  <c r="C54" i="3"/>
  <c r="J50" i="3"/>
  <c r="I50" i="3"/>
  <c r="H50" i="3"/>
  <c r="G50" i="3"/>
  <c r="F50" i="3"/>
  <c r="E50" i="3"/>
  <c r="D50" i="3"/>
  <c r="C49" i="3"/>
  <c r="C48" i="3"/>
  <c r="C47" i="3"/>
  <c r="C46" i="3"/>
  <c r="C45" i="3"/>
  <c r="C44" i="3"/>
  <c r="C43" i="3"/>
  <c r="C42" i="3"/>
  <c r="C41" i="3"/>
  <c r="C40" i="3"/>
  <c r="C39" i="3"/>
  <c r="CB36" i="3"/>
  <c r="C36" i="3"/>
  <c r="CG36" i="3" s="1"/>
  <c r="CA36" i="3" s="1"/>
  <c r="N36" i="3" s="1"/>
  <c r="C35" i="3"/>
  <c r="CG35" i="3" s="1"/>
  <c r="CA35" i="3" s="1"/>
  <c r="CB34" i="3"/>
  <c r="C34" i="3"/>
  <c r="CG34" i="3" s="1"/>
  <c r="CA34" i="3" s="1"/>
  <c r="N34" i="3" s="1"/>
  <c r="CB33" i="3"/>
  <c r="C33" i="3"/>
  <c r="CG33" i="3" s="1"/>
  <c r="CA33" i="3" s="1"/>
  <c r="N33" i="3" s="1"/>
  <c r="C32" i="3"/>
  <c r="CG32" i="3" s="1"/>
  <c r="CA32" i="3" s="1"/>
  <c r="C31" i="3"/>
  <c r="CG31" i="3" s="1"/>
  <c r="CA31" i="3" s="1"/>
  <c r="CH30" i="3"/>
  <c r="CB30" i="3" s="1"/>
  <c r="C30" i="3"/>
  <c r="CG30" i="3" s="1"/>
  <c r="CA30" i="3" s="1"/>
  <c r="CB29" i="3"/>
  <c r="C29" i="3"/>
  <c r="CG29" i="3" s="1"/>
  <c r="CA29" i="3" s="1"/>
  <c r="N29" i="3" s="1"/>
  <c r="CB28" i="3"/>
  <c r="C28" i="3"/>
  <c r="CG28" i="3" s="1"/>
  <c r="CA28" i="3" s="1"/>
  <c r="CB27" i="3"/>
  <c r="C27" i="3"/>
  <c r="CG27" i="3" s="1"/>
  <c r="CA27" i="3" s="1"/>
  <c r="N27" i="3" s="1"/>
  <c r="CB26" i="3"/>
  <c r="C26" i="3"/>
  <c r="CG26" i="3" s="1"/>
  <c r="CA26" i="3" s="1"/>
  <c r="CB25" i="3"/>
  <c r="C25" i="3"/>
  <c r="CG25" i="3" s="1"/>
  <c r="CA25" i="3" s="1"/>
  <c r="N25" i="3" s="1"/>
  <c r="CB24" i="3"/>
  <c r="C24" i="3"/>
  <c r="CG24" i="3" s="1"/>
  <c r="CA24" i="3" s="1"/>
  <c r="CB23" i="3"/>
  <c r="C23" i="3"/>
  <c r="CG23" i="3" s="1"/>
  <c r="CA23" i="3" s="1"/>
  <c r="N23" i="3" s="1"/>
  <c r="C22" i="3"/>
  <c r="CH22" i="3" s="1"/>
  <c r="CB22" i="3" s="1"/>
  <c r="CB21" i="3"/>
  <c r="C21" i="3"/>
  <c r="CG21" i="3" s="1"/>
  <c r="CA21" i="3" s="1"/>
  <c r="N21" i="3" s="1"/>
  <c r="CB20" i="3"/>
  <c r="C20" i="3"/>
  <c r="CG20" i="3" s="1"/>
  <c r="CA20" i="3" s="1"/>
  <c r="N20" i="3" s="1"/>
  <c r="CB19" i="3"/>
  <c r="C19" i="3"/>
  <c r="CG19" i="3" s="1"/>
  <c r="CA19" i="3" s="1"/>
  <c r="N19" i="3" s="1"/>
  <c r="CB18" i="3"/>
  <c r="C18" i="3"/>
  <c r="CG18" i="3" s="1"/>
  <c r="CA18" i="3" s="1"/>
  <c r="N18" i="3" s="1"/>
  <c r="CB17" i="3"/>
  <c r="C17" i="3"/>
  <c r="CG17" i="3" s="1"/>
  <c r="CA17" i="3" s="1"/>
  <c r="N17" i="3" s="1"/>
  <c r="CB16" i="3"/>
  <c r="C16" i="3"/>
  <c r="CG16" i="3" s="1"/>
  <c r="CA16" i="3" s="1"/>
  <c r="N16" i="3" s="1"/>
  <c r="CB15" i="3"/>
  <c r="C15" i="3"/>
  <c r="CG15" i="3" s="1"/>
  <c r="CA15" i="3" s="1"/>
  <c r="N15" i="3" s="1"/>
  <c r="CB14" i="3"/>
  <c r="C14" i="3"/>
  <c r="CG14" i="3" s="1"/>
  <c r="CA14" i="3" s="1"/>
  <c r="N14" i="3" s="1"/>
  <c r="CB13" i="3"/>
  <c r="C13" i="3"/>
  <c r="CG13" i="3" s="1"/>
  <c r="CA13" i="3" s="1"/>
  <c r="N13" i="3" s="1"/>
  <c r="CB12" i="3"/>
  <c r="C12" i="3"/>
  <c r="CG12" i="3" s="1"/>
  <c r="CA12" i="3" s="1"/>
  <c r="N12" i="3" s="1"/>
  <c r="CB11" i="3"/>
  <c r="C11" i="3"/>
  <c r="CG11" i="3" s="1"/>
  <c r="CA11" i="3" s="1"/>
  <c r="N11" i="3" s="1"/>
  <c r="CB10" i="3"/>
  <c r="C10" i="3"/>
  <c r="A5" i="3"/>
  <c r="A4" i="3"/>
  <c r="A3" i="3"/>
  <c r="A2" i="3"/>
  <c r="A197" i="3" l="1"/>
  <c r="G57" i="3"/>
  <c r="N31" i="3"/>
  <c r="CH32" i="3"/>
  <c r="CB32" i="3" s="1"/>
  <c r="N32" i="3" s="1"/>
  <c r="C50" i="3"/>
  <c r="CH57" i="3"/>
  <c r="CB57" i="3" s="1"/>
  <c r="CH63" i="3"/>
  <c r="CB63" i="3" s="1"/>
  <c r="G63" i="3" s="1"/>
  <c r="N24" i="3"/>
  <c r="N26" i="3"/>
  <c r="N28" i="3"/>
  <c r="CH31" i="3"/>
  <c r="CB31" i="3" s="1"/>
  <c r="CH35" i="3"/>
  <c r="CB35" i="3" s="1"/>
  <c r="N35" i="3" s="1"/>
  <c r="CH56" i="3"/>
  <c r="CB56" i="3" s="1"/>
  <c r="G56" i="3" s="1"/>
  <c r="B197" i="4"/>
  <c r="N30" i="3"/>
  <c r="G58" i="3"/>
  <c r="CG61" i="3"/>
  <c r="CA61" i="3" s="1"/>
  <c r="G61" i="3" s="1"/>
  <c r="CG10" i="3"/>
  <c r="CG22" i="3"/>
  <c r="CA22" i="3" s="1"/>
  <c r="N22" i="3" s="1"/>
  <c r="CG60" i="3"/>
  <c r="CA60" i="3" s="1"/>
  <c r="G60" i="3" s="1"/>
  <c r="B83" i="2"/>
  <c r="B79" i="2"/>
  <c r="B78" i="2"/>
  <c r="C73" i="2"/>
  <c r="C72" i="2"/>
  <c r="C71" i="2"/>
  <c r="C70" i="2"/>
  <c r="C69" i="2"/>
  <c r="C68" i="2"/>
  <c r="C63" i="2"/>
  <c r="CH63" i="2" s="1"/>
  <c r="CB63" i="2" s="1"/>
  <c r="C62" i="2"/>
  <c r="C61" i="2"/>
  <c r="CG61" i="2" s="1"/>
  <c r="CA61" i="2" s="1"/>
  <c r="CH60" i="2"/>
  <c r="CB60" i="2" s="1"/>
  <c r="C60" i="2"/>
  <c r="CG60" i="2" s="1"/>
  <c r="CA60" i="2" s="1"/>
  <c r="C59" i="2"/>
  <c r="C58" i="2"/>
  <c r="CH58" i="2" s="1"/>
  <c r="CB58" i="2" s="1"/>
  <c r="C57" i="2"/>
  <c r="CH57" i="2" s="1"/>
  <c r="CB57" i="2" s="1"/>
  <c r="C56" i="2"/>
  <c r="CH56" i="2" s="1"/>
  <c r="CB56" i="2" s="1"/>
  <c r="C55" i="2"/>
  <c r="C54" i="2"/>
  <c r="J50" i="2"/>
  <c r="I50" i="2"/>
  <c r="H50" i="2"/>
  <c r="G50" i="2"/>
  <c r="F50" i="2"/>
  <c r="E50" i="2"/>
  <c r="D50" i="2"/>
  <c r="C49" i="2"/>
  <c r="C48" i="2"/>
  <c r="C47" i="2"/>
  <c r="C46" i="2"/>
  <c r="C45" i="2"/>
  <c r="C44" i="2"/>
  <c r="C43" i="2"/>
  <c r="C42" i="2"/>
  <c r="C41" i="2"/>
  <c r="C40" i="2"/>
  <c r="C50" i="2" s="1"/>
  <c r="C39" i="2"/>
  <c r="CB36" i="2"/>
  <c r="C36" i="2"/>
  <c r="CG36" i="2" s="1"/>
  <c r="CA36" i="2" s="1"/>
  <c r="N36" i="2" s="1"/>
  <c r="C35" i="2"/>
  <c r="CG35" i="2" s="1"/>
  <c r="CA35" i="2" s="1"/>
  <c r="CB34" i="2"/>
  <c r="C34" i="2"/>
  <c r="CG34" i="2" s="1"/>
  <c r="CA34" i="2" s="1"/>
  <c r="N34" i="2" s="1"/>
  <c r="CB33" i="2"/>
  <c r="C33" i="2"/>
  <c r="CG33" i="2" s="1"/>
  <c r="CA33" i="2" s="1"/>
  <c r="N33" i="2" s="1"/>
  <c r="C32" i="2"/>
  <c r="CH32" i="2" s="1"/>
  <c r="CB32" i="2" s="1"/>
  <c r="C31" i="2"/>
  <c r="CH31" i="2" s="1"/>
  <c r="CB31" i="2" s="1"/>
  <c r="C30" i="2"/>
  <c r="CH30" i="2" s="1"/>
  <c r="CB30" i="2" s="1"/>
  <c r="CB29" i="2"/>
  <c r="C29" i="2"/>
  <c r="CG29" i="2" s="1"/>
  <c r="CA29" i="2" s="1"/>
  <c r="CB28" i="2"/>
  <c r="C28" i="2"/>
  <c r="CG28" i="2" s="1"/>
  <c r="CA28" i="2" s="1"/>
  <c r="N28" i="2" s="1"/>
  <c r="CB27" i="2"/>
  <c r="C27" i="2"/>
  <c r="CG27" i="2" s="1"/>
  <c r="CA27" i="2" s="1"/>
  <c r="CB26" i="2"/>
  <c r="C26" i="2"/>
  <c r="CG26" i="2" s="1"/>
  <c r="CA26" i="2" s="1"/>
  <c r="N26" i="2" s="1"/>
  <c r="CB25" i="2"/>
  <c r="C25" i="2"/>
  <c r="CG25" i="2" s="1"/>
  <c r="CA25" i="2" s="1"/>
  <c r="CB24" i="2"/>
  <c r="C24" i="2"/>
  <c r="CG24" i="2" s="1"/>
  <c r="CA24" i="2" s="1"/>
  <c r="N24" i="2" s="1"/>
  <c r="CB23" i="2"/>
  <c r="C23" i="2"/>
  <c r="CG23" i="2" s="1"/>
  <c r="CA23" i="2" s="1"/>
  <c r="C22" i="2"/>
  <c r="CG22" i="2" s="1"/>
  <c r="CA22" i="2" s="1"/>
  <c r="CB21" i="2"/>
  <c r="C21" i="2"/>
  <c r="CG21" i="2" s="1"/>
  <c r="CA21" i="2" s="1"/>
  <c r="CB20" i="2"/>
  <c r="C20" i="2"/>
  <c r="CG20" i="2" s="1"/>
  <c r="CA20" i="2" s="1"/>
  <c r="N20" i="2" s="1"/>
  <c r="CG19" i="2"/>
  <c r="CA19" i="2" s="1"/>
  <c r="N19" i="2" s="1"/>
  <c r="CB19" i="2"/>
  <c r="C19" i="2"/>
  <c r="CB18" i="2"/>
  <c r="C18" i="2"/>
  <c r="CG18" i="2" s="1"/>
  <c r="CA18" i="2" s="1"/>
  <c r="N18" i="2" s="1"/>
  <c r="CB17" i="2"/>
  <c r="C17" i="2"/>
  <c r="CG17" i="2" s="1"/>
  <c r="CA17" i="2" s="1"/>
  <c r="N17" i="2" s="1"/>
  <c r="CB16" i="2"/>
  <c r="C16" i="2"/>
  <c r="CG16" i="2" s="1"/>
  <c r="CA16" i="2" s="1"/>
  <c r="N16" i="2" s="1"/>
  <c r="CB15" i="2"/>
  <c r="C15" i="2"/>
  <c r="CG15" i="2" s="1"/>
  <c r="CA15" i="2" s="1"/>
  <c r="N15" i="2" s="1"/>
  <c r="CB14" i="2"/>
  <c r="C14" i="2"/>
  <c r="CG14" i="2" s="1"/>
  <c r="CA14" i="2" s="1"/>
  <c r="N14" i="2" s="1"/>
  <c r="CB13" i="2"/>
  <c r="C13" i="2"/>
  <c r="CG13" i="2" s="1"/>
  <c r="CA13" i="2" s="1"/>
  <c r="N13" i="2" s="1"/>
  <c r="CB12" i="2"/>
  <c r="C12" i="2"/>
  <c r="CG12" i="2" s="1"/>
  <c r="CA12" i="2" s="1"/>
  <c r="N12" i="2" s="1"/>
  <c r="CB11" i="2"/>
  <c r="C11" i="2"/>
  <c r="CG11" i="2" s="1"/>
  <c r="CA11" i="2" s="1"/>
  <c r="N11" i="2" s="1"/>
  <c r="CB10" i="2"/>
  <c r="C10" i="2"/>
  <c r="A197" i="2" s="1"/>
  <c r="A5" i="2"/>
  <c r="A4" i="2"/>
  <c r="A3" i="2"/>
  <c r="A2" i="2"/>
  <c r="B83" i="1"/>
  <c r="B79" i="1"/>
  <c r="B78" i="1"/>
  <c r="C73" i="1"/>
  <c r="C72" i="1"/>
  <c r="C71" i="1"/>
  <c r="C70" i="1"/>
  <c r="C69" i="1"/>
  <c r="C68" i="1"/>
  <c r="C63" i="1"/>
  <c r="CG63" i="1" s="1"/>
  <c r="CA63" i="1" s="1"/>
  <c r="C62" i="1"/>
  <c r="C61" i="1"/>
  <c r="CH61" i="1" s="1"/>
  <c r="CB61" i="1" s="1"/>
  <c r="C60" i="1"/>
  <c r="CG60" i="1" s="1"/>
  <c r="CA60" i="1" s="1"/>
  <c r="C59" i="1"/>
  <c r="C58" i="1"/>
  <c r="CG58" i="1" s="1"/>
  <c r="CA58" i="1" s="1"/>
  <c r="C57" i="1"/>
  <c r="CH57" i="1" s="1"/>
  <c r="CB57" i="1" s="1"/>
  <c r="C56" i="1"/>
  <c r="CG56" i="1" s="1"/>
  <c r="CA56" i="1" s="1"/>
  <c r="C55" i="1"/>
  <c r="C54" i="1"/>
  <c r="J50" i="1"/>
  <c r="I50" i="1"/>
  <c r="H50" i="1"/>
  <c r="G50" i="1"/>
  <c r="F50" i="1"/>
  <c r="E50" i="1"/>
  <c r="D50" i="1"/>
  <c r="C49" i="1"/>
  <c r="C48" i="1"/>
  <c r="C47" i="1"/>
  <c r="C46" i="1"/>
  <c r="C45" i="1"/>
  <c r="C44" i="1"/>
  <c r="C43" i="1"/>
  <c r="C42" i="1"/>
  <c r="C41" i="1"/>
  <c r="C50" i="1" s="1"/>
  <c r="C40" i="1"/>
  <c r="C39" i="1"/>
  <c r="CB36" i="1"/>
  <c r="C36" i="1"/>
  <c r="CG36" i="1" s="1"/>
  <c r="CA36" i="1" s="1"/>
  <c r="N36" i="1" s="1"/>
  <c r="C35" i="1"/>
  <c r="CG35" i="1" s="1"/>
  <c r="CA35" i="1" s="1"/>
  <c r="CB34" i="1"/>
  <c r="C34" i="1"/>
  <c r="CG34" i="1" s="1"/>
  <c r="CA34" i="1" s="1"/>
  <c r="N34" i="1" s="1"/>
  <c r="CB33" i="1"/>
  <c r="C33" i="1"/>
  <c r="CG33" i="1" s="1"/>
  <c r="CA33" i="1" s="1"/>
  <c r="N33" i="1" s="1"/>
  <c r="C32" i="1"/>
  <c r="CG32" i="1" s="1"/>
  <c r="CA32" i="1" s="1"/>
  <c r="C31" i="1"/>
  <c r="CH31" i="1" s="1"/>
  <c r="CB31" i="1" s="1"/>
  <c r="C30" i="1"/>
  <c r="CG30" i="1" s="1"/>
  <c r="CA30" i="1" s="1"/>
  <c r="CB29" i="1"/>
  <c r="C29" i="1"/>
  <c r="CG29" i="1" s="1"/>
  <c r="CA29" i="1" s="1"/>
  <c r="CB28" i="1"/>
  <c r="C28" i="1"/>
  <c r="CG28" i="1" s="1"/>
  <c r="CA28" i="1" s="1"/>
  <c r="N28" i="1" s="1"/>
  <c r="CB27" i="1"/>
  <c r="C27" i="1"/>
  <c r="CG27" i="1" s="1"/>
  <c r="CA27" i="1" s="1"/>
  <c r="CB26" i="1"/>
  <c r="C26" i="1"/>
  <c r="CG26" i="1" s="1"/>
  <c r="CA26" i="1" s="1"/>
  <c r="N26" i="1" s="1"/>
  <c r="CB25" i="1"/>
  <c r="C25" i="1"/>
  <c r="CG25" i="1" s="1"/>
  <c r="CA25" i="1" s="1"/>
  <c r="CB24" i="1"/>
  <c r="C24" i="1"/>
  <c r="CG24" i="1" s="1"/>
  <c r="CA24" i="1" s="1"/>
  <c r="N24" i="1" s="1"/>
  <c r="CB23" i="1"/>
  <c r="C23" i="1"/>
  <c r="CG23" i="1" s="1"/>
  <c r="CA23" i="1" s="1"/>
  <c r="C22" i="1"/>
  <c r="CG22" i="1" s="1"/>
  <c r="CA22" i="1" s="1"/>
  <c r="CB21" i="1"/>
  <c r="C21" i="1"/>
  <c r="CG21" i="1" s="1"/>
  <c r="CA21" i="1" s="1"/>
  <c r="N21" i="1" s="1"/>
  <c r="CB20" i="1"/>
  <c r="C20" i="1"/>
  <c r="CG20" i="1" s="1"/>
  <c r="CA20" i="1" s="1"/>
  <c r="N20" i="1" s="1"/>
  <c r="CB19" i="1"/>
  <c r="C19" i="1"/>
  <c r="CG19" i="1" s="1"/>
  <c r="CA19" i="1" s="1"/>
  <c r="N19" i="1" s="1"/>
  <c r="CB18" i="1"/>
  <c r="C18" i="1"/>
  <c r="CG18" i="1" s="1"/>
  <c r="CA18" i="1" s="1"/>
  <c r="N18" i="1" s="1"/>
  <c r="CB17" i="1"/>
  <c r="C17" i="1"/>
  <c r="CG17" i="1" s="1"/>
  <c r="CA17" i="1" s="1"/>
  <c r="N17" i="1" s="1"/>
  <c r="CB16" i="1"/>
  <c r="C16" i="1"/>
  <c r="CG16" i="1" s="1"/>
  <c r="CA16" i="1" s="1"/>
  <c r="N16" i="1" s="1"/>
  <c r="CB15" i="1"/>
  <c r="C15" i="1"/>
  <c r="CG15" i="1" s="1"/>
  <c r="CA15" i="1" s="1"/>
  <c r="N15" i="1" s="1"/>
  <c r="CB14" i="1"/>
  <c r="C14" i="1"/>
  <c r="CG14" i="1" s="1"/>
  <c r="CA14" i="1" s="1"/>
  <c r="N14" i="1" s="1"/>
  <c r="CB13" i="1"/>
  <c r="C13" i="1"/>
  <c r="CG13" i="1" s="1"/>
  <c r="CA13" i="1" s="1"/>
  <c r="N13" i="1" s="1"/>
  <c r="CB12" i="1"/>
  <c r="C12" i="1"/>
  <c r="CG12" i="1" s="1"/>
  <c r="CA12" i="1" s="1"/>
  <c r="N12" i="1" s="1"/>
  <c r="CB11" i="1"/>
  <c r="C11" i="1"/>
  <c r="CG11" i="1" s="1"/>
  <c r="CA11" i="1" s="1"/>
  <c r="N11" i="1" s="1"/>
  <c r="CB10" i="1"/>
  <c r="C10" i="1"/>
  <c r="A197" i="1" s="1"/>
  <c r="A5" i="1"/>
  <c r="A4" i="1"/>
  <c r="A3" i="1"/>
  <c r="A2" i="1"/>
  <c r="N22" i="1" l="1"/>
  <c r="CH32" i="1"/>
  <c r="CB32" i="1" s="1"/>
  <c r="N32" i="1" s="1"/>
  <c r="CH22" i="1"/>
  <c r="CB22" i="1" s="1"/>
  <c r="CH30" i="1"/>
  <c r="CB30" i="1" s="1"/>
  <c r="N30" i="1" s="1"/>
  <c r="CH58" i="1"/>
  <c r="CB58" i="1" s="1"/>
  <c r="G58" i="1" s="1"/>
  <c r="CH60" i="1"/>
  <c r="CB60" i="1" s="1"/>
  <c r="G60" i="1" s="1"/>
  <c r="CH63" i="1"/>
  <c r="CB63" i="1" s="1"/>
  <c r="G63" i="1" s="1"/>
  <c r="CH22" i="2"/>
  <c r="CB22" i="2" s="1"/>
  <c r="N22" i="2" s="1"/>
  <c r="N23" i="1"/>
  <c r="N25" i="1"/>
  <c r="N27" i="1"/>
  <c r="N29" i="1"/>
  <c r="CH35" i="1"/>
  <c r="CB35" i="1" s="1"/>
  <c r="CH56" i="1"/>
  <c r="CB56" i="1" s="1"/>
  <c r="N21" i="2"/>
  <c r="N23" i="2"/>
  <c r="N25" i="2"/>
  <c r="N27" i="2"/>
  <c r="N29" i="2"/>
  <c r="G60" i="2"/>
  <c r="B197" i="3"/>
  <c r="CA10" i="3"/>
  <c r="N10" i="3" s="1"/>
  <c r="CH35" i="2"/>
  <c r="CB35" i="2" s="1"/>
  <c r="N35" i="2" s="1"/>
  <c r="CG31" i="2"/>
  <c r="CA31" i="2" s="1"/>
  <c r="N31" i="2" s="1"/>
  <c r="CG57" i="2"/>
  <c r="CA57" i="2" s="1"/>
  <c r="G57" i="2" s="1"/>
  <c r="CH61" i="2"/>
  <c r="CB61" i="2" s="1"/>
  <c r="G61" i="2" s="1"/>
  <c r="CG30" i="2"/>
  <c r="CA30" i="2" s="1"/>
  <c r="N30" i="2" s="1"/>
  <c r="CG32" i="2"/>
  <c r="CA32" i="2" s="1"/>
  <c r="N32" i="2" s="1"/>
  <c r="CG56" i="2"/>
  <c r="CA56" i="2" s="1"/>
  <c r="G56" i="2" s="1"/>
  <c r="CG58" i="2"/>
  <c r="CA58" i="2" s="1"/>
  <c r="G58" i="2" s="1"/>
  <c r="CG63" i="2"/>
  <c r="CA63" i="2" s="1"/>
  <c r="G63" i="2" s="1"/>
  <c r="CG10" i="2"/>
  <c r="N35" i="1"/>
  <c r="G56" i="1"/>
  <c r="CG61" i="1"/>
  <c r="CA61" i="1" s="1"/>
  <c r="G61" i="1" s="1"/>
  <c r="CG31" i="1"/>
  <c r="CA31" i="1" s="1"/>
  <c r="N31" i="1" s="1"/>
  <c r="CG57" i="1"/>
  <c r="CA57" i="1" s="1"/>
  <c r="G57" i="1" s="1"/>
  <c r="CG10" i="1"/>
  <c r="D62" i="13"/>
  <c r="D61" i="13"/>
  <c r="F63" i="13"/>
  <c r="F61" i="13"/>
  <c r="F60" i="13"/>
  <c r="F58" i="13"/>
  <c r="F57" i="13"/>
  <c r="F56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G49" i="13"/>
  <c r="G48" i="13"/>
  <c r="G47" i="13"/>
  <c r="G46" i="13"/>
  <c r="J49" i="13"/>
  <c r="I49" i="13"/>
  <c r="H49" i="13"/>
  <c r="J48" i="13"/>
  <c r="I48" i="13"/>
  <c r="H48" i="13"/>
  <c r="J47" i="13"/>
  <c r="I47" i="13"/>
  <c r="H47" i="13"/>
  <c r="J46" i="13"/>
  <c r="I46" i="13"/>
  <c r="H46" i="13"/>
  <c r="J45" i="13"/>
  <c r="I45" i="13"/>
  <c r="H45" i="13"/>
  <c r="J44" i="13"/>
  <c r="I44" i="13"/>
  <c r="H44" i="13"/>
  <c r="J43" i="13"/>
  <c r="I43" i="13"/>
  <c r="H43" i="13"/>
  <c r="J42" i="13"/>
  <c r="I42" i="13"/>
  <c r="H42" i="13"/>
  <c r="J41" i="13"/>
  <c r="I41" i="13"/>
  <c r="H41" i="13"/>
  <c r="J40" i="13"/>
  <c r="I40" i="13"/>
  <c r="H40" i="13"/>
  <c r="J39" i="13"/>
  <c r="I39" i="13"/>
  <c r="H39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CA10" i="2" l="1"/>
  <c r="N10" i="2" s="1"/>
  <c r="B197" i="2"/>
  <c r="B197" i="1"/>
  <c r="CA10" i="1"/>
  <c r="N10" i="1" s="1"/>
  <c r="B83" i="13"/>
  <c r="B79" i="13"/>
  <c r="B78" i="13"/>
  <c r="C73" i="13"/>
  <c r="C72" i="13"/>
  <c r="C71" i="13"/>
  <c r="C70" i="13"/>
  <c r="C69" i="13"/>
  <c r="C68" i="13"/>
  <c r="C63" i="13"/>
  <c r="CG63" i="13" s="1"/>
  <c r="CA63" i="13" s="1"/>
  <c r="C62" i="13"/>
  <c r="C61" i="13"/>
  <c r="CH61" i="13" s="1"/>
  <c r="CB61" i="13" s="1"/>
  <c r="C60" i="13"/>
  <c r="CG60" i="13" s="1"/>
  <c r="CA60" i="13" s="1"/>
  <c r="C59" i="13"/>
  <c r="C58" i="13"/>
  <c r="CG58" i="13" s="1"/>
  <c r="CA58" i="13" s="1"/>
  <c r="C57" i="13"/>
  <c r="CG57" i="13" s="1"/>
  <c r="CA57" i="13" s="1"/>
  <c r="C56" i="13"/>
  <c r="CG56" i="13" s="1"/>
  <c r="CA56" i="13" s="1"/>
  <c r="C55" i="13"/>
  <c r="C54" i="13"/>
  <c r="J50" i="13"/>
  <c r="I50" i="13"/>
  <c r="H50" i="13"/>
  <c r="G50" i="13"/>
  <c r="F50" i="13"/>
  <c r="E50" i="13"/>
  <c r="D50" i="13"/>
  <c r="C49" i="13"/>
  <c r="C48" i="13"/>
  <c r="C47" i="13"/>
  <c r="C46" i="13"/>
  <c r="C45" i="13"/>
  <c r="C44" i="13"/>
  <c r="C43" i="13"/>
  <c r="C42" i="13"/>
  <c r="C41" i="13"/>
  <c r="C40" i="13"/>
  <c r="C39" i="13"/>
  <c r="CB36" i="13"/>
  <c r="C36" i="13"/>
  <c r="CG36" i="13" s="1"/>
  <c r="CA36" i="13" s="1"/>
  <c r="N36" i="13" s="1"/>
  <c r="CG35" i="13"/>
  <c r="CA35" i="13" s="1"/>
  <c r="N35" i="13" s="1"/>
  <c r="C35" i="13"/>
  <c r="CH35" i="13" s="1"/>
  <c r="CB35" i="13" s="1"/>
  <c r="CB34" i="13"/>
  <c r="C34" i="13"/>
  <c r="CG34" i="13" s="1"/>
  <c r="CA34" i="13" s="1"/>
  <c r="N34" i="13" s="1"/>
  <c r="CB33" i="13"/>
  <c r="CA33" i="13"/>
  <c r="C33" i="13"/>
  <c r="CG33" i="13" s="1"/>
  <c r="CH32" i="13"/>
  <c r="CB32" i="13" s="1"/>
  <c r="CG32" i="13"/>
  <c r="CA32" i="13" s="1"/>
  <c r="N32" i="13" s="1"/>
  <c r="C32" i="13"/>
  <c r="CH31" i="13"/>
  <c r="CB31" i="13"/>
  <c r="CA31" i="13"/>
  <c r="C31" i="13"/>
  <c r="CG31" i="13" s="1"/>
  <c r="CH30" i="13"/>
  <c r="CB30" i="13" s="1"/>
  <c r="CG30" i="13"/>
  <c r="CA30" i="13" s="1"/>
  <c r="N30" i="13" s="1"/>
  <c r="C30" i="13"/>
  <c r="CB29" i="13"/>
  <c r="CA29" i="13"/>
  <c r="N29" i="13" s="1"/>
  <c r="C29" i="13"/>
  <c r="CG29" i="13" s="1"/>
  <c r="CB28" i="13"/>
  <c r="C28" i="13"/>
  <c r="CG28" i="13" s="1"/>
  <c r="CA28" i="13" s="1"/>
  <c r="N28" i="13" s="1"/>
  <c r="CB27" i="13"/>
  <c r="C27" i="13"/>
  <c r="CG27" i="13" s="1"/>
  <c r="CA27" i="13" s="1"/>
  <c r="CB26" i="13"/>
  <c r="C26" i="13"/>
  <c r="CG26" i="13" s="1"/>
  <c r="CA26" i="13" s="1"/>
  <c r="N26" i="13" s="1"/>
  <c r="CB25" i="13"/>
  <c r="C25" i="13"/>
  <c r="CG25" i="13" s="1"/>
  <c r="CA25" i="13" s="1"/>
  <c r="CB24" i="13"/>
  <c r="C24" i="13"/>
  <c r="CG24" i="13" s="1"/>
  <c r="CA24" i="13" s="1"/>
  <c r="N24" i="13" s="1"/>
  <c r="CB23" i="13"/>
  <c r="C23" i="13"/>
  <c r="CG23" i="13" s="1"/>
  <c r="CA23" i="13" s="1"/>
  <c r="C22" i="13"/>
  <c r="CG22" i="13" s="1"/>
  <c r="CA22" i="13" s="1"/>
  <c r="CB21" i="13"/>
  <c r="C21" i="13"/>
  <c r="CG21" i="13" s="1"/>
  <c r="CA21" i="13" s="1"/>
  <c r="CB20" i="13"/>
  <c r="C20" i="13"/>
  <c r="CG20" i="13" s="1"/>
  <c r="CA20" i="13" s="1"/>
  <c r="N20" i="13" s="1"/>
  <c r="CB19" i="13"/>
  <c r="C19" i="13"/>
  <c r="CG19" i="13" s="1"/>
  <c r="CA19" i="13" s="1"/>
  <c r="CB18" i="13"/>
  <c r="C18" i="13"/>
  <c r="CG18" i="13" s="1"/>
  <c r="CA18" i="13" s="1"/>
  <c r="N18" i="13" s="1"/>
  <c r="CB17" i="13"/>
  <c r="C17" i="13"/>
  <c r="CG17" i="13" s="1"/>
  <c r="CA17" i="13" s="1"/>
  <c r="CB16" i="13"/>
  <c r="C16" i="13"/>
  <c r="CG16" i="13" s="1"/>
  <c r="CA16" i="13" s="1"/>
  <c r="N16" i="13" s="1"/>
  <c r="CB15" i="13"/>
  <c r="C15" i="13"/>
  <c r="CG15" i="13" s="1"/>
  <c r="CA15" i="13" s="1"/>
  <c r="CB14" i="13"/>
  <c r="C14" i="13"/>
  <c r="CG14" i="13" s="1"/>
  <c r="CA14" i="13" s="1"/>
  <c r="N14" i="13" s="1"/>
  <c r="CB13" i="13"/>
  <c r="C13" i="13"/>
  <c r="CG13" i="13" s="1"/>
  <c r="CA13" i="13" s="1"/>
  <c r="CB12" i="13"/>
  <c r="C12" i="13"/>
  <c r="CG12" i="13" s="1"/>
  <c r="CA12" i="13" s="1"/>
  <c r="N12" i="13" s="1"/>
  <c r="CB11" i="13"/>
  <c r="C11" i="13"/>
  <c r="CG11" i="13" s="1"/>
  <c r="CA11" i="13" s="1"/>
  <c r="CB10" i="13"/>
  <c r="C10" i="13"/>
  <c r="A5" i="13"/>
  <c r="A4" i="13"/>
  <c r="A3" i="13"/>
  <c r="A2" i="13"/>
  <c r="CH22" i="13" l="1"/>
  <c r="CB22" i="13" s="1"/>
  <c r="N22" i="13" s="1"/>
  <c r="N31" i="13"/>
  <c r="N33" i="13"/>
  <c r="N11" i="13"/>
  <c r="N13" i="13"/>
  <c r="N15" i="13"/>
  <c r="N17" i="13"/>
  <c r="N19" i="13"/>
  <c r="N21" i="13"/>
  <c r="N23" i="13"/>
  <c r="N25" i="13"/>
  <c r="N27" i="13"/>
  <c r="CH63" i="13"/>
  <c r="CB63" i="13" s="1"/>
  <c r="G63" i="13" s="1"/>
  <c r="CH56" i="13"/>
  <c r="CB56" i="13" s="1"/>
  <c r="G56" i="13" s="1"/>
  <c r="CH60" i="13"/>
  <c r="CB60" i="13" s="1"/>
  <c r="G60" i="13" s="1"/>
  <c r="C50" i="13"/>
  <c r="A197" i="13" s="1"/>
  <c r="CG10" i="13"/>
  <c r="CH58" i="13"/>
  <c r="CB58" i="13" s="1"/>
  <c r="G58" i="13" s="1"/>
  <c r="CG61" i="13"/>
  <c r="CA61" i="13" s="1"/>
  <c r="G61" i="13" s="1"/>
  <c r="CH57" i="13"/>
  <c r="CB57" i="13" s="1"/>
  <c r="G57" i="13" s="1"/>
  <c r="B197" i="13" l="1"/>
  <c r="CA10" i="13"/>
  <c r="N10" i="13" s="1"/>
</calcChain>
</file>

<file path=xl/sharedStrings.xml><?xml version="1.0" encoding="utf-8"?>
<sst xmlns="http://schemas.openxmlformats.org/spreadsheetml/2006/main" count="1677" uniqueCount="111">
  <si>
    <t>SERVICIO DE SALUD</t>
  </si>
  <si>
    <t>REM-26.  ACTIVIDADES EN DOMICILIO Y OTROS ESPACIOS</t>
  </si>
  <si>
    <t>SECCIÓN A: VISITAS DOMICILIARIAS INTEGRALES A FAMILIAS (ESTABLECIMIENTOS APS)</t>
  </si>
  <si>
    <t>CONCEPTOS</t>
  </si>
  <si>
    <t>TOTAL</t>
  </si>
  <si>
    <t>UN PROFESIONAL</t>
  </si>
  <si>
    <t>DOS O MÁS PROFESIONALES</t>
  </si>
  <si>
    <t>UN PROFESIONAL Y UN TÉCNICO PARAMÉDICO</t>
  </si>
  <si>
    <t>FACILITADOR/A INTERCULTURAL PUEBLOS ORIGINARIOS</t>
  </si>
  <si>
    <t>AGENTE COMUNITARIO</t>
  </si>
  <si>
    <t>PRIMER CONTACTO</t>
  </si>
  <si>
    <t>VISITA DE SEGUIMIENTO</t>
  </si>
  <si>
    <t>PROGRAMA DE ATENCIÓN DOMICILIARIA A PERSONAS CON DEPENDENCIA SEVERA</t>
  </si>
  <si>
    <t>PROGRAMA DE ACOMPAÑAMIENTO PSICOSOCIAL EN APS</t>
  </si>
  <si>
    <t>MIGRANTES</t>
  </si>
  <si>
    <t>FAMILIA CON NIÑO PREMATURO</t>
  </si>
  <si>
    <t>FAMILIA CON NIÑO RECIÉN NACIDO</t>
  </si>
  <si>
    <t>FAMILIA CON NIÑO CON DÉFICIT DEL DSM</t>
  </si>
  <si>
    <t>FAMILIA CON NIÑO EN RIESGO VINCULAR AFECTIVO</t>
  </si>
  <si>
    <t>FAMILIA CON NIÑO &lt; 7 MESES CON SCORE DE RIESGO MODERADO DE MORIR POR NEUMONÍA</t>
  </si>
  <si>
    <t>FAMILIA CON NIÑO &lt; 7 MESES CON SCORE DE RIESGO GRAVE DE MORIR POR NEUMONÍA</t>
  </si>
  <si>
    <t>FAMILIA CON NIÑO CON PROBLEMA RESPIRATORIO CRÓNICO O NO CONTROLADO</t>
  </si>
  <si>
    <t>FAMILIA CON NIÑO MALNUTRIDO</t>
  </si>
  <si>
    <t>FAMILIA CON NIÑO CON RIESGO PSICOSOCIAL (EXCLUYE VINCULAR AFECTIVO)</t>
  </si>
  <si>
    <t>FAMILIA CON ADOLESCENTE EN RIESGO O PROBLEMA PSICOSOCIAL</t>
  </si>
  <si>
    <t>FAMILIA CON INTEGRANTE CON PATOLOGÍA CRÓNICA DESCOMPENSADA</t>
  </si>
  <si>
    <t>FAMILIA CON ADULTO MAYOR DEPENDEDIENTE (EXCLUYE DEPENDIENTE SEVERO)</t>
  </si>
  <si>
    <t>FAMILIA CON ADULTO MAYOR CON DEMENCIA</t>
  </si>
  <si>
    <t>FAMILIA CON ADULTO MAYOR EN RIESGO PSICOSOCIAL</t>
  </si>
  <si>
    <t>FAMILIA CON GESTANTE &gt;20 AÑOS EN RIESGO PSICOSOCIAL</t>
  </si>
  <si>
    <t>FAMILIA CON GESTANTE ADOLESCENTE 10 A 14 AÑOS</t>
  </si>
  <si>
    <t>FAMILIA CON GESTANTE ADOLESCENTE EN RIESGO PSICOSOCIAL 15 A 19 AÑOS</t>
  </si>
  <si>
    <t>FAMILIA CON ADOLESCENTE CON PROBLEMA RESPIRATORIO CRÓNICO O NO CONTROLADO</t>
  </si>
  <si>
    <t>FAMILIA CON ADULTO CON PROBLEMA RESPIRATORIO CRÓNICO O NO CONTROLADO</t>
  </si>
  <si>
    <t>FAMILIA CON GESTANTE EN RIESGO BIOMÉDICO</t>
  </si>
  <si>
    <t>FAMILIA CON INTEGRANTE CON ENFERMEDAD TERMINAL</t>
  </si>
  <si>
    <t>FAMILIA CON INTEGRANTE ALTA HOSPITALIZACIÓN PRECOZ</t>
  </si>
  <si>
    <t>FAMILIA CON INTEGRANTE CON DEPENDENCIA SEVERA (excluye adulto mayor)</t>
  </si>
  <si>
    <t>FAMILIA CON OTRO RIESGO PSICOSOCIAL</t>
  </si>
  <si>
    <t>FAMILIA CON INTEGRANTE CON PROBLEMA DE SALUD MENTAL</t>
  </si>
  <si>
    <t>FAMILIA CON ADULTO MAYOR DEPENDEDIENTE SEVERO</t>
  </si>
  <si>
    <t>FAMILIA CON NIÑOS/AS DE 5 A 9 AÑOS CON PROBLEMAS Y/O TRASTORNOS DE SALUD MENTAL</t>
  </si>
  <si>
    <t>SECCIÓN B: OTRAS VISITAS INTEGRALES</t>
  </si>
  <si>
    <t>DOS O MÁS 
PROFESIONALES</t>
  </si>
  <si>
    <t>UN PROFESIONAL Y 
UN TÉCNICO PARAMÉDICO</t>
  </si>
  <si>
    <t>TÉCNICO PARAMÉDICO</t>
  </si>
  <si>
    <t>AGENTE COMUNITRIO</t>
  </si>
  <si>
    <t>VISITA EPIDEMIOLÓGICA</t>
  </si>
  <si>
    <t>A LUGAR DE TRABAJO (*)</t>
  </si>
  <si>
    <t>A COLEGIO, SALAS CUNA, JARDÍN INFANTIL (*)</t>
  </si>
  <si>
    <t>A GRUPO COMUNITARIO</t>
  </si>
  <si>
    <t>VISITA INTEGRAL DE SALUD MENTAL</t>
  </si>
  <si>
    <t>A DOMINICILIO (NIVEL SECUNDARIO)</t>
  </si>
  <si>
    <t>A LUGAR DE TRABAJO</t>
  </si>
  <si>
    <t>A ESTABLECIMIENTOS EDUCACIONALES</t>
  </si>
  <si>
    <t>EN SECTOR RURAL</t>
  </si>
  <si>
    <t>OTRAS</t>
  </si>
  <si>
    <t xml:space="preserve"> A PERSONAS CON DEPENDENCIA SEVERA</t>
  </si>
  <si>
    <t>PRIMERA VISITA</t>
  </si>
  <si>
    <t>SEGUNDA VISITA</t>
  </si>
  <si>
    <t>(*) Excluye visita integral de salud mental</t>
  </si>
  <si>
    <t>SECCIÓN C:  VISITAS CON FINES DE TRATAMIENTOS Y/O PROCEDIMIENTOS EN  DOMICILIO</t>
  </si>
  <si>
    <t>PROFESIONAL</t>
  </si>
  <si>
    <t>TÉCNICO 
PARAMÉDICO</t>
  </si>
  <si>
    <t>A PERSONAS CON DEPENDENCIA LEVE</t>
  </si>
  <si>
    <t>A PERSONAS CON DEPENDENCIA MODERADA</t>
  </si>
  <si>
    <t>ONCOLÓGICOS (Excluye cuidados paliativos)</t>
  </si>
  <si>
    <t>NO ONCOLÓGICOS</t>
  </si>
  <si>
    <t>A PERSONAS EN CUIDADOS PALIATIVOS</t>
  </si>
  <si>
    <t>OTROS</t>
  </si>
  <si>
    <t xml:space="preserve">VISITA DE SEGUIMIENTO A PERSONAS CON DEPEDENCIA SEVERA </t>
  </si>
  <si>
    <t>ATENCION ODONTOLÓGICA EN DOMICILIO</t>
  </si>
  <si>
    <t>ATENCION  FARMACEÚTICA EN DOMICILIO</t>
  </si>
  <si>
    <t>ATENCIÓN NUTRICIONAL A PERSONAS CON INDICACION NUTRICIONAL ENTERAL DOMICILIARIA (NED)</t>
  </si>
  <si>
    <t>SECCIÓN D: RESCATE DE PACIENTES INASISTENTES</t>
  </si>
  <si>
    <t>GRUPO ETARIO</t>
  </si>
  <si>
    <t>RESCATE EN DOMICILIO</t>
  </si>
  <si>
    <t>RESCATE TELEFONICO</t>
  </si>
  <si>
    <t>FUNCIONARIO</t>
  </si>
  <si>
    <t>COMPRA DE SERVICIO (*)</t>
  </si>
  <si>
    <t>Técnico paramédico</t>
  </si>
  <si>
    <t>Administrativo</t>
  </si>
  <si>
    <t>Otro</t>
  </si>
  <si>
    <t>Desde el establecimiento</t>
  </si>
  <si>
    <t>Compra de servicio (*)</t>
  </si>
  <si>
    <t>MENOR DE 1 AÑO</t>
  </si>
  <si>
    <t>1 a 4 AÑOS</t>
  </si>
  <si>
    <t>5 a 9 AÑOS</t>
  </si>
  <si>
    <t>10 a 24 AÑOS</t>
  </si>
  <si>
    <t>25 a 64 AÑOS</t>
  </si>
  <si>
    <t>65 Y MÁS</t>
  </si>
  <si>
    <t>* No incluidas como producción del establecimiento.</t>
  </si>
  <si>
    <t>SECCIÓN E: OTRAS VISITAS PROGRAMA DE ACOMPAÑAMIENTO PSICOSOCIAL EN ATENCIÓN PRIMARIA</t>
  </si>
  <si>
    <t>GRUPOS</t>
  </si>
  <si>
    <t>TOTAL VISITAS</t>
  </si>
  <si>
    <t>NÚMERO DE OTRAS VISITAS SEGÚN RANGO ETARIO</t>
  </si>
  <si>
    <t>0 - 4</t>
  </si>
  <si>
    <t>5 - 9</t>
  </si>
  <si>
    <t>10 - 14</t>
  </si>
  <si>
    <t>15 - 19</t>
  </si>
  <si>
    <t>20 - 24</t>
  </si>
  <si>
    <t>ESTABLECIMIENTO EDUCACIONAL</t>
  </si>
  <si>
    <t>SECCIÓN F: APOYO TELEFÓNICO DEL PROGRAMA DE ACOMPAÑAMIENTO PSICOSOCIAL EN APS</t>
  </si>
  <si>
    <t>TOTAL ACCIONES</t>
  </si>
  <si>
    <t>NÚMERO DE ACCIONES DE ACOMPAÑAMIENTO TELEFÓNICO</t>
  </si>
  <si>
    <t>ACCIONES TELEFÓNICAS REALIZADAS (LLAMADAS O MENSAJERÍA)</t>
  </si>
  <si>
    <t>SECCIÓN G: VISITA A ESTABLECIMIENTO EDUCACIONAL PROGRAMA DE APOYO A LA SALUD MENTAL INFANTIL (PASMI) EN ATENCIÓN PRIMARIA</t>
  </si>
  <si>
    <t>CONCEPTO</t>
  </si>
  <si>
    <t>TOTAL VISITAS
5 A 9 AÑOS</t>
  </si>
  <si>
    <t>NÚMERO DE NIÑOS/AS VISITADOS
5 A 9 AÑOS</t>
  </si>
  <si>
    <t>FAMILIA CON ADULTO MAYOR DEPENDIENTE SEVERO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</si>
</sst>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8"/>
      <name val="Verdana"/>
      <family val="2"/>
    </font>
    <font>
      <b/>
      <sz val="11"/>
      <color theme="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9"/>
      <name val="Verdana"/>
      <family val="2"/>
    </font>
    <font>
      <sz val="8"/>
      <color theme="1"/>
      <name val="Verdana"/>
      <family val="2"/>
    </font>
    <font>
      <sz val="7"/>
      <name val="Verdana"/>
      <family val="2"/>
    </font>
    <font>
      <sz val="8"/>
      <color rgb="FFFF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color indexed="8"/>
      <name val="Verdana"/>
      <family val="2"/>
    </font>
    <font>
      <b/>
      <sz val="11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1" fontId="1" fillId="2" borderId="0" xfId="0" applyNumberFormat="1" applyFont="1" applyFill="1"/>
    <xf numFmtId="1" fontId="2" fillId="2" borderId="0" xfId="0" applyNumberFormat="1" applyFont="1" applyFill="1"/>
    <xf numFmtId="1" fontId="2" fillId="2" borderId="0" xfId="0" applyNumberFormat="1" applyFont="1" applyFill="1" applyProtection="1">
      <protection locked="0"/>
    </xf>
    <xf numFmtId="1" fontId="2" fillId="3" borderId="0" xfId="0" applyNumberFormat="1" applyFont="1" applyFill="1" applyProtection="1">
      <protection locked="0"/>
    </xf>
    <xf numFmtId="1" fontId="3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horizontal="center"/>
    </xf>
    <xf numFmtId="1" fontId="4" fillId="2" borderId="0" xfId="0" applyNumberFormat="1" applyFont="1" applyFill="1"/>
    <xf numFmtId="1" fontId="5" fillId="2" borderId="0" xfId="0" applyNumberFormat="1" applyFont="1" applyFill="1"/>
    <xf numFmtId="1" fontId="3" fillId="2" borderId="0" xfId="0" applyNumberFormat="1" applyFont="1" applyFill="1" applyAlignment="1">
      <alignment horizontal="center" vertical="center" wrapText="1"/>
    </xf>
    <xf numFmtId="1" fontId="2" fillId="4" borderId="0" xfId="0" applyNumberFormat="1" applyFont="1" applyFill="1" applyProtection="1">
      <protection locked="0"/>
    </xf>
    <xf numFmtId="1" fontId="6" fillId="2" borderId="0" xfId="0" applyNumberFormat="1" applyFont="1" applyFill="1"/>
    <xf numFmtId="1" fontId="7" fillId="2" borderId="0" xfId="0" applyNumberFormat="1" applyFont="1" applyFill="1"/>
    <xf numFmtId="1" fontId="8" fillId="2" borderId="0" xfId="0" applyNumberFormat="1" applyFont="1" applyFill="1"/>
    <xf numFmtId="1" fontId="9" fillId="2" borderId="0" xfId="0" applyNumberFormat="1" applyFont="1" applyFill="1"/>
    <xf numFmtId="1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center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2" fillId="5" borderId="0" xfId="0" applyNumberFormat="1" applyFont="1" applyFill="1"/>
    <xf numFmtId="1" fontId="5" fillId="0" borderId="11" xfId="0" applyNumberFormat="1" applyFont="1" applyBorder="1" applyAlignment="1">
      <alignment horizontal="right" vertical="center" wrapText="1"/>
    </xf>
    <xf numFmtId="1" fontId="5" fillId="6" borderId="12" xfId="0" applyNumberFormat="1" applyFont="1" applyFill="1" applyBorder="1" applyAlignment="1" applyProtection="1">
      <alignment horizontal="right"/>
      <protection locked="0"/>
    </xf>
    <xf numFmtId="1" fontId="5" fillId="6" borderId="13" xfId="0" applyNumberFormat="1" applyFont="1" applyFill="1" applyBorder="1" applyAlignment="1" applyProtection="1">
      <alignment horizontal="right"/>
      <protection locked="0"/>
    </xf>
    <xf numFmtId="1" fontId="5" fillId="6" borderId="14" xfId="0" applyNumberFormat="1" applyFont="1" applyFill="1" applyBorder="1" applyAlignment="1" applyProtection="1">
      <alignment horizontal="right"/>
      <protection locked="0"/>
    </xf>
    <xf numFmtId="1" fontId="5" fillId="6" borderId="10" xfId="0" applyNumberFormat="1" applyFont="1" applyFill="1" applyBorder="1" applyAlignment="1" applyProtection="1">
      <alignment horizontal="right"/>
      <protection locked="0"/>
    </xf>
    <xf numFmtId="1" fontId="5" fillId="6" borderId="15" xfId="0" applyNumberFormat="1" applyFont="1" applyFill="1" applyBorder="1" applyAlignment="1" applyProtection="1">
      <alignment horizontal="right"/>
      <protection locked="0"/>
    </xf>
    <xf numFmtId="1" fontId="5" fillId="6" borderId="16" xfId="0" applyNumberFormat="1" applyFont="1" applyFill="1" applyBorder="1" applyAlignment="1" applyProtection="1">
      <alignment horizontal="right"/>
      <protection locked="0"/>
    </xf>
    <xf numFmtId="1" fontId="5" fillId="6" borderId="17" xfId="0" applyNumberFormat="1" applyFont="1" applyFill="1" applyBorder="1" applyAlignment="1" applyProtection="1">
      <alignment horizontal="right"/>
      <protection locked="0"/>
    </xf>
    <xf numFmtId="1" fontId="5" fillId="7" borderId="18" xfId="0" applyNumberFormat="1" applyFont="1" applyFill="1" applyBorder="1" applyAlignment="1">
      <alignment horizontal="right"/>
    </xf>
    <xf numFmtId="1" fontId="5" fillId="6" borderId="19" xfId="0" applyNumberFormat="1" applyFont="1" applyFill="1" applyBorder="1" applyAlignment="1" applyProtection="1">
      <alignment horizontal="right"/>
      <protection locked="0"/>
    </xf>
    <xf numFmtId="1" fontId="12" fillId="5" borderId="0" xfId="0" applyNumberFormat="1" applyFont="1" applyFill="1" applyAlignment="1">
      <alignment vertical="top"/>
    </xf>
    <xf numFmtId="1" fontId="12" fillId="5" borderId="0" xfId="0" applyNumberFormat="1" applyFont="1" applyFill="1" applyAlignment="1">
      <alignment vertical="top" wrapText="1"/>
    </xf>
    <xf numFmtId="1" fontId="2" fillId="3" borderId="0" xfId="0" applyNumberFormat="1" applyFont="1" applyFill="1"/>
    <xf numFmtId="1" fontId="2" fillId="4" borderId="0" xfId="0" applyNumberFormat="1" applyFont="1" applyFill="1"/>
    <xf numFmtId="1" fontId="5" fillId="6" borderId="22" xfId="0" applyNumberFormat="1" applyFont="1" applyFill="1" applyBorder="1" applyAlignment="1" applyProtection="1">
      <alignment horizontal="right"/>
      <protection locked="0"/>
    </xf>
    <xf numFmtId="1" fontId="5" fillId="6" borderId="23" xfId="0" applyNumberFormat="1" applyFont="1" applyFill="1" applyBorder="1" applyAlignment="1" applyProtection="1">
      <alignment horizontal="right"/>
      <protection locked="0"/>
    </xf>
    <xf numFmtId="1" fontId="5" fillId="6" borderId="24" xfId="0" applyNumberFormat="1" applyFont="1" applyFill="1" applyBorder="1" applyAlignment="1" applyProtection="1">
      <alignment horizontal="right"/>
      <protection locked="0"/>
    </xf>
    <xf numFmtId="1" fontId="5" fillId="6" borderId="21" xfId="0" applyNumberFormat="1" applyFont="1" applyFill="1" applyBorder="1" applyAlignment="1" applyProtection="1">
      <alignment horizontal="right"/>
      <protection locked="0"/>
    </xf>
    <xf numFmtId="1" fontId="5" fillId="6" borderId="25" xfId="0" applyNumberFormat="1" applyFont="1" applyFill="1" applyBorder="1" applyAlignment="1" applyProtection="1">
      <alignment horizontal="right"/>
      <protection locked="0"/>
    </xf>
    <xf numFmtId="1" fontId="5" fillId="6" borderId="26" xfId="0" applyNumberFormat="1" applyFont="1" applyFill="1" applyBorder="1" applyAlignment="1" applyProtection="1">
      <alignment horizontal="right"/>
      <protection locked="0"/>
    </xf>
    <xf numFmtId="1" fontId="5" fillId="7" borderId="19" xfId="0" applyNumberFormat="1" applyFont="1" applyFill="1" applyBorder="1" applyAlignment="1">
      <alignment horizontal="right"/>
    </xf>
    <xf numFmtId="1" fontId="5" fillId="6" borderId="29" xfId="0" applyNumberFormat="1" applyFont="1" applyFill="1" applyBorder="1" applyAlignment="1" applyProtection="1">
      <alignment horizontal="right"/>
      <protection locked="0"/>
    </xf>
    <xf numFmtId="1" fontId="5" fillId="6" borderId="30" xfId="0" applyNumberFormat="1" applyFont="1" applyFill="1" applyBorder="1" applyProtection="1">
      <protection locked="0"/>
    </xf>
    <xf numFmtId="1" fontId="5" fillId="6" borderId="31" xfId="0" applyNumberFormat="1" applyFont="1" applyFill="1" applyBorder="1" applyProtection="1">
      <protection locked="0"/>
    </xf>
    <xf numFmtId="1" fontId="5" fillId="6" borderId="32" xfId="0" applyNumberFormat="1" applyFont="1" applyFill="1" applyBorder="1" applyProtection="1">
      <protection locked="0"/>
    </xf>
    <xf numFmtId="1" fontId="5" fillId="6" borderId="33" xfId="0" applyNumberFormat="1" applyFont="1" applyFill="1" applyBorder="1" applyProtection="1">
      <protection locked="0"/>
    </xf>
    <xf numFmtId="1" fontId="5" fillId="6" borderId="26" xfId="0" applyNumberFormat="1" applyFont="1" applyFill="1" applyBorder="1" applyProtection="1">
      <protection locked="0"/>
    </xf>
    <xf numFmtId="1" fontId="5" fillId="6" borderId="34" xfId="0" applyNumberFormat="1" applyFont="1" applyFill="1" applyBorder="1" applyProtection="1">
      <protection locked="0"/>
    </xf>
    <xf numFmtId="1" fontId="5" fillId="6" borderId="22" xfId="0" applyNumberFormat="1" applyFont="1" applyFill="1" applyBorder="1" applyProtection="1">
      <protection locked="0"/>
    </xf>
    <xf numFmtId="1" fontId="5" fillId="7" borderId="25" xfId="0" applyNumberFormat="1" applyFont="1" applyFill="1" applyBorder="1" applyAlignment="1">
      <alignment horizontal="right"/>
    </xf>
    <xf numFmtId="1" fontId="5" fillId="6" borderId="27" xfId="0" applyNumberFormat="1" applyFont="1" applyFill="1" applyBorder="1" applyAlignment="1" applyProtection="1">
      <alignment horizontal="right"/>
      <protection locked="0"/>
    </xf>
    <xf numFmtId="1" fontId="5" fillId="6" borderId="35" xfId="0" applyNumberFormat="1" applyFont="1" applyFill="1" applyBorder="1" applyAlignment="1" applyProtection="1">
      <alignment horizontal="right"/>
      <protection locked="0"/>
    </xf>
    <xf numFmtId="1" fontId="5" fillId="6" borderId="25" xfId="0" applyNumberFormat="1" applyFont="1" applyFill="1" applyBorder="1" applyProtection="1">
      <protection locked="0"/>
    </xf>
    <xf numFmtId="1" fontId="5" fillId="0" borderId="37" xfId="0" applyNumberFormat="1" applyFont="1" applyBorder="1" applyAlignment="1">
      <alignment horizontal="right" vertical="center" wrapText="1"/>
    </xf>
    <xf numFmtId="1" fontId="5" fillId="6" borderId="38" xfId="0" applyNumberFormat="1" applyFont="1" applyFill="1" applyBorder="1" applyAlignment="1" applyProtection="1">
      <alignment horizontal="right"/>
      <protection locked="0"/>
    </xf>
    <xf numFmtId="1" fontId="5" fillId="6" borderId="39" xfId="0" applyNumberFormat="1" applyFont="1" applyFill="1" applyBorder="1" applyAlignment="1" applyProtection="1">
      <alignment horizontal="right"/>
      <protection locked="0"/>
    </xf>
    <xf numFmtId="1" fontId="5" fillId="6" borderId="40" xfId="0" applyNumberFormat="1" applyFont="1" applyFill="1" applyBorder="1" applyAlignment="1" applyProtection="1">
      <alignment horizontal="right"/>
      <protection locked="0"/>
    </xf>
    <xf numFmtId="1" fontId="5" fillId="6" borderId="41" xfId="0" applyNumberFormat="1" applyFont="1" applyFill="1" applyBorder="1" applyAlignment="1" applyProtection="1">
      <alignment horizontal="right"/>
      <protection locked="0"/>
    </xf>
    <xf numFmtId="1" fontId="5" fillId="8" borderId="41" xfId="0" applyNumberFormat="1" applyFont="1" applyFill="1" applyBorder="1" applyProtection="1">
      <protection locked="0"/>
    </xf>
    <xf numFmtId="1" fontId="5" fillId="6" borderId="42" xfId="0" applyNumberFormat="1" applyFont="1" applyFill="1" applyBorder="1" applyAlignment="1" applyProtection="1">
      <alignment horizontal="right"/>
      <protection locked="0"/>
    </xf>
    <xf numFmtId="1" fontId="5" fillId="6" borderId="43" xfId="0" applyNumberFormat="1" applyFont="1" applyFill="1" applyBorder="1" applyAlignment="1" applyProtection="1">
      <alignment horizontal="right"/>
      <protection locked="0"/>
    </xf>
    <xf numFmtId="1" fontId="6" fillId="2" borderId="44" xfId="0" applyNumberFormat="1" applyFont="1" applyFill="1" applyBorder="1" applyAlignment="1">
      <alignment horizontal="left"/>
    </xf>
    <xf numFmtId="1" fontId="5" fillId="2" borderId="44" xfId="0" applyNumberFormat="1" applyFont="1" applyFill="1" applyBorder="1" applyAlignment="1">
      <alignment horizontal="left" vertical="center"/>
    </xf>
    <xf numFmtId="1" fontId="5" fillId="2" borderId="44" xfId="0" applyNumberFormat="1" applyFont="1" applyFill="1" applyBorder="1"/>
    <xf numFmtId="1" fontId="5" fillId="0" borderId="46" xfId="0" applyNumberFormat="1" applyFont="1" applyBorder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10" fillId="0" borderId="48" xfId="0" applyNumberFormat="1" applyFont="1" applyBorder="1" applyAlignment="1">
      <alignment horizontal="center" vertical="center" wrapText="1"/>
    </xf>
    <xf numFmtId="1" fontId="5" fillId="2" borderId="49" xfId="0" applyNumberFormat="1" applyFont="1" applyFill="1" applyBorder="1" applyAlignment="1">
      <alignment horizontal="right"/>
    </xf>
    <xf numFmtId="1" fontId="5" fillId="6" borderId="51" xfId="0" applyNumberFormat="1" applyFont="1" applyFill="1" applyBorder="1" applyProtection="1">
      <protection locked="0"/>
    </xf>
    <xf numFmtId="1" fontId="5" fillId="6" borderId="52" xfId="0" applyNumberFormat="1" applyFont="1" applyFill="1" applyBorder="1" applyProtection="1">
      <protection locked="0"/>
    </xf>
    <xf numFmtId="1" fontId="5" fillId="6" borderId="53" xfId="0" applyNumberFormat="1" applyFont="1" applyFill="1" applyBorder="1" applyProtection="1">
      <protection locked="0"/>
    </xf>
    <xf numFmtId="1" fontId="5" fillId="7" borderId="49" xfId="0" applyNumberFormat="1" applyFont="1" applyFill="1" applyBorder="1"/>
    <xf numFmtId="1" fontId="5" fillId="2" borderId="20" xfId="0" applyNumberFormat="1" applyFont="1" applyFill="1" applyBorder="1" applyAlignment="1">
      <alignment horizontal="right"/>
    </xf>
    <xf numFmtId="1" fontId="5" fillId="6" borderId="23" xfId="0" applyNumberFormat="1" applyFont="1" applyFill="1" applyBorder="1" applyProtection="1">
      <protection locked="0"/>
    </xf>
    <xf numFmtId="1" fontId="5" fillId="6" borderId="54" xfId="0" applyNumberFormat="1" applyFont="1" applyFill="1" applyBorder="1" applyProtection="1">
      <protection locked="0"/>
    </xf>
    <xf numFmtId="1" fontId="5" fillId="7" borderId="20" xfId="0" applyNumberFormat="1" applyFont="1" applyFill="1" applyBorder="1"/>
    <xf numFmtId="1" fontId="5" fillId="7" borderId="55" xfId="0" applyNumberFormat="1" applyFont="1" applyFill="1" applyBorder="1"/>
    <xf numFmtId="1" fontId="5" fillId="6" borderId="56" xfId="0" applyNumberFormat="1" applyFont="1" applyFill="1" applyBorder="1" applyProtection="1">
      <protection locked="0"/>
    </xf>
    <xf numFmtId="1" fontId="5" fillId="0" borderId="57" xfId="0" applyNumberFormat="1" applyFont="1" applyBorder="1" applyAlignment="1">
      <alignment vertical="center" wrapText="1"/>
    </xf>
    <xf numFmtId="1" fontId="5" fillId="0" borderId="57" xfId="0" applyNumberFormat="1" applyFont="1" applyBorder="1" applyAlignment="1">
      <alignment horizontal="right" vertical="center" wrapText="1"/>
    </xf>
    <xf numFmtId="1" fontId="5" fillId="6" borderId="15" xfId="0" applyNumberFormat="1" applyFont="1" applyFill="1" applyBorder="1" applyProtection="1">
      <protection locked="0"/>
    </xf>
    <xf numFmtId="1" fontId="5" fillId="0" borderId="11" xfId="0" applyNumberFormat="1" applyFont="1" applyBorder="1" applyAlignment="1">
      <alignment vertical="center" wrapText="1"/>
    </xf>
    <xf numFmtId="1" fontId="5" fillId="0" borderId="58" xfId="0" applyNumberFormat="1" applyFont="1" applyBorder="1" applyAlignment="1">
      <alignment vertical="center" wrapText="1"/>
    </xf>
    <xf numFmtId="1" fontId="5" fillId="0" borderId="58" xfId="0" applyNumberFormat="1" applyFont="1" applyBorder="1" applyAlignment="1">
      <alignment horizontal="right" vertical="center" wrapText="1"/>
    </xf>
    <xf numFmtId="1" fontId="5" fillId="6" borderId="59" xfId="0" applyNumberFormat="1" applyFont="1" applyFill="1" applyBorder="1" applyProtection="1">
      <protection locked="0"/>
    </xf>
    <xf numFmtId="1" fontId="5" fillId="6" borderId="60" xfId="0" applyNumberFormat="1" applyFont="1" applyFill="1" applyBorder="1" applyProtection="1">
      <protection locked="0"/>
    </xf>
    <xf numFmtId="1" fontId="5" fillId="6" borderId="61" xfId="0" applyNumberFormat="1" applyFont="1" applyFill="1" applyBorder="1" applyProtection="1">
      <protection locked="0"/>
    </xf>
    <xf numFmtId="1" fontId="5" fillId="7" borderId="62" xfId="0" applyNumberFormat="1" applyFont="1" applyFill="1" applyBorder="1"/>
    <xf numFmtId="1" fontId="5" fillId="6" borderId="63" xfId="0" applyNumberFormat="1" applyFont="1" applyFill="1" applyBorder="1" applyProtection="1">
      <protection locked="0"/>
    </xf>
    <xf numFmtId="1" fontId="5" fillId="6" borderId="64" xfId="0" applyNumberFormat="1" applyFont="1" applyFill="1" applyBorder="1" applyProtection="1">
      <protection locked="0"/>
    </xf>
    <xf numFmtId="1" fontId="5" fillId="6" borderId="65" xfId="0" applyNumberFormat="1" applyFont="1" applyFill="1" applyBorder="1" applyProtection="1">
      <protection locked="0"/>
    </xf>
    <xf numFmtId="1" fontId="5" fillId="6" borderId="66" xfId="0" applyNumberFormat="1" applyFont="1" applyFill="1" applyBorder="1" applyProtection="1">
      <protection locked="0"/>
    </xf>
    <xf numFmtId="1" fontId="5" fillId="6" borderId="67" xfId="0" applyNumberFormat="1" applyFont="1" applyFill="1" applyBorder="1" applyProtection="1">
      <protection locked="0"/>
    </xf>
    <xf numFmtId="1" fontId="10" fillId="5" borderId="50" xfId="0" applyNumberFormat="1" applyFont="1" applyFill="1" applyBorder="1" applyAlignment="1">
      <alignment vertical="center" wrapText="1"/>
    </xf>
    <xf numFmtId="1" fontId="5" fillId="0" borderId="69" xfId="0" applyNumberFormat="1" applyFont="1" applyBorder="1" applyAlignment="1">
      <alignment horizontal="right" vertical="center" wrapText="1"/>
    </xf>
    <xf numFmtId="1" fontId="5" fillId="6" borderId="12" xfId="0" applyNumberFormat="1" applyFont="1" applyFill="1" applyBorder="1" applyProtection="1">
      <protection locked="0"/>
    </xf>
    <xf numFmtId="1" fontId="5" fillId="6" borderId="13" xfId="0" applyNumberFormat="1" applyFont="1" applyFill="1" applyBorder="1" applyProtection="1">
      <protection locked="0"/>
    </xf>
    <xf numFmtId="1" fontId="5" fillId="6" borderId="70" xfId="0" applyNumberFormat="1" applyFont="1" applyFill="1" applyBorder="1" applyProtection="1">
      <protection locked="0"/>
    </xf>
    <xf numFmtId="1" fontId="5" fillId="6" borderId="71" xfId="0" applyNumberFormat="1" applyFont="1" applyFill="1" applyBorder="1" applyProtection="1">
      <protection locked="0"/>
    </xf>
    <xf numFmtId="1" fontId="10" fillId="5" borderId="72" xfId="0" applyNumberFormat="1" applyFont="1" applyFill="1" applyBorder="1" applyAlignment="1">
      <alignment vertical="center" wrapText="1"/>
    </xf>
    <xf numFmtId="1" fontId="5" fillId="6" borderId="73" xfId="0" applyNumberFormat="1" applyFont="1" applyFill="1" applyBorder="1" applyProtection="1">
      <protection locked="0"/>
    </xf>
    <xf numFmtId="1" fontId="5" fillId="6" borderId="74" xfId="0" applyNumberFormat="1" applyFont="1" applyFill="1" applyBorder="1" applyProtection="1">
      <protection locked="0"/>
    </xf>
    <xf numFmtId="1" fontId="5" fillId="6" borderId="75" xfId="0" applyNumberFormat="1" applyFont="1" applyFill="1" applyBorder="1" applyProtection="1">
      <protection locked="0"/>
    </xf>
    <xf numFmtId="1" fontId="5" fillId="6" borderId="76" xfId="0" applyNumberFormat="1" applyFont="1" applyFill="1" applyBorder="1" applyProtection="1">
      <protection locked="0"/>
    </xf>
    <xf numFmtId="1" fontId="5" fillId="0" borderId="77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right"/>
    </xf>
    <xf numFmtId="1" fontId="5" fillId="0" borderId="78" xfId="0" applyNumberFormat="1" applyFont="1" applyBorder="1" applyAlignment="1">
      <alignment horizontal="right"/>
    </xf>
    <xf numFmtId="1" fontId="5" fillId="0" borderId="79" xfId="0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right"/>
    </xf>
    <xf numFmtId="1" fontId="5" fillId="2" borderId="80" xfId="0" applyNumberFormat="1" applyFont="1" applyFill="1" applyBorder="1" applyAlignment="1">
      <alignment vertical="center"/>
    </xf>
    <xf numFmtId="1" fontId="5" fillId="2" borderId="80" xfId="0" applyNumberFormat="1" applyFont="1" applyFill="1" applyBorder="1" applyAlignment="1">
      <alignment horizontal="center"/>
    </xf>
    <xf numFmtId="1" fontId="9" fillId="2" borderId="80" xfId="0" applyNumberFormat="1" applyFont="1" applyFill="1" applyBorder="1"/>
    <xf numFmtId="1" fontId="6" fillId="2" borderId="44" xfId="0" applyNumberFormat="1" applyFont="1" applyFill="1" applyBorder="1"/>
    <xf numFmtId="1" fontId="13" fillId="2" borderId="44" xfId="0" applyNumberFormat="1" applyFont="1" applyFill="1" applyBorder="1"/>
    <xf numFmtId="1" fontId="13" fillId="2" borderId="0" xfId="0" applyNumberFormat="1" applyFont="1" applyFill="1"/>
    <xf numFmtId="1" fontId="5" fillId="0" borderId="77" xfId="0" applyNumberFormat="1" applyFont="1" applyBorder="1" applyAlignment="1">
      <alignment horizontal="center" vertical="center" wrapText="1"/>
    </xf>
    <xf numFmtId="1" fontId="5" fillId="0" borderId="81" xfId="0" applyNumberFormat="1" applyFont="1" applyBorder="1" applyAlignment="1">
      <alignment horizontal="center" vertical="center" wrapText="1"/>
    </xf>
    <xf numFmtId="1" fontId="14" fillId="2" borderId="0" xfId="0" applyNumberFormat="1" applyFont="1" applyFill="1"/>
    <xf numFmtId="1" fontId="5" fillId="2" borderId="57" xfId="0" applyNumberFormat="1" applyFont="1" applyFill="1" applyBorder="1"/>
    <xf numFmtId="1" fontId="5" fillId="7" borderId="18" xfId="0" applyNumberFormat="1" applyFont="1" applyFill="1" applyBorder="1"/>
    <xf numFmtId="1" fontId="12" fillId="5" borderId="0" xfId="0" applyNumberFormat="1" applyFont="1" applyFill="1"/>
    <xf numFmtId="1" fontId="14" fillId="5" borderId="0" xfId="0" applyNumberFormat="1" applyFont="1" applyFill="1"/>
    <xf numFmtId="1" fontId="9" fillId="5" borderId="0" xfId="0" applyNumberFormat="1" applyFont="1" applyFill="1"/>
    <xf numFmtId="1" fontId="5" fillId="5" borderId="0" xfId="0" applyNumberFormat="1" applyFont="1" applyFill="1"/>
    <xf numFmtId="1" fontId="5" fillId="2" borderId="37" xfId="0" applyNumberFormat="1" applyFont="1" applyFill="1" applyBorder="1"/>
    <xf numFmtId="1" fontId="5" fillId="6" borderId="84" xfId="0" applyNumberFormat="1" applyFont="1" applyFill="1" applyBorder="1" applyProtection="1">
      <protection locked="0"/>
    </xf>
    <xf numFmtId="1" fontId="5" fillId="6" borderId="85" xfId="0" applyNumberFormat="1" applyFont="1" applyFill="1" applyBorder="1" applyProtection="1">
      <protection locked="0"/>
    </xf>
    <xf numFmtId="1" fontId="5" fillId="7" borderId="86" xfId="0" applyNumberFormat="1" applyFont="1" applyFill="1" applyBorder="1"/>
    <xf numFmtId="1" fontId="10" fillId="0" borderId="50" xfId="0" applyNumberFormat="1" applyFont="1" applyBorder="1" applyAlignment="1">
      <alignment vertical="center" wrapText="1"/>
    </xf>
    <xf numFmtId="1" fontId="5" fillId="6" borderId="18" xfId="0" applyNumberFormat="1" applyFont="1" applyFill="1" applyBorder="1" applyProtection="1">
      <protection locked="0"/>
    </xf>
    <xf numFmtId="1" fontId="5" fillId="0" borderId="72" xfId="0" applyNumberFormat="1" applyFont="1" applyBorder="1" applyAlignment="1">
      <alignment vertical="center" wrapText="1"/>
    </xf>
    <xf numFmtId="1" fontId="5" fillId="2" borderId="58" xfId="0" applyNumberFormat="1" applyFont="1" applyFill="1" applyBorder="1"/>
    <xf numFmtId="1" fontId="5" fillId="6" borderId="43" xfId="0" applyNumberFormat="1" applyFont="1" applyFill="1" applyBorder="1" applyProtection="1">
      <protection locked="0"/>
    </xf>
    <xf numFmtId="1" fontId="5" fillId="2" borderId="87" xfId="0" applyNumberFormat="1" applyFont="1" applyFill="1" applyBorder="1"/>
    <xf numFmtId="1" fontId="5" fillId="6" borderId="0" xfId="0" applyNumberFormat="1" applyFont="1" applyFill="1" applyProtection="1">
      <protection locked="0"/>
    </xf>
    <xf numFmtId="1" fontId="5" fillId="6" borderId="88" xfId="0" applyNumberFormat="1" applyFont="1" applyFill="1" applyBorder="1" applyProtection="1">
      <protection locked="0"/>
    </xf>
    <xf numFmtId="1" fontId="5" fillId="6" borderId="89" xfId="0" applyNumberFormat="1" applyFont="1" applyFill="1" applyBorder="1" applyProtection="1">
      <protection locked="0"/>
    </xf>
    <xf numFmtId="1" fontId="5" fillId="2" borderId="11" xfId="0" applyNumberFormat="1" applyFont="1" applyFill="1" applyBorder="1"/>
    <xf numFmtId="1" fontId="5" fillId="6" borderId="21" xfId="0" applyNumberFormat="1" applyFont="1" applyFill="1" applyBorder="1" applyProtection="1">
      <protection locked="0"/>
    </xf>
    <xf numFmtId="1" fontId="5" fillId="6" borderId="19" xfId="0" applyNumberFormat="1" applyFont="1" applyFill="1" applyBorder="1" applyProtection="1">
      <protection locked="0"/>
    </xf>
    <xf numFmtId="1" fontId="9" fillId="0" borderId="11" xfId="0" applyNumberFormat="1" applyFont="1" applyBorder="1" applyAlignment="1">
      <alignment vertical="center" wrapText="1"/>
    </xf>
    <xf numFmtId="1" fontId="5" fillId="7" borderId="21" xfId="0" applyNumberFormat="1" applyFont="1" applyFill="1" applyBorder="1"/>
    <xf numFmtId="1" fontId="5" fillId="7" borderId="19" xfId="0" applyNumberFormat="1" applyFont="1" applyFill="1" applyBorder="1"/>
    <xf numFmtId="1" fontId="9" fillId="0" borderId="58" xfId="0" applyNumberFormat="1" applyFont="1" applyBorder="1" applyAlignment="1">
      <alignment vertical="center" wrapText="1"/>
    </xf>
    <xf numFmtId="1" fontId="5" fillId="7" borderId="84" xfId="0" applyNumberFormat="1" applyFont="1" applyFill="1" applyBorder="1"/>
    <xf numFmtId="1" fontId="5" fillId="7" borderId="44" xfId="0" applyNumberFormat="1" applyFont="1" applyFill="1" applyBorder="1"/>
    <xf numFmtId="1" fontId="5" fillId="6" borderId="86" xfId="0" applyNumberFormat="1" applyFont="1" applyFill="1" applyBorder="1" applyProtection="1">
      <protection locked="0"/>
    </xf>
    <xf numFmtId="1" fontId="8" fillId="2" borderId="44" xfId="0" applyNumberFormat="1" applyFont="1" applyFill="1" applyBorder="1"/>
    <xf numFmtId="1" fontId="13" fillId="5" borderId="44" xfId="0" applyNumberFormat="1" applyFont="1" applyFill="1" applyBorder="1"/>
    <xf numFmtId="1" fontId="14" fillId="5" borderId="44" xfId="0" applyNumberFormat="1" applyFont="1" applyFill="1" applyBorder="1"/>
    <xf numFmtId="1" fontId="5" fillId="0" borderId="78" xfId="0" applyNumberFormat="1" applyFont="1" applyBorder="1" applyAlignment="1">
      <alignment horizontal="center" vertical="center" wrapText="1"/>
    </xf>
    <xf numFmtId="1" fontId="5" fillId="0" borderId="45" xfId="0" applyNumberFormat="1" applyFont="1" applyBorder="1" applyAlignment="1">
      <alignment horizontal="center" vertical="center" wrapText="1"/>
    </xf>
    <xf numFmtId="1" fontId="5" fillId="2" borderId="49" xfId="0" applyNumberFormat="1" applyFont="1" applyFill="1" applyBorder="1"/>
    <xf numFmtId="1" fontId="5" fillId="6" borderId="82" xfId="0" applyNumberFormat="1" applyFont="1" applyFill="1" applyBorder="1" applyProtection="1">
      <protection locked="0"/>
    </xf>
    <xf numFmtId="1" fontId="5" fillId="6" borderId="49" xfId="0" applyNumberFormat="1" applyFont="1" applyFill="1" applyBorder="1" applyProtection="1">
      <protection locked="0"/>
    </xf>
    <xf numFmtId="1" fontId="5" fillId="6" borderId="57" xfId="0" applyNumberFormat="1" applyFont="1" applyFill="1" applyBorder="1" applyProtection="1">
      <protection locked="0"/>
    </xf>
    <xf numFmtId="1" fontId="5" fillId="2" borderId="20" xfId="0" applyNumberFormat="1" applyFont="1" applyFill="1" applyBorder="1"/>
    <xf numFmtId="1" fontId="5" fillId="6" borderId="96" xfId="0" applyNumberFormat="1" applyFont="1" applyFill="1" applyBorder="1" applyProtection="1">
      <protection locked="0"/>
    </xf>
    <xf numFmtId="1" fontId="5" fillId="6" borderId="20" xfId="0" applyNumberFormat="1" applyFont="1" applyFill="1" applyBorder="1" applyProtection="1">
      <protection locked="0"/>
    </xf>
    <xf numFmtId="1" fontId="5" fillId="6" borderId="11" xfId="0" applyNumberFormat="1" applyFont="1" applyFill="1" applyBorder="1" applyProtection="1">
      <protection locked="0"/>
    </xf>
    <xf numFmtId="1" fontId="5" fillId="2" borderId="62" xfId="0" applyNumberFormat="1" applyFont="1" applyFill="1" applyBorder="1"/>
    <xf numFmtId="1" fontId="5" fillId="6" borderId="83" xfId="0" applyNumberFormat="1" applyFont="1" applyFill="1" applyBorder="1" applyProtection="1">
      <protection locked="0"/>
    </xf>
    <xf numFmtId="1" fontId="5" fillId="6" borderId="62" xfId="0" applyNumberFormat="1" applyFont="1" applyFill="1" applyBorder="1" applyProtection="1">
      <protection locked="0"/>
    </xf>
    <xf numFmtId="1" fontId="5" fillId="6" borderId="58" xfId="0" applyNumberFormat="1" applyFont="1" applyFill="1" applyBorder="1" applyProtection="1">
      <protection locked="0"/>
    </xf>
    <xf numFmtId="1" fontId="15" fillId="0" borderId="0" xfId="0" applyNumberFormat="1" applyFont="1"/>
    <xf numFmtId="1" fontId="16" fillId="0" borderId="0" xfId="0" applyNumberFormat="1" applyFont="1"/>
    <xf numFmtId="1" fontId="2" fillId="0" borderId="0" xfId="0" applyNumberFormat="1" applyFont="1"/>
    <xf numFmtId="1" fontId="13" fillId="2" borderId="0" xfId="0" applyNumberFormat="1" applyFont="1" applyFill="1" applyProtection="1">
      <protection hidden="1"/>
    </xf>
    <xf numFmtId="1" fontId="5" fillId="0" borderId="97" xfId="0" applyNumberFormat="1" applyFont="1" applyBorder="1" applyAlignment="1">
      <alignment horizontal="center" vertical="center" wrapText="1"/>
    </xf>
    <xf numFmtId="1" fontId="15" fillId="0" borderId="90" xfId="0" applyNumberFormat="1" applyFont="1" applyBorder="1"/>
    <xf numFmtId="1" fontId="15" fillId="0" borderId="57" xfId="0" applyNumberFormat="1" applyFont="1" applyBorder="1"/>
    <xf numFmtId="1" fontId="5" fillId="6" borderId="98" xfId="0" applyNumberFormat="1" applyFont="1" applyFill="1" applyBorder="1" applyProtection="1">
      <protection locked="0"/>
    </xf>
    <xf numFmtId="1" fontId="5" fillId="6" borderId="50" xfId="0" applyNumberFormat="1" applyFont="1" applyFill="1" applyBorder="1" applyProtection="1">
      <protection locked="0"/>
    </xf>
    <xf numFmtId="1" fontId="5" fillId="0" borderId="58" xfId="0" applyNumberFormat="1" applyFont="1" applyBorder="1" applyAlignment="1" applyProtection="1">
      <alignment vertical="center" wrapText="1"/>
      <protection hidden="1"/>
    </xf>
    <xf numFmtId="1" fontId="15" fillId="0" borderId="37" xfId="0" applyNumberFormat="1" applyFont="1" applyBorder="1"/>
    <xf numFmtId="1" fontId="5" fillId="6" borderId="72" xfId="0" applyNumberFormat="1" applyFont="1" applyFill="1" applyBorder="1" applyProtection="1">
      <protection locked="0"/>
    </xf>
    <xf numFmtId="1" fontId="15" fillId="0" borderId="2" xfId="0" applyNumberFormat="1" applyFont="1" applyBorder="1" applyAlignment="1">
      <alignment wrapText="1"/>
    </xf>
    <xf numFmtId="1" fontId="5" fillId="2" borderId="3" xfId="0" applyNumberFormat="1" applyFont="1" applyFill="1" applyBorder="1"/>
    <xf numFmtId="1" fontId="5" fillId="6" borderId="77" xfId="0" applyNumberFormat="1" applyFont="1" applyFill="1" applyBorder="1" applyProtection="1">
      <protection locked="0"/>
    </xf>
    <xf numFmtId="1" fontId="5" fillId="6" borderId="97" xfId="0" applyNumberFormat="1" applyFont="1" applyFill="1" applyBorder="1" applyProtection="1">
      <protection locked="0"/>
    </xf>
    <xf numFmtId="1" fontId="5" fillId="6" borderId="45" xfId="0" applyNumberFormat="1" applyFont="1" applyFill="1" applyBorder="1" applyProtection="1">
      <protection locked="0"/>
    </xf>
    <xf numFmtId="1" fontId="6" fillId="0" borderId="0" xfId="0" applyNumberFormat="1" applyFont="1"/>
    <xf numFmtId="1" fontId="10" fillId="0" borderId="2" xfId="0" applyNumberFormat="1" applyFont="1" applyBorder="1" applyAlignment="1">
      <alignment wrapText="1"/>
    </xf>
    <xf numFmtId="1" fontId="10" fillId="6" borderId="3" xfId="0" applyNumberFormat="1" applyFont="1" applyFill="1" applyBorder="1" applyProtection="1">
      <protection locked="0"/>
    </xf>
    <xf numFmtId="1" fontId="2" fillId="9" borderId="0" xfId="0" applyNumberFormat="1" applyFont="1" applyFill="1"/>
    <xf numFmtId="1" fontId="2" fillId="9" borderId="0" xfId="0" applyNumberFormat="1" applyFont="1" applyFill="1" applyProtection="1">
      <protection locked="0"/>
    </xf>
    <xf numFmtId="1" fontId="5" fillId="0" borderId="11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6" borderId="57" xfId="0" applyNumberFormat="1" applyFont="1" applyFill="1" applyBorder="1" applyAlignment="1" applyProtection="1">
      <protection locked="0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vertical="center" wrapText="1"/>
    </xf>
    <xf numFmtId="1" fontId="10" fillId="0" borderId="68" xfId="0" applyNumberFormat="1" applyFont="1" applyBorder="1" applyAlignment="1" applyProtection="1">
      <alignment horizontal="center" vertical="center" wrapText="1"/>
      <protection hidden="1"/>
    </xf>
    <xf numFmtId="1" fontId="10" fillId="0" borderId="37" xfId="0" applyNumberFormat="1" applyFont="1" applyBorder="1" applyAlignment="1" applyProtection="1">
      <alignment horizontal="center" vertical="center" wrapText="1"/>
      <protection hidden="1"/>
    </xf>
    <xf numFmtId="1" fontId="10" fillId="0" borderId="68" xfId="0" applyNumberFormat="1" applyFont="1" applyBorder="1" applyAlignment="1">
      <alignment horizontal="center" vertical="center" wrapText="1"/>
    </xf>
    <xf numFmtId="1" fontId="10" fillId="0" borderId="37" xfId="0" applyNumberFormat="1" applyFont="1" applyBorder="1" applyAlignment="1">
      <alignment horizontal="center" vertical="center"/>
    </xf>
    <xf numFmtId="1" fontId="10" fillId="0" borderId="37" xfId="0" applyNumberFormat="1" applyFont="1" applyBorder="1" applyAlignment="1">
      <alignment horizontal="center" vertical="center" wrapText="1"/>
    </xf>
    <xf numFmtId="1" fontId="5" fillId="0" borderId="68" xfId="0" applyNumberFormat="1" applyFont="1" applyBorder="1" applyAlignment="1" applyProtection="1">
      <alignment horizontal="center" vertical="center" wrapText="1"/>
      <protection hidden="1"/>
    </xf>
    <xf numFmtId="1" fontId="5" fillId="0" borderId="37" xfId="0" applyNumberFormat="1" applyFont="1" applyBorder="1" applyAlignment="1" applyProtection="1">
      <alignment horizontal="center" vertical="center" wrapText="1"/>
      <protection hidden="1"/>
    </xf>
    <xf numFmtId="1" fontId="15" fillId="0" borderId="1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45" xfId="0" applyNumberFormat="1" applyFont="1" applyBorder="1" applyAlignment="1">
      <alignment horizontal="center" vertical="center"/>
    </xf>
    <xf numFmtId="1" fontId="5" fillId="0" borderId="62" xfId="0" applyNumberFormat="1" applyFont="1" applyBorder="1" applyAlignment="1">
      <alignment horizontal="left"/>
    </xf>
    <xf numFmtId="1" fontId="5" fillId="0" borderId="72" xfId="0" applyNumberFormat="1" applyFont="1" applyBorder="1" applyAlignment="1">
      <alignment horizontal="left"/>
    </xf>
    <xf numFmtId="1" fontId="5" fillId="0" borderId="46" xfId="0" applyNumberFormat="1" applyFont="1" applyBorder="1" applyAlignment="1">
      <alignment horizontal="center" vertical="center"/>
    </xf>
    <xf numFmtId="1" fontId="5" fillId="0" borderId="90" xfId="0" applyNumberFormat="1" applyFont="1" applyBorder="1" applyAlignment="1">
      <alignment horizontal="center" vertical="center"/>
    </xf>
    <xf numFmtId="1" fontId="5" fillId="0" borderId="69" xfId="0" applyNumberFormat="1" applyFont="1" applyBorder="1" applyAlignment="1">
      <alignment horizontal="center" vertical="center"/>
    </xf>
    <xf numFmtId="1" fontId="5" fillId="0" borderId="91" xfId="0" applyNumberFormat="1" applyFont="1" applyBorder="1" applyAlignment="1">
      <alignment horizontal="center" vertical="center"/>
    </xf>
    <xf numFmtId="1" fontId="5" fillId="0" borderId="93" xfId="0" applyNumberFormat="1" applyFont="1" applyBorder="1" applyAlignment="1">
      <alignment horizontal="center" vertical="center"/>
    </xf>
    <xf numFmtId="1" fontId="5" fillId="0" borderId="94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79" xfId="0" applyNumberFormat="1" applyFont="1" applyBorder="1" applyAlignment="1">
      <alignment horizontal="center" vertical="center"/>
    </xf>
    <xf numFmtId="1" fontId="15" fillId="0" borderId="80" xfId="0" applyNumberFormat="1" applyFont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" fontId="15" fillId="0" borderId="44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45" xfId="0" applyNumberFormat="1" applyFont="1" applyBorder="1" applyAlignment="1">
      <alignment horizontal="center" vertical="center"/>
    </xf>
    <xf numFmtId="1" fontId="5" fillId="0" borderId="92" xfId="0" applyNumberFormat="1" applyFont="1" applyBorder="1" applyAlignment="1">
      <alignment horizontal="center" vertical="center" wrapText="1"/>
    </xf>
    <xf numFmtId="1" fontId="5" fillId="0" borderId="95" xfId="0" applyNumberFormat="1" applyFont="1" applyBorder="1" applyAlignment="1">
      <alignment horizontal="center" vertical="center" wrapText="1"/>
    </xf>
    <xf numFmtId="1" fontId="5" fillId="0" borderId="49" xfId="0" applyNumberFormat="1" applyFont="1" applyBorder="1" applyAlignment="1">
      <alignment horizontal="left"/>
    </xf>
    <xf numFmtId="1" fontId="5" fillId="0" borderId="50" xfId="0" applyNumberFormat="1" applyFont="1" applyBorder="1" applyAlignment="1">
      <alignment horizontal="left"/>
    </xf>
    <xf numFmtId="1" fontId="5" fillId="0" borderId="20" xfId="0" applyNumberFormat="1" applyFont="1" applyBorder="1" applyAlignment="1">
      <alignment horizontal="left"/>
    </xf>
    <xf numFmtId="1" fontId="5" fillId="0" borderId="27" xfId="0" applyNumberFormat="1" applyFont="1" applyBorder="1" applyAlignment="1">
      <alignment horizontal="left"/>
    </xf>
    <xf numFmtId="1" fontId="10" fillId="2" borderId="58" xfId="0" applyNumberFormat="1" applyFont="1" applyFill="1" applyBorder="1" applyAlignment="1">
      <alignment horizontal="left" vertical="center" wrapText="1"/>
    </xf>
    <xf numFmtId="1" fontId="10" fillId="5" borderId="68" xfId="0" applyNumberFormat="1" applyFont="1" applyFill="1" applyBorder="1" applyAlignment="1">
      <alignment horizontal="left" vertical="center" wrapText="1"/>
    </xf>
    <xf numFmtId="1" fontId="10" fillId="5" borderId="37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/>
    </xf>
    <xf numFmtId="1" fontId="5" fillId="0" borderId="45" xfId="0" applyNumberFormat="1" applyFont="1" applyBorder="1" applyAlignment="1">
      <alignment horizontal="center"/>
    </xf>
    <xf numFmtId="1" fontId="5" fillId="0" borderId="51" xfId="0" applyNumberFormat="1" applyFont="1" applyBorder="1" applyAlignment="1">
      <alignment horizontal="left" vertical="center" wrapText="1"/>
    </xf>
    <xf numFmtId="1" fontId="5" fillId="0" borderId="82" xfId="0" applyNumberFormat="1" applyFont="1" applyBorder="1" applyAlignment="1">
      <alignment horizontal="left" vertical="center" wrapText="1"/>
    </xf>
    <xf numFmtId="1" fontId="5" fillId="0" borderId="59" xfId="0" applyNumberFormat="1" applyFont="1" applyBorder="1" applyAlignment="1">
      <alignment horizontal="left" vertical="center" wrapText="1"/>
    </xf>
    <xf numFmtId="1" fontId="5" fillId="0" borderId="83" xfId="0" applyNumberFormat="1" applyFont="1" applyBorder="1" applyAlignment="1">
      <alignment horizontal="left" vertical="center" wrapText="1"/>
    </xf>
    <xf numFmtId="1" fontId="5" fillId="0" borderId="68" xfId="0" applyNumberFormat="1" applyFont="1" applyBorder="1" applyAlignment="1">
      <alignment horizontal="left" vertical="center" wrapText="1"/>
    </xf>
    <xf numFmtId="1" fontId="5" fillId="0" borderId="37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45" xfId="0" applyNumberFormat="1" applyFont="1" applyBorder="1" applyAlignment="1">
      <alignment horizontal="left" vertical="center" wrapText="1"/>
    </xf>
    <xf numFmtId="1" fontId="5" fillId="0" borderId="57" xfId="0" applyNumberFormat="1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left" vertical="center" wrapText="1"/>
    </xf>
    <xf numFmtId="1" fontId="5" fillId="0" borderId="55" xfId="0" applyNumberFormat="1" applyFont="1" applyBorder="1" applyAlignment="1">
      <alignment horizontal="left" vertical="center" wrapText="1"/>
    </xf>
    <xf numFmtId="1" fontId="5" fillId="0" borderId="32" xfId="0" applyNumberFormat="1" applyFont="1" applyBorder="1" applyAlignment="1">
      <alignment horizontal="left" vertical="center" wrapText="1"/>
    </xf>
    <xf numFmtId="1" fontId="10" fillId="0" borderId="9" xfId="0" applyNumberFormat="1" applyFont="1" applyBorder="1" applyAlignment="1">
      <alignment horizontal="left" vertical="center" wrapText="1"/>
    </xf>
    <xf numFmtId="1" fontId="10" fillId="0" borderId="10" xfId="0" applyNumberFormat="1" applyFont="1" applyBorder="1" applyAlignment="1">
      <alignment horizontal="left" vertical="center" wrapText="1"/>
    </xf>
    <xf numFmtId="1" fontId="10" fillId="0" borderId="20" xfId="0" applyNumberFormat="1" applyFont="1" applyBorder="1" applyAlignment="1">
      <alignment horizontal="left" vertical="center" wrapText="1"/>
    </xf>
    <xf numFmtId="1" fontId="10" fillId="0" borderId="21" xfId="0" applyNumberFormat="1" applyFont="1" applyBorder="1" applyAlignment="1">
      <alignment horizontal="left" vertical="center" wrapText="1"/>
    </xf>
    <xf numFmtId="1" fontId="10" fillId="5" borderId="20" xfId="0" applyNumberFormat="1" applyFont="1" applyFill="1" applyBorder="1" applyAlignment="1">
      <alignment horizontal="left" vertical="center" wrapText="1"/>
    </xf>
    <xf numFmtId="1" fontId="10" fillId="5" borderId="21" xfId="0" applyNumberFormat="1" applyFont="1" applyFill="1" applyBorder="1" applyAlignment="1">
      <alignment horizontal="left" vertical="center" wrapText="1"/>
    </xf>
    <xf numFmtId="1" fontId="10" fillId="5" borderId="36" xfId="0" applyNumberFormat="1" applyFont="1" applyFill="1" applyBorder="1" applyAlignment="1">
      <alignment horizontal="left" vertical="center" wrapText="1"/>
    </xf>
    <xf numFmtId="1" fontId="5" fillId="0" borderId="49" xfId="0" applyNumberFormat="1" applyFont="1" applyBorder="1" applyAlignment="1">
      <alignment horizontal="left" vertical="center" wrapText="1"/>
    </xf>
    <xf numFmtId="1" fontId="5" fillId="0" borderId="50" xfId="0" applyNumberFormat="1" applyFont="1" applyBorder="1" applyAlignment="1">
      <alignment horizontal="left" vertical="center" wrapText="1"/>
    </xf>
    <xf numFmtId="1" fontId="5" fillId="0" borderId="20" xfId="0" applyNumberFormat="1" applyFont="1" applyBorder="1" applyAlignment="1">
      <alignment horizontal="left" vertical="center" wrapText="1"/>
    </xf>
    <xf numFmtId="1" fontId="5" fillId="0" borderId="27" xfId="0" applyNumberFormat="1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left" vertical="center" wrapText="1"/>
    </xf>
    <xf numFmtId="1" fontId="5" fillId="0" borderId="10" xfId="0" applyNumberFormat="1" applyFont="1" applyBorder="1" applyAlignment="1">
      <alignment horizontal="left" vertical="center" wrapText="1"/>
    </xf>
    <xf numFmtId="1" fontId="5" fillId="0" borderId="21" xfId="0" applyNumberFormat="1" applyFont="1" applyBorder="1" applyAlignment="1">
      <alignment horizontal="left" vertical="center" wrapText="1"/>
    </xf>
    <xf numFmtId="1" fontId="5" fillId="0" borderId="28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MATRICES%20REGISTRO%20REM%202019/V1.1/SA_19_V1.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SEPTIEMBRE/116108A0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OCTUBRE/116108A1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CAMBIOS%20REM%202019/NOV/116108A11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DICIEMBRE/116108SA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/ENERO/116108A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/FEBRERO/116108A0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MARZO/116108SA0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ABRIL/116108A0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MAYO/116108A0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UNIO/116108A0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JULIO/116108A0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/A&#209;O%202019/REM%20MENSUAL%20A&#209;O%202019/AGOSTO/116108A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/>
          <cell r="C2"/>
          <cell r="D2"/>
          <cell r="E2"/>
          <cell r="F2"/>
          <cell r="G2"/>
        </row>
        <row r="3">
          <cell r="B3"/>
          <cell r="C3"/>
          <cell r="D3"/>
          <cell r="E3"/>
          <cell r="F3"/>
          <cell r="G3"/>
          <cell r="H3"/>
        </row>
        <row r="6">
          <cell r="B6"/>
          <cell r="C6"/>
          <cell r="D6"/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197"/>
  <sheetViews>
    <sheetView workbookViewId="0">
      <selection activeCell="H60" sqref="H60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",[1]NOMBRE!B2," - ","( ",[1]NOMBRE!C2,[1]NOMBRE!D2,[1]NOMBRE!E2,[1]NOMBRE!F2,[1]NOMBRE!G2," )")</f>
        <v>COMUNA:  - (  )</v>
      </c>
    </row>
    <row r="3" spans="1:93" ht="16.149999999999999" customHeight="1" x14ac:dyDescent="0.2">
      <c r="A3" s="1" t="str">
        <f>CONCATENATE("ESTABLECIMIENTO/ESTRATEGIA: ",[1]NOMBRE!B3," - ","( ",[1]NOMBRE!C3,[1]NOMBRE!D3,[1]NOMBRE!E3,[1]NOMBRE!F3,[1]NOMBRE!G3,[1]NOMBRE!H3," )")</f>
        <v>ESTABLECIMIENTO/ESTRATEGIA:  - (  )</v>
      </c>
    </row>
    <row r="4" spans="1:93" ht="16.149999999999999" customHeight="1" x14ac:dyDescent="0.2">
      <c r="A4" s="1" t="str">
        <f>CONCATENATE("MES: ",[1]NOMBRE!B6," - ","( ",[1]NOMBRE!C6,[1]NOMBRE!D6," )")</f>
        <v>MES:  - (  )</v>
      </c>
    </row>
    <row r="5" spans="1:93" ht="16.149999999999999" customHeight="1" x14ac:dyDescent="0.2">
      <c r="A5" s="1" t="str">
        <f>CONCATENATE("AÑO: ",[1]NOMBRE!B7)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16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40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196">
        <f>SUM(ENERO:DICIEMBRE!D39)</f>
        <v>0</v>
      </c>
      <c r="E39" s="196">
        <f>SUM(ENERO:DICIEMBRE!E39)</f>
        <v>0</v>
      </c>
      <c r="F39" s="196">
        <f>SUM(ENERO:DICIEMBRE!F39)</f>
        <v>0</v>
      </c>
      <c r="G39" s="79"/>
      <c r="H39" s="196">
        <f>SUM(ENERO:DICIEMBRE!H39)</f>
        <v>0</v>
      </c>
      <c r="I39" s="196">
        <f>SUM(ENERO:DICIEMBRE!I39)</f>
        <v>0</v>
      </c>
      <c r="J39" s="196">
        <f>SUM(ENERO:DICIEMBRE!J39)</f>
        <v>0</v>
      </c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196">
        <f>SUM(ENERO:DICIEMBRE!D40)</f>
        <v>0</v>
      </c>
      <c r="E40" s="196">
        <f>SUM(ENERO:DICIEMBRE!E40)</f>
        <v>0</v>
      </c>
      <c r="F40" s="196">
        <f>SUM(ENERO:DICIEMBRE!F40)</f>
        <v>0</v>
      </c>
      <c r="G40" s="83"/>
      <c r="H40" s="196">
        <f>SUM(ENERO:DICIEMBRE!H40)</f>
        <v>0</v>
      </c>
      <c r="I40" s="196">
        <f>SUM(ENERO:DICIEMBRE!I40)</f>
        <v>0</v>
      </c>
      <c r="J40" s="196">
        <f>SUM(ENERO:DICIEMBRE!J40)</f>
        <v>0</v>
      </c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196">
        <f>SUM(ENERO:DICIEMBRE!D41)</f>
        <v>0</v>
      </c>
      <c r="E41" s="196">
        <f>SUM(ENERO:DICIEMBRE!E41)</f>
        <v>0</v>
      </c>
      <c r="F41" s="196">
        <f>SUM(ENERO:DICIEMBRE!F41)</f>
        <v>0</v>
      </c>
      <c r="G41" s="83"/>
      <c r="H41" s="196">
        <f>SUM(ENERO:DICIEMBRE!H41)</f>
        <v>0</v>
      </c>
      <c r="I41" s="196">
        <f>SUM(ENERO:DICIEMBRE!I41)</f>
        <v>0</v>
      </c>
      <c r="J41" s="196">
        <f>SUM(ENERO:DICIEMBRE!J41)</f>
        <v>0</v>
      </c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196">
        <f>SUM(ENERO:DICIEMBRE!D42)</f>
        <v>0</v>
      </c>
      <c r="E42" s="196">
        <f>SUM(ENERO:DICIEMBRE!E42)</f>
        <v>0</v>
      </c>
      <c r="F42" s="196">
        <f>SUM(ENERO:DICIEMBRE!F42)</f>
        <v>0</v>
      </c>
      <c r="G42" s="84"/>
      <c r="H42" s="196">
        <f>SUM(ENERO:DICIEMBRE!H42)</f>
        <v>0</v>
      </c>
      <c r="I42" s="196">
        <f>SUM(ENERO:DICIEMBRE!I42)</f>
        <v>0</v>
      </c>
      <c r="J42" s="196">
        <f>SUM(ENERO:DICIEMBRE!J42)</f>
        <v>0</v>
      </c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539</v>
      </c>
      <c r="D43" s="196">
        <f>SUM(ENERO:DICIEMBRE!D43)</f>
        <v>539</v>
      </c>
      <c r="E43" s="196">
        <f>SUM(ENERO:DICIEMBRE!E43)</f>
        <v>0</v>
      </c>
      <c r="F43" s="196">
        <f>SUM(ENERO:DICIEMBRE!F43)</f>
        <v>0</v>
      </c>
      <c r="G43" s="79"/>
      <c r="H43" s="196">
        <f>SUM(ENERO:DICIEMBRE!H43)</f>
        <v>0</v>
      </c>
      <c r="I43" s="196">
        <f>SUM(ENERO:DICIEMBRE!I43)</f>
        <v>0</v>
      </c>
      <c r="J43" s="196">
        <f>SUM(ENERO:DICIEMBRE!J43)</f>
        <v>0</v>
      </c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89" t="s">
        <v>53</v>
      </c>
      <c r="C44" s="28">
        <f t="shared" si="7"/>
        <v>0</v>
      </c>
      <c r="D44" s="196">
        <f>SUM(ENERO:DICIEMBRE!D44)</f>
        <v>0</v>
      </c>
      <c r="E44" s="196">
        <f>SUM(ENERO:DICIEMBRE!E44)</f>
        <v>0</v>
      </c>
      <c r="F44" s="196">
        <f>SUM(ENERO:DICIEMBRE!F44)</f>
        <v>0</v>
      </c>
      <c r="G44" s="83"/>
      <c r="H44" s="196">
        <f>SUM(ENERO:DICIEMBRE!H44)</f>
        <v>0</v>
      </c>
      <c r="I44" s="196">
        <f>SUM(ENERO:DICIEMBRE!I44)</f>
        <v>0</v>
      </c>
      <c r="J44" s="196">
        <f>SUM(ENERO:DICIEMBRE!J44)</f>
        <v>0</v>
      </c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196">
        <f>SUM(ENERO:DICIEMBRE!D45)</f>
        <v>0</v>
      </c>
      <c r="E45" s="196">
        <f>SUM(ENERO:DICIEMBRE!E45)</f>
        <v>0</v>
      </c>
      <c r="F45" s="196">
        <f>SUM(ENERO:DICIEMBRE!F45)</f>
        <v>0</v>
      </c>
      <c r="G45" s="95"/>
      <c r="H45" s="196">
        <f>SUM(ENERO:DICIEMBRE!H45)</f>
        <v>0</v>
      </c>
      <c r="I45" s="196">
        <f>SUM(ENERO:DICIEMBRE!I45)</f>
        <v>0</v>
      </c>
      <c r="J45" s="196">
        <f>SUM(ENERO:DICIEMBRE!J45)</f>
        <v>0</v>
      </c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196">
        <f>SUM(ENERO:DICIEMBRE!D46)</f>
        <v>0</v>
      </c>
      <c r="E46" s="196">
        <f>SUM(ENERO:DICIEMBRE!E46)</f>
        <v>0</v>
      </c>
      <c r="F46" s="196">
        <f>SUM(ENERO:DICIEMBRE!F46)</f>
        <v>0</v>
      </c>
      <c r="G46" s="196">
        <f>SUM(ENERO:DICIEMBRE!G46)</f>
        <v>0</v>
      </c>
      <c r="H46" s="196">
        <f>SUM(ENERO:DICIEMBRE!H46)</f>
        <v>0</v>
      </c>
      <c r="I46" s="196">
        <f>SUM(ENERO:DICIEMBRE!I46)</f>
        <v>0</v>
      </c>
      <c r="J46" s="196">
        <f>SUM(ENERO:DICIEMBRE!J46)</f>
        <v>0</v>
      </c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8814</v>
      </c>
      <c r="D47" s="196">
        <f>SUM(ENERO:DICIEMBRE!D47)</f>
        <v>4230</v>
      </c>
      <c r="E47" s="196">
        <f>SUM(ENERO:DICIEMBRE!E47)</f>
        <v>0</v>
      </c>
      <c r="F47" s="196">
        <f>SUM(ENERO:DICIEMBRE!F47)</f>
        <v>0</v>
      </c>
      <c r="G47" s="196">
        <f>SUM(ENERO:DICIEMBRE!G47)</f>
        <v>4584</v>
      </c>
      <c r="H47" s="196">
        <f>SUM(ENERO:DICIEMBRE!H47)</f>
        <v>0</v>
      </c>
      <c r="I47" s="196">
        <f>SUM(ENERO:DICIEMBRE!I47)</f>
        <v>0</v>
      </c>
      <c r="J47" s="196">
        <f>SUM(ENERO:DICIEMBRE!J47)</f>
        <v>0</v>
      </c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96">
        <f>SUM(ENERO:DICIEMBRE!D48)</f>
        <v>0</v>
      </c>
      <c r="E48" s="196">
        <f>SUM(ENERO:DICIEMBRE!E48)</f>
        <v>0</v>
      </c>
      <c r="F48" s="196">
        <f>SUM(ENERO:DICIEMBRE!F48)</f>
        <v>0</v>
      </c>
      <c r="G48" s="196">
        <f>SUM(ENERO:DICIEMBRE!G48)</f>
        <v>0</v>
      </c>
      <c r="H48" s="196">
        <f>SUM(ENERO:DICIEMBRE!H48)</f>
        <v>0</v>
      </c>
      <c r="I48" s="196">
        <f>SUM(ENERO:DICIEMBRE!I48)</f>
        <v>0</v>
      </c>
      <c r="J48" s="196">
        <f>SUM(ENERO:DICIEMBRE!J48)</f>
        <v>0</v>
      </c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96">
        <f>SUM(ENERO:DICIEMBRE!D49)</f>
        <v>0</v>
      </c>
      <c r="E49" s="196">
        <f>SUM(ENERO:DICIEMBRE!E49)</f>
        <v>0</v>
      </c>
      <c r="F49" s="196">
        <f>SUM(ENERO:DICIEMBRE!F49)</f>
        <v>0</v>
      </c>
      <c r="G49" s="196">
        <f>SUM(ENERO:DICIEMBRE!G49)</f>
        <v>0</v>
      </c>
      <c r="H49" s="196">
        <f>SUM(ENERO:DICIEMBRE!H49)</f>
        <v>0</v>
      </c>
      <c r="I49" s="196">
        <f>SUM(ENERO:DICIEMBRE!I49)</f>
        <v>0</v>
      </c>
      <c r="J49" s="196">
        <f>SUM(ENERO:DICIEMBRE!J49)</f>
        <v>0</v>
      </c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9353</v>
      </c>
      <c r="D50" s="112">
        <f>SUM(D39:D49)</f>
        <v>4769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4584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16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521</v>
      </c>
      <c r="D54" s="196">
        <f>SUM(ENERO:DICIEMBRE!D54)</f>
        <v>264</v>
      </c>
      <c r="E54" s="196">
        <f>SUM(ENERO:DICIEMBRE!E54)</f>
        <v>257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555</v>
      </c>
      <c r="D55" s="196">
        <f>SUM(ENERO:DICIEMBRE!D55)</f>
        <v>302</v>
      </c>
      <c r="E55" s="196">
        <f>SUM(ENERO:DICIEMBRE!E55)</f>
        <v>253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401</v>
      </c>
      <c r="D56" s="196">
        <f>SUM(ENERO:DICIEMBRE!D56)</f>
        <v>210</v>
      </c>
      <c r="E56" s="196">
        <f>SUM(ENERO:DICIEMBRE!E56)</f>
        <v>191</v>
      </c>
      <c r="F56" s="196">
        <f>SUM(ENERO:DICIEMBRE!F56)</f>
        <v>32</v>
      </c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1858</v>
      </c>
      <c r="D57" s="196">
        <f>SUM(ENERO:DICIEMBRE!D57)</f>
        <v>950</v>
      </c>
      <c r="E57" s="196">
        <f>SUM(ENERO:DICIEMBRE!E57)</f>
        <v>908</v>
      </c>
      <c r="F57" s="196">
        <f>SUM(ENERO:DICIEMBRE!F57)</f>
        <v>131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96">
        <f>SUM(ENERO:DICIEMBRE!D58)</f>
        <v>0</v>
      </c>
      <c r="E58" s="196">
        <f>SUM(ENERO:DICIEMBRE!E58)</f>
        <v>0</v>
      </c>
      <c r="F58" s="196">
        <f>SUM(ENERO:DICIEMBRE!F58)</f>
        <v>0</v>
      </c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1633</v>
      </c>
      <c r="D59" s="196">
        <f>SUM(ENERO:DICIEMBRE!D59)</f>
        <v>698</v>
      </c>
      <c r="E59" s="196">
        <f>SUM(ENERO:DICIEMBRE!E59)</f>
        <v>935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196">
        <f>SUM(ENERO:DICIEMBRE!D60)</f>
        <v>0</v>
      </c>
      <c r="E60" s="196">
        <f>SUM(ENERO:DICIEMBRE!E60)</f>
        <v>0</v>
      </c>
      <c r="F60" s="196">
        <f>SUM(ENERO:DICIEMBRE!F60)</f>
        <v>0</v>
      </c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196">
        <f>SUM(ENERO:DICIEMBRE!D61)</f>
        <v>0</v>
      </c>
      <c r="E61" s="149"/>
      <c r="F61" s="196">
        <f>SUM(ENERO:DICIEMBRE!F61)</f>
        <v>0</v>
      </c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196">
        <f>SUM(ENERO:DICIEMBRE!D62)</f>
        <v>0</v>
      </c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96">
        <f>SUM(ENERO:DICIEMBRE!F63)</f>
        <v>0</v>
      </c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55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16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SUM(D68:F68)+H68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>SUM(D69:F69)+H69</f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 t="shared" si="15"/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>SUM(D72:F72)+H72</f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14321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2">
    <dataValidation type="whole" operator="greaterThan" allowBlank="1" showInputMessage="1" showErrorMessage="1" errorTitle="Números Enteros" error="Sólo puede ingresar números enteros" sqref="A1:C87 D1:F38 K1:M87 H1:J38 G1:G45 F64:F87 D50:E53 G50:J87 F50:F55 F59 F62 E61:E87 D63:D87" xr:uid="{00000000-0002-0000-0000-000000000000}">
      <formula1>-1</formula1>
    </dataValidation>
    <dataValidation type="whole" allowBlank="1" showInputMessage="1" showErrorMessage="1" errorTitle="Error de ingreso" error="Debe ingresar sólo números." sqref="D39:F49 H39:J49 G46:G49 D54:E60 F56:F58 F60:F61 F63 D61:D62" xr:uid="{00000000-0002-0000-0000-000001000000}">
      <formula1>0</formula1>
      <formula2>99999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197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",[10]NOMBRE!B2," - ","( ",[10]NOMBRE!C2,[10]NOMBRE!D2,[10]NOMBRE!E2,[10]NOMBRE!F2,[10]NOMBRE!G2," )")</f>
        <v>COMUNA: LINARES - ( 07401 )</v>
      </c>
    </row>
    <row r="3" spans="1:93" ht="16.149999999999999" customHeight="1" x14ac:dyDescent="0.2">
      <c r="A3" s="1" t="str">
        <f>CONCATENATE("ESTABLECIMIENTO/ESTRATEGIA: ",[10]NOMBRE!B3," - ","( ",[10]NOMBRE!C3,[10]NOMBRE!D3,[10]NOMBRE!E3,[10]NOMBRE!F3,[10]NOMBRE!G3,[10]NOMBRE!H3,"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",[10]NOMBRE!B6," - ","( ",[10]NOMBRE!C6,[10]NOMBRE!D6," )")</f>
        <v>MES: SEPTIEMBRE - ( 09 )</v>
      </c>
    </row>
    <row r="5" spans="1:93" ht="16.149999999999999" customHeight="1" x14ac:dyDescent="0.2">
      <c r="A5" s="1" t="str">
        <f>CONCATENATE("AÑO: ",[10]NOMBRE!B7)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209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110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9</v>
      </c>
      <c r="D43" s="76">
        <v>9</v>
      </c>
      <c r="E43" s="77"/>
      <c r="F43" s="78"/>
      <c r="G43" s="79"/>
      <c r="H43" s="88"/>
      <c r="I43" s="88"/>
      <c r="J43" s="88"/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210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858</v>
      </c>
      <c r="D47" s="92">
        <v>387</v>
      </c>
      <c r="E47" s="93"/>
      <c r="F47" s="98"/>
      <c r="G47" s="99">
        <v>471</v>
      </c>
      <c r="H47" s="100"/>
      <c r="I47" s="100"/>
      <c r="J47" s="100"/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867</v>
      </c>
      <c r="D50" s="112">
        <f>SUM(D39:D49)</f>
        <v>396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471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209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64</v>
      </c>
      <c r="D54" s="76">
        <v>36</v>
      </c>
      <c r="E54" s="78">
        <v>28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45</v>
      </c>
      <c r="D55" s="133">
        <v>25</v>
      </c>
      <c r="E55" s="134">
        <v>20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24</v>
      </c>
      <c r="D56" s="76">
        <v>11</v>
      </c>
      <c r="E56" s="78">
        <v>13</v>
      </c>
      <c r="F56" s="137">
        <v>1</v>
      </c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165</v>
      </c>
      <c r="D57" s="92">
        <v>82</v>
      </c>
      <c r="E57" s="98">
        <v>83</v>
      </c>
      <c r="F57" s="140">
        <v>15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175</v>
      </c>
      <c r="D59" s="76">
        <v>89</v>
      </c>
      <c r="E59" s="144">
        <v>86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20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209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 t="shared" si="15"/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>SUM(D71:F71)</f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 t="shared" si="15"/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1340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OrEqual" allowBlank="1" showInputMessage="1" showErrorMessage="1" error="Valor no Permitido" sqref="A9:M87" xr:uid="{85C2E353-587A-438A-B31A-2D03C2CEFDBC}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Z197"/>
  <sheetViews>
    <sheetView workbookViewId="0">
      <selection activeCell="A4" sqref="A4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",[11]NOMBRE!B2," - ","( ",[11]NOMBRE!C2,[11]NOMBRE!D2,[11]NOMBRE!E2,[11]NOMBRE!F2,[11]NOMBRE!G2," )")</f>
        <v>COMUNA: LINARES - ( 07401 )</v>
      </c>
    </row>
    <row r="3" spans="1:93" ht="16.149999999999999" customHeight="1" x14ac:dyDescent="0.2">
      <c r="A3" s="1" t="str">
        <f>CONCATENATE("ESTABLECIMIENTO/ESTRATEGIA: ",[11]NOMBRE!B3," - ","( ",[11]NOMBRE!C3,[11]NOMBRE!D3,[11]NOMBRE!E3,[11]NOMBRE!F3,[11]NOMBRE!G3,[11]NOMBRE!H3,"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",[11]NOMBRE!B6," - ","( ",[11]NOMBRE!C6,[11]NOMBRE!D6," )")</f>
        <v>MES: OCTUBRE - ( 10 )</v>
      </c>
    </row>
    <row r="5" spans="1:93" ht="16.149999999999999" customHeight="1" x14ac:dyDescent="0.2">
      <c r="A5" s="1" t="str">
        <f>CONCATENATE("AÑO: ",[11]NOMBRE!B7)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212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110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7</v>
      </c>
      <c r="D43" s="76">
        <v>7</v>
      </c>
      <c r="E43" s="77"/>
      <c r="F43" s="78"/>
      <c r="G43" s="79"/>
      <c r="H43" s="88"/>
      <c r="I43" s="88"/>
      <c r="J43" s="88"/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211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898</v>
      </c>
      <c r="D47" s="92">
        <v>407</v>
      </c>
      <c r="E47" s="93"/>
      <c r="F47" s="98"/>
      <c r="G47" s="99">
        <v>491</v>
      </c>
      <c r="H47" s="100"/>
      <c r="I47" s="100"/>
      <c r="J47" s="100"/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905</v>
      </c>
      <c r="D50" s="112">
        <f>SUM(D39:D49)</f>
        <v>414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491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212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43</v>
      </c>
      <c r="D54" s="76">
        <v>24</v>
      </c>
      <c r="E54" s="78">
        <v>19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62</v>
      </c>
      <c r="D55" s="133">
        <v>30</v>
      </c>
      <c r="E55" s="134">
        <v>32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0</v>
      </c>
      <c r="D56" s="76">
        <v>0</v>
      </c>
      <c r="E56" s="78">
        <v>0</v>
      </c>
      <c r="F56" s="137">
        <v>0</v>
      </c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245</v>
      </c>
      <c r="D57" s="92">
        <v>130</v>
      </c>
      <c r="E57" s="98">
        <v>115</v>
      </c>
      <c r="F57" s="140">
        <v>22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136</v>
      </c>
      <c r="D59" s="76">
        <v>60</v>
      </c>
      <c r="E59" s="144">
        <v>76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20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212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 t="shared" si="15"/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>SUM(D71:F71)</f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 t="shared" si="15"/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1391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OrEqual" allowBlank="1" showInputMessage="1" showErrorMessage="1" error="Valor no Permitido" sqref="A9:M87" xr:uid="{987D8CBA-C7B8-47DB-BFC9-E62A85A77EC2}">
      <formula1>0</formula1>
    </dataValidation>
  </dataValidations>
  <pageMargins left="0.7" right="0.7" top="0.75" bottom="0.75" header="0.3" footer="0.3"/>
  <pageSetup paperSize="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Z197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",[12]NOMBRE!B2," - ","( ",[12]NOMBRE!C2,[12]NOMBRE!D2,[12]NOMBRE!E2,[12]NOMBRE!F2,[12]NOMBRE!G2," )")</f>
        <v>COMUNA: LINARES - ( 07401 )</v>
      </c>
    </row>
    <row r="3" spans="1:93" ht="16.149999999999999" customHeight="1" x14ac:dyDescent="0.2">
      <c r="A3" s="1" t="str">
        <f>CONCATENATE("ESTABLECIMIENTO/ESTRATEGIA: ",[12]NOMBRE!B3," - ","( ",[12]NOMBRE!C3,[12]NOMBRE!D3,[12]NOMBRE!E3,[12]NOMBRE!F3,[12]NOMBRE!G3,[12]NOMBRE!H3,"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",[12]NOMBRE!B6," - ","( ",[12]NOMBRE!C6,[12]NOMBRE!D6," )")</f>
        <v>MES: NOVIEMBRE - ( 11 )</v>
      </c>
    </row>
    <row r="5" spans="1:93" ht="16.149999999999999" customHeight="1" x14ac:dyDescent="0.2">
      <c r="A5" s="1" t="str">
        <f>CONCATENATE("AÑO: ",[12]NOMBRE!B7)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214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110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26</v>
      </c>
      <c r="D43" s="76">
        <v>26</v>
      </c>
      <c r="E43" s="77"/>
      <c r="F43" s="78"/>
      <c r="G43" s="79"/>
      <c r="H43" s="88"/>
      <c r="I43" s="88"/>
      <c r="J43" s="88"/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213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756</v>
      </c>
      <c r="D47" s="92">
        <v>356</v>
      </c>
      <c r="E47" s="93"/>
      <c r="F47" s="98"/>
      <c r="G47" s="99">
        <v>400</v>
      </c>
      <c r="H47" s="100"/>
      <c r="I47" s="100"/>
      <c r="J47" s="100"/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782</v>
      </c>
      <c r="D50" s="112">
        <f>SUM(D39:D49)</f>
        <v>382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400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214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79</v>
      </c>
      <c r="D54" s="76">
        <v>36</v>
      </c>
      <c r="E54" s="78">
        <v>43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48</v>
      </c>
      <c r="D55" s="133">
        <v>21</v>
      </c>
      <c r="E55" s="134">
        <v>27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0</v>
      </c>
      <c r="D56" s="76"/>
      <c r="E56" s="78"/>
      <c r="F56" s="137"/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222</v>
      </c>
      <c r="D57" s="92">
        <v>115</v>
      </c>
      <c r="E57" s="98">
        <v>107</v>
      </c>
      <c r="F57" s="140">
        <v>10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86</v>
      </c>
      <c r="D59" s="76">
        <v>47</v>
      </c>
      <c r="E59" s="144">
        <v>39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20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214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 t="shared" si="15"/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>SUM(D71:F71)</f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 t="shared" si="15"/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1217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OrEqual" allowBlank="1" showInputMessage="1" showErrorMessage="1" error="Valor no Permitido" sqref="A9:M87" xr:uid="{F536E946-1E02-4E9D-B80C-5391151AC5B6}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Z197"/>
  <sheetViews>
    <sheetView tabSelected="1"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",[13]NOMBRE!B2," - ","( ",[13]NOMBRE!C2,[13]NOMBRE!D2,[13]NOMBRE!E2,[13]NOMBRE!F2,[13]NOMBRE!G2," )")</f>
        <v>COMUNA: LINARES - ( 07401 )</v>
      </c>
    </row>
    <row r="3" spans="1:93" ht="16.149999999999999" customHeight="1" x14ac:dyDescent="0.2">
      <c r="A3" s="1" t="str">
        <f>CONCATENATE("ESTABLECIMIENTO/ESTRATEGIA: ",[13]NOMBRE!B3," - ","( ",[13]NOMBRE!C3,[13]NOMBRE!D3,[13]NOMBRE!E3,[13]NOMBRE!F3,[13]NOMBRE!G3,[13]NOMBRE!H3,"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",[13]NOMBRE!B6," - ","( ",[13]NOMBRE!C6,[13]NOMBRE!D6," )")</f>
        <v>MES: DICIEMBRE - ( 12 )</v>
      </c>
    </row>
    <row r="5" spans="1:93" ht="16.149999999999999" customHeight="1" x14ac:dyDescent="0.2">
      <c r="A5" s="1" t="str">
        <f>CONCATENATE("AÑO: ",[13]NOMBRE!B7)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215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110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35</v>
      </c>
      <c r="D43" s="76">
        <v>35</v>
      </c>
      <c r="E43" s="77"/>
      <c r="F43" s="78"/>
      <c r="G43" s="79"/>
      <c r="H43" s="88"/>
      <c r="I43" s="88"/>
      <c r="J43" s="88"/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216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685</v>
      </c>
      <c r="D47" s="92">
        <v>335</v>
      </c>
      <c r="E47" s="93"/>
      <c r="F47" s="98"/>
      <c r="G47" s="99">
        <v>350</v>
      </c>
      <c r="H47" s="100"/>
      <c r="I47" s="100"/>
      <c r="J47" s="100"/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720</v>
      </c>
      <c r="D50" s="112">
        <f>SUM(D39:D49)</f>
        <v>370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350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215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47</v>
      </c>
      <c r="D54" s="76">
        <v>29</v>
      </c>
      <c r="E54" s="78">
        <v>18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41</v>
      </c>
      <c r="D55" s="133">
        <v>22</v>
      </c>
      <c r="E55" s="134">
        <v>19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14</v>
      </c>
      <c r="D56" s="76">
        <v>9</v>
      </c>
      <c r="E56" s="78">
        <v>5</v>
      </c>
      <c r="F56" s="137">
        <v>1</v>
      </c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215</v>
      </c>
      <c r="D57" s="92">
        <v>104</v>
      </c>
      <c r="E57" s="98">
        <v>111</v>
      </c>
      <c r="F57" s="140">
        <v>14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87</v>
      </c>
      <c r="D59" s="76">
        <v>48</v>
      </c>
      <c r="E59" s="144">
        <v>39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20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215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 t="shared" si="15"/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>SUM(D71:F71)</f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 t="shared" si="15"/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1124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OrEqual" allowBlank="1" showInputMessage="1" showErrorMessage="1" error="Valor no Permitido" sqref="A9:M87" xr:uid="{43E2638D-A49C-4105-8CED-C9E6D0CC4E05}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197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",[2]NOMBRE!B2," - ","( ",[2]NOMBRE!C2,[2]NOMBRE!D2,[2]NOMBRE!E2,[2]NOMBRE!F2,[2]NOMBRE!G2," )")</f>
        <v>COMUNA: LINARES - ( 07401 )</v>
      </c>
    </row>
    <row r="3" spans="1:93" ht="16.149999999999999" customHeight="1" x14ac:dyDescent="0.2">
      <c r="A3" s="1" t="str">
        <f>CONCATENATE("ESTABLECIMIENTO/ESTRATEGIA: ",[2]NOMBRE!B3," - ","( ",[2]NOMBRE!C3,[2]NOMBRE!D3,[2]NOMBRE!E3,[2]NOMBRE!F3,[2]NOMBRE!G3,[2]NOMBRE!H3,"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",[2]NOMBRE!B6," - ","( ",[2]NOMBRE!C6,[2]NOMBRE!D6," )")</f>
        <v>MES: ENERO - ( 01 )</v>
      </c>
    </row>
    <row r="5" spans="1:93" ht="16.149999999999999" customHeight="1" x14ac:dyDescent="0.2">
      <c r="A5" s="1" t="str">
        <f>CONCATENATE("AÑO: ",[2]NOMBRE!B7)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195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40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36</v>
      </c>
      <c r="D43" s="76">
        <v>36</v>
      </c>
      <c r="E43" s="77"/>
      <c r="F43" s="78"/>
      <c r="G43" s="79"/>
      <c r="H43" s="88"/>
      <c r="I43" s="88"/>
      <c r="J43" s="88"/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194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540</v>
      </c>
      <c r="D47" s="92">
        <v>277</v>
      </c>
      <c r="E47" s="93"/>
      <c r="F47" s="98"/>
      <c r="G47" s="99">
        <v>263</v>
      </c>
      <c r="H47" s="100"/>
      <c r="I47" s="100"/>
      <c r="J47" s="100"/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576</v>
      </c>
      <c r="D50" s="112">
        <f>SUM(D39:D49)</f>
        <v>313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263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195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14</v>
      </c>
      <c r="D54" s="76">
        <v>6</v>
      </c>
      <c r="E54" s="78">
        <v>8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18</v>
      </c>
      <c r="D55" s="133">
        <v>8</v>
      </c>
      <c r="E55" s="134">
        <v>10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0</v>
      </c>
      <c r="D56" s="76"/>
      <c r="E56" s="78"/>
      <c r="F56" s="137"/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186</v>
      </c>
      <c r="D57" s="92">
        <v>98</v>
      </c>
      <c r="E57" s="98">
        <v>88</v>
      </c>
      <c r="F57" s="140">
        <v>0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71</v>
      </c>
      <c r="D59" s="76">
        <v>37</v>
      </c>
      <c r="E59" s="144">
        <v>34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55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195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SUM(D68:F68)+H68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>SUM(D69:F69)+H69</f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 t="shared" si="15"/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>SUM(D72:F72)+H72</f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865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" allowBlank="1" showInputMessage="1" showErrorMessage="1" errorTitle="Números Enteros" error="Sólo puede ingresar números enteros" sqref="A1:M87" xr:uid="{00000000-0002-0000-0100-000000000000}">
      <formula1>-1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Z197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",[3]NOMBRE!B2," - ","( ",[3]NOMBRE!C2,[3]NOMBRE!D2,[3]NOMBRE!E2,[3]NOMBRE!F2,[3]NOMBRE!G2," )")</f>
        <v>COMUNA: LINARES - ( 07401 )</v>
      </c>
    </row>
    <row r="3" spans="1:93" ht="16.149999999999999" customHeight="1" x14ac:dyDescent="0.2">
      <c r="A3" s="1" t="str">
        <f>CONCATENATE("ESTABLECIMIENTO/ESTRATEGIA: ",[3]NOMBRE!B3," - ","( ",[3]NOMBRE!C3,[3]NOMBRE!D3,[3]NOMBRE!E3,[3]NOMBRE!F3,[3]NOMBRE!G3,[3]NOMBRE!H3,"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",[3]NOMBRE!B6," - ","( ",[3]NOMBRE!C6,[3]NOMBRE!D6," )")</f>
        <v>MES: FEBRERO - ( 02 )</v>
      </c>
    </row>
    <row r="5" spans="1:93" ht="16.149999999999999" customHeight="1" x14ac:dyDescent="0.2">
      <c r="A5" s="1" t="str">
        <f>CONCATENATE("AÑO: ",[3]NOMBRE!B7)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195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40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51</v>
      </c>
      <c r="D43" s="76">
        <v>51</v>
      </c>
      <c r="E43" s="77"/>
      <c r="F43" s="78"/>
      <c r="G43" s="79"/>
      <c r="H43" s="88"/>
      <c r="I43" s="88"/>
      <c r="J43" s="88"/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194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465</v>
      </c>
      <c r="D47" s="92">
        <v>236</v>
      </c>
      <c r="E47" s="93"/>
      <c r="F47" s="98"/>
      <c r="G47" s="99">
        <v>229</v>
      </c>
      <c r="H47" s="100"/>
      <c r="I47" s="100"/>
      <c r="J47" s="100"/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516</v>
      </c>
      <c r="D50" s="112">
        <f>SUM(D39:D49)</f>
        <v>287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229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195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6</v>
      </c>
      <c r="D54" s="76">
        <v>3</v>
      </c>
      <c r="E54" s="78">
        <v>3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17</v>
      </c>
      <c r="D55" s="133">
        <v>7</v>
      </c>
      <c r="E55" s="134">
        <v>10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0</v>
      </c>
      <c r="D56" s="76"/>
      <c r="E56" s="78"/>
      <c r="F56" s="137"/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138</v>
      </c>
      <c r="D57" s="92">
        <v>68</v>
      </c>
      <c r="E57" s="98">
        <v>70</v>
      </c>
      <c r="F57" s="140">
        <v>10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73</v>
      </c>
      <c r="D59" s="76">
        <v>28</v>
      </c>
      <c r="E59" s="144">
        <v>45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55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195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SUM(D68:F68)+H68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>SUM(D69:F69)+H69</f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 t="shared" si="15"/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>SUM(D72:F72)+H72</f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750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" allowBlank="1" showInputMessage="1" showErrorMessage="1" errorTitle="Números Enteros" error="Sólo puede ingresar números enteros" sqref="A1:M87" xr:uid="{00000000-0002-0000-0200-000000000000}">
      <formula1>-1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197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",[4]NOMBRE!B2," - ","( ",[4]NOMBRE!C2,[4]NOMBRE!D2,[4]NOMBRE!E2,[4]NOMBRE!F2,[4]NOMBRE!G2," )")</f>
        <v>COMUNA: LINARES - ( 07401 )</v>
      </c>
    </row>
    <row r="3" spans="1:93" ht="16.149999999999999" customHeight="1" x14ac:dyDescent="0.2">
      <c r="A3" s="1" t="str">
        <f>CONCATENATE("ESTABLECIMIENTO/ESTRATEGIA: ",[4]NOMBRE!B3," - ","( ",[4]NOMBRE!C3,[4]NOMBRE!D3,[4]NOMBRE!E3,[4]NOMBRE!F3,[4]NOMBRE!G3,[4]NOMBRE!H3,"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",[4]NOMBRE!B6," - ","( ",[4]NOMBRE!C6,[4]NOMBRE!D6," )")</f>
        <v>MES: MARZO - ( 03 )</v>
      </c>
    </row>
    <row r="5" spans="1:93" ht="16.149999999999999" customHeight="1" x14ac:dyDescent="0.2">
      <c r="A5" s="1" t="str">
        <f>CONCATENATE("AÑO: ",[4]NOMBRE!B7)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197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110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64</v>
      </c>
      <c r="D43" s="76">
        <v>64</v>
      </c>
      <c r="E43" s="77"/>
      <c r="F43" s="78"/>
      <c r="G43" s="79"/>
      <c r="H43" s="88"/>
      <c r="I43" s="88"/>
      <c r="J43" s="88"/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198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648</v>
      </c>
      <c r="D47" s="92">
        <v>295</v>
      </c>
      <c r="E47" s="93"/>
      <c r="F47" s="98"/>
      <c r="G47" s="99">
        <v>353</v>
      </c>
      <c r="H47" s="100"/>
      <c r="I47" s="100"/>
      <c r="J47" s="100"/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712</v>
      </c>
      <c r="D50" s="112">
        <f>SUM(D39:D49)</f>
        <v>359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353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197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0</v>
      </c>
      <c r="D54" s="76"/>
      <c r="E54" s="78"/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14</v>
      </c>
      <c r="D55" s="133">
        <v>8</v>
      </c>
      <c r="E55" s="134">
        <v>6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123</v>
      </c>
      <c r="D56" s="76">
        <v>59</v>
      </c>
      <c r="E56" s="78">
        <v>64</v>
      </c>
      <c r="F56" s="137">
        <v>12</v>
      </c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24</v>
      </c>
      <c r="D57" s="92">
        <v>8</v>
      </c>
      <c r="E57" s="98">
        <v>16</v>
      </c>
      <c r="F57" s="140">
        <v>1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211</v>
      </c>
      <c r="D59" s="76">
        <v>87</v>
      </c>
      <c r="E59" s="144">
        <v>124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20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197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 t="shared" si="15"/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>SUM(D71:F71)</f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 t="shared" si="15"/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1084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OrEqual" allowBlank="1" showInputMessage="1" showErrorMessage="1" error="Valor no Permitido" sqref="A9:M87" xr:uid="{00000000-0002-0000-0300-000000000000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Z197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",[5]NOMBRE!B2," - ","( ",[5]NOMBRE!C2,[5]NOMBRE!D2,[5]NOMBRE!E2,[5]NOMBRE!F2,[5]NOMBRE!G2," )")</f>
        <v>COMUNA: LINARES - ( 07401 )</v>
      </c>
    </row>
    <row r="3" spans="1:93" ht="16.149999999999999" customHeight="1" x14ac:dyDescent="0.2">
      <c r="A3" s="1" t="str">
        <f>CONCATENATE("ESTABLECIMIENTO/ESTRATEGIA: ",[5]NOMBRE!B3," - ","( ",[5]NOMBRE!C3,[5]NOMBRE!D3,[5]NOMBRE!E3,[5]NOMBRE!F3,[5]NOMBRE!G3,[5]NOMBRE!H3,"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",[5]NOMBRE!B6," - ","( ",[5]NOMBRE!C6,[5]NOMBRE!D6," )")</f>
        <v>MES: ABRIL - ( 04 )</v>
      </c>
    </row>
    <row r="5" spans="1:93" ht="16.149999999999999" customHeight="1" x14ac:dyDescent="0.2">
      <c r="A5" s="1" t="str">
        <f>CONCATENATE("AÑO: ",[5]NOMBRE!B7)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200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110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81</v>
      </c>
      <c r="D43" s="76">
        <v>81</v>
      </c>
      <c r="E43" s="77"/>
      <c r="F43" s="78"/>
      <c r="G43" s="79"/>
      <c r="H43" s="88"/>
      <c r="I43" s="88"/>
      <c r="J43" s="88"/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199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562</v>
      </c>
      <c r="D47" s="92">
        <v>242</v>
      </c>
      <c r="E47" s="93"/>
      <c r="F47" s="98"/>
      <c r="G47" s="99">
        <v>320</v>
      </c>
      <c r="H47" s="100"/>
      <c r="I47" s="100"/>
      <c r="J47" s="100"/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643</v>
      </c>
      <c r="D50" s="112">
        <f>SUM(D39:D49)</f>
        <v>323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320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200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65</v>
      </c>
      <c r="D54" s="76">
        <v>21</v>
      </c>
      <c r="E54" s="78">
        <v>44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28</v>
      </c>
      <c r="D55" s="133">
        <v>13</v>
      </c>
      <c r="E55" s="134">
        <v>15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1</v>
      </c>
      <c r="D56" s="76">
        <v>0</v>
      </c>
      <c r="E56" s="78">
        <v>1</v>
      </c>
      <c r="F56" s="137">
        <v>1</v>
      </c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142</v>
      </c>
      <c r="D57" s="92">
        <v>64</v>
      </c>
      <c r="E57" s="98">
        <v>78</v>
      </c>
      <c r="F57" s="140">
        <v>11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139</v>
      </c>
      <c r="D59" s="76">
        <v>48</v>
      </c>
      <c r="E59" s="144">
        <v>91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20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200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 t="shared" si="15"/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>SUM(D71:F71)</f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 t="shared" si="15"/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1018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OrEqual" allowBlank="1" showInputMessage="1" showErrorMessage="1" error="Valor no Permitido" sqref="A9:M87" xr:uid="{00000000-0002-0000-0400-000000000000}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197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",[6]NOMBRE!B2," - ","( ",[6]NOMBRE!C2,[6]NOMBRE!D2,[6]NOMBRE!E2,[6]NOMBRE!F2,[6]NOMBRE!G2," )")</f>
        <v>COMUNA: LINARES - ( 07401 )</v>
      </c>
    </row>
    <row r="3" spans="1:93" ht="16.149999999999999" customHeight="1" x14ac:dyDescent="0.2">
      <c r="A3" s="1" t="str">
        <f>CONCATENATE("ESTABLECIMIENTO/ESTRATEGIA: ",[6]NOMBRE!B3," - ","( ",[6]NOMBRE!C3,[6]NOMBRE!D3,[6]NOMBRE!E3,[6]NOMBRE!F3,[6]NOMBRE!G3,[6]NOMBRE!H3,"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",[6]NOMBRE!B6," - ","( ",[6]NOMBRE!C6,[6]NOMBRE!D6," )")</f>
        <v>MES: MAYO - ( 05 )</v>
      </c>
    </row>
    <row r="5" spans="1:93" ht="16.149999999999999" customHeight="1" x14ac:dyDescent="0.2">
      <c r="A5" s="1" t="str">
        <f>CONCATENATE("AÑO: ",[6]NOMBRE!B7)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201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110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54</v>
      </c>
      <c r="D43" s="76">
        <v>54</v>
      </c>
      <c r="E43" s="77"/>
      <c r="F43" s="78"/>
      <c r="G43" s="79"/>
      <c r="H43" s="88"/>
      <c r="I43" s="88"/>
      <c r="J43" s="88"/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202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572</v>
      </c>
      <c r="D47" s="92">
        <v>240</v>
      </c>
      <c r="E47" s="93"/>
      <c r="F47" s="98"/>
      <c r="G47" s="99">
        <v>332</v>
      </c>
      <c r="H47" s="100"/>
      <c r="I47" s="100"/>
      <c r="J47" s="100"/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626</v>
      </c>
      <c r="D50" s="112">
        <f>SUM(D39:D49)</f>
        <v>294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332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201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1</v>
      </c>
      <c r="D54" s="76"/>
      <c r="E54" s="78">
        <v>1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31</v>
      </c>
      <c r="D55" s="133">
        <v>13</v>
      </c>
      <c r="E55" s="134">
        <v>18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0</v>
      </c>
      <c r="D56" s="76"/>
      <c r="E56" s="78"/>
      <c r="F56" s="137"/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190</v>
      </c>
      <c r="D57" s="92">
        <v>75</v>
      </c>
      <c r="E57" s="98">
        <v>115</v>
      </c>
      <c r="F57" s="140">
        <v>14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111</v>
      </c>
      <c r="D59" s="76">
        <v>46</v>
      </c>
      <c r="E59" s="144">
        <v>65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20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201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 t="shared" si="15"/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>SUM(D71:F71)</f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 t="shared" si="15"/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959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OrEqual" allowBlank="1" showInputMessage="1" showErrorMessage="1" error="Valor no Permitido" sqref="A9:M87" xr:uid="{00000000-0002-0000-0500-000000000000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197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6" width="11.42578125" style="3"/>
    <col min="77" max="77" width="11.42578125" style="3" customWidth="1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s="2" customFormat="1" ht="16.149999999999999" customHeight="1" x14ac:dyDescent="0.2">
      <c r="A1" s="1" t="s">
        <v>0</v>
      </c>
      <c r="BW1" s="3"/>
      <c r="BX1" s="3"/>
      <c r="BY1" s="3"/>
      <c r="BZ1" s="3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</row>
    <row r="2" spans="1:93" s="2" customFormat="1" ht="16.149999999999999" customHeight="1" x14ac:dyDescent="0.2">
      <c r="A2" s="1" t="str">
        <f>CONCATENATE("COMUNA: ",[7]NOMBRE!B2," - ","( ",[7]NOMBRE!C2,[7]NOMBRE!D2,[7]NOMBRE!E2,[7]NOMBRE!F2,[7]NOMBRE!G2," )")</f>
        <v>COMUNA: LINARES - ( 07401 )</v>
      </c>
      <c r="BW2" s="3"/>
      <c r="BX2" s="3"/>
      <c r="BY2" s="3"/>
      <c r="BZ2" s="3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:93" s="2" customFormat="1" ht="16.149999999999999" customHeight="1" x14ac:dyDescent="0.2">
      <c r="A3" s="1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W3" s="3"/>
      <c r="BX3" s="3"/>
      <c r="BY3" s="3"/>
      <c r="BZ3" s="3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</row>
    <row r="4" spans="1:93" s="2" customFormat="1" ht="16.149999999999999" customHeight="1" x14ac:dyDescent="0.2">
      <c r="A4" s="1" t="str">
        <f>CONCATENATE("MES: ",[7]NOMBRE!B6," - ","( ",[7]NOMBRE!C6,[7]NOMBRE!D6," )")</f>
        <v>MES: JUNIO - ( 06 )</v>
      </c>
      <c r="BW4" s="3"/>
      <c r="BX4" s="3"/>
      <c r="BY4" s="3"/>
      <c r="BZ4" s="3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</row>
    <row r="5" spans="1:93" s="2" customFormat="1" ht="16.149999999999999" customHeight="1" x14ac:dyDescent="0.2">
      <c r="A5" s="1" t="str">
        <f>CONCATENATE("AÑO: ",[7]NOMBRE!B7)</f>
        <v>AÑO: 2019</v>
      </c>
      <c r="BW5" s="3"/>
      <c r="BX5" s="3"/>
      <c r="BY5" s="3"/>
      <c r="BZ5" s="3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</row>
    <row r="6" spans="1:93" s="2" customFormat="1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  <c r="BW6" s="3"/>
      <c r="BX6" s="3"/>
      <c r="BY6" s="3"/>
      <c r="BZ6" s="3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</row>
    <row r="7" spans="1:93" s="2" customFormat="1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BW7" s="3"/>
      <c r="BX7" s="3"/>
      <c r="BY7" s="3"/>
      <c r="BZ7" s="3"/>
      <c r="CA7" s="4"/>
      <c r="CB7" s="4"/>
      <c r="CC7" s="4"/>
      <c r="CD7" s="4"/>
      <c r="CE7" s="4"/>
      <c r="CF7" s="4"/>
      <c r="CG7" s="11"/>
      <c r="CH7" s="11"/>
      <c r="CI7" s="11"/>
      <c r="CJ7" s="11"/>
      <c r="CK7" s="11"/>
      <c r="CL7" s="11"/>
      <c r="CM7" s="11"/>
      <c r="CN7" s="11"/>
      <c r="CO7" s="11"/>
    </row>
    <row r="8" spans="1:93" s="2" customFormat="1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BW8" s="3"/>
      <c r="BX8" s="3"/>
      <c r="BY8" s="3"/>
      <c r="BZ8" s="3"/>
      <c r="CA8" s="4"/>
      <c r="CB8" s="4"/>
      <c r="CC8" s="4"/>
      <c r="CD8" s="4"/>
      <c r="CE8" s="4"/>
      <c r="CF8" s="4"/>
      <c r="CG8" s="11"/>
      <c r="CH8" s="11"/>
      <c r="CI8" s="11"/>
      <c r="CJ8" s="11"/>
      <c r="CK8" s="11"/>
      <c r="CL8" s="11"/>
      <c r="CM8" s="11"/>
      <c r="CN8" s="11"/>
      <c r="CO8" s="11"/>
    </row>
    <row r="9" spans="1:93" s="2" customFormat="1" ht="66.75" customHeight="1" x14ac:dyDescent="0.2">
      <c r="A9" s="240" t="s">
        <v>3</v>
      </c>
      <c r="B9" s="241"/>
      <c r="C9" s="204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X9" s="3"/>
      <c r="BY9" s="3"/>
      <c r="BZ9" s="3"/>
      <c r="CA9" s="4"/>
      <c r="CB9" s="4"/>
      <c r="CC9" s="4"/>
      <c r="CD9" s="4"/>
      <c r="CE9" s="4"/>
      <c r="CF9" s="4"/>
      <c r="CG9" s="11"/>
      <c r="CH9" s="11"/>
      <c r="CI9" s="11"/>
      <c r="CJ9" s="11"/>
      <c r="CK9" s="11"/>
      <c r="CL9" s="11"/>
      <c r="CM9" s="11"/>
      <c r="CN9" s="11"/>
      <c r="CO9" s="11"/>
    </row>
    <row r="10" spans="1:93" s="2" customFormat="1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X10" s="3"/>
      <c r="BY10" s="3"/>
      <c r="BZ10" s="3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s="2" customFormat="1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X11" s="3"/>
      <c r="BY11" s="3"/>
      <c r="BZ11" s="3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s="2" customFormat="1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X12" s="3"/>
      <c r="BY12" s="3"/>
      <c r="BZ12" s="3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s="2" customFormat="1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X13" s="3"/>
      <c r="BY13" s="3"/>
      <c r="BZ13" s="3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s="2" customFormat="1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X14" s="3"/>
      <c r="BY14" s="3"/>
      <c r="BZ14" s="3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s="2" customFormat="1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X15" s="3"/>
      <c r="BY15" s="3"/>
      <c r="BZ15" s="3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s="2" customFormat="1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X16" s="3"/>
      <c r="BY16" s="3"/>
      <c r="BZ16" s="3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s="2" customFormat="1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X17" s="3"/>
      <c r="BY17" s="3"/>
      <c r="BZ17" s="3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s="2" customFormat="1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X18" s="3"/>
      <c r="BY18" s="3"/>
      <c r="BZ18" s="3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s="2" customFormat="1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X19" s="3"/>
      <c r="BY19" s="3"/>
      <c r="BZ19" s="3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s="2" customFormat="1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X20" s="3"/>
      <c r="BY20" s="3"/>
      <c r="BZ20" s="3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s="2" customFormat="1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X21" s="3"/>
      <c r="BY21" s="3"/>
      <c r="BZ21" s="3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s="2" customFormat="1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X22" s="3"/>
      <c r="BY22" s="3"/>
      <c r="BZ22" s="3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s="2" customFormat="1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X23" s="3"/>
      <c r="BY23" s="3"/>
      <c r="BZ23" s="3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s="2" customFormat="1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X24" s="3"/>
      <c r="BY24" s="3"/>
      <c r="BZ24" s="3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s="2" customFormat="1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X25" s="3"/>
      <c r="BY25" s="3"/>
      <c r="BZ25" s="3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s="2" customFormat="1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X26" s="3"/>
      <c r="BY26" s="3"/>
      <c r="BZ26" s="3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s="2" customFormat="1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X27" s="3"/>
      <c r="BY27" s="3"/>
      <c r="BZ27" s="3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s="2" customFormat="1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X28" s="3"/>
      <c r="BY28" s="3"/>
      <c r="BZ28" s="3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s="2" customFormat="1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X29" s="3"/>
      <c r="BY29" s="3"/>
      <c r="BZ29" s="3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s="2" customFormat="1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X30" s="3"/>
      <c r="BY30" s="3"/>
      <c r="BZ30" s="3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s="2" customFormat="1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X31" s="3"/>
      <c r="BY31" s="3"/>
      <c r="BZ31" s="3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s="2" customFormat="1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X32" s="3"/>
      <c r="BY32" s="3"/>
      <c r="BZ32" s="3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s="2" customFormat="1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X33" s="3"/>
      <c r="BY33" s="3"/>
      <c r="BZ33" s="3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s="2" customFormat="1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X34" s="3"/>
      <c r="BY34" s="3"/>
      <c r="BZ34" s="3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s="2" customFormat="1" ht="17.25" customHeight="1" x14ac:dyDescent="0.2">
      <c r="A35" s="272" t="s">
        <v>110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X35" s="3"/>
      <c r="BY35" s="3"/>
      <c r="BZ35" s="3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s="2" customFormat="1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X36" s="3"/>
      <c r="BY36" s="3"/>
      <c r="BZ36" s="3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s="2" customFormat="1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BW37" s="3"/>
      <c r="BX37" s="3"/>
      <c r="BY37" s="3"/>
      <c r="BZ37" s="3"/>
      <c r="CA37" s="4"/>
      <c r="CB37" s="4"/>
      <c r="CC37" s="4"/>
      <c r="CD37" s="4"/>
      <c r="CE37" s="4"/>
      <c r="CF37" s="4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s="2" customFormat="1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BW38" s="3"/>
      <c r="BX38" s="3"/>
      <c r="BY38" s="3"/>
      <c r="BZ38" s="3"/>
      <c r="CA38" s="4"/>
      <c r="CB38" s="4"/>
      <c r="CC38" s="4"/>
      <c r="CD38" s="4"/>
      <c r="CE38" s="4"/>
      <c r="CF38" s="4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s="2" customFormat="1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BW39" s="3"/>
      <c r="BX39" s="3"/>
      <c r="BY39" s="3"/>
      <c r="BZ39" s="3"/>
      <c r="CA39" s="4"/>
      <c r="CB39" s="4"/>
      <c r="CC39" s="4"/>
      <c r="CD39" s="4"/>
      <c r="CE39" s="4"/>
      <c r="CF39" s="4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s="2" customFormat="1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BW40" s="3"/>
      <c r="BX40" s="3"/>
      <c r="BY40" s="3"/>
      <c r="BZ40" s="3"/>
      <c r="CA40" s="4"/>
      <c r="CB40" s="4"/>
      <c r="CC40" s="4"/>
      <c r="CD40" s="4"/>
      <c r="CE40" s="4"/>
      <c r="CF40" s="4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s="2" customFormat="1" ht="14.25" customHeight="1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BW41" s="3"/>
      <c r="BX41" s="3"/>
      <c r="BY41" s="3"/>
      <c r="BZ41" s="3"/>
      <c r="CA41" s="4"/>
      <c r="CB41" s="4"/>
      <c r="CC41" s="4"/>
      <c r="CD41" s="4"/>
      <c r="CE41" s="4"/>
      <c r="CF41" s="4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s="2" customFormat="1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BW42" s="3"/>
      <c r="BX42" s="3"/>
      <c r="BY42" s="3"/>
      <c r="BZ42" s="3"/>
      <c r="CA42" s="4"/>
      <c r="CB42" s="4"/>
      <c r="CC42" s="4"/>
      <c r="CD42" s="4"/>
      <c r="CE42" s="4"/>
      <c r="CF42" s="4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s="2" customFormat="1" ht="21" x14ac:dyDescent="0.2">
      <c r="A43" s="279" t="s">
        <v>51</v>
      </c>
      <c r="B43" s="86" t="s">
        <v>52</v>
      </c>
      <c r="C43" s="87">
        <f t="shared" si="7"/>
        <v>52</v>
      </c>
      <c r="D43" s="76">
        <v>52</v>
      </c>
      <c r="E43" s="77"/>
      <c r="F43" s="78"/>
      <c r="G43" s="79"/>
      <c r="H43" s="88"/>
      <c r="I43" s="88"/>
      <c r="J43" s="88"/>
      <c r="K43" s="9"/>
      <c r="BW43" s="3"/>
      <c r="BX43" s="3"/>
      <c r="BY43" s="3"/>
      <c r="BZ43" s="3"/>
      <c r="CA43" s="4"/>
      <c r="CB43" s="4"/>
      <c r="CC43" s="4"/>
      <c r="CD43" s="4"/>
      <c r="CE43" s="4"/>
      <c r="CF43" s="4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s="2" customFormat="1" x14ac:dyDescent="0.2">
      <c r="A44" s="279"/>
      <c r="B44" s="203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BW44" s="3"/>
      <c r="BX44" s="3"/>
      <c r="BY44" s="3"/>
      <c r="BZ44" s="3"/>
      <c r="CA44" s="4"/>
      <c r="CB44" s="4"/>
      <c r="CC44" s="4"/>
      <c r="CD44" s="4"/>
      <c r="CE44" s="4"/>
      <c r="CF44" s="4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s="2" customFormat="1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BW45" s="3"/>
      <c r="BX45" s="3"/>
      <c r="BY45" s="3"/>
      <c r="BZ45" s="3"/>
      <c r="CA45" s="4"/>
      <c r="CB45" s="4"/>
      <c r="CC45" s="4"/>
      <c r="CD45" s="4"/>
      <c r="CE45" s="4"/>
      <c r="CF45" s="4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s="2" customFormat="1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BW46" s="3"/>
      <c r="BX46" s="3"/>
      <c r="BY46" s="3"/>
      <c r="BZ46" s="3"/>
      <c r="CA46" s="4"/>
      <c r="CB46" s="4"/>
      <c r="CC46" s="4"/>
      <c r="CD46" s="4"/>
      <c r="CE46" s="4"/>
      <c r="CF46" s="4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s="2" customFormat="1" x14ac:dyDescent="0.2">
      <c r="A47" s="266" t="s">
        <v>56</v>
      </c>
      <c r="B47" s="267"/>
      <c r="C47" s="91">
        <f>SUM(D47:G47)</f>
        <v>656</v>
      </c>
      <c r="D47" s="92">
        <v>294</v>
      </c>
      <c r="E47" s="93"/>
      <c r="F47" s="98"/>
      <c r="G47" s="99">
        <v>362</v>
      </c>
      <c r="H47" s="100"/>
      <c r="I47" s="100"/>
      <c r="J47" s="100"/>
      <c r="K47" s="9"/>
      <c r="BW47" s="3"/>
      <c r="BX47" s="3"/>
      <c r="BY47" s="3"/>
      <c r="BZ47" s="3"/>
      <c r="CA47" s="4"/>
      <c r="CB47" s="4"/>
      <c r="CC47" s="4"/>
      <c r="CD47" s="4"/>
      <c r="CE47" s="4"/>
      <c r="CF47" s="4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s="2" customFormat="1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BW48" s="3"/>
      <c r="BX48" s="3"/>
      <c r="BY48" s="3"/>
      <c r="BZ48" s="3"/>
      <c r="CA48" s="4"/>
      <c r="CB48" s="4"/>
      <c r="CC48" s="4"/>
      <c r="CD48" s="4"/>
      <c r="CE48" s="4"/>
      <c r="CF48" s="4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s="2" customFormat="1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BW49" s="3"/>
      <c r="BX49" s="3"/>
      <c r="BY49" s="3"/>
      <c r="BZ49" s="3"/>
      <c r="CA49" s="4"/>
      <c r="CB49" s="4"/>
      <c r="CC49" s="4"/>
      <c r="CD49" s="4"/>
      <c r="CE49" s="4"/>
      <c r="CF49" s="4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s="2" customFormat="1" x14ac:dyDescent="0.2">
      <c r="A50" s="252" t="s">
        <v>4</v>
      </c>
      <c r="B50" s="253"/>
      <c r="C50" s="112">
        <f>SUM(C39:C49)</f>
        <v>708</v>
      </c>
      <c r="D50" s="112">
        <f>SUM(D39:D49)</f>
        <v>346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362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BW50" s="3"/>
      <c r="BX50" s="3"/>
      <c r="BY50" s="3"/>
      <c r="BZ50" s="3"/>
      <c r="CA50" s="4"/>
      <c r="CB50" s="4"/>
      <c r="CC50" s="4"/>
      <c r="CD50" s="4"/>
      <c r="CE50" s="4"/>
      <c r="CF50" s="4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s="2" customFormat="1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BW51" s="3"/>
      <c r="BX51" s="3"/>
      <c r="BY51" s="3"/>
      <c r="BZ51" s="3"/>
      <c r="CA51" s="4"/>
      <c r="CB51" s="4"/>
      <c r="CC51" s="4"/>
      <c r="CD51" s="4"/>
      <c r="CE51" s="4"/>
      <c r="CF51" s="4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s="2" customFormat="1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BW52" s="3"/>
      <c r="BX52" s="3"/>
      <c r="BY52" s="3"/>
      <c r="BZ52" s="3"/>
      <c r="CA52" s="4"/>
      <c r="CB52" s="4"/>
      <c r="CC52" s="4"/>
      <c r="CD52" s="4"/>
      <c r="CE52" s="4"/>
      <c r="CF52" s="4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s="2" customFormat="1" ht="71.45" customHeight="1" x14ac:dyDescent="0.2">
      <c r="A53" s="240" t="s">
        <v>3</v>
      </c>
      <c r="B53" s="242"/>
      <c r="C53" s="204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BW53" s="3"/>
      <c r="BX53" s="3"/>
      <c r="BY53" s="3"/>
      <c r="BZ53" s="3"/>
      <c r="CA53" s="4"/>
      <c r="CB53" s="4"/>
      <c r="CC53" s="4"/>
      <c r="CD53" s="4"/>
      <c r="CE53" s="4"/>
      <c r="CF53" s="4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s="2" customFormat="1" x14ac:dyDescent="0.2">
      <c r="A54" s="254" t="s">
        <v>64</v>
      </c>
      <c r="B54" s="255"/>
      <c r="C54" s="126">
        <f>SUM(D54:E54)</f>
        <v>17</v>
      </c>
      <c r="D54" s="76">
        <v>6</v>
      </c>
      <c r="E54" s="78">
        <v>11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BW54" s="3"/>
      <c r="BX54" s="3"/>
      <c r="BY54" s="3"/>
      <c r="BZ54" s="3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s="2" customFormat="1" x14ac:dyDescent="0.2">
      <c r="A55" s="256" t="s">
        <v>65</v>
      </c>
      <c r="B55" s="257"/>
      <c r="C55" s="132">
        <f t="shared" ref="C55:C59" si="9">SUM(D55:E55)</f>
        <v>84</v>
      </c>
      <c r="D55" s="133">
        <v>52</v>
      </c>
      <c r="E55" s="134">
        <v>32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BW55" s="3"/>
      <c r="BX55" s="3"/>
      <c r="BY55" s="3"/>
      <c r="BZ55" s="3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s="2" customFormat="1" ht="27.75" customHeight="1" x14ac:dyDescent="0.2">
      <c r="A56" s="258" t="s">
        <v>57</v>
      </c>
      <c r="B56" s="136" t="s">
        <v>66</v>
      </c>
      <c r="C56" s="126">
        <f>SUM(D56:E56)</f>
        <v>164</v>
      </c>
      <c r="D56" s="76">
        <v>91</v>
      </c>
      <c r="E56" s="78">
        <v>73</v>
      </c>
      <c r="F56" s="137">
        <v>11</v>
      </c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BW56" s="3"/>
      <c r="BX56" s="3"/>
      <c r="BY56" s="3"/>
      <c r="BZ56" s="3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s="2" customFormat="1" ht="18" customHeight="1" x14ac:dyDescent="0.2">
      <c r="A57" s="259"/>
      <c r="B57" s="138" t="s">
        <v>67</v>
      </c>
      <c r="C57" s="139">
        <f>SUM(D57:E57)</f>
        <v>11</v>
      </c>
      <c r="D57" s="92">
        <v>5</v>
      </c>
      <c r="E57" s="98">
        <v>6</v>
      </c>
      <c r="F57" s="140">
        <v>1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BW57" s="3"/>
      <c r="BX57" s="3"/>
      <c r="BY57" s="3"/>
      <c r="BZ57" s="3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s="2" customFormat="1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BW58" s="3"/>
      <c r="BX58" s="3"/>
      <c r="BY58" s="3"/>
      <c r="BZ58" s="3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s="2" customFormat="1" x14ac:dyDescent="0.2">
      <c r="A59" s="262" t="s">
        <v>69</v>
      </c>
      <c r="B59" s="262"/>
      <c r="C59" s="126">
        <f t="shared" si="9"/>
        <v>137</v>
      </c>
      <c r="D59" s="76">
        <v>52</v>
      </c>
      <c r="E59" s="144">
        <v>85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BW59" s="3"/>
      <c r="BX59" s="3"/>
      <c r="BY59" s="3"/>
      <c r="BZ59" s="3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s="2" customFormat="1" ht="14.25" customHeight="1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BW60" s="3"/>
      <c r="BX60" s="3"/>
      <c r="BY60" s="3"/>
      <c r="BZ60" s="3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s="2" customFormat="1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BW61" s="3"/>
      <c r="BX61" s="3"/>
      <c r="BY61" s="3"/>
      <c r="BZ61" s="3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s="2" customFormat="1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BW62" s="3"/>
      <c r="BX62" s="3"/>
      <c r="BY62" s="3"/>
      <c r="BZ62" s="3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s="2" customFormat="1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BW63" s="3"/>
      <c r="BX63" s="3"/>
      <c r="BY63" s="3"/>
      <c r="BZ63" s="3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s="2" customFormat="1" ht="31.9" customHeight="1" x14ac:dyDescent="0.2">
      <c r="A64" s="120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BW64" s="3"/>
      <c r="BX64" s="3"/>
      <c r="BY64" s="3"/>
      <c r="BZ64" s="3"/>
      <c r="CA64" s="4"/>
      <c r="CB64" s="4"/>
      <c r="CC64" s="4"/>
      <c r="CD64" s="4"/>
      <c r="CE64" s="4"/>
      <c r="CF64" s="4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s="2" customFormat="1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BW65" s="3"/>
      <c r="BX65" s="3"/>
      <c r="BY65" s="3"/>
      <c r="BZ65" s="3"/>
      <c r="CA65" s="4"/>
      <c r="CB65" s="4"/>
      <c r="CC65" s="4"/>
      <c r="CD65" s="4"/>
      <c r="CE65" s="4"/>
      <c r="CF65" s="4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s="2" customFormat="1" ht="14.25" customHeight="1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BW66" s="3"/>
      <c r="BX66" s="3"/>
      <c r="BY66" s="3"/>
      <c r="BZ66" s="3"/>
      <c r="CA66" s="4"/>
      <c r="CB66" s="4"/>
      <c r="CC66" s="4"/>
      <c r="CD66" s="4"/>
      <c r="CE66" s="4"/>
      <c r="CF66" s="4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s="2" customFormat="1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204" t="s">
        <v>84</v>
      </c>
      <c r="BW67" s="3"/>
      <c r="BX67" s="3"/>
      <c r="BY67" s="3"/>
      <c r="BZ67" s="3"/>
      <c r="CA67" s="4"/>
      <c r="CB67" s="4"/>
      <c r="CC67" s="4"/>
      <c r="CD67" s="4"/>
      <c r="CE67" s="4"/>
      <c r="CF67" s="4"/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s="2" customFormat="1" x14ac:dyDescent="0.2">
      <c r="A68" s="245" t="s">
        <v>85</v>
      </c>
      <c r="B68" s="246"/>
      <c r="C68" s="160">
        <f t="shared" ref="C68:C73" si="15">SUM(D68:F68)</f>
        <v>0</v>
      </c>
      <c r="D68" s="76"/>
      <c r="E68" s="77"/>
      <c r="F68" s="161"/>
      <c r="G68" s="162"/>
      <c r="H68" s="137"/>
      <c r="I68" s="163"/>
      <c r="BW68" s="3"/>
      <c r="BX68" s="3"/>
      <c r="BY68" s="3"/>
      <c r="BZ68" s="3"/>
      <c r="CA68" s="4"/>
      <c r="CB68" s="4"/>
      <c r="CC68" s="4"/>
      <c r="CD68" s="4"/>
      <c r="CE68" s="4"/>
      <c r="CF68" s="4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s="2" customFormat="1" x14ac:dyDescent="0.2">
      <c r="A69" s="247" t="s">
        <v>86</v>
      </c>
      <c r="B69" s="248"/>
      <c r="C69" s="164">
        <f t="shared" si="15"/>
        <v>0</v>
      </c>
      <c r="D69" s="56"/>
      <c r="E69" s="81"/>
      <c r="F69" s="165"/>
      <c r="G69" s="166"/>
      <c r="H69" s="147"/>
      <c r="I69" s="167"/>
      <c r="BW69" s="3"/>
      <c r="BX69" s="3"/>
      <c r="BY69" s="3"/>
      <c r="BZ69" s="3"/>
      <c r="CA69" s="4"/>
      <c r="CB69" s="4"/>
      <c r="CC69" s="4"/>
      <c r="CD69" s="4"/>
      <c r="CE69" s="4"/>
      <c r="CF69" s="4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s="2" customFormat="1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BW70" s="3"/>
      <c r="BX70" s="3"/>
      <c r="BY70" s="3"/>
      <c r="BZ70" s="3"/>
      <c r="CA70" s="4"/>
      <c r="CB70" s="4"/>
      <c r="CC70" s="4"/>
      <c r="CD70" s="4"/>
      <c r="CE70" s="4"/>
      <c r="CF70" s="4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s="2" customFormat="1" x14ac:dyDescent="0.2">
      <c r="A71" s="247" t="s">
        <v>88</v>
      </c>
      <c r="B71" s="248"/>
      <c r="C71" s="164">
        <f>SUM(D71:F71)</f>
        <v>0</v>
      </c>
      <c r="D71" s="56"/>
      <c r="E71" s="81"/>
      <c r="F71" s="165"/>
      <c r="G71" s="166"/>
      <c r="H71" s="147"/>
      <c r="I71" s="167"/>
      <c r="BW71" s="3"/>
      <c r="BX71" s="3"/>
      <c r="BY71" s="3"/>
      <c r="BZ71" s="3"/>
      <c r="CA71" s="4"/>
      <c r="CB71" s="4"/>
      <c r="CC71" s="4"/>
      <c r="CD71" s="4"/>
      <c r="CE71" s="4"/>
      <c r="CF71" s="4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s="2" customFormat="1" x14ac:dyDescent="0.2">
      <c r="A72" s="247" t="s">
        <v>89</v>
      </c>
      <c r="B72" s="248"/>
      <c r="C72" s="164">
        <f t="shared" si="15"/>
        <v>0</v>
      </c>
      <c r="D72" s="56"/>
      <c r="E72" s="81"/>
      <c r="F72" s="165"/>
      <c r="G72" s="166"/>
      <c r="H72" s="147"/>
      <c r="I72" s="167"/>
      <c r="BW72" s="3"/>
      <c r="BX72" s="3"/>
      <c r="BY72" s="3"/>
      <c r="BZ72" s="3"/>
      <c r="CA72" s="4"/>
      <c r="CB72" s="4"/>
      <c r="CC72" s="4"/>
      <c r="CD72" s="4"/>
      <c r="CE72" s="4"/>
      <c r="CF72" s="4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s="2" customFormat="1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BW73" s="3"/>
      <c r="BX73" s="3"/>
      <c r="BY73" s="3"/>
      <c r="BZ73" s="3"/>
      <c r="CA73" s="4"/>
      <c r="CB73" s="4"/>
      <c r="CC73" s="4"/>
      <c r="CD73" s="4"/>
      <c r="CE73" s="4"/>
      <c r="CF73" s="4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s="2" customFormat="1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BW74" s="3"/>
      <c r="BX74" s="3"/>
      <c r="BY74" s="3"/>
      <c r="BZ74" s="3"/>
      <c r="CA74" s="4"/>
      <c r="CB74" s="4"/>
      <c r="CC74" s="4"/>
      <c r="CD74" s="4"/>
      <c r="CE74" s="4"/>
      <c r="CF74" s="4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s="2" customFormat="1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BW75" s="3"/>
      <c r="BX75" s="3"/>
      <c r="BY75" s="3"/>
      <c r="BZ75" s="3"/>
      <c r="CA75" s="4"/>
      <c r="CB75" s="4"/>
      <c r="CC75" s="4"/>
      <c r="CD75" s="4"/>
      <c r="CE75" s="4"/>
      <c r="CF75" s="4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s="2" customFormat="1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BW76" s="3"/>
      <c r="BX76" s="3"/>
      <c r="BY76" s="3"/>
      <c r="BZ76" s="3"/>
      <c r="CA76" s="4"/>
      <c r="CB76" s="4"/>
      <c r="CC76" s="4"/>
      <c r="CD76" s="4"/>
      <c r="CE76" s="4"/>
      <c r="CF76" s="4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s="2" customFormat="1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BW77" s="3"/>
      <c r="BX77" s="3"/>
      <c r="BY77" s="3"/>
      <c r="BZ77" s="3"/>
      <c r="CA77" s="4"/>
      <c r="CB77" s="4"/>
      <c r="CC77" s="4"/>
      <c r="CD77" s="4"/>
      <c r="CE77" s="4"/>
      <c r="CF77" s="4"/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s="2" customFormat="1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BW78" s="3"/>
      <c r="BX78" s="3"/>
      <c r="BY78" s="3"/>
      <c r="BZ78" s="3"/>
      <c r="CA78" s="4"/>
      <c r="CB78" s="4"/>
      <c r="CC78" s="4"/>
      <c r="CD78" s="4"/>
      <c r="CE78" s="4"/>
      <c r="CF78" s="4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s="2" customFormat="1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BW79" s="3"/>
      <c r="BX79" s="3"/>
      <c r="BY79" s="3"/>
      <c r="BZ79" s="3"/>
      <c r="CA79" s="4"/>
      <c r="CB79" s="4"/>
      <c r="CC79" s="4"/>
      <c r="CD79" s="4"/>
      <c r="CE79" s="4"/>
      <c r="CF79" s="4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s="2" customFormat="1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BW80" s="3"/>
      <c r="BX80" s="3"/>
      <c r="BY80" s="3"/>
      <c r="BZ80" s="3"/>
      <c r="CA80" s="4"/>
      <c r="CB80" s="4"/>
      <c r="CC80" s="4"/>
      <c r="CD80" s="4"/>
      <c r="CE80" s="4"/>
      <c r="CF80" s="4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t="14.25" hidden="1" customHeight="1" x14ac:dyDescent="0.2">
      <c r="A197" s="192">
        <f>SUM(C10:C34,C50,C54:C62,C68:C73,B78:B79,B83)</f>
        <v>1121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OrEqual" allowBlank="1" showInputMessage="1" showErrorMessage="1" error="Valor no Permitido" sqref="A9:M87" xr:uid="{00000000-0002-0000-0600-000000000000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Z197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",[8]NOMBRE!B2," - ","( ",[8]NOMBRE!C2,[8]NOMBRE!D2,[8]NOMBRE!E2,[8]NOMBRE!F2,[8]NOMBRE!G2," )")</f>
        <v>COMUNA: LINARES - ( 07401 )</v>
      </c>
    </row>
    <row r="3" spans="1:93" ht="16.149999999999999" customHeight="1" x14ac:dyDescent="0.2">
      <c r="A3" s="1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",[8]NOMBRE!B6," - ","( ",[8]NOMBRE!C6,[8]NOMBRE!D6," )")</f>
        <v>MES: JULIO - ( 07 )</v>
      </c>
    </row>
    <row r="5" spans="1:93" ht="16.149999999999999" customHeight="1" x14ac:dyDescent="0.2">
      <c r="A5" s="1" t="str">
        <f>CONCATENATE("AÑO: ",[8]NOMBRE!B7)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205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110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45</v>
      </c>
      <c r="D43" s="76">
        <v>45</v>
      </c>
      <c r="E43" s="77"/>
      <c r="F43" s="78"/>
      <c r="G43" s="79"/>
      <c r="H43" s="88"/>
      <c r="I43" s="88"/>
      <c r="J43" s="88"/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206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1060</v>
      </c>
      <c r="D47" s="92">
        <v>584</v>
      </c>
      <c r="E47" s="93"/>
      <c r="F47" s="98"/>
      <c r="G47" s="99">
        <v>476</v>
      </c>
      <c r="H47" s="100"/>
      <c r="I47" s="100"/>
      <c r="J47" s="100"/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1105</v>
      </c>
      <c r="D50" s="112">
        <f>SUM(D39:D49)</f>
        <v>629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476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205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93</v>
      </c>
      <c r="D54" s="76">
        <v>66</v>
      </c>
      <c r="E54" s="78">
        <v>27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75</v>
      </c>
      <c r="D55" s="133">
        <v>55</v>
      </c>
      <c r="E55" s="134">
        <v>20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15</v>
      </c>
      <c r="D56" s="76">
        <v>11</v>
      </c>
      <c r="E56" s="78">
        <v>4</v>
      </c>
      <c r="F56" s="137">
        <v>3</v>
      </c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115</v>
      </c>
      <c r="D57" s="92">
        <v>85</v>
      </c>
      <c r="E57" s="98">
        <v>30</v>
      </c>
      <c r="F57" s="140">
        <v>17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99</v>
      </c>
      <c r="D59" s="76">
        <v>67</v>
      </c>
      <c r="E59" s="144">
        <v>32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20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205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 t="shared" si="15"/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>SUM(D71:F71)</f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 t="shared" si="15"/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1502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OrEqual" allowBlank="1" showInputMessage="1" showErrorMessage="1" error="Valor no Permitido" sqref="A9:M87" xr:uid="{B111D6DC-671E-485D-AD2F-4C8C4C28E0DB}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Z197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40.42578125" style="2" customWidth="1"/>
    <col min="2" max="2" width="24.28515625" style="2" customWidth="1"/>
    <col min="3" max="3" width="18.28515625" style="2" customWidth="1"/>
    <col min="4" max="10" width="16" style="2" customWidth="1"/>
    <col min="11" max="11" width="18.42578125" style="2" customWidth="1"/>
    <col min="12" max="12" width="12.7109375" style="2" customWidth="1"/>
    <col min="13" max="74" width="11.42578125" style="2"/>
    <col min="75" max="77" width="11.42578125" style="3"/>
    <col min="78" max="78" width="11.28515625" style="3" customWidth="1"/>
    <col min="79" max="104" width="11.28515625" style="4" hidden="1" customWidth="1"/>
    <col min="105" max="105" width="11.28515625" style="2" customWidth="1"/>
    <col min="106" max="16384" width="11.42578125" style="2"/>
  </cols>
  <sheetData>
    <row r="1" spans="1:93" ht="16.149999999999999" customHeight="1" x14ac:dyDescent="0.2">
      <c r="A1" s="1" t="s">
        <v>0</v>
      </c>
    </row>
    <row r="2" spans="1:93" ht="16.149999999999999" customHeight="1" x14ac:dyDescent="0.2">
      <c r="A2" s="1" t="str">
        <f>CONCATENATE("COMUNA: ",[9]NOMBRE!B2," - ","( ",[9]NOMBRE!C2,[9]NOMBRE!D2,[9]NOMBRE!E2,[9]NOMBRE!F2,[9]NOMBRE!G2," )")</f>
        <v>COMUNA: LINARES - ( 07401 )</v>
      </c>
    </row>
    <row r="3" spans="1:93" ht="16.149999999999999" customHeight="1" x14ac:dyDescent="0.2">
      <c r="A3" s="1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93" ht="16.149999999999999" customHeight="1" x14ac:dyDescent="0.2">
      <c r="A4" s="1" t="str">
        <f>CONCATENATE("MES: ",[9]NOMBRE!B6," - ","( ",[9]NOMBRE!C6,[9]NOMBRE!D6," )")</f>
        <v>MES: AGOSTO - ( 08 )</v>
      </c>
    </row>
    <row r="5" spans="1:93" ht="16.149999999999999" customHeight="1" x14ac:dyDescent="0.2">
      <c r="A5" s="1" t="str">
        <f>CONCATENATE("AÑO: ",[9]NOMBRE!B7)</f>
        <v>AÑO: 2019</v>
      </c>
    </row>
    <row r="6" spans="1:93" ht="15" customHeight="1" x14ac:dyDescent="0.2">
      <c r="A6" s="5"/>
      <c r="B6" s="5"/>
      <c r="C6" s="6" t="s">
        <v>1</v>
      </c>
      <c r="D6" s="5"/>
      <c r="E6" s="5"/>
      <c r="F6" s="5"/>
      <c r="G6" s="5"/>
      <c r="H6" s="7"/>
      <c r="I6" s="8"/>
      <c r="J6" s="9"/>
      <c r="K6" s="9"/>
    </row>
    <row r="7" spans="1:93" ht="15" x14ac:dyDescent="0.2">
      <c r="A7" s="10"/>
      <c r="B7" s="10"/>
      <c r="C7" s="10"/>
      <c r="D7" s="10"/>
      <c r="E7" s="10"/>
      <c r="F7" s="10"/>
      <c r="G7" s="10"/>
      <c r="H7" s="7"/>
      <c r="I7" s="8"/>
      <c r="J7" s="9"/>
      <c r="K7" s="9"/>
      <c r="CG7" s="11"/>
      <c r="CH7" s="11"/>
      <c r="CI7" s="11"/>
      <c r="CJ7" s="11"/>
      <c r="CK7" s="11"/>
      <c r="CL7" s="11"/>
      <c r="CM7" s="11"/>
      <c r="CN7" s="11"/>
      <c r="CO7" s="11"/>
    </row>
    <row r="8" spans="1:93" ht="31.9" customHeight="1" x14ac:dyDescent="0.2">
      <c r="A8" s="12" t="s">
        <v>2</v>
      </c>
      <c r="B8" s="13"/>
      <c r="C8" s="13"/>
      <c r="D8" s="13"/>
      <c r="E8" s="13"/>
      <c r="F8" s="13"/>
      <c r="G8" s="14"/>
      <c r="H8" s="13"/>
      <c r="I8" s="15"/>
      <c r="J8" s="9"/>
      <c r="K8" s="9"/>
      <c r="CG8" s="11"/>
      <c r="CH8" s="11"/>
      <c r="CI8" s="11"/>
      <c r="CJ8" s="11"/>
      <c r="CK8" s="11"/>
      <c r="CL8" s="11"/>
      <c r="CM8" s="11"/>
      <c r="CN8" s="11"/>
      <c r="CO8" s="11"/>
    </row>
    <row r="9" spans="1:93" ht="66.75" customHeight="1" x14ac:dyDescent="0.2">
      <c r="A9" s="240" t="s">
        <v>3</v>
      </c>
      <c r="B9" s="241"/>
      <c r="C9" s="208" t="s">
        <v>4</v>
      </c>
      <c r="D9" s="17" t="s">
        <v>5</v>
      </c>
      <c r="E9" s="18" t="s">
        <v>6</v>
      </c>
      <c r="F9" s="19" t="s">
        <v>7</v>
      </c>
      <c r="G9" s="20" t="s">
        <v>8</v>
      </c>
      <c r="H9" s="21" t="s">
        <v>9</v>
      </c>
      <c r="I9" s="22" t="s">
        <v>10</v>
      </c>
      <c r="J9" s="23" t="s">
        <v>11</v>
      </c>
      <c r="K9" s="24" t="s">
        <v>12</v>
      </c>
      <c r="L9" s="25" t="s">
        <v>13</v>
      </c>
      <c r="M9" s="26" t="s">
        <v>14</v>
      </c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BW9" s="2"/>
      <c r="CG9" s="11"/>
      <c r="CH9" s="11"/>
      <c r="CI9" s="11"/>
      <c r="CJ9" s="11"/>
      <c r="CK9" s="11"/>
      <c r="CL9" s="11"/>
      <c r="CM9" s="11"/>
      <c r="CN9" s="11"/>
      <c r="CO9" s="11"/>
    </row>
    <row r="10" spans="1:93" ht="17.25" customHeight="1" x14ac:dyDescent="0.2">
      <c r="A10" s="280" t="s">
        <v>15</v>
      </c>
      <c r="B10" s="281"/>
      <c r="C10" s="28">
        <f>SUM(D10:F10)</f>
        <v>0</v>
      </c>
      <c r="D10" s="29"/>
      <c r="E10" s="30"/>
      <c r="F10" s="31"/>
      <c r="G10" s="32"/>
      <c r="H10" s="33"/>
      <c r="I10" s="34"/>
      <c r="J10" s="35"/>
      <c r="K10" s="36"/>
      <c r="L10" s="36"/>
      <c r="M10" s="37"/>
      <c r="N10" s="38" t="str">
        <f>CA10&amp;CB10</f>
        <v/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27"/>
      <c r="Z10" s="27"/>
      <c r="AA10" s="27"/>
      <c r="BW10" s="2"/>
      <c r="CA10" s="40" t="str">
        <f>IF(CG10=1,"* La suma del número de Visitas de Primer Contacto y Visitas de Seguimiento debe coincidir con el Total. ","")</f>
        <v/>
      </c>
      <c r="CB10" s="40" t="str">
        <f>IF(CH10=1,"* Programa de Atención Domiciliaria a Personas con Dependencia Severa debe ser MENOR O IGUAL al Total. ","")</f>
        <v/>
      </c>
      <c r="CC10" s="40"/>
      <c r="CD10" s="40"/>
      <c r="CE10" s="40"/>
      <c r="CF10" s="40"/>
      <c r="CG10" s="41">
        <f>IF((I10+J10)&lt;&gt;C10,1,0)</f>
        <v>0</v>
      </c>
      <c r="CH10" s="41"/>
      <c r="CI10" s="11"/>
      <c r="CJ10" s="11"/>
      <c r="CK10" s="11"/>
      <c r="CL10" s="11"/>
      <c r="CM10" s="11"/>
      <c r="CN10" s="11"/>
      <c r="CO10" s="11"/>
    </row>
    <row r="11" spans="1:93" ht="17.25" customHeight="1" x14ac:dyDescent="0.2">
      <c r="A11" s="277" t="s">
        <v>16</v>
      </c>
      <c r="B11" s="282"/>
      <c r="C11" s="28">
        <f t="shared" ref="C11:C34" si="0">SUM(D11:F11)</f>
        <v>0</v>
      </c>
      <c r="D11" s="42"/>
      <c r="E11" s="43"/>
      <c r="F11" s="44"/>
      <c r="G11" s="45"/>
      <c r="H11" s="46"/>
      <c r="I11" s="47"/>
      <c r="J11" s="44"/>
      <c r="K11" s="48"/>
      <c r="L11" s="48"/>
      <c r="M11" s="37"/>
      <c r="N11" s="38" t="str">
        <f t="shared" ref="N11:N36" si="1">CA11&amp;CB11</f>
        <v/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27"/>
      <c r="Z11" s="27"/>
      <c r="AA11" s="27"/>
      <c r="BW11" s="2"/>
      <c r="CA11" s="40" t="str">
        <f t="shared" ref="CA11:CA36" si="2">IF(CG11=1,"* La suma del número de Visitas de Primer Contacto y Visitas de Seguimiento debe coincidir con el Total. ","")</f>
        <v/>
      </c>
      <c r="CB11" s="40" t="str">
        <f t="shared" ref="CB11:CB36" si="3">IF(CH11=1,"* Programa de Atención Domiciliaria a Personas con Dependencia Severa debe ser MENOR O IGUAL al Total. ","")</f>
        <v/>
      </c>
      <c r="CC11" s="40"/>
      <c r="CD11" s="40"/>
      <c r="CE11" s="40"/>
      <c r="CF11" s="40"/>
      <c r="CG11" s="41">
        <f t="shared" ref="CG11:CG35" si="4">IF((I11+J11)&lt;&gt;C11,1,0)</f>
        <v>0</v>
      </c>
      <c r="CH11" s="41"/>
      <c r="CI11" s="11"/>
      <c r="CJ11" s="11"/>
      <c r="CK11" s="11"/>
      <c r="CL11" s="11"/>
      <c r="CM11" s="11"/>
      <c r="CN11" s="11"/>
      <c r="CO11" s="11"/>
    </row>
    <row r="12" spans="1:93" ht="17.25" customHeight="1" x14ac:dyDescent="0.2">
      <c r="A12" s="277" t="s">
        <v>17</v>
      </c>
      <c r="B12" s="282"/>
      <c r="C12" s="28">
        <f t="shared" si="0"/>
        <v>0</v>
      </c>
      <c r="D12" s="42"/>
      <c r="E12" s="43"/>
      <c r="F12" s="44"/>
      <c r="G12" s="45"/>
      <c r="H12" s="46"/>
      <c r="I12" s="47"/>
      <c r="J12" s="44"/>
      <c r="K12" s="48"/>
      <c r="L12" s="48"/>
      <c r="M12" s="37"/>
      <c r="N12" s="38" t="str">
        <f t="shared" si="1"/>
        <v/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27"/>
      <c r="Z12" s="27"/>
      <c r="AA12" s="27"/>
      <c r="BW12" s="2"/>
      <c r="CA12" s="40" t="str">
        <f t="shared" si="2"/>
        <v/>
      </c>
      <c r="CB12" s="40" t="str">
        <f t="shared" si="3"/>
        <v/>
      </c>
      <c r="CC12" s="40"/>
      <c r="CD12" s="40"/>
      <c r="CE12" s="40"/>
      <c r="CF12" s="40"/>
      <c r="CG12" s="41">
        <f t="shared" si="4"/>
        <v>0</v>
      </c>
      <c r="CH12" s="41"/>
      <c r="CI12" s="11"/>
      <c r="CJ12" s="11"/>
      <c r="CK12" s="11"/>
      <c r="CL12" s="11"/>
      <c r="CM12" s="11"/>
      <c r="CN12" s="11"/>
      <c r="CO12" s="11"/>
    </row>
    <row r="13" spans="1:93" ht="17.25" customHeight="1" x14ac:dyDescent="0.2">
      <c r="A13" s="277" t="s">
        <v>18</v>
      </c>
      <c r="B13" s="282"/>
      <c r="C13" s="28">
        <f t="shared" si="0"/>
        <v>0</v>
      </c>
      <c r="D13" s="42"/>
      <c r="E13" s="43"/>
      <c r="F13" s="44"/>
      <c r="G13" s="45"/>
      <c r="H13" s="46"/>
      <c r="I13" s="47"/>
      <c r="J13" s="44"/>
      <c r="K13" s="48"/>
      <c r="L13" s="48"/>
      <c r="M13" s="37"/>
      <c r="N13" s="38" t="str">
        <f t="shared" si="1"/>
        <v/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27"/>
      <c r="Z13" s="27"/>
      <c r="AA13" s="27"/>
      <c r="BW13" s="2"/>
      <c r="CA13" s="40" t="str">
        <f t="shared" si="2"/>
        <v/>
      </c>
      <c r="CB13" s="40" t="str">
        <f t="shared" si="3"/>
        <v/>
      </c>
      <c r="CC13" s="40"/>
      <c r="CD13" s="40"/>
      <c r="CE13" s="40"/>
      <c r="CF13" s="40"/>
      <c r="CG13" s="41">
        <f t="shared" si="4"/>
        <v>0</v>
      </c>
      <c r="CH13" s="41"/>
      <c r="CI13" s="11"/>
      <c r="CJ13" s="11"/>
      <c r="CK13" s="11"/>
      <c r="CL13" s="11"/>
      <c r="CM13" s="11"/>
      <c r="CN13" s="11"/>
      <c r="CO13" s="11"/>
    </row>
    <row r="14" spans="1:93" ht="25.5" customHeight="1" x14ac:dyDescent="0.2">
      <c r="A14" s="277" t="s">
        <v>19</v>
      </c>
      <c r="B14" s="282"/>
      <c r="C14" s="28">
        <f t="shared" si="0"/>
        <v>0</v>
      </c>
      <c r="D14" s="42"/>
      <c r="E14" s="43"/>
      <c r="F14" s="44"/>
      <c r="G14" s="45"/>
      <c r="H14" s="46"/>
      <c r="I14" s="47"/>
      <c r="J14" s="44"/>
      <c r="K14" s="48"/>
      <c r="L14" s="48"/>
      <c r="M14" s="37"/>
      <c r="N14" s="38" t="str">
        <f t="shared" si="1"/>
        <v/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27"/>
      <c r="Z14" s="27"/>
      <c r="AA14" s="27"/>
      <c r="BW14" s="2"/>
      <c r="CA14" s="40" t="str">
        <f t="shared" si="2"/>
        <v/>
      </c>
      <c r="CB14" s="40" t="str">
        <f t="shared" si="3"/>
        <v/>
      </c>
      <c r="CC14" s="40"/>
      <c r="CD14" s="40"/>
      <c r="CE14" s="40"/>
      <c r="CF14" s="40"/>
      <c r="CG14" s="41">
        <f t="shared" si="4"/>
        <v>0</v>
      </c>
      <c r="CH14" s="41"/>
      <c r="CI14" s="11"/>
      <c r="CJ14" s="11"/>
      <c r="CK14" s="11"/>
      <c r="CL14" s="11"/>
      <c r="CM14" s="11"/>
      <c r="CN14" s="11"/>
      <c r="CO14" s="11"/>
    </row>
    <row r="15" spans="1:93" ht="27" customHeight="1" x14ac:dyDescent="0.2">
      <c r="A15" s="277" t="s">
        <v>20</v>
      </c>
      <c r="B15" s="282"/>
      <c r="C15" s="28">
        <f t="shared" si="0"/>
        <v>0</v>
      </c>
      <c r="D15" s="42"/>
      <c r="E15" s="43"/>
      <c r="F15" s="44"/>
      <c r="G15" s="45"/>
      <c r="H15" s="46"/>
      <c r="I15" s="47"/>
      <c r="J15" s="44"/>
      <c r="K15" s="48"/>
      <c r="L15" s="48"/>
      <c r="M15" s="37"/>
      <c r="N15" s="38" t="str">
        <f t="shared" si="1"/>
        <v/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27"/>
      <c r="Z15" s="27"/>
      <c r="AA15" s="27"/>
      <c r="BW15" s="2"/>
      <c r="CA15" s="40" t="str">
        <f t="shared" si="2"/>
        <v/>
      </c>
      <c r="CB15" s="40" t="str">
        <f t="shared" si="3"/>
        <v/>
      </c>
      <c r="CC15" s="40"/>
      <c r="CD15" s="40"/>
      <c r="CE15" s="40"/>
      <c r="CF15" s="40"/>
      <c r="CG15" s="41">
        <f t="shared" si="4"/>
        <v>0</v>
      </c>
      <c r="CH15" s="41"/>
      <c r="CI15" s="11"/>
      <c r="CJ15" s="11"/>
      <c r="CK15" s="11"/>
      <c r="CL15" s="11"/>
      <c r="CM15" s="11"/>
      <c r="CN15" s="11"/>
      <c r="CO15" s="11"/>
    </row>
    <row r="16" spans="1:93" ht="22.5" customHeight="1" x14ac:dyDescent="0.2">
      <c r="A16" s="277" t="s">
        <v>21</v>
      </c>
      <c r="B16" s="282"/>
      <c r="C16" s="28">
        <f t="shared" si="0"/>
        <v>0</v>
      </c>
      <c r="D16" s="42"/>
      <c r="E16" s="43"/>
      <c r="F16" s="44"/>
      <c r="G16" s="45"/>
      <c r="H16" s="46"/>
      <c r="I16" s="47"/>
      <c r="J16" s="44"/>
      <c r="K16" s="48"/>
      <c r="L16" s="48"/>
      <c r="M16" s="37"/>
      <c r="N16" s="38" t="str">
        <f t="shared" si="1"/>
        <v/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27"/>
      <c r="Z16" s="27"/>
      <c r="AA16" s="27"/>
      <c r="BW16" s="2"/>
      <c r="CA16" s="40" t="str">
        <f t="shared" si="2"/>
        <v/>
      </c>
      <c r="CB16" s="40" t="str">
        <f t="shared" si="3"/>
        <v/>
      </c>
      <c r="CC16" s="40"/>
      <c r="CD16" s="40"/>
      <c r="CE16" s="40"/>
      <c r="CF16" s="40"/>
      <c r="CG16" s="41">
        <f t="shared" si="4"/>
        <v>0</v>
      </c>
      <c r="CH16" s="41"/>
      <c r="CI16" s="11"/>
      <c r="CJ16" s="11"/>
      <c r="CK16" s="11"/>
      <c r="CL16" s="11"/>
      <c r="CM16" s="11"/>
      <c r="CN16" s="11"/>
      <c r="CO16" s="11"/>
    </row>
    <row r="17" spans="1:93" ht="17.25" customHeight="1" x14ac:dyDescent="0.2">
      <c r="A17" s="277" t="s">
        <v>22</v>
      </c>
      <c r="B17" s="282"/>
      <c r="C17" s="28">
        <f t="shared" si="0"/>
        <v>0</v>
      </c>
      <c r="D17" s="42"/>
      <c r="E17" s="43"/>
      <c r="F17" s="44"/>
      <c r="G17" s="45"/>
      <c r="H17" s="46"/>
      <c r="I17" s="47"/>
      <c r="J17" s="44"/>
      <c r="K17" s="48"/>
      <c r="L17" s="48"/>
      <c r="M17" s="37"/>
      <c r="N17" s="38" t="str">
        <f t="shared" si="1"/>
        <v/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27"/>
      <c r="Z17" s="27"/>
      <c r="AA17" s="27"/>
      <c r="BW17" s="2"/>
      <c r="CA17" s="40" t="str">
        <f t="shared" si="2"/>
        <v/>
      </c>
      <c r="CB17" s="40" t="str">
        <f t="shared" si="3"/>
        <v/>
      </c>
      <c r="CC17" s="40"/>
      <c r="CD17" s="40"/>
      <c r="CE17" s="40"/>
      <c r="CF17" s="40"/>
      <c r="CG17" s="41">
        <f t="shared" si="4"/>
        <v>0</v>
      </c>
      <c r="CH17" s="41"/>
      <c r="CI17" s="11"/>
      <c r="CJ17" s="11"/>
      <c r="CK17" s="11"/>
      <c r="CL17" s="11"/>
      <c r="CM17" s="11"/>
      <c r="CN17" s="11"/>
      <c r="CO17" s="11"/>
    </row>
    <row r="18" spans="1:93" ht="23.25" customHeight="1" x14ac:dyDescent="0.2">
      <c r="A18" s="277" t="s">
        <v>23</v>
      </c>
      <c r="B18" s="278"/>
      <c r="C18" s="28">
        <f t="shared" si="0"/>
        <v>0</v>
      </c>
      <c r="D18" s="42"/>
      <c r="E18" s="43"/>
      <c r="F18" s="44"/>
      <c r="G18" s="45"/>
      <c r="H18" s="46"/>
      <c r="I18" s="47"/>
      <c r="J18" s="44"/>
      <c r="K18" s="48"/>
      <c r="L18" s="37"/>
      <c r="M18" s="37"/>
      <c r="N18" s="38" t="str">
        <f t="shared" si="1"/>
        <v/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/>
      <c r="Z18" s="27"/>
      <c r="AA18" s="27"/>
      <c r="BW18" s="2"/>
      <c r="CA18" s="40" t="str">
        <f t="shared" si="2"/>
        <v/>
      </c>
      <c r="CB18" s="40" t="str">
        <f t="shared" si="3"/>
        <v/>
      </c>
      <c r="CC18" s="40"/>
      <c r="CD18" s="40"/>
      <c r="CE18" s="40"/>
      <c r="CF18" s="40"/>
      <c r="CG18" s="41">
        <f t="shared" si="4"/>
        <v>0</v>
      </c>
      <c r="CH18" s="41"/>
      <c r="CI18" s="11"/>
      <c r="CJ18" s="11"/>
      <c r="CK18" s="11"/>
      <c r="CL18" s="11"/>
      <c r="CM18" s="11"/>
      <c r="CN18" s="11"/>
      <c r="CO18" s="11"/>
    </row>
    <row r="19" spans="1:93" ht="17.25" customHeight="1" x14ac:dyDescent="0.2">
      <c r="A19" s="277" t="s">
        <v>24</v>
      </c>
      <c r="B19" s="282"/>
      <c r="C19" s="28">
        <f t="shared" si="0"/>
        <v>0</v>
      </c>
      <c r="D19" s="42"/>
      <c r="E19" s="43"/>
      <c r="F19" s="44"/>
      <c r="G19" s="45"/>
      <c r="H19" s="46"/>
      <c r="I19" s="47"/>
      <c r="J19" s="44"/>
      <c r="K19" s="48"/>
      <c r="L19" s="37"/>
      <c r="M19" s="37"/>
      <c r="N19" s="38" t="str">
        <f t="shared" si="1"/>
        <v/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27"/>
      <c r="Z19" s="27"/>
      <c r="AA19" s="27"/>
      <c r="BW19" s="2"/>
      <c r="CA19" s="40" t="str">
        <f t="shared" si="2"/>
        <v/>
      </c>
      <c r="CB19" s="40" t="str">
        <f t="shared" si="3"/>
        <v/>
      </c>
      <c r="CC19" s="40"/>
      <c r="CD19" s="40"/>
      <c r="CE19" s="40"/>
      <c r="CF19" s="40"/>
      <c r="CG19" s="41">
        <f t="shared" si="4"/>
        <v>0</v>
      </c>
      <c r="CH19" s="41"/>
      <c r="CI19" s="11"/>
      <c r="CJ19" s="11"/>
      <c r="CK19" s="11"/>
      <c r="CL19" s="11"/>
      <c r="CM19" s="11"/>
      <c r="CN19" s="11"/>
      <c r="CO19" s="11"/>
    </row>
    <row r="20" spans="1:93" ht="17.25" customHeight="1" x14ac:dyDescent="0.2">
      <c r="A20" s="277" t="s">
        <v>25</v>
      </c>
      <c r="B20" s="282"/>
      <c r="C20" s="28">
        <f t="shared" si="0"/>
        <v>0</v>
      </c>
      <c r="D20" s="42"/>
      <c r="E20" s="43"/>
      <c r="F20" s="44"/>
      <c r="G20" s="45"/>
      <c r="H20" s="46"/>
      <c r="I20" s="47"/>
      <c r="J20" s="44"/>
      <c r="K20" s="48"/>
      <c r="L20" s="37"/>
      <c r="M20" s="37"/>
      <c r="N20" s="38" t="str">
        <f t="shared" si="1"/>
        <v/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27"/>
      <c r="Z20" s="27"/>
      <c r="AA20" s="27"/>
      <c r="BW20" s="2"/>
      <c r="CA20" s="40" t="str">
        <f t="shared" si="2"/>
        <v/>
      </c>
      <c r="CB20" s="40" t="str">
        <f t="shared" si="3"/>
        <v/>
      </c>
      <c r="CC20" s="40"/>
      <c r="CD20" s="40"/>
      <c r="CE20" s="40"/>
      <c r="CF20" s="40"/>
      <c r="CG20" s="41">
        <f t="shared" si="4"/>
        <v>0</v>
      </c>
      <c r="CH20" s="41"/>
      <c r="CI20" s="11"/>
      <c r="CJ20" s="11"/>
      <c r="CK20" s="11"/>
      <c r="CL20" s="11"/>
      <c r="CM20" s="11"/>
      <c r="CN20" s="11"/>
      <c r="CO20" s="11"/>
    </row>
    <row r="21" spans="1:93" ht="25.5" customHeight="1" x14ac:dyDescent="0.2">
      <c r="A21" s="277" t="s">
        <v>26</v>
      </c>
      <c r="B21" s="282"/>
      <c r="C21" s="28">
        <f t="shared" si="0"/>
        <v>0</v>
      </c>
      <c r="D21" s="42"/>
      <c r="E21" s="43"/>
      <c r="F21" s="44"/>
      <c r="G21" s="45"/>
      <c r="H21" s="46"/>
      <c r="I21" s="47"/>
      <c r="J21" s="44"/>
      <c r="K21" s="48"/>
      <c r="L21" s="48"/>
      <c r="M21" s="37"/>
      <c r="N21" s="38" t="str">
        <f t="shared" si="1"/>
        <v/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27"/>
      <c r="Z21" s="27"/>
      <c r="AA21" s="27"/>
      <c r="BW21" s="2"/>
      <c r="CA21" s="40" t="str">
        <f t="shared" si="2"/>
        <v/>
      </c>
      <c r="CB21" s="40" t="str">
        <f t="shared" si="3"/>
        <v/>
      </c>
      <c r="CC21" s="40"/>
      <c r="CD21" s="40"/>
      <c r="CE21" s="40"/>
      <c r="CF21" s="40"/>
      <c r="CG21" s="41">
        <f t="shared" si="4"/>
        <v>0</v>
      </c>
      <c r="CH21" s="41"/>
      <c r="CI21" s="11"/>
      <c r="CJ21" s="11"/>
      <c r="CK21" s="11"/>
      <c r="CL21" s="11"/>
      <c r="CM21" s="11"/>
      <c r="CN21" s="11"/>
      <c r="CO21" s="11"/>
    </row>
    <row r="22" spans="1:93" ht="17.25" customHeight="1" x14ac:dyDescent="0.2">
      <c r="A22" s="277" t="s">
        <v>27</v>
      </c>
      <c r="B22" s="282"/>
      <c r="C22" s="28">
        <f t="shared" si="0"/>
        <v>0</v>
      </c>
      <c r="D22" s="42"/>
      <c r="E22" s="43"/>
      <c r="F22" s="44"/>
      <c r="G22" s="45"/>
      <c r="H22" s="46"/>
      <c r="I22" s="47"/>
      <c r="J22" s="44"/>
      <c r="K22" s="37"/>
      <c r="L22" s="48"/>
      <c r="M22" s="37"/>
      <c r="N22" s="38" t="str">
        <f t="shared" si="1"/>
        <v/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27"/>
      <c r="Z22" s="27"/>
      <c r="AA22" s="27"/>
      <c r="BW22" s="2"/>
      <c r="CA22" s="40" t="str">
        <f t="shared" si="2"/>
        <v/>
      </c>
      <c r="CB22" s="40" t="str">
        <f t="shared" si="3"/>
        <v/>
      </c>
      <c r="CC22" s="40"/>
      <c r="CD22" s="40"/>
      <c r="CE22" s="40"/>
      <c r="CF22" s="40"/>
      <c r="CG22" s="41">
        <f t="shared" si="4"/>
        <v>0</v>
      </c>
      <c r="CH22" s="41">
        <f>IF(K22&gt;C22,1,0)</f>
        <v>0</v>
      </c>
      <c r="CI22" s="11"/>
      <c r="CJ22" s="11"/>
      <c r="CK22" s="11"/>
      <c r="CL22" s="11"/>
      <c r="CM22" s="11"/>
      <c r="CN22" s="11"/>
      <c r="CO22" s="11"/>
    </row>
    <row r="23" spans="1:93" ht="17.25" customHeight="1" x14ac:dyDescent="0.2">
      <c r="A23" s="277" t="s">
        <v>28</v>
      </c>
      <c r="B23" s="282"/>
      <c r="C23" s="28">
        <f t="shared" si="0"/>
        <v>0</v>
      </c>
      <c r="D23" s="42"/>
      <c r="E23" s="43"/>
      <c r="F23" s="44"/>
      <c r="G23" s="45"/>
      <c r="H23" s="46"/>
      <c r="I23" s="47"/>
      <c r="J23" s="44"/>
      <c r="K23" s="48"/>
      <c r="L23" s="48"/>
      <c r="M23" s="37"/>
      <c r="N23" s="38" t="str">
        <f t="shared" si="1"/>
        <v/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7"/>
      <c r="Z23" s="27"/>
      <c r="AA23" s="27"/>
      <c r="BW23" s="2"/>
      <c r="CA23" s="40" t="str">
        <f t="shared" si="2"/>
        <v/>
      </c>
      <c r="CB23" s="40" t="str">
        <f t="shared" si="3"/>
        <v/>
      </c>
      <c r="CC23" s="40"/>
      <c r="CD23" s="40"/>
      <c r="CE23" s="40"/>
      <c r="CF23" s="40"/>
      <c r="CG23" s="41">
        <f t="shared" si="4"/>
        <v>0</v>
      </c>
      <c r="CH23" s="41"/>
      <c r="CI23" s="11"/>
      <c r="CJ23" s="11"/>
      <c r="CK23" s="11"/>
      <c r="CL23" s="11"/>
      <c r="CM23" s="11"/>
      <c r="CN23" s="11"/>
      <c r="CO23" s="11"/>
    </row>
    <row r="24" spans="1:93" ht="17.25" customHeight="1" x14ac:dyDescent="0.2">
      <c r="A24" s="277" t="s">
        <v>29</v>
      </c>
      <c r="B24" s="282"/>
      <c r="C24" s="28">
        <f t="shared" si="0"/>
        <v>0</v>
      </c>
      <c r="D24" s="42"/>
      <c r="E24" s="43"/>
      <c r="F24" s="44"/>
      <c r="G24" s="45"/>
      <c r="H24" s="46"/>
      <c r="I24" s="47"/>
      <c r="J24" s="44"/>
      <c r="K24" s="48"/>
      <c r="L24" s="37"/>
      <c r="M24" s="37"/>
      <c r="N24" s="38" t="str">
        <f t="shared" si="1"/>
        <v/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27"/>
      <c r="Z24" s="27"/>
      <c r="AA24" s="27"/>
      <c r="BW24" s="2"/>
      <c r="CA24" s="40" t="str">
        <f t="shared" si="2"/>
        <v/>
      </c>
      <c r="CB24" s="40" t="str">
        <f t="shared" si="3"/>
        <v/>
      </c>
      <c r="CC24" s="40"/>
      <c r="CD24" s="40"/>
      <c r="CE24" s="40"/>
      <c r="CF24" s="40"/>
      <c r="CG24" s="41">
        <f t="shared" si="4"/>
        <v>0</v>
      </c>
      <c r="CH24" s="41"/>
      <c r="CI24" s="11"/>
      <c r="CJ24" s="11"/>
      <c r="CK24" s="11"/>
      <c r="CL24" s="11"/>
      <c r="CM24" s="11"/>
      <c r="CN24" s="11"/>
      <c r="CO24" s="11"/>
    </row>
    <row r="25" spans="1:93" ht="17.25" customHeight="1" x14ac:dyDescent="0.2">
      <c r="A25" s="277" t="s">
        <v>30</v>
      </c>
      <c r="B25" s="278"/>
      <c r="C25" s="28">
        <f t="shared" si="0"/>
        <v>0</v>
      </c>
      <c r="D25" s="42"/>
      <c r="E25" s="43"/>
      <c r="F25" s="44"/>
      <c r="G25" s="45"/>
      <c r="H25" s="46"/>
      <c r="I25" s="47"/>
      <c r="J25" s="44"/>
      <c r="K25" s="48"/>
      <c r="L25" s="37"/>
      <c r="M25" s="37"/>
      <c r="N25" s="38" t="str">
        <f t="shared" si="1"/>
        <v/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27"/>
      <c r="Z25" s="27"/>
      <c r="AA25" s="27"/>
      <c r="BW25" s="2"/>
      <c r="CA25" s="40" t="str">
        <f t="shared" si="2"/>
        <v/>
      </c>
      <c r="CB25" s="40" t="str">
        <f t="shared" si="3"/>
        <v/>
      </c>
      <c r="CC25" s="40"/>
      <c r="CD25" s="40"/>
      <c r="CE25" s="40"/>
      <c r="CF25" s="40"/>
      <c r="CG25" s="41">
        <f t="shared" si="4"/>
        <v>0</v>
      </c>
      <c r="CH25" s="41"/>
      <c r="CI25" s="11"/>
      <c r="CJ25" s="11"/>
      <c r="CK25" s="11"/>
      <c r="CL25" s="11"/>
      <c r="CM25" s="11"/>
      <c r="CN25" s="11"/>
      <c r="CO25" s="11"/>
    </row>
    <row r="26" spans="1:93" ht="26.25" customHeight="1" x14ac:dyDescent="0.2">
      <c r="A26" s="277" t="s">
        <v>31</v>
      </c>
      <c r="B26" s="278"/>
      <c r="C26" s="28">
        <f t="shared" si="0"/>
        <v>0</v>
      </c>
      <c r="D26" s="42"/>
      <c r="E26" s="43"/>
      <c r="F26" s="44"/>
      <c r="G26" s="45"/>
      <c r="H26" s="46"/>
      <c r="I26" s="47"/>
      <c r="J26" s="44"/>
      <c r="K26" s="48"/>
      <c r="L26" s="37"/>
      <c r="M26" s="37"/>
      <c r="N26" s="38" t="str">
        <f t="shared" si="1"/>
        <v/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27"/>
      <c r="Z26" s="27"/>
      <c r="AA26" s="27"/>
      <c r="BW26" s="2"/>
      <c r="CA26" s="40" t="str">
        <f t="shared" si="2"/>
        <v/>
      </c>
      <c r="CB26" s="40" t="str">
        <f t="shared" si="3"/>
        <v/>
      </c>
      <c r="CC26" s="40"/>
      <c r="CD26" s="40"/>
      <c r="CE26" s="40"/>
      <c r="CF26" s="40"/>
      <c r="CG26" s="41">
        <f t="shared" si="4"/>
        <v>0</v>
      </c>
      <c r="CH26" s="41"/>
      <c r="CI26" s="11"/>
      <c r="CJ26" s="11"/>
      <c r="CK26" s="11"/>
      <c r="CL26" s="11"/>
      <c r="CM26" s="11"/>
      <c r="CN26" s="11"/>
      <c r="CO26" s="11"/>
    </row>
    <row r="27" spans="1:93" ht="26.25" customHeight="1" x14ac:dyDescent="0.2">
      <c r="A27" s="277" t="s">
        <v>32</v>
      </c>
      <c r="B27" s="282"/>
      <c r="C27" s="28">
        <f t="shared" si="0"/>
        <v>0</v>
      </c>
      <c r="D27" s="42"/>
      <c r="E27" s="43"/>
      <c r="F27" s="44"/>
      <c r="G27" s="45"/>
      <c r="H27" s="46"/>
      <c r="I27" s="47"/>
      <c r="J27" s="44"/>
      <c r="K27" s="48"/>
      <c r="L27" s="48"/>
      <c r="M27" s="37"/>
      <c r="N27" s="38" t="str">
        <f t="shared" si="1"/>
        <v/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7"/>
      <c r="Z27" s="27"/>
      <c r="AA27" s="27"/>
      <c r="BW27" s="2"/>
      <c r="CA27" s="40" t="str">
        <f t="shared" si="2"/>
        <v/>
      </c>
      <c r="CB27" s="40" t="str">
        <f t="shared" si="3"/>
        <v/>
      </c>
      <c r="CC27" s="40"/>
      <c r="CD27" s="40"/>
      <c r="CE27" s="40"/>
      <c r="CF27" s="40"/>
      <c r="CG27" s="41">
        <f t="shared" si="4"/>
        <v>0</v>
      </c>
      <c r="CH27" s="41"/>
      <c r="CI27" s="11"/>
      <c r="CJ27" s="11"/>
      <c r="CK27" s="11"/>
      <c r="CL27" s="11"/>
      <c r="CM27" s="11"/>
      <c r="CN27" s="11"/>
      <c r="CO27" s="11"/>
    </row>
    <row r="28" spans="1:93" ht="24.75" customHeight="1" x14ac:dyDescent="0.2">
      <c r="A28" s="277" t="s">
        <v>33</v>
      </c>
      <c r="B28" s="278"/>
      <c r="C28" s="28">
        <f t="shared" si="0"/>
        <v>0</v>
      </c>
      <c r="D28" s="42"/>
      <c r="E28" s="43"/>
      <c r="F28" s="44"/>
      <c r="G28" s="45"/>
      <c r="H28" s="46"/>
      <c r="I28" s="47"/>
      <c r="J28" s="44"/>
      <c r="K28" s="48"/>
      <c r="L28" s="48"/>
      <c r="M28" s="37"/>
      <c r="N28" s="38" t="str">
        <f t="shared" si="1"/>
        <v/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7"/>
      <c r="Z28" s="27"/>
      <c r="AA28" s="27"/>
      <c r="BW28" s="2"/>
      <c r="CA28" s="40" t="str">
        <f t="shared" si="2"/>
        <v/>
      </c>
      <c r="CB28" s="40" t="str">
        <f t="shared" si="3"/>
        <v/>
      </c>
      <c r="CC28" s="40"/>
      <c r="CD28" s="40"/>
      <c r="CE28" s="40"/>
      <c r="CF28" s="40"/>
      <c r="CG28" s="41">
        <f t="shared" si="4"/>
        <v>0</v>
      </c>
      <c r="CH28" s="41"/>
      <c r="CI28" s="11"/>
      <c r="CJ28" s="11"/>
      <c r="CK28" s="11"/>
      <c r="CL28" s="11"/>
      <c r="CM28" s="11"/>
      <c r="CN28" s="11"/>
      <c r="CO28" s="11"/>
    </row>
    <row r="29" spans="1:93" ht="17.25" customHeight="1" x14ac:dyDescent="0.2">
      <c r="A29" s="280" t="s">
        <v>34</v>
      </c>
      <c r="B29" s="283"/>
      <c r="C29" s="28">
        <f t="shared" si="0"/>
        <v>0</v>
      </c>
      <c r="D29" s="42"/>
      <c r="E29" s="43"/>
      <c r="F29" s="44"/>
      <c r="G29" s="45"/>
      <c r="H29" s="46"/>
      <c r="I29" s="47"/>
      <c r="J29" s="44"/>
      <c r="K29" s="48"/>
      <c r="L29" s="48"/>
      <c r="M29" s="37"/>
      <c r="N29" s="38" t="str">
        <f t="shared" si="1"/>
        <v/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7"/>
      <c r="Z29" s="27"/>
      <c r="AA29" s="27"/>
      <c r="BW29" s="2"/>
      <c r="CA29" s="40" t="str">
        <f t="shared" si="2"/>
        <v/>
      </c>
      <c r="CB29" s="40" t="str">
        <f t="shared" si="3"/>
        <v/>
      </c>
      <c r="CC29" s="40"/>
      <c r="CD29" s="40"/>
      <c r="CE29" s="40"/>
      <c r="CF29" s="40"/>
      <c r="CG29" s="41">
        <f t="shared" si="4"/>
        <v>0</v>
      </c>
      <c r="CH29" s="41"/>
      <c r="CI29" s="11"/>
      <c r="CJ29" s="11"/>
      <c r="CK29" s="11"/>
      <c r="CL29" s="11"/>
      <c r="CM29" s="11"/>
      <c r="CN29" s="11"/>
      <c r="CO29" s="11"/>
    </row>
    <row r="30" spans="1:93" ht="17.25" customHeight="1" x14ac:dyDescent="0.2">
      <c r="A30" s="277" t="s">
        <v>35</v>
      </c>
      <c r="B30" s="282"/>
      <c r="C30" s="28">
        <f t="shared" si="0"/>
        <v>0</v>
      </c>
      <c r="D30" s="42"/>
      <c r="E30" s="43"/>
      <c r="F30" s="44"/>
      <c r="G30" s="45"/>
      <c r="H30" s="46"/>
      <c r="I30" s="47"/>
      <c r="J30" s="44"/>
      <c r="K30" s="37"/>
      <c r="L30" s="37"/>
      <c r="M30" s="37"/>
      <c r="N30" s="38" t="str">
        <f t="shared" si="1"/>
        <v/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27"/>
      <c r="Z30" s="27"/>
      <c r="AA30" s="27"/>
      <c r="BW30" s="2"/>
      <c r="CA30" s="40" t="str">
        <f t="shared" si="2"/>
        <v/>
      </c>
      <c r="CB30" s="40" t="str">
        <f t="shared" si="3"/>
        <v/>
      </c>
      <c r="CC30" s="40"/>
      <c r="CD30" s="40"/>
      <c r="CE30" s="40"/>
      <c r="CF30" s="40"/>
      <c r="CG30" s="41">
        <f t="shared" si="4"/>
        <v>0</v>
      </c>
      <c r="CH30" s="41">
        <f t="shared" ref="CH30:CH32" si="5">IF(K30&gt;C30,1,0)</f>
        <v>0</v>
      </c>
      <c r="CI30" s="11"/>
      <c r="CJ30" s="11"/>
      <c r="CK30" s="11"/>
      <c r="CL30" s="11"/>
      <c r="CM30" s="11"/>
      <c r="CN30" s="11"/>
      <c r="CO30" s="11"/>
    </row>
    <row r="31" spans="1:93" ht="17.25" customHeight="1" x14ac:dyDescent="0.2">
      <c r="A31" s="277" t="s">
        <v>36</v>
      </c>
      <c r="B31" s="282"/>
      <c r="C31" s="28">
        <f t="shared" si="0"/>
        <v>0</v>
      </c>
      <c r="D31" s="49"/>
      <c r="E31" s="50"/>
      <c r="F31" s="51"/>
      <c r="G31" s="52"/>
      <c r="H31" s="53"/>
      <c r="I31" s="54"/>
      <c r="J31" s="51"/>
      <c r="K31" s="55"/>
      <c r="L31" s="37"/>
      <c r="M31" s="37"/>
      <c r="N31" s="38" t="str">
        <f t="shared" si="1"/>
        <v/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27"/>
      <c r="Z31" s="27"/>
      <c r="AA31" s="27"/>
      <c r="BW31" s="2"/>
      <c r="CA31" s="40" t="str">
        <f t="shared" si="2"/>
        <v/>
      </c>
      <c r="CB31" s="40" t="str">
        <f t="shared" si="3"/>
        <v/>
      </c>
      <c r="CC31" s="40"/>
      <c r="CD31" s="40"/>
      <c r="CE31" s="40"/>
      <c r="CF31" s="40"/>
      <c r="CG31" s="41">
        <f t="shared" si="4"/>
        <v>0</v>
      </c>
      <c r="CH31" s="41">
        <f t="shared" si="5"/>
        <v>0</v>
      </c>
      <c r="CI31" s="11"/>
      <c r="CJ31" s="11"/>
      <c r="CK31" s="11"/>
      <c r="CL31" s="11"/>
      <c r="CM31" s="11"/>
      <c r="CN31" s="11"/>
      <c r="CO31" s="11"/>
    </row>
    <row r="32" spans="1:93" ht="25.5" customHeight="1" x14ac:dyDescent="0.2">
      <c r="A32" s="272" t="s">
        <v>37</v>
      </c>
      <c r="B32" s="273"/>
      <c r="C32" s="28">
        <f>SUM(D32:F32)</f>
        <v>0</v>
      </c>
      <c r="D32" s="56"/>
      <c r="E32" s="43"/>
      <c r="F32" s="44"/>
      <c r="G32" s="45"/>
      <c r="H32" s="46"/>
      <c r="I32" s="47"/>
      <c r="J32" s="44"/>
      <c r="K32" s="37"/>
      <c r="L32" s="55"/>
      <c r="M32" s="37"/>
      <c r="N32" s="38" t="str">
        <f t="shared" si="1"/>
        <v/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27"/>
      <c r="Z32" s="27"/>
      <c r="AA32" s="27"/>
      <c r="BW32" s="2"/>
      <c r="CA32" s="40" t="str">
        <f t="shared" si="2"/>
        <v/>
      </c>
      <c r="CB32" s="40" t="str">
        <f t="shared" si="3"/>
        <v/>
      </c>
      <c r="CC32" s="40"/>
      <c r="CD32" s="40"/>
      <c r="CE32" s="40"/>
      <c r="CF32" s="40"/>
      <c r="CG32" s="41">
        <f t="shared" si="4"/>
        <v>0</v>
      </c>
      <c r="CH32" s="41">
        <f t="shared" si="5"/>
        <v>0</v>
      </c>
      <c r="CI32" s="11"/>
      <c r="CJ32" s="11"/>
      <c r="CK32" s="11"/>
      <c r="CL32" s="11"/>
      <c r="CM32" s="11"/>
      <c r="CN32" s="11"/>
      <c r="CO32" s="11"/>
    </row>
    <row r="33" spans="1:93" ht="17.25" customHeight="1" x14ac:dyDescent="0.2">
      <c r="A33" s="268" t="s">
        <v>38</v>
      </c>
      <c r="B33" s="269"/>
      <c r="C33" s="28">
        <f t="shared" si="0"/>
        <v>0</v>
      </c>
      <c r="D33" s="42"/>
      <c r="E33" s="43"/>
      <c r="F33" s="44"/>
      <c r="G33" s="45"/>
      <c r="H33" s="46"/>
      <c r="I33" s="47"/>
      <c r="J33" s="44"/>
      <c r="K33" s="57"/>
      <c r="L33" s="58"/>
      <c r="M33" s="37"/>
      <c r="N33" s="38" t="str">
        <f t="shared" si="1"/>
        <v/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27"/>
      <c r="Z33" s="27"/>
      <c r="AA33" s="27"/>
      <c r="BW33" s="2"/>
      <c r="CA33" s="40" t="str">
        <f t="shared" si="2"/>
        <v/>
      </c>
      <c r="CB33" s="40" t="str">
        <f t="shared" si="3"/>
        <v/>
      </c>
      <c r="CC33" s="40"/>
      <c r="CD33" s="40"/>
      <c r="CE33" s="40"/>
      <c r="CF33" s="40"/>
      <c r="CG33" s="41">
        <f t="shared" si="4"/>
        <v>0</v>
      </c>
      <c r="CH33" s="41"/>
      <c r="CI33" s="11"/>
      <c r="CJ33" s="11"/>
      <c r="CK33" s="11"/>
      <c r="CL33" s="11"/>
      <c r="CM33" s="11"/>
      <c r="CN33" s="11"/>
      <c r="CO33" s="11"/>
    </row>
    <row r="34" spans="1:93" ht="17.25" customHeight="1" x14ac:dyDescent="0.2">
      <c r="A34" s="270" t="s">
        <v>39</v>
      </c>
      <c r="B34" s="271"/>
      <c r="C34" s="28">
        <f t="shared" si="0"/>
        <v>0</v>
      </c>
      <c r="D34" s="59"/>
      <c r="E34" s="43"/>
      <c r="F34" s="44"/>
      <c r="G34" s="46"/>
      <c r="H34" s="46"/>
      <c r="I34" s="59"/>
      <c r="J34" s="44"/>
      <c r="K34" s="57"/>
      <c r="L34" s="58"/>
      <c r="M34" s="37"/>
      <c r="N34" s="38" t="str">
        <f t="shared" si="1"/>
        <v/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27"/>
      <c r="Z34" s="27"/>
      <c r="AA34" s="27"/>
      <c r="BW34" s="2"/>
      <c r="CA34" s="40" t="str">
        <f t="shared" si="2"/>
        <v/>
      </c>
      <c r="CB34" s="40" t="str">
        <f t="shared" si="3"/>
        <v/>
      </c>
      <c r="CC34" s="40"/>
      <c r="CD34" s="40"/>
      <c r="CE34" s="40"/>
      <c r="CF34" s="40"/>
      <c r="CG34" s="41">
        <f t="shared" si="4"/>
        <v>0</v>
      </c>
      <c r="CH34" s="41"/>
      <c r="CI34" s="11"/>
      <c r="CJ34" s="11"/>
      <c r="CK34" s="11"/>
      <c r="CL34" s="11"/>
      <c r="CM34" s="11"/>
      <c r="CN34" s="11"/>
      <c r="CO34" s="11"/>
    </row>
    <row r="35" spans="1:93" ht="17.25" customHeight="1" x14ac:dyDescent="0.2">
      <c r="A35" s="272" t="s">
        <v>110</v>
      </c>
      <c r="B35" s="273"/>
      <c r="C35" s="28">
        <f>SUM(D35:F35)</f>
        <v>0</v>
      </c>
      <c r="D35" s="59"/>
      <c r="E35" s="43"/>
      <c r="F35" s="44"/>
      <c r="G35" s="46"/>
      <c r="H35" s="46"/>
      <c r="I35" s="59"/>
      <c r="J35" s="44"/>
      <c r="K35" s="60"/>
      <c r="L35" s="59"/>
      <c r="M35" s="37"/>
      <c r="N35" s="38" t="str">
        <f t="shared" si="1"/>
        <v/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27"/>
      <c r="Z35" s="27"/>
      <c r="AA35" s="27"/>
      <c r="BW35" s="2"/>
      <c r="CA35" s="40" t="str">
        <f t="shared" si="2"/>
        <v/>
      </c>
      <c r="CB35" s="40" t="str">
        <f t="shared" si="3"/>
        <v/>
      </c>
      <c r="CC35" s="40"/>
      <c r="CD35" s="40"/>
      <c r="CE35" s="40"/>
      <c r="CF35" s="40"/>
      <c r="CG35" s="41">
        <f t="shared" si="4"/>
        <v>0</v>
      </c>
      <c r="CH35" s="41">
        <f t="shared" ref="CH35" si="6">IF(K35&gt;C35,1,0)</f>
        <v>0</v>
      </c>
      <c r="CI35" s="11"/>
      <c r="CJ35" s="11"/>
      <c r="CK35" s="11"/>
      <c r="CL35" s="11"/>
      <c r="CM35" s="11"/>
      <c r="CN35" s="11"/>
      <c r="CO35" s="11"/>
    </row>
    <row r="36" spans="1:93" ht="28.5" customHeight="1" x14ac:dyDescent="0.2">
      <c r="A36" s="274" t="s">
        <v>41</v>
      </c>
      <c r="B36" s="274"/>
      <c r="C36" s="61">
        <f>SUM(D36:F36)</f>
        <v>0</v>
      </c>
      <c r="D36" s="62"/>
      <c r="E36" s="63"/>
      <c r="F36" s="64"/>
      <c r="G36" s="65"/>
      <c r="H36" s="65"/>
      <c r="I36" s="62"/>
      <c r="J36" s="64"/>
      <c r="K36" s="66"/>
      <c r="L36" s="67"/>
      <c r="M36" s="68"/>
      <c r="N36" s="38" t="str">
        <f t="shared" si="1"/>
        <v/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27"/>
      <c r="Z36" s="27"/>
      <c r="AA36" s="27"/>
      <c r="BW36" s="2"/>
      <c r="CA36" s="40" t="str">
        <f t="shared" si="2"/>
        <v/>
      </c>
      <c r="CB36" s="40" t="str">
        <f t="shared" si="3"/>
        <v/>
      </c>
      <c r="CC36" s="40"/>
      <c r="CD36" s="40"/>
      <c r="CE36" s="40"/>
      <c r="CF36" s="40"/>
      <c r="CG36" s="41">
        <f>IF((I36+J36)&lt;&gt;C36,1,0)</f>
        <v>0</v>
      </c>
      <c r="CH36" s="41"/>
      <c r="CI36" s="11"/>
      <c r="CJ36" s="11"/>
      <c r="CK36" s="11"/>
      <c r="CL36" s="11"/>
      <c r="CM36" s="11"/>
      <c r="CN36" s="11"/>
      <c r="CO36" s="11"/>
    </row>
    <row r="37" spans="1:93" ht="31.9" customHeight="1" x14ac:dyDescent="0.2">
      <c r="A37" s="69" t="s">
        <v>42</v>
      </c>
      <c r="B37" s="70"/>
      <c r="C37" s="70"/>
      <c r="D37" s="71"/>
      <c r="E37" s="71"/>
      <c r="F37" s="71"/>
      <c r="G37" s="71"/>
      <c r="H37" s="9"/>
      <c r="I37" s="15"/>
      <c r="J37" s="9"/>
      <c r="K37" s="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CG37" s="11"/>
      <c r="CH37" s="11"/>
      <c r="CI37" s="11"/>
      <c r="CJ37" s="11"/>
      <c r="CK37" s="11"/>
      <c r="CL37" s="11"/>
      <c r="CM37" s="11"/>
      <c r="CN37" s="11"/>
      <c r="CO37" s="11"/>
    </row>
    <row r="38" spans="1:93" ht="45.6" customHeight="1" x14ac:dyDescent="0.2">
      <c r="A38" s="240" t="s">
        <v>3</v>
      </c>
      <c r="B38" s="242"/>
      <c r="C38" s="72" t="s">
        <v>4</v>
      </c>
      <c r="D38" s="72" t="s">
        <v>5</v>
      </c>
      <c r="E38" s="73" t="s">
        <v>43</v>
      </c>
      <c r="F38" s="18" t="s">
        <v>44</v>
      </c>
      <c r="G38" s="17" t="s">
        <v>45</v>
      </c>
      <c r="H38" s="74" t="s">
        <v>8</v>
      </c>
      <c r="I38" s="74" t="s">
        <v>46</v>
      </c>
      <c r="J38" s="74" t="s">
        <v>14</v>
      </c>
      <c r="K38" s="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CG38" s="11"/>
      <c r="CH38" s="11"/>
      <c r="CI38" s="11"/>
      <c r="CJ38" s="11"/>
      <c r="CK38" s="11"/>
      <c r="CL38" s="11"/>
      <c r="CM38" s="11"/>
      <c r="CN38" s="11"/>
      <c r="CO38" s="11"/>
    </row>
    <row r="39" spans="1:93" x14ac:dyDescent="0.2">
      <c r="A39" s="275" t="s">
        <v>47</v>
      </c>
      <c r="B39" s="276"/>
      <c r="C39" s="75">
        <f>SUM(D39:F39)</f>
        <v>0</v>
      </c>
      <c r="D39" s="76"/>
      <c r="E39" s="77"/>
      <c r="F39" s="78"/>
      <c r="G39" s="79"/>
      <c r="H39" s="60"/>
      <c r="I39" s="60"/>
      <c r="J39" s="60"/>
      <c r="K39" s="9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CG39" s="11"/>
      <c r="CH39" s="11"/>
      <c r="CI39" s="11"/>
      <c r="CJ39" s="11"/>
      <c r="CK39" s="11"/>
      <c r="CL39" s="11"/>
      <c r="CM39" s="11"/>
      <c r="CN39" s="11"/>
      <c r="CO39" s="11"/>
    </row>
    <row r="40" spans="1:93" x14ac:dyDescent="0.2">
      <c r="A40" s="277" t="s">
        <v>48</v>
      </c>
      <c r="B40" s="278"/>
      <c r="C40" s="80">
        <f>SUM(D40:F40)</f>
        <v>0</v>
      </c>
      <c r="D40" s="56"/>
      <c r="E40" s="81"/>
      <c r="F40" s="82"/>
      <c r="G40" s="83"/>
      <c r="H40" s="60"/>
      <c r="I40" s="60"/>
      <c r="J40" s="60"/>
      <c r="K40" s="9"/>
      <c r="CG40" s="11"/>
      <c r="CH40" s="11"/>
      <c r="CI40" s="11"/>
      <c r="CJ40" s="11"/>
      <c r="CK40" s="11"/>
      <c r="CL40" s="11"/>
      <c r="CM40" s="11"/>
      <c r="CN40" s="11"/>
      <c r="CO40" s="11"/>
    </row>
    <row r="41" spans="1:93" x14ac:dyDescent="0.2">
      <c r="A41" s="277" t="s">
        <v>49</v>
      </c>
      <c r="B41" s="278"/>
      <c r="C41" s="28">
        <f t="shared" ref="C41:C45" si="7">SUM(D41:F41)</f>
        <v>0</v>
      </c>
      <c r="D41" s="56"/>
      <c r="E41" s="81"/>
      <c r="F41" s="82"/>
      <c r="G41" s="83"/>
      <c r="H41" s="60"/>
      <c r="I41" s="60"/>
      <c r="J41" s="60"/>
      <c r="K41" s="9"/>
      <c r="CG41" s="11"/>
      <c r="CH41" s="11"/>
      <c r="CI41" s="11"/>
      <c r="CJ41" s="11"/>
      <c r="CK41" s="11"/>
      <c r="CL41" s="11"/>
      <c r="CM41" s="11"/>
      <c r="CN41" s="11"/>
      <c r="CO41" s="11"/>
    </row>
    <row r="42" spans="1:93" x14ac:dyDescent="0.2">
      <c r="A42" s="277" t="s">
        <v>50</v>
      </c>
      <c r="B42" s="278"/>
      <c r="C42" s="28">
        <f t="shared" si="7"/>
        <v>0</v>
      </c>
      <c r="D42" s="56"/>
      <c r="E42" s="50"/>
      <c r="F42" s="82"/>
      <c r="G42" s="84"/>
      <c r="H42" s="85"/>
      <c r="I42" s="85"/>
      <c r="J42" s="85"/>
      <c r="K42" s="9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ht="21" x14ac:dyDescent="0.2">
      <c r="A43" s="279" t="s">
        <v>51</v>
      </c>
      <c r="B43" s="86" t="s">
        <v>52</v>
      </c>
      <c r="C43" s="87">
        <f t="shared" si="7"/>
        <v>79</v>
      </c>
      <c r="D43" s="76">
        <v>79</v>
      </c>
      <c r="E43" s="77"/>
      <c r="F43" s="78"/>
      <c r="G43" s="79"/>
      <c r="H43" s="88"/>
      <c r="I43" s="88"/>
      <c r="J43" s="88"/>
      <c r="K43" s="9"/>
      <c r="CG43" s="11"/>
      <c r="CH43" s="11"/>
      <c r="CI43" s="11"/>
      <c r="CJ43" s="11"/>
      <c r="CK43" s="11"/>
      <c r="CL43" s="11"/>
      <c r="CM43" s="11"/>
      <c r="CN43" s="11"/>
      <c r="CO43" s="11"/>
    </row>
    <row r="44" spans="1:93" x14ac:dyDescent="0.2">
      <c r="A44" s="279"/>
      <c r="B44" s="207" t="s">
        <v>53</v>
      </c>
      <c r="C44" s="28">
        <f t="shared" si="7"/>
        <v>0</v>
      </c>
      <c r="D44" s="56"/>
      <c r="E44" s="81"/>
      <c r="F44" s="82"/>
      <c r="G44" s="83"/>
      <c r="H44" s="88"/>
      <c r="I44" s="88"/>
      <c r="J44" s="88"/>
      <c r="K44" s="9"/>
      <c r="CG44" s="11"/>
      <c r="CH44" s="11"/>
      <c r="CI44" s="11"/>
      <c r="CJ44" s="11"/>
      <c r="CK44" s="11"/>
      <c r="CL44" s="11"/>
      <c r="CM44" s="11"/>
      <c r="CN44" s="11"/>
      <c r="CO44" s="11"/>
    </row>
    <row r="45" spans="1:93" ht="23.45" customHeight="1" x14ac:dyDescent="0.2">
      <c r="A45" s="279"/>
      <c r="B45" s="90" t="s">
        <v>54</v>
      </c>
      <c r="C45" s="91">
        <f t="shared" si="7"/>
        <v>0</v>
      </c>
      <c r="D45" s="92"/>
      <c r="E45" s="93"/>
      <c r="F45" s="94"/>
      <c r="G45" s="95"/>
      <c r="H45" s="60"/>
      <c r="I45" s="60"/>
      <c r="J45" s="60"/>
      <c r="K45" s="9"/>
      <c r="CG45" s="11"/>
      <c r="CH45" s="11"/>
      <c r="CI45" s="11"/>
      <c r="CJ45" s="11"/>
      <c r="CK45" s="11"/>
      <c r="CL45" s="11"/>
      <c r="CM45" s="11"/>
      <c r="CN45" s="11"/>
      <c r="CO45" s="11"/>
    </row>
    <row r="46" spans="1:93" x14ac:dyDescent="0.2">
      <c r="A46" s="280" t="s">
        <v>55</v>
      </c>
      <c r="B46" s="281"/>
      <c r="C46" s="87">
        <f>SUM(D46:G46)</f>
        <v>0</v>
      </c>
      <c r="D46" s="76"/>
      <c r="E46" s="77"/>
      <c r="F46" s="78"/>
      <c r="G46" s="96"/>
      <c r="H46" s="97"/>
      <c r="I46" s="97"/>
      <c r="J46" s="97"/>
      <c r="K46" s="9"/>
      <c r="CG46" s="11"/>
      <c r="CH46" s="11"/>
      <c r="CI46" s="11"/>
      <c r="CJ46" s="11"/>
      <c r="CK46" s="11"/>
      <c r="CL46" s="11"/>
      <c r="CM46" s="11"/>
      <c r="CN46" s="11"/>
      <c r="CO46" s="11"/>
    </row>
    <row r="47" spans="1:93" x14ac:dyDescent="0.2">
      <c r="A47" s="266" t="s">
        <v>56</v>
      </c>
      <c r="B47" s="267"/>
      <c r="C47" s="91">
        <f>SUM(D47:G47)</f>
        <v>1114</v>
      </c>
      <c r="D47" s="92">
        <v>577</v>
      </c>
      <c r="E47" s="93"/>
      <c r="F47" s="98"/>
      <c r="G47" s="99">
        <v>537</v>
      </c>
      <c r="H47" s="100"/>
      <c r="I47" s="100"/>
      <c r="J47" s="100"/>
      <c r="K47" s="9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x14ac:dyDescent="0.2">
      <c r="A48" s="250" t="s">
        <v>57</v>
      </c>
      <c r="B48" s="101" t="s">
        <v>58</v>
      </c>
      <c r="C48" s="102">
        <f>SUM(D48:G48)</f>
        <v>0</v>
      </c>
      <c r="D48" s="103"/>
      <c r="E48" s="104"/>
      <c r="F48" s="105"/>
      <c r="G48" s="106"/>
      <c r="H48" s="97"/>
      <c r="I48" s="97"/>
      <c r="J48" s="97"/>
      <c r="K48" s="9"/>
      <c r="CG48" s="11"/>
      <c r="CH48" s="11"/>
      <c r="CI48" s="11"/>
      <c r="CJ48" s="11"/>
      <c r="CK48" s="11"/>
      <c r="CL48" s="11"/>
      <c r="CM48" s="11"/>
      <c r="CN48" s="11"/>
      <c r="CO48" s="11"/>
    </row>
    <row r="49" spans="1:93" x14ac:dyDescent="0.2">
      <c r="A49" s="251"/>
      <c r="B49" s="107" t="s">
        <v>59</v>
      </c>
      <c r="C49" s="102">
        <f>SUM(D49:G49)</f>
        <v>0</v>
      </c>
      <c r="D49" s="108"/>
      <c r="E49" s="109"/>
      <c r="F49" s="110"/>
      <c r="G49" s="111"/>
      <c r="H49" s="100"/>
      <c r="I49" s="100"/>
      <c r="J49" s="100"/>
      <c r="K49" s="9"/>
      <c r="CG49" s="11"/>
      <c r="CH49" s="11"/>
      <c r="CI49" s="11"/>
      <c r="CJ49" s="11"/>
      <c r="CK49" s="11"/>
      <c r="CL49" s="11"/>
      <c r="CM49" s="11"/>
      <c r="CN49" s="11"/>
      <c r="CO49" s="11"/>
    </row>
    <row r="50" spans="1:93" x14ac:dyDescent="0.2">
      <c r="A50" s="252" t="s">
        <v>4</v>
      </c>
      <c r="B50" s="253"/>
      <c r="C50" s="112">
        <f>SUM(C39:C49)</f>
        <v>1193</v>
      </c>
      <c r="D50" s="112">
        <f>SUM(D39:D49)</f>
        <v>656</v>
      </c>
      <c r="E50" s="113">
        <f t="shared" ref="E50:I50" si="8">SUM(E39:E49)</f>
        <v>0</v>
      </c>
      <c r="F50" s="114">
        <f t="shared" si="8"/>
        <v>0</v>
      </c>
      <c r="G50" s="115">
        <f t="shared" si="8"/>
        <v>537</v>
      </c>
      <c r="H50" s="116">
        <f t="shared" si="8"/>
        <v>0</v>
      </c>
      <c r="I50" s="116">
        <f t="shared" si="8"/>
        <v>0</v>
      </c>
      <c r="J50" s="116">
        <f>SUM(J39:J49)</f>
        <v>0</v>
      </c>
      <c r="K50" s="9"/>
      <c r="CG50" s="11"/>
      <c r="CH50" s="11"/>
      <c r="CI50" s="11"/>
      <c r="CJ50" s="11"/>
      <c r="CK50" s="11"/>
      <c r="CL50" s="11"/>
      <c r="CM50" s="11"/>
      <c r="CN50" s="11"/>
      <c r="CO50" s="11"/>
    </row>
    <row r="51" spans="1:93" x14ac:dyDescent="0.2">
      <c r="A51" s="117" t="s">
        <v>60</v>
      </c>
      <c r="B51" s="118"/>
      <c r="C51" s="119"/>
      <c r="D51" s="119"/>
      <c r="E51" s="119"/>
      <c r="F51" s="15"/>
      <c r="G51" s="15"/>
      <c r="H51" s="9"/>
      <c r="I51" s="15"/>
      <c r="J51" s="9"/>
      <c r="K51" s="9"/>
      <c r="CG51" s="11"/>
      <c r="CH51" s="11"/>
      <c r="CI51" s="11"/>
      <c r="CJ51" s="11"/>
      <c r="CK51" s="11"/>
      <c r="CL51" s="11"/>
      <c r="CM51" s="11"/>
      <c r="CN51" s="11"/>
      <c r="CO51" s="11"/>
    </row>
    <row r="52" spans="1:93" ht="31.9" customHeight="1" x14ac:dyDescent="0.2">
      <c r="A52" s="120" t="s">
        <v>61</v>
      </c>
      <c r="B52" s="121"/>
      <c r="C52" s="121"/>
      <c r="D52" s="121"/>
      <c r="E52" s="121"/>
      <c r="F52" s="122"/>
      <c r="G52" s="122"/>
      <c r="H52" s="122"/>
      <c r="I52" s="15"/>
      <c r="J52" s="9"/>
      <c r="K52" s="9"/>
      <c r="CG52" s="11"/>
      <c r="CH52" s="11"/>
      <c r="CI52" s="11"/>
      <c r="CJ52" s="11"/>
      <c r="CK52" s="11"/>
      <c r="CL52" s="11"/>
      <c r="CM52" s="11"/>
      <c r="CN52" s="11"/>
      <c r="CO52" s="11"/>
    </row>
    <row r="53" spans="1:93" ht="71.45" customHeight="1" x14ac:dyDescent="0.2">
      <c r="A53" s="240" t="s">
        <v>3</v>
      </c>
      <c r="B53" s="242"/>
      <c r="C53" s="208" t="s">
        <v>4</v>
      </c>
      <c r="D53" s="123" t="s">
        <v>62</v>
      </c>
      <c r="E53" s="124" t="s">
        <v>63</v>
      </c>
      <c r="F53" s="25" t="s">
        <v>12</v>
      </c>
      <c r="G53" s="15"/>
      <c r="H53" s="125"/>
      <c r="I53" s="15"/>
      <c r="J53" s="9"/>
      <c r="K53" s="9"/>
      <c r="CG53" s="11"/>
      <c r="CH53" s="11"/>
      <c r="CI53" s="11"/>
      <c r="CJ53" s="11"/>
      <c r="CK53" s="11"/>
      <c r="CL53" s="11"/>
      <c r="CM53" s="11"/>
      <c r="CN53" s="11"/>
      <c r="CO53" s="11"/>
    </row>
    <row r="54" spans="1:93" x14ac:dyDescent="0.2">
      <c r="A54" s="254" t="s">
        <v>64</v>
      </c>
      <c r="B54" s="255"/>
      <c r="C54" s="126">
        <f>SUM(D54:E54)</f>
        <v>92</v>
      </c>
      <c r="D54" s="76">
        <v>37</v>
      </c>
      <c r="E54" s="78">
        <v>55</v>
      </c>
      <c r="F54" s="127"/>
      <c r="G54" s="128"/>
      <c r="H54" s="129"/>
      <c r="I54" s="130"/>
      <c r="J54" s="131"/>
      <c r="K54" s="131"/>
      <c r="L54" s="27"/>
      <c r="M54" s="27"/>
      <c r="N54" s="27"/>
      <c r="O54" s="27"/>
      <c r="P54" s="27"/>
      <c r="Q54" s="27"/>
      <c r="R54" s="27"/>
      <c r="S54" s="27"/>
      <c r="T54" s="27"/>
      <c r="CA54" s="40"/>
      <c r="CB54" s="40"/>
      <c r="CC54" s="40"/>
      <c r="CD54" s="40"/>
      <c r="CE54" s="40"/>
      <c r="CF54" s="40"/>
      <c r="CG54" s="41"/>
      <c r="CH54" s="41"/>
      <c r="CI54" s="11"/>
      <c r="CJ54" s="11"/>
      <c r="CK54" s="11"/>
      <c r="CL54" s="11"/>
      <c r="CM54" s="11"/>
      <c r="CN54" s="11"/>
      <c r="CO54" s="11"/>
    </row>
    <row r="55" spans="1:93" x14ac:dyDescent="0.2">
      <c r="A55" s="256" t="s">
        <v>65</v>
      </c>
      <c r="B55" s="257"/>
      <c r="C55" s="132">
        <f t="shared" ref="C55:C59" si="9">SUM(D55:E55)</f>
        <v>92</v>
      </c>
      <c r="D55" s="133">
        <v>48</v>
      </c>
      <c r="E55" s="134">
        <v>44</v>
      </c>
      <c r="F55" s="135"/>
      <c r="G55" s="128"/>
      <c r="H55" s="129"/>
      <c r="I55" s="130"/>
      <c r="J55" s="131"/>
      <c r="K55" s="131"/>
      <c r="L55" s="27"/>
      <c r="M55" s="27"/>
      <c r="N55" s="27"/>
      <c r="O55" s="27"/>
      <c r="P55" s="27"/>
      <c r="Q55" s="27"/>
      <c r="R55" s="27"/>
      <c r="S55" s="27"/>
      <c r="T55" s="27"/>
      <c r="CA55" s="40"/>
      <c r="CB55" s="40"/>
      <c r="CC55" s="40"/>
      <c r="CD55" s="40"/>
      <c r="CE55" s="40"/>
      <c r="CF55" s="40"/>
      <c r="CG55" s="41"/>
      <c r="CH55" s="41"/>
      <c r="CI55" s="11"/>
      <c r="CJ55" s="11"/>
      <c r="CK55" s="11"/>
      <c r="CL55" s="11"/>
      <c r="CM55" s="11"/>
      <c r="CN55" s="11"/>
      <c r="CO55" s="11"/>
    </row>
    <row r="56" spans="1:93" ht="27.75" customHeight="1" x14ac:dyDescent="0.2">
      <c r="A56" s="258" t="s">
        <v>57</v>
      </c>
      <c r="B56" s="136" t="s">
        <v>66</v>
      </c>
      <c r="C56" s="126">
        <f>SUM(D56:E56)</f>
        <v>60</v>
      </c>
      <c r="D56" s="76">
        <v>29</v>
      </c>
      <c r="E56" s="78">
        <v>31</v>
      </c>
      <c r="F56" s="137">
        <v>3</v>
      </c>
      <c r="G56" s="128" t="str">
        <f t="shared" ref="G56:G63" si="10">CA56&amp;CB56</f>
        <v/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27"/>
      <c r="T56" s="27"/>
      <c r="CA56" s="40" t="str">
        <f t="shared" ref="CA56:CA63" si="11">IF(CG56=1,"* Programa de Atención domiciliaria apersonas con Dependencia Severa debe ser MENOR O IGUAL al Total.","")</f>
        <v/>
      </c>
      <c r="CB56" s="40" t="str">
        <f t="shared" ref="CB56:CB63" si="12">IF(CH56=1,"* Recuerde digitar la Columna Programa de Atención Domiciliaria a Personas con Dependencia Severa (Digite Cero si no tiene). ","")</f>
        <v/>
      </c>
      <c r="CC56" s="40"/>
      <c r="CD56" s="40"/>
      <c r="CE56" s="40"/>
      <c r="CF56" s="40"/>
      <c r="CG56" s="41">
        <f t="shared" ref="CG56:CG63" si="13">IF(F56&gt;C56,1,0)</f>
        <v>0</v>
      </c>
      <c r="CH56" s="41">
        <f t="shared" ref="CH56:CH63" si="14">IF(AND(C56&lt;&gt;0,F56=""),1,0)</f>
        <v>0</v>
      </c>
      <c r="CI56" s="11"/>
      <c r="CJ56" s="11"/>
      <c r="CK56" s="11"/>
      <c r="CL56" s="11"/>
      <c r="CM56" s="11"/>
      <c r="CN56" s="11"/>
      <c r="CO56" s="11"/>
    </row>
    <row r="57" spans="1:93" ht="18" customHeight="1" x14ac:dyDescent="0.2">
      <c r="A57" s="259"/>
      <c r="B57" s="138" t="s">
        <v>67</v>
      </c>
      <c r="C57" s="139">
        <f>SUM(D57:E57)</f>
        <v>205</v>
      </c>
      <c r="D57" s="92">
        <v>116</v>
      </c>
      <c r="E57" s="98">
        <v>89</v>
      </c>
      <c r="F57" s="140">
        <v>16</v>
      </c>
      <c r="G57" s="128" t="str">
        <f t="shared" si="10"/>
        <v/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27"/>
      <c r="T57" s="27"/>
      <c r="CA57" s="40" t="str">
        <f t="shared" si="11"/>
        <v/>
      </c>
      <c r="CB57" s="40" t="str">
        <f t="shared" si="12"/>
        <v/>
      </c>
      <c r="CC57" s="40"/>
      <c r="CD57" s="40"/>
      <c r="CE57" s="40"/>
      <c r="CF57" s="40"/>
      <c r="CG57" s="41">
        <f t="shared" si="13"/>
        <v>0</v>
      </c>
      <c r="CH57" s="41">
        <f t="shared" si="14"/>
        <v>0</v>
      </c>
      <c r="CI57" s="11"/>
      <c r="CJ57" s="11"/>
      <c r="CK57" s="11"/>
      <c r="CL57" s="11"/>
      <c r="CM57" s="11"/>
      <c r="CN57" s="11"/>
      <c r="CO57" s="11"/>
    </row>
    <row r="58" spans="1:93" x14ac:dyDescent="0.2">
      <c r="A58" s="260" t="s">
        <v>68</v>
      </c>
      <c r="B58" s="261"/>
      <c r="C58" s="141">
        <f>SUM(D58:E58)</f>
        <v>0</v>
      </c>
      <c r="D58" s="108"/>
      <c r="E58" s="142"/>
      <c r="F58" s="143"/>
      <c r="G58" s="128" t="str">
        <f t="shared" si="10"/>
        <v/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27"/>
      <c r="T58" s="27"/>
      <c r="CA58" s="40" t="str">
        <f t="shared" si="11"/>
        <v/>
      </c>
      <c r="CB58" s="40" t="str">
        <f t="shared" si="12"/>
        <v/>
      </c>
      <c r="CC58" s="40"/>
      <c r="CD58" s="40"/>
      <c r="CE58" s="40"/>
      <c r="CF58" s="40"/>
      <c r="CG58" s="41">
        <f t="shared" si="13"/>
        <v>0</v>
      </c>
      <c r="CH58" s="41">
        <f t="shared" si="14"/>
        <v>0</v>
      </c>
      <c r="CI58" s="11"/>
      <c r="CJ58" s="11"/>
      <c r="CK58" s="11"/>
      <c r="CL58" s="11"/>
      <c r="CM58" s="11"/>
      <c r="CN58" s="11"/>
      <c r="CO58" s="11"/>
    </row>
    <row r="59" spans="1:93" x14ac:dyDescent="0.2">
      <c r="A59" s="262" t="s">
        <v>69</v>
      </c>
      <c r="B59" s="262"/>
      <c r="C59" s="126">
        <f t="shared" si="9"/>
        <v>308</v>
      </c>
      <c r="D59" s="76">
        <v>89</v>
      </c>
      <c r="E59" s="144">
        <v>219</v>
      </c>
      <c r="F59" s="127"/>
      <c r="G59" s="12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27"/>
      <c r="T59" s="27"/>
      <c r="CA59" s="40"/>
      <c r="CB59" s="40"/>
      <c r="CC59" s="40"/>
      <c r="CD59" s="40"/>
      <c r="CE59" s="40"/>
      <c r="CF59" s="40"/>
      <c r="CG59" s="41"/>
      <c r="CH59" s="41"/>
      <c r="CI59" s="11"/>
      <c r="CJ59" s="11"/>
      <c r="CK59" s="11"/>
      <c r="CL59" s="11"/>
      <c r="CM59" s="11"/>
      <c r="CN59" s="11"/>
      <c r="CO59" s="11"/>
    </row>
    <row r="60" spans="1:93" x14ac:dyDescent="0.2">
      <c r="A60" s="263" t="s">
        <v>70</v>
      </c>
      <c r="B60" s="263"/>
      <c r="C60" s="145">
        <f>SUM(D60:E60)</f>
        <v>0</v>
      </c>
      <c r="D60" s="56"/>
      <c r="E60" s="146"/>
      <c r="F60" s="147"/>
      <c r="G60" s="128" t="str">
        <f t="shared" si="10"/>
        <v/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27"/>
      <c r="T60" s="27"/>
      <c r="CA60" s="40" t="str">
        <f t="shared" si="11"/>
        <v/>
      </c>
      <c r="CB60" s="40" t="str">
        <f t="shared" si="12"/>
        <v/>
      </c>
      <c r="CC60" s="40"/>
      <c r="CD60" s="40"/>
      <c r="CE60" s="40"/>
      <c r="CF60" s="40"/>
      <c r="CG60" s="41">
        <f t="shared" si="13"/>
        <v>0</v>
      </c>
      <c r="CH60" s="41">
        <f t="shared" si="14"/>
        <v>0</v>
      </c>
      <c r="CI60" s="11"/>
      <c r="CJ60" s="11"/>
      <c r="CK60" s="11"/>
      <c r="CL60" s="11"/>
      <c r="CM60" s="11"/>
      <c r="CN60" s="11"/>
      <c r="CO60" s="11"/>
    </row>
    <row r="61" spans="1:93" x14ac:dyDescent="0.2">
      <c r="A61" s="264" t="s">
        <v>71</v>
      </c>
      <c r="B61" s="264"/>
      <c r="C61" s="148">
        <f>D61</f>
        <v>0</v>
      </c>
      <c r="D61" s="56"/>
      <c r="E61" s="149"/>
      <c r="F61" s="147"/>
      <c r="G61" s="128" t="str">
        <f t="shared" si="10"/>
        <v/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27"/>
      <c r="T61" s="27"/>
      <c r="CA61" s="40" t="str">
        <f t="shared" si="11"/>
        <v/>
      </c>
      <c r="CB61" s="40" t="str">
        <f t="shared" si="12"/>
        <v/>
      </c>
      <c r="CC61" s="40"/>
      <c r="CD61" s="40"/>
      <c r="CE61" s="40"/>
      <c r="CF61" s="40"/>
      <c r="CG61" s="41">
        <f t="shared" si="13"/>
        <v>0</v>
      </c>
      <c r="CH61" s="41">
        <f t="shared" si="14"/>
        <v>0</v>
      </c>
      <c r="CI61" s="11"/>
      <c r="CJ61" s="11"/>
      <c r="CK61" s="11"/>
      <c r="CL61" s="11"/>
      <c r="CM61" s="11"/>
      <c r="CN61" s="11"/>
      <c r="CO61" s="11"/>
    </row>
    <row r="62" spans="1:93" x14ac:dyDescent="0.2">
      <c r="A62" s="265" t="s">
        <v>72</v>
      </c>
      <c r="B62" s="265"/>
      <c r="C62" s="148">
        <f>D62</f>
        <v>0</v>
      </c>
      <c r="D62" s="56"/>
      <c r="E62" s="149"/>
      <c r="F62" s="150"/>
      <c r="G62" s="128"/>
      <c r="H62" s="130"/>
      <c r="I62" s="131"/>
      <c r="J62" s="131"/>
      <c r="K62" s="131"/>
      <c r="L62" s="27"/>
      <c r="M62" s="27"/>
      <c r="N62" s="27"/>
      <c r="O62" s="27"/>
      <c r="P62" s="27"/>
      <c r="Q62" s="27"/>
      <c r="R62" s="27"/>
      <c r="S62" s="27"/>
      <c r="T62" s="27"/>
      <c r="CA62" s="40"/>
      <c r="CB62" s="40"/>
      <c r="CC62" s="40"/>
      <c r="CD62" s="40"/>
      <c r="CE62" s="40"/>
      <c r="CF62" s="40"/>
      <c r="CG62" s="41"/>
      <c r="CH62" s="41"/>
      <c r="CI62" s="11"/>
      <c r="CJ62" s="11"/>
      <c r="CK62" s="11"/>
      <c r="CL62" s="11"/>
      <c r="CM62" s="11"/>
      <c r="CN62" s="11"/>
      <c r="CO62" s="11"/>
    </row>
    <row r="63" spans="1:93" ht="23.25" customHeight="1" x14ac:dyDescent="0.2">
      <c r="A63" s="249" t="s">
        <v>73</v>
      </c>
      <c r="B63" s="249"/>
      <c r="C63" s="151">
        <f>+F63</f>
        <v>0</v>
      </c>
      <c r="D63" s="152"/>
      <c r="E63" s="153"/>
      <c r="F63" s="154"/>
      <c r="G63" s="128" t="str">
        <f t="shared" si="10"/>
        <v/>
      </c>
      <c r="H63" s="130"/>
      <c r="I63" s="131"/>
      <c r="J63" s="131"/>
      <c r="K63" s="131"/>
      <c r="L63" s="27"/>
      <c r="M63" s="27"/>
      <c r="N63" s="27"/>
      <c r="O63" s="27"/>
      <c r="P63" s="27"/>
      <c r="Q63" s="27"/>
      <c r="R63" s="27"/>
      <c r="S63" s="27"/>
      <c r="T63" s="27"/>
      <c r="CA63" s="40" t="str">
        <f t="shared" si="11"/>
        <v/>
      </c>
      <c r="CB63" s="40" t="str">
        <f t="shared" si="12"/>
        <v/>
      </c>
      <c r="CC63" s="40"/>
      <c r="CD63" s="40"/>
      <c r="CE63" s="40"/>
      <c r="CF63" s="40"/>
      <c r="CG63" s="41">
        <f t="shared" si="13"/>
        <v>0</v>
      </c>
      <c r="CH63" s="41">
        <f t="shared" si="14"/>
        <v>0</v>
      </c>
      <c r="CI63" s="11"/>
      <c r="CJ63" s="11"/>
      <c r="CK63" s="11"/>
      <c r="CL63" s="11"/>
      <c r="CM63" s="11"/>
      <c r="CN63" s="11"/>
      <c r="CO63" s="11"/>
    </row>
    <row r="64" spans="1:93" ht="31.9" customHeight="1" x14ac:dyDescent="0.2">
      <c r="A64" s="120" t="s">
        <v>74</v>
      </c>
      <c r="B64" s="121"/>
      <c r="C64" s="121"/>
      <c r="D64" s="121"/>
      <c r="E64" s="121"/>
      <c r="F64" s="121"/>
      <c r="G64" s="156"/>
      <c r="H64" s="157"/>
      <c r="I64" s="130"/>
      <c r="J64" s="131"/>
      <c r="K64" s="131"/>
      <c r="L64" s="27"/>
      <c r="M64" s="27"/>
      <c r="N64" s="27"/>
      <c r="O64" s="27"/>
      <c r="P64" s="27"/>
      <c r="Q64" s="27"/>
      <c r="R64" s="27"/>
      <c r="S64" s="27"/>
      <c r="T64" s="27"/>
      <c r="CG64" s="11"/>
      <c r="CH64" s="11"/>
      <c r="CI64" s="11"/>
      <c r="CJ64" s="11"/>
      <c r="CK64" s="11"/>
      <c r="CL64" s="11"/>
      <c r="CM64" s="11"/>
      <c r="CN64" s="11"/>
      <c r="CO64" s="11"/>
    </row>
    <row r="65" spans="1:93" x14ac:dyDescent="0.2">
      <c r="A65" s="229" t="s">
        <v>75</v>
      </c>
      <c r="B65" s="230"/>
      <c r="C65" s="235" t="s">
        <v>76</v>
      </c>
      <c r="D65" s="235"/>
      <c r="E65" s="235"/>
      <c r="F65" s="235"/>
      <c r="G65" s="236"/>
      <c r="H65" s="237" t="s">
        <v>77</v>
      </c>
      <c r="I65" s="238"/>
      <c r="J65" s="9"/>
      <c r="K65" s="9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x14ac:dyDescent="0.2">
      <c r="A66" s="231"/>
      <c r="B66" s="232"/>
      <c r="C66" s="229" t="s">
        <v>4</v>
      </c>
      <c r="D66" s="240" t="s">
        <v>78</v>
      </c>
      <c r="E66" s="241"/>
      <c r="F66" s="242"/>
      <c r="G66" s="243" t="s">
        <v>79</v>
      </c>
      <c r="H66" s="239"/>
      <c r="I66" s="238"/>
      <c r="J66" s="9"/>
      <c r="K66" s="9"/>
      <c r="CG66" s="11"/>
      <c r="CH66" s="11"/>
      <c r="CI66" s="11"/>
      <c r="CJ66" s="11"/>
      <c r="CK66" s="11"/>
      <c r="CL66" s="11"/>
      <c r="CM66" s="11"/>
      <c r="CN66" s="11"/>
      <c r="CO66" s="11"/>
    </row>
    <row r="67" spans="1:93" ht="26.45" customHeight="1" x14ac:dyDescent="0.2">
      <c r="A67" s="233"/>
      <c r="B67" s="234"/>
      <c r="C67" s="233"/>
      <c r="D67" s="123" t="s">
        <v>80</v>
      </c>
      <c r="E67" s="18" t="s">
        <v>81</v>
      </c>
      <c r="F67" s="158" t="s">
        <v>82</v>
      </c>
      <c r="G67" s="244"/>
      <c r="H67" s="159" t="s">
        <v>83</v>
      </c>
      <c r="I67" s="208" t="s">
        <v>84</v>
      </c>
      <c r="CG67" s="11"/>
      <c r="CH67" s="11"/>
      <c r="CI67" s="11"/>
      <c r="CJ67" s="11"/>
      <c r="CK67" s="11"/>
      <c r="CL67" s="11"/>
      <c r="CM67" s="11"/>
      <c r="CN67" s="11"/>
      <c r="CO67" s="11"/>
    </row>
    <row r="68" spans="1:93" x14ac:dyDescent="0.2">
      <c r="A68" s="245" t="s">
        <v>85</v>
      </c>
      <c r="B68" s="246"/>
      <c r="C68" s="160">
        <f t="shared" ref="C68:C73" si="15">SUM(D68:F68)</f>
        <v>0</v>
      </c>
      <c r="D68" s="76"/>
      <c r="E68" s="77"/>
      <c r="F68" s="161"/>
      <c r="G68" s="162"/>
      <c r="H68" s="137"/>
      <c r="I68" s="163"/>
      <c r="CG68" s="11"/>
      <c r="CH68" s="11"/>
      <c r="CI68" s="11"/>
      <c r="CJ68" s="11"/>
      <c r="CK68" s="11"/>
      <c r="CL68" s="11"/>
      <c r="CM68" s="11"/>
      <c r="CN68" s="11"/>
      <c r="CO68" s="11"/>
    </row>
    <row r="69" spans="1:93" x14ac:dyDescent="0.2">
      <c r="A69" s="247" t="s">
        <v>86</v>
      </c>
      <c r="B69" s="248"/>
      <c r="C69" s="164">
        <f t="shared" si="15"/>
        <v>0</v>
      </c>
      <c r="D69" s="56"/>
      <c r="E69" s="81"/>
      <c r="F69" s="165"/>
      <c r="G69" s="166"/>
      <c r="H69" s="147"/>
      <c r="I69" s="167"/>
      <c r="CG69" s="11"/>
      <c r="CH69" s="11"/>
      <c r="CI69" s="11"/>
      <c r="CJ69" s="11"/>
      <c r="CK69" s="11"/>
      <c r="CL69" s="11"/>
      <c r="CM69" s="11"/>
      <c r="CN69" s="11"/>
      <c r="CO69" s="11"/>
    </row>
    <row r="70" spans="1:93" x14ac:dyDescent="0.2">
      <c r="A70" s="247" t="s">
        <v>87</v>
      </c>
      <c r="B70" s="248"/>
      <c r="C70" s="164">
        <f t="shared" si="15"/>
        <v>0</v>
      </c>
      <c r="D70" s="56"/>
      <c r="E70" s="81"/>
      <c r="F70" s="165"/>
      <c r="G70" s="166"/>
      <c r="H70" s="147"/>
      <c r="I70" s="167"/>
      <c r="CG70" s="11"/>
      <c r="CH70" s="11"/>
      <c r="CI70" s="11"/>
      <c r="CJ70" s="11"/>
      <c r="CK70" s="11"/>
      <c r="CL70" s="11"/>
      <c r="CM70" s="11"/>
      <c r="CN70" s="11"/>
      <c r="CO70" s="11"/>
    </row>
    <row r="71" spans="1:93" x14ac:dyDescent="0.2">
      <c r="A71" s="247" t="s">
        <v>88</v>
      </c>
      <c r="B71" s="248"/>
      <c r="C71" s="164">
        <f>SUM(D71:F71)</f>
        <v>0</v>
      </c>
      <c r="D71" s="56"/>
      <c r="E71" s="81"/>
      <c r="F71" s="165"/>
      <c r="G71" s="166"/>
      <c r="H71" s="147"/>
      <c r="I71" s="167"/>
      <c r="CG71" s="11"/>
      <c r="CH71" s="11"/>
      <c r="CI71" s="11"/>
      <c r="CJ71" s="11"/>
      <c r="CK71" s="11"/>
      <c r="CL71" s="11"/>
      <c r="CM71" s="11"/>
      <c r="CN71" s="11"/>
      <c r="CO71" s="11"/>
    </row>
    <row r="72" spans="1:93" x14ac:dyDescent="0.2">
      <c r="A72" s="247" t="s">
        <v>89</v>
      </c>
      <c r="B72" s="248"/>
      <c r="C72" s="164">
        <f t="shared" si="15"/>
        <v>0</v>
      </c>
      <c r="D72" s="56"/>
      <c r="E72" s="81"/>
      <c r="F72" s="165"/>
      <c r="G72" s="166"/>
      <c r="H72" s="147"/>
      <c r="I72" s="167"/>
      <c r="CG72" s="11"/>
      <c r="CH72" s="11"/>
      <c r="CI72" s="11"/>
      <c r="CJ72" s="11"/>
      <c r="CK72" s="11"/>
      <c r="CL72" s="11"/>
      <c r="CM72" s="11"/>
      <c r="CN72" s="11"/>
      <c r="CO72" s="11"/>
    </row>
    <row r="73" spans="1:93" x14ac:dyDescent="0.2">
      <c r="A73" s="227" t="s">
        <v>90</v>
      </c>
      <c r="B73" s="228"/>
      <c r="C73" s="168">
        <f t="shared" si="15"/>
        <v>0</v>
      </c>
      <c r="D73" s="92"/>
      <c r="E73" s="93"/>
      <c r="F73" s="169"/>
      <c r="G73" s="170"/>
      <c r="H73" s="140"/>
      <c r="I73" s="171"/>
      <c r="CG73" s="11"/>
      <c r="CH73" s="11"/>
      <c r="CI73" s="11"/>
      <c r="CJ73" s="11"/>
      <c r="CK73" s="11"/>
      <c r="CL73" s="11"/>
      <c r="CM73" s="11"/>
      <c r="CN73" s="11"/>
      <c r="CO73" s="11"/>
    </row>
    <row r="74" spans="1:93" x14ac:dyDescent="0.2">
      <c r="A74" s="172" t="s">
        <v>91</v>
      </c>
      <c r="B74" s="9"/>
      <c r="C74" s="9"/>
      <c r="D74" s="9"/>
      <c r="E74" s="9"/>
      <c r="F74" s="9"/>
      <c r="G74" s="9"/>
      <c r="H74" s="9"/>
      <c r="I74" s="15"/>
      <c r="CG74" s="11"/>
      <c r="CH74" s="11"/>
      <c r="CI74" s="11"/>
      <c r="CJ74" s="11"/>
      <c r="CK74" s="11"/>
      <c r="CL74" s="11"/>
      <c r="CM74" s="11"/>
      <c r="CN74" s="11"/>
      <c r="CO74" s="11"/>
    </row>
    <row r="75" spans="1:93" ht="31.9" customHeight="1" x14ac:dyDescent="0.2">
      <c r="A75" s="173" t="s">
        <v>92</v>
      </c>
      <c r="B75" s="174"/>
      <c r="C75" s="174"/>
      <c r="D75" s="174"/>
      <c r="E75" s="174"/>
      <c r="F75" s="175"/>
      <c r="G75" s="175"/>
      <c r="CG75" s="11"/>
      <c r="CH75" s="11"/>
      <c r="CI75" s="11"/>
      <c r="CJ75" s="11"/>
      <c r="CK75" s="11"/>
      <c r="CL75" s="11"/>
      <c r="CM75" s="11"/>
      <c r="CN75" s="11"/>
      <c r="CO75" s="11"/>
    </row>
    <row r="76" spans="1:93" ht="21" customHeight="1" x14ac:dyDescent="0.2">
      <c r="A76" s="222" t="s">
        <v>93</v>
      </c>
      <c r="B76" s="222" t="s">
        <v>94</v>
      </c>
      <c r="C76" s="224" t="s">
        <v>95</v>
      </c>
      <c r="D76" s="225"/>
      <c r="E76" s="225"/>
      <c r="F76" s="225"/>
      <c r="G76" s="226"/>
      <c r="CG76" s="11"/>
      <c r="CH76" s="11"/>
      <c r="CI76" s="11"/>
      <c r="CJ76" s="11"/>
      <c r="CK76" s="11"/>
      <c r="CL76" s="11"/>
      <c r="CM76" s="11"/>
      <c r="CN76" s="11"/>
      <c r="CO76" s="11"/>
    </row>
    <row r="77" spans="1:93" ht="21.75" customHeight="1" x14ac:dyDescent="0.2">
      <c r="A77" s="223"/>
      <c r="B77" s="223"/>
      <c r="C77" s="123" t="s">
        <v>96</v>
      </c>
      <c r="D77" s="176" t="s">
        <v>97</v>
      </c>
      <c r="E77" s="18" t="s">
        <v>98</v>
      </c>
      <c r="F77" s="18" t="s">
        <v>99</v>
      </c>
      <c r="G77" s="158" t="s">
        <v>100</v>
      </c>
      <c r="CG77" s="11"/>
      <c r="CH77" s="11"/>
      <c r="CI77" s="11"/>
      <c r="CJ77" s="11"/>
      <c r="CK77" s="11"/>
      <c r="CL77" s="11"/>
      <c r="CM77" s="11"/>
      <c r="CN77" s="11"/>
      <c r="CO77" s="11"/>
    </row>
    <row r="78" spans="1:93" ht="21" customHeight="1" x14ac:dyDescent="0.2">
      <c r="A78" s="177" t="s">
        <v>101</v>
      </c>
      <c r="B78" s="178">
        <f>SUM(C78:G78)</f>
        <v>0</v>
      </c>
      <c r="C78" s="76"/>
      <c r="D78" s="179"/>
      <c r="E78" s="179"/>
      <c r="F78" s="179"/>
      <c r="G78" s="180"/>
      <c r="CG78" s="11"/>
      <c r="CH78" s="11"/>
      <c r="CI78" s="11"/>
      <c r="CJ78" s="11"/>
      <c r="CK78" s="11"/>
      <c r="CL78" s="11"/>
      <c r="CM78" s="11"/>
      <c r="CN78" s="11"/>
      <c r="CO78" s="11"/>
    </row>
    <row r="79" spans="1:93" ht="21" customHeight="1" x14ac:dyDescent="0.2">
      <c r="A79" s="181" t="s">
        <v>53</v>
      </c>
      <c r="B79" s="182">
        <f>SUM(C79:G79)</f>
        <v>0</v>
      </c>
      <c r="C79" s="92"/>
      <c r="D79" s="94"/>
      <c r="E79" s="94"/>
      <c r="F79" s="94"/>
      <c r="G79" s="183"/>
      <c r="CG79" s="11"/>
      <c r="CH79" s="11"/>
      <c r="CI79" s="11"/>
      <c r="CJ79" s="11"/>
      <c r="CK79" s="11"/>
      <c r="CL79" s="11"/>
      <c r="CM79" s="11"/>
      <c r="CN79" s="11"/>
      <c r="CO79" s="11"/>
    </row>
    <row r="80" spans="1:93" ht="31.9" customHeight="1" x14ac:dyDescent="0.2">
      <c r="A80" s="173" t="s">
        <v>102</v>
      </c>
      <c r="B80" s="174"/>
      <c r="C80" s="174"/>
      <c r="D80" s="174"/>
      <c r="E80" s="174"/>
      <c r="F80" s="175"/>
      <c r="G80" s="175"/>
      <c r="CG80" s="11"/>
      <c r="CH80" s="11"/>
      <c r="CI80" s="11"/>
      <c r="CJ80" s="11"/>
      <c r="CK80" s="11"/>
      <c r="CL80" s="11"/>
      <c r="CM80" s="11"/>
      <c r="CN80" s="11"/>
      <c r="CO80" s="11"/>
    </row>
    <row r="81" spans="1:104" ht="21" customHeight="1" x14ac:dyDescent="0.2">
      <c r="A81" s="222" t="s">
        <v>93</v>
      </c>
      <c r="B81" s="222" t="s">
        <v>103</v>
      </c>
      <c r="C81" s="224" t="s">
        <v>104</v>
      </c>
      <c r="D81" s="225"/>
      <c r="E81" s="225"/>
      <c r="F81" s="225"/>
      <c r="G81" s="226"/>
      <c r="CG81" s="11"/>
      <c r="CH81" s="11"/>
      <c r="CI81" s="11"/>
      <c r="CJ81" s="11"/>
      <c r="CK81" s="11"/>
      <c r="CL81" s="11"/>
      <c r="CM81" s="11"/>
      <c r="CN81" s="11"/>
      <c r="CO81" s="11"/>
    </row>
    <row r="82" spans="1:104" ht="21" customHeight="1" x14ac:dyDescent="0.2">
      <c r="A82" s="223"/>
      <c r="B82" s="223"/>
      <c r="C82" s="123" t="s">
        <v>96</v>
      </c>
      <c r="D82" s="176" t="s">
        <v>97</v>
      </c>
      <c r="E82" s="18" t="s">
        <v>98</v>
      </c>
      <c r="F82" s="18" t="s">
        <v>99</v>
      </c>
      <c r="G82" s="158" t="s">
        <v>100</v>
      </c>
      <c r="CG82" s="11"/>
      <c r="CH82" s="11"/>
      <c r="CI82" s="11"/>
      <c r="CJ82" s="11"/>
      <c r="CK82" s="11"/>
      <c r="CL82" s="11"/>
      <c r="CM82" s="11"/>
      <c r="CN82" s="11"/>
      <c r="CO82" s="11"/>
    </row>
    <row r="83" spans="1:104" ht="25.5" customHeight="1" x14ac:dyDescent="0.2">
      <c r="A83" s="184" t="s">
        <v>105</v>
      </c>
      <c r="B83" s="185">
        <f>SUM(C83:G83)</f>
        <v>0</v>
      </c>
      <c r="C83" s="186"/>
      <c r="D83" s="187"/>
      <c r="E83" s="187"/>
      <c r="F83" s="187"/>
      <c r="G83" s="188"/>
      <c r="CG83" s="11"/>
      <c r="CH83" s="11"/>
      <c r="CI83" s="11"/>
      <c r="CJ83" s="11"/>
      <c r="CK83" s="11"/>
      <c r="CL83" s="11"/>
      <c r="CM83" s="11"/>
      <c r="CN83" s="11"/>
      <c r="CO83" s="11"/>
    </row>
    <row r="84" spans="1:104" ht="28.5" customHeight="1" x14ac:dyDescent="0.2">
      <c r="A84" s="189" t="s">
        <v>106</v>
      </c>
      <c r="B84" s="174"/>
      <c r="C84" s="174"/>
      <c r="D84" s="174"/>
      <c r="E84" s="174"/>
      <c r="F84" s="175"/>
      <c r="G84" s="175"/>
      <c r="CG84" s="11"/>
      <c r="CH84" s="11"/>
      <c r="CI84" s="11"/>
      <c r="CJ84" s="11"/>
      <c r="CK84" s="11"/>
      <c r="CL84" s="11"/>
      <c r="CM84" s="11"/>
      <c r="CN84" s="11"/>
      <c r="CO84" s="11"/>
    </row>
    <row r="85" spans="1:104" ht="18" customHeight="1" x14ac:dyDescent="0.2">
      <c r="A85" s="217" t="s">
        <v>107</v>
      </c>
      <c r="B85" s="219" t="s">
        <v>108</v>
      </c>
      <c r="C85" s="219" t="s">
        <v>109</v>
      </c>
      <c r="BR85" s="3"/>
      <c r="BS85" s="3"/>
      <c r="BT85" s="3"/>
      <c r="BU85" s="3"/>
      <c r="BV85" s="4"/>
      <c r="BW85" s="4"/>
      <c r="BX85" s="4"/>
      <c r="BY85" s="4"/>
      <c r="BZ85" s="4"/>
      <c r="CV85" s="2"/>
      <c r="CW85" s="2"/>
      <c r="CX85" s="2"/>
      <c r="CY85" s="2"/>
      <c r="CZ85" s="2"/>
    </row>
    <row r="86" spans="1:104" ht="27.75" customHeight="1" x14ac:dyDescent="0.2">
      <c r="A86" s="218"/>
      <c r="B86" s="220"/>
      <c r="C86" s="221"/>
      <c r="BR86" s="3"/>
      <c r="BS86" s="3"/>
      <c r="BT86" s="3"/>
      <c r="BU86" s="3"/>
      <c r="BV86" s="4"/>
      <c r="BW86" s="4"/>
      <c r="BX86" s="4"/>
      <c r="BY86" s="4"/>
      <c r="BZ86" s="4"/>
      <c r="CV86" s="2"/>
      <c r="CW86" s="2"/>
      <c r="CX86" s="2"/>
      <c r="CY86" s="2"/>
      <c r="CZ86" s="2"/>
    </row>
    <row r="87" spans="1:104" ht="27.75" customHeight="1" x14ac:dyDescent="0.2">
      <c r="A87" s="190" t="s">
        <v>101</v>
      </c>
      <c r="B87" s="191"/>
      <c r="C87" s="191"/>
      <c r="BR87" s="3"/>
      <c r="BS87" s="3"/>
      <c r="BT87" s="3"/>
      <c r="BU87" s="3"/>
      <c r="BV87" s="4"/>
      <c r="BW87" s="4"/>
      <c r="BX87" s="4"/>
      <c r="BY87" s="4"/>
      <c r="BZ87" s="4"/>
      <c r="CV87" s="2"/>
      <c r="CW87" s="2"/>
      <c r="CX87" s="2"/>
      <c r="CY87" s="2"/>
      <c r="CZ87" s="2"/>
    </row>
    <row r="196" spans="1:104" ht="12" customHeight="1" x14ac:dyDescent="0.2"/>
    <row r="197" spans="1:104" s="192" customFormat="1" hidden="1" x14ac:dyDescent="0.2">
      <c r="A197" s="192">
        <f>SUM(C10:C34,C50,C54:C62,C68:C73,B78:B79,B83)</f>
        <v>1950</v>
      </c>
      <c r="B197" s="192">
        <f>SUM(CG7:CO84)</f>
        <v>0</v>
      </c>
      <c r="BW197" s="193"/>
      <c r="BX197" s="193"/>
      <c r="BY197" s="193"/>
      <c r="BZ197" s="193"/>
      <c r="CA197" s="193"/>
      <c r="CB197" s="193"/>
      <c r="CC197" s="193"/>
      <c r="CD197" s="193"/>
      <c r="CE197" s="193"/>
      <c r="CF197" s="193"/>
      <c r="CG197" s="193"/>
      <c r="CH197" s="193"/>
      <c r="CI197" s="193"/>
      <c r="CJ197" s="193"/>
      <c r="CK197" s="193"/>
      <c r="CL197" s="193"/>
      <c r="CM197" s="193"/>
      <c r="CN197" s="193"/>
      <c r="CO197" s="193"/>
      <c r="CP197" s="193"/>
      <c r="CQ197" s="193"/>
      <c r="CR197" s="193"/>
      <c r="CS197" s="193"/>
      <c r="CT197" s="193"/>
      <c r="CU197" s="193"/>
      <c r="CV197" s="193"/>
      <c r="CW197" s="193"/>
      <c r="CX197" s="193"/>
      <c r="CY197" s="193"/>
      <c r="CZ197" s="193"/>
    </row>
  </sheetData>
  <mergeCells count="69"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7:B47"/>
    <mergeCell ref="A33:B33"/>
    <mergeCell ref="A34:B34"/>
    <mergeCell ref="A35:B35"/>
    <mergeCell ref="A36:B36"/>
    <mergeCell ref="A38:B38"/>
    <mergeCell ref="A39:B39"/>
    <mergeCell ref="A40:B40"/>
    <mergeCell ref="A41:B41"/>
    <mergeCell ref="A42:B42"/>
    <mergeCell ref="A43:A45"/>
    <mergeCell ref="A46:B46"/>
    <mergeCell ref="A63:B63"/>
    <mergeCell ref="A48:A49"/>
    <mergeCell ref="A50:B50"/>
    <mergeCell ref="A53:B53"/>
    <mergeCell ref="A54:B54"/>
    <mergeCell ref="A55:B55"/>
    <mergeCell ref="A56:A57"/>
    <mergeCell ref="A58:B58"/>
    <mergeCell ref="A59:B59"/>
    <mergeCell ref="A60:B60"/>
    <mergeCell ref="A61:B61"/>
    <mergeCell ref="A62:B62"/>
    <mergeCell ref="A73:B73"/>
    <mergeCell ref="A65:B67"/>
    <mergeCell ref="C65:G65"/>
    <mergeCell ref="H65:I66"/>
    <mergeCell ref="C66:C67"/>
    <mergeCell ref="D66:F66"/>
    <mergeCell ref="G66:G67"/>
    <mergeCell ref="A68:B68"/>
    <mergeCell ref="A69:B69"/>
    <mergeCell ref="A70:B70"/>
    <mergeCell ref="A71:B71"/>
    <mergeCell ref="A72:B72"/>
    <mergeCell ref="A85:A86"/>
    <mergeCell ref="B85:B86"/>
    <mergeCell ref="C85:C86"/>
    <mergeCell ref="A76:A77"/>
    <mergeCell ref="B76:B77"/>
    <mergeCell ref="C76:G76"/>
    <mergeCell ref="A81:A82"/>
    <mergeCell ref="B81:B82"/>
    <mergeCell ref="C81:G81"/>
  </mergeCells>
  <dataValidations count="1">
    <dataValidation type="whole" operator="greaterThanOrEqual" allowBlank="1" showInputMessage="1" showErrorMessage="1" error="Valor no Permitido" sqref="A9:M87" xr:uid="{46AA5FA4-8C8B-4720-A423-D09A822CF4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Albino   Munoz Mansilla</dc:creator>
  <cp:lastModifiedBy>Jose Albino   Munoz Mansilla</cp:lastModifiedBy>
  <cp:lastPrinted>2019-11-19T16:02:40Z</cp:lastPrinted>
  <dcterms:created xsi:type="dcterms:W3CDTF">2019-03-19T16:10:18Z</dcterms:created>
  <dcterms:modified xsi:type="dcterms:W3CDTF">2020-01-16T14:46:01Z</dcterms:modified>
</cp:coreProperties>
</file>