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ATALIA\CONSOLIDADOS AÑO 2019\REM CONSOLIDADOS 2019\REM A\"/>
    </mc:Choice>
  </mc:AlternateContent>
  <xr:revisionPtr revIDLastSave="0" documentId="13_ncr:1_{1509D5C4-56BA-465A-AB3F-04CF6E0F7795}" xr6:coauthVersionLast="41" xr6:coauthVersionMax="41" xr10:uidLastSave="{00000000-0000-0000-0000-000000000000}"/>
  <bookViews>
    <workbookView xWindow="-120" yWindow="-120" windowWidth="24240" windowHeight="13140" tabRatio="826" activeTab="12" xr2:uid="{00000000-000D-0000-FFFF-FFFF00000000}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2" l="1"/>
  <c r="B150" i="12"/>
  <c r="B149" i="12"/>
  <c r="B148" i="12"/>
  <c r="B147" i="12"/>
  <c r="B146" i="12"/>
  <c r="B145" i="12"/>
  <c r="B144" i="12"/>
  <c r="B143" i="12"/>
  <c r="B142" i="12"/>
  <c r="B141" i="12"/>
  <c r="G133" i="12"/>
  <c r="F133" i="12"/>
  <c r="E133" i="12"/>
  <c r="D133" i="12"/>
  <c r="C133" i="12" s="1"/>
  <c r="C132" i="12"/>
  <c r="C131" i="12"/>
  <c r="C130" i="12"/>
  <c r="C129" i="12"/>
  <c r="C128" i="12"/>
  <c r="C127" i="12"/>
  <c r="C121" i="12"/>
  <c r="C120" i="12"/>
  <c r="C119" i="12"/>
  <c r="C118" i="12"/>
  <c r="C117" i="12"/>
  <c r="C116" i="12"/>
  <c r="H79" i="12"/>
  <c r="G79" i="12"/>
  <c r="F79" i="12"/>
  <c r="E79" i="12"/>
  <c r="D79" i="12"/>
  <c r="C79" i="12"/>
  <c r="H69" i="12"/>
  <c r="G69" i="12"/>
  <c r="F69" i="12"/>
  <c r="E69" i="12"/>
  <c r="D69" i="12"/>
  <c r="C69" i="12"/>
  <c r="B49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7" i="12"/>
  <c r="E27" i="12"/>
  <c r="D27" i="12" s="1"/>
  <c r="F26" i="12"/>
  <c r="E26" i="12"/>
  <c r="D26" i="12"/>
  <c r="F25" i="12"/>
  <c r="E25" i="12"/>
  <c r="D25" i="12"/>
  <c r="F24" i="12"/>
  <c r="D24" i="12" s="1"/>
  <c r="E24" i="12"/>
  <c r="F23" i="12"/>
  <c r="E23" i="12"/>
  <c r="D23" i="12" s="1"/>
  <c r="F22" i="12"/>
  <c r="E22" i="12"/>
  <c r="E28" i="12" s="1"/>
  <c r="D22" i="12"/>
  <c r="D28" i="12" s="1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F15" i="12" s="1"/>
  <c r="G15" i="12"/>
  <c r="E15" i="12" s="1"/>
  <c r="D15" i="12" s="1"/>
  <c r="F14" i="12"/>
  <c r="D14" i="12" s="1"/>
  <c r="E14" i="12"/>
  <c r="F13" i="12"/>
  <c r="E13" i="12"/>
  <c r="D13" i="12" s="1"/>
  <c r="F12" i="12"/>
  <c r="E12" i="12"/>
  <c r="D12" i="12"/>
  <c r="A5" i="12"/>
  <c r="A4" i="12"/>
  <c r="A3" i="12"/>
  <c r="A2" i="12"/>
  <c r="A195" i="12" l="1"/>
  <c r="F28" i="12"/>
  <c r="B195" i="11"/>
  <c r="B150" i="11"/>
  <c r="B149" i="11"/>
  <c r="B148" i="11"/>
  <c r="B147" i="11"/>
  <c r="B146" i="11"/>
  <c r="B145" i="11"/>
  <c r="B144" i="11"/>
  <c r="B143" i="11"/>
  <c r="B142" i="11"/>
  <c r="B141" i="11"/>
  <c r="G133" i="11"/>
  <c r="F133" i="11"/>
  <c r="E133" i="11"/>
  <c r="C133" i="11" s="1"/>
  <c r="D133" i="11"/>
  <c r="C132" i="11"/>
  <c r="C131" i="11"/>
  <c r="C130" i="11"/>
  <c r="C129" i="11"/>
  <c r="C128" i="11"/>
  <c r="C127" i="11"/>
  <c r="C121" i="11"/>
  <c r="C120" i="11"/>
  <c r="C119" i="11"/>
  <c r="C118" i="11"/>
  <c r="C117" i="11"/>
  <c r="C116" i="11"/>
  <c r="H79" i="11"/>
  <c r="G79" i="11"/>
  <c r="F79" i="11"/>
  <c r="E79" i="11"/>
  <c r="D79" i="11"/>
  <c r="C79" i="11"/>
  <c r="H69" i="11"/>
  <c r="G69" i="11"/>
  <c r="F69" i="11"/>
  <c r="E69" i="11"/>
  <c r="D69" i="11"/>
  <c r="C69" i="11"/>
  <c r="B49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7" i="11"/>
  <c r="D27" i="11" s="1"/>
  <c r="E27" i="11"/>
  <c r="F26" i="11"/>
  <c r="E26" i="11"/>
  <c r="D26" i="11" s="1"/>
  <c r="F25" i="11"/>
  <c r="E25" i="11"/>
  <c r="D25" i="11"/>
  <c r="F24" i="11"/>
  <c r="E24" i="11"/>
  <c r="D24" i="11"/>
  <c r="F23" i="11"/>
  <c r="D23" i="11" s="1"/>
  <c r="E23" i="11"/>
  <c r="F22" i="11"/>
  <c r="F28" i="11" s="1"/>
  <c r="E22" i="11"/>
  <c r="D22" i="11" s="1"/>
  <c r="D28" i="11" s="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F15" i="11" s="1"/>
  <c r="D15" i="11" s="1"/>
  <c r="G15" i="11"/>
  <c r="E15" i="11"/>
  <c r="F14" i="11"/>
  <c r="E14" i="11"/>
  <c r="D14" i="11"/>
  <c r="F13" i="11"/>
  <c r="D13" i="11" s="1"/>
  <c r="E13" i="11"/>
  <c r="F12" i="11"/>
  <c r="E12" i="11"/>
  <c r="D12" i="11" s="1"/>
  <c r="A195" i="11" s="1"/>
  <c r="A5" i="11"/>
  <c r="A4" i="11"/>
  <c r="A3" i="11"/>
  <c r="A2" i="11"/>
  <c r="E28" i="11" l="1"/>
  <c r="B195" i="10"/>
  <c r="B150" i="10"/>
  <c r="B149" i="10"/>
  <c r="B148" i="10"/>
  <c r="B147" i="10"/>
  <c r="B146" i="10"/>
  <c r="B145" i="10"/>
  <c r="B144" i="10"/>
  <c r="B143" i="10"/>
  <c r="B142" i="10"/>
  <c r="B141" i="10"/>
  <c r="G133" i="10"/>
  <c r="F133" i="10"/>
  <c r="C133" i="10" s="1"/>
  <c r="E133" i="10"/>
  <c r="D133" i="10"/>
  <c r="C132" i="10"/>
  <c r="C131" i="10"/>
  <c r="C130" i="10"/>
  <c r="C129" i="10"/>
  <c r="C128" i="10"/>
  <c r="C127" i="10"/>
  <c r="C121" i="10"/>
  <c r="C120" i="10"/>
  <c r="C119" i="10"/>
  <c r="C118" i="10"/>
  <c r="C117" i="10"/>
  <c r="C116" i="10"/>
  <c r="H79" i="10"/>
  <c r="G79" i="10"/>
  <c r="F79" i="10"/>
  <c r="E79" i="10"/>
  <c r="D79" i="10"/>
  <c r="C79" i="10"/>
  <c r="H69" i="10"/>
  <c r="G69" i="10"/>
  <c r="F69" i="10"/>
  <c r="E69" i="10"/>
  <c r="D69" i="10"/>
  <c r="C69" i="10"/>
  <c r="B49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7" i="10"/>
  <c r="E27" i="10"/>
  <c r="D27" i="10"/>
  <c r="F26" i="10"/>
  <c r="D26" i="10" s="1"/>
  <c r="E26" i="10"/>
  <c r="F25" i="10"/>
  <c r="E25" i="10"/>
  <c r="D25" i="10" s="1"/>
  <c r="F24" i="10"/>
  <c r="E24" i="10"/>
  <c r="E28" i="10" s="1"/>
  <c r="D24" i="10"/>
  <c r="F23" i="10"/>
  <c r="E23" i="10"/>
  <c r="D23" i="10"/>
  <c r="F22" i="10"/>
  <c r="F28" i="10" s="1"/>
  <c r="E22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 s="1"/>
  <c r="F14" i="10"/>
  <c r="E14" i="10"/>
  <c r="D14" i="10"/>
  <c r="F13" i="10"/>
  <c r="E13" i="10"/>
  <c r="D13" i="10"/>
  <c r="F12" i="10"/>
  <c r="D12" i="10" s="1"/>
  <c r="E12" i="10"/>
  <c r="A5" i="10"/>
  <c r="A4" i="10"/>
  <c r="A3" i="10"/>
  <c r="A2" i="10"/>
  <c r="A195" i="10" l="1"/>
  <c r="D22" i="10"/>
  <c r="D28" i="10" s="1"/>
  <c r="B195" i="9"/>
  <c r="B150" i="9"/>
  <c r="B149" i="9"/>
  <c r="B148" i="9"/>
  <c r="B147" i="9"/>
  <c r="B146" i="9"/>
  <c r="B145" i="9"/>
  <c r="B144" i="9"/>
  <c r="B143" i="9"/>
  <c r="B142" i="9"/>
  <c r="B141" i="9"/>
  <c r="G133" i="9"/>
  <c r="F133" i="9"/>
  <c r="E133" i="9"/>
  <c r="C133" i="9" s="1"/>
  <c r="D133" i="9"/>
  <c r="C132" i="9"/>
  <c r="C131" i="9"/>
  <c r="C130" i="9"/>
  <c r="C129" i="9"/>
  <c r="C128" i="9"/>
  <c r="C127" i="9"/>
  <c r="C121" i="9"/>
  <c r="C120" i="9"/>
  <c r="C119" i="9"/>
  <c r="C118" i="9"/>
  <c r="C117" i="9"/>
  <c r="C116" i="9"/>
  <c r="H79" i="9"/>
  <c r="G79" i="9"/>
  <c r="F79" i="9"/>
  <c r="E79" i="9"/>
  <c r="D79" i="9"/>
  <c r="C79" i="9"/>
  <c r="H69" i="9"/>
  <c r="G69" i="9"/>
  <c r="F69" i="9"/>
  <c r="E69" i="9"/>
  <c r="D69" i="9"/>
  <c r="C69" i="9"/>
  <c r="B49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7" i="9"/>
  <c r="D27" i="9" s="1"/>
  <c r="E27" i="9"/>
  <c r="F26" i="9"/>
  <c r="E26" i="9"/>
  <c r="D26" i="9" s="1"/>
  <c r="F25" i="9"/>
  <c r="E25" i="9"/>
  <c r="D25" i="9"/>
  <c r="F24" i="9"/>
  <c r="E24" i="9"/>
  <c r="D24" i="9"/>
  <c r="F23" i="9"/>
  <c r="D23" i="9" s="1"/>
  <c r="E23" i="9"/>
  <c r="F22" i="9"/>
  <c r="F28" i="9" s="1"/>
  <c r="E22" i="9"/>
  <c r="E28" i="9" s="1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F15" i="9" s="1"/>
  <c r="D15" i="9" s="1"/>
  <c r="G15" i="9"/>
  <c r="E15" i="9"/>
  <c r="F14" i="9"/>
  <c r="E14" i="9"/>
  <c r="D14" i="9"/>
  <c r="F13" i="9"/>
  <c r="D13" i="9" s="1"/>
  <c r="E13" i="9"/>
  <c r="F12" i="9"/>
  <c r="E12" i="9"/>
  <c r="D12" i="9" s="1"/>
  <c r="A5" i="9"/>
  <c r="A4" i="9"/>
  <c r="A3" i="9"/>
  <c r="A2" i="9"/>
  <c r="D22" i="9" l="1"/>
  <c r="D28" i="9" s="1"/>
  <c r="B49" i="4"/>
  <c r="A195" i="9" l="1"/>
  <c r="B195" i="8"/>
  <c r="B150" i="8"/>
  <c r="B149" i="8"/>
  <c r="B148" i="8"/>
  <c r="B147" i="8"/>
  <c r="B146" i="8"/>
  <c r="B145" i="8"/>
  <c r="B144" i="8"/>
  <c r="B143" i="8"/>
  <c r="B142" i="8"/>
  <c r="B141" i="8"/>
  <c r="G133" i="8"/>
  <c r="F133" i="8"/>
  <c r="E133" i="8"/>
  <c r="D133" i="8"/>
  <c r="C133" i="8"/>
  <c r="C132" i="8"/>
  <c r="C131" i="8"/>
  <c r="C130" i="8"/>
  <c r="C129" i="8"/>
  <c r="C128" i="8"/>
  <c r="C127" i="8"/>
  <c r="C121" i="8"/>
  <c r="C120" i="8"/>
  <c r="C119" i="8"/>
  <c r="C118" i="8"/>
  <c r="C117" i="8"/>
  <c r="C116" i="8"/>
  <c r="H79" i="8"/>
  <c r="G79" i="8"/>
  <c r="F79" i="8"/>
  <c r="E79" i="8"/>
  <c r="D79" i="8"/>
  <c r="C79" i="8"/>
  <c r="H69" i="8"/>
  <c r="G69" i="8"/>
  <c r="F69" i="8"/>
  <c r="E69" i="8"/>
  <c r="D69" i="8"/>
  <c r="C69" i="8"/>
  <c r="B49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7" i="8"/>
  <c r="E27" i="8"/>
  <c r="D27" i="8"/>
  <c r="F26" i="8"/>
  <c r="E26" i="8"/>
  <c r="D26" i="8"/>
  <c r="F25" i="8"/>
  <c r="D25" i="8" s="1"/>
  <c r="E25" i="8"/>
  <c r="F24" i="8"/>
  <c r="F28" i="8" s="1"/>
  <c r="E24" i="8"/>
  <c r="D24" i="8" s="1"/>
  <c r="F23" i="8"/>
  <c r="E23" i="8"/>
  <c r="D23" i="8"/>
  <c r="F22" i="8"/>
  <c r="E22" i="8"/>
  <c r="D22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E15" i="8" s="1"/>
  <c r="D15" i="8" s="1"/>
  <c r="F15" i="8"/>
  <c r="F14" i="8"/>
  <c r="E14" i="8"/>
  <c r="D14" i="8" s="1"/>
  <c r="F13" i="8"/>
  <c r="E13" i="8"/>
  <c r="D13" i="8"/>
  <c r="F12" i="8"/>
  <c r="E12" i="8"/>
  <c r="D12" i="8"/>
  <c r="A5" i="8"/>
  <c r="A4" i="8"/>
  <c r="A3" i="8"/>
  <c r="A2" i="8"/>
  <c r="A195" i="8" l="1"/>
  <c r="D28" i="8"/>
  <c r="E28" i="8"/>
  <c r="B195" i="7"/>
  <c r="B150" i="7"/>
  <c r="B149" i="7"/>
  <c r="B148" i="7"/>
  <c r="B147" i="7"/>
  <c r="B146" i="7"/>
  <c r="B145" i="7"/>
  <c r="B144" i="7"/>
  <c r="B143" i="7"/>
  <c r="B142" i="7"/>
  <c r="B141" i="7"/>
  <c r="G133" i="7"/>
  <c r="F133" i="7"/>
  <c r="E133" i="7"/>
  <c r="D133" i="7"/>
  <c r="C133" i="7" s="1"/>
  <c r="C132" i="7"/>
  <c r="C131" i="7"/>
  <c r="C130" i="7"/>
  <c r="C129" i="7"/>
  <c r="C128" i="7"/>
  <c r="C127" i="7"/>
  <c r="C121" i="7"/>
  <c r="C120" i="7"/>
  <c r="C119" i="7"/>
  <c r="C118" i="7"/>
  <c r="C117" i="7"/>
  <c r="C116" i="7"/>
  <c r="H79" i="7"/>
  <c r="G79" i="7"/>
  <c r="F79" i="7"/>
  <c r="E79" i="7"/>
  <c r="D79" i="7"/>
  <c r="C79" i="7"/>
  <c r="H69" i="7"/>
  <c r="G69" i="7"/>
  <c r="F69" i="7"/>
  <c r="E69" i="7"/>
  <c r="D69" i="7"/>
  <c r="C69" i="7"/>
  <c r="B49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7" i="7"/>
  <c r="E27" i="7"/>
  <c r="D27" i="7" s="1"/>
  <c r="F26" i="7"/>
  <c r="D26" i="7" s="1"/>
  <c r="E26" i="7"/>
  <c r="F25" i="7"/>
  <c r="E25" i="7"/>
  <c r="D25" i="7" s="1"/>
  <c r="F24" i="7"/>
  <c r="E24" i="7"/>
  <c r="D24" i="7"/>
  <c r="F23" i="7"/>
  <c r="E23" i="7"/>
  <c r="E28" i="7" s="1"/>
  <c r="F22" i="7"/>
  <c r="F28" i="7" s="1"/>
  <c r="E22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 s="1"/>
  <c r="F14" i="7"/>
  <c r="E14" i="7"/>
  <c r="D14" i="7"/>
  <c r="F13" i="7"/>
  <c r="E13" i="7"/>
  <c r="D13" i="7" s="1"/>
  <c r="F12" i="7"/>
  <c r="D12" i="7" s="1"/>
  <c r="E12" i="7"/>
  <c r="A5" i="7"/>
  <c r="A4" i="7"/>
  <c r="A3" i="7"/>
  <c r="A2" i="7"/>
  <c r="D22" i="7" l="1"/>
  <c r="D28" i="7" s="1"/>
  <c r="D23" i="7"/>
  <c r="B195" i="6"/>
  <c r="B150" i="6"/>
  <c r="B149" i="6"/>
  <c r="B148" i="6"/>
  <c r="B147" i="6"/>
  <c r="B146" i="6"/>
  <c r="B145" i="6"/>
  <c r="B144" i="6"/>
  <c r="B143" i="6"/>
  <c r="B142" i="6"/>
  <c r="B141" i="6"/>
  <c r="G133" i="6"/>
  <c r="F133" i="6"/>
  <c r="E133" i="6"/>
  <c r="C133" i="6" s="1"/>
  <c r="D133" i="6"/>
  <c r="C132" i="6"/>
  <c r="C131" i="6"/>
  <c r="C130" i="6"/>
  <c r="C129" i="6"/>
  <c r="C128" i="6"/>
  <c r="C127" i="6"/>
  <c r="C121" i="6"/>
  <c r="C120" i="6"/>
  <c r="C119" i="6"/>
  <c r="C118" i="6"/>
  <c r="C117" i="6"/>
  <c r="C116" i="6"/>
  <c r="H79" i="6"/>
  <c r="G79" i="6"/>
  <c r="F79" i="6"/>
  <c r="E79" i="6"/>
  <c r="D79" i="6"/>
  <c r="C79" i="6"/>
  <c r="H69" i="6"/>
  <c r="G69" i="6"/>
  <c r="F69" i="6"/>
  <c r="E69" i="6"/>
  <c r="D69" i="6"/>
  <c r="C69" i="6"/>
  <c r="B49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7" i="6"/>
  <c r="E27" i="6"/>
  <c r="D27" i="6"/>
  <c r="F26" i="6"/>
  <c r="E26" i="6"/>
  <c r="F25" i="6"/>
  <c r="E25" i="6"/>
  <c r="D25" i="6"/>
  <c r="F24" i="6"/>
  <c r="E24" i="6"/>
  <c r="D24" i="6" s="1"/>
  <c r="F23" i="6"/>
  <c r="E23" i="6"/>
  <c r="D23" i="6" s="1"/>
  <c r="F22" i="6"/>
  <c r="E22" i="6"/>
  <c r="D22" i="6" s="1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E15" i="6" s="1"/>
  <c r="D15" i="6" s="1"/>
  <c r="F15" i="6"/>
  <c r="F14" i="6"/>
  <c r="E14" i="6"/>
  <c r="D14" i="6" s="1"/>
  <c r="F13" i="6"/>
  <c r="E13" i="6"/>
  <c r="D13" i="6"/>
  <c r="F12" i="6"/>
  <c r="E12" i="6"/>
  <c r="A5" i="6"/>
  <c r="A4" i="6"/>
  <c r="A3" i="6"/>
  <c r="A2" i="6"/>
  <c r="A195" i="7" l="1"/>
  <c r="D28" i="6"/>
  <c r="F28" i="6"/>
  <c r="D12" i="6"/>
  <c r="D26" i="6"/>
  <c r="E28" i="6"/>
  <c r="B195" i="5"/>
  <c r="B150" i="5"/>
  <c r="B149" i="5"/>
  <c r="B148" i="5"/>
  <c r="B147" i="5"/>
  <c r="B146" i="5"/>
  <c r="B145" i="5"/>
  <c r="B144" i="5"/>
  <c r="B143" i="5"/>
  <c r="B142" i="5"/>
  <c r="B141" i="5"/>
  <c r="G133" i="5"/>
  <c r="F133" i="5"/>
  <c r="E133" i="5"/>
  <c r="D133" i="5"/>
  <c r="C132" i="5"/>
  <c r="C131" i="5"/>
  <c r="C130" i="5"/>
  <c r="C129" i="5"/>
  <c r="C128" i="5"/>
  <c r="C127" i="5"/>
  <c r="C121" i="5"/>
  <c r="C120" i="5"/>
  <c r="C119" i="5"/>
  <c r="C118" i="5"/>
  <c r="C117" i="5"/>
  <c r="C116" i="5"/>
  <c r="H79" i="5"/>
  <c r="G79" i="5"/>
  <c r="F79" i="5"/>
  <c r="E79" i="5"/>
  <c r="D79" i="5"/>
  <c r="C79" i="5"/>
  <c r="H69" i="5"/>
  <c r="G69" i="5"/>
  <c r="F69" i="5"/>
  <c r="E69" i="5"/>
  <c r="D69" i="5"/>
  <c r="C69" i="5"/>
  <c r="B49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7" i="5"/>
  <c r="E27" i="5"/>
  <c r="F26" i="5"/>
  <c r="E26" i="5"/>
  <c r="D26" i="5" s="1"/>
  <c r="F25" i="5"/>
  <c r="E25" i="5"/>
  <c r="D25" i="5"/>
  <c r="F24" i="5"/>
  <c r="D24" i="5" s="1"/>
  <c r="E24" i="5"/>
  <c r="F23" i="5"/>
  <c r="E23" i="5"/>
  <c r="F22" i="5"/>
  <c r="E22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E15" i="5" s="1"/>
  <c r="H15" i="5"/>
  <c r="G15" i="5"/>
  <c r="F14" i="5"/>
  <c r="D14" i="5" s="1"/>
  <c r="E14" i="5"/>
  <c r="F13" i="5"/>
  <c r="E13" i="5"/>
  <c r="F12" i="5"/>
  <c r="E12" i="5"/>
  <c r="D12" i="5" s="1"/>
  <c r="A5" i="5"/>
  <c r="A4" i="5"/>
  <c r="A3" i="5"/>
  <c r="A2" i="5"/>
  <c r="D13" i="5" l="1"/>
  <c r="D23" i="5"/>
  <c r="E28" i="5"/>
  <c r="F15" i="5"/>
  <c r="D15" i="5" s="1"/>
  <c r="F28" i="5"/>
  <c r="D27" i="5"/>
  <c r="C133" i="5"/>
  <c r="A195" i="6"/>
  <c r="D22" i="5"/>
  <c r="B195" i="4"/>
  <c r="B150" i="4"/>
  <c r="B149" i="4"/>
  <c r="B148" i="4"/>
  <c r="B147" i="4"/>
  <c r="B146" i="4"/>
  <c r="B145" i="4"/>
  <c r="B144" i="4"/>
  <c r="B143" i="4"/>
  <c r="B142" i="4"/>
  <c r="B141" i="4"/>
  <c r="G133" i="4"/>
  <c r="F133" i="4"/>
  <c r="E133" i="4"/>
  <c r="D133" i="4"/>
  <c r="C132" i="4"/>
  <c r="C131" i="4"/>
  <c r="C130" i="4"/>
  <c r="C129" i="4"/>
  <c r="C128" i="4"/>
  <c r="C127" i="4"/>
  <c r="C121" i="4"/>
  <c r="C120" i="4"/>
  <c r="C119" i="4"/>
  <c r="C118" i="4"/>
  <c r="C117" i="4"/>
  <c r="C116" i="4"/>
  <c r="H79" i="4"/>
  <c r="G79" i="4"/>
  <c r="F79" i="4"/>
  <c r="E79" i="4"/>
  <c r="D79" i="4"/>
  <c r="C79" i="4"/>
  <c r="H69" i="4"/>
  <c r="G69" i="4"/>
  <c r="F69" i="4"/>
  <c r="E69" i="4"/>
  <c r="D69" i="4"/>
  <c r="C69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7" i="4"/>
  <c r="E27" i="4"/>
  <c r="D27" i="4" s="1"/>
  <c r="F26" i="4"/>
  <c r="E26" i="4"/>
  <c r="D26" i="4" s="1"/>
  <c r="F25" i="4"/>
  <c r="E25" i="4"/>
  <c r="D25" i="4"/>
  <c r="F24" i="4"/>
  <c r="E24" i="4"/>
  <c r="F23" i="4"/>
  <c r="E23" i="4"/>
  <c r="D23" i="4" s="1"/>
  <c r="F22" i="4"/>
  <c r="E22" i="4"/>
  <c r="D22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E15" i="4" s="1"/>
  <c r="F14" i="4"/>
  <c r="D14" i="4" s="1"/>
  <c r="E14" i="4"/>
  <c r="F13" i="4"/>
  <c r="E13" i="4"/>
  <c r="D13" i="4" s="1"/>
  <c r="F12" i="4"/>
  <c r="D12" i="4" s="1"/>
  <c r="E12" i="4"/>
  <c r="A5" i="4"/>
  <c r="A4" i="4"/>
  <c r="A3" i="4"/>
  <c r="A2" i="4"/>
  <c r="D15" i="4" l="1"/>
  <c r="D28" i="4"/>
  <c r="D28" i="5"/>
  <c r="F15" i="4"/>
  <c r="E28" i="4"/>
  <c r="C133" i="4"/>
  <c r="A195" i="4" s="1"/>
  <c r="D24" i="4"/>
  <c r="A195" i="5"/>
  <c r="F28" i="4"/>
  <c r="B195" i="3"/>
  <c r="B150" i="3"/>
  <c r="B149" i="3"/>
  <c r="B148" i="3"/>
  <c r="B147" i="3"/>
  <c r="B146" i="3"/>
  <c r="B145" i="3"/>
  <c r="B144" i="3"/>
  <c r="B143" i="3"/>
  <c r="B142" i="3"/>
  <c r="B141" i="3"/>
  <c r="G133" i="3"/>
  <c r="F133" i="3"/>
  <c r="E133" i="3"/>
  <c r="D133" i="3"/>
  <c r="C132" i="3"/>
  <c r="C131" i="3"/>
  <c r="C130" i="3"/>
  <c r="C129" i="3"/>
  <c r="C128" i="3"/>
  <c r="C127" i="3"/>
  <c r="C121" i="3"/>
  <c r="C120" i="3"/>
  <c r="C119" i="3"/>
  <c r="C118" i="3"/>
  <c r="C117" i="3"/>
  <c r="C116" i="3"/>
  <c r="H79" i="3"/>
  <c r="G79" i="3"/>
  <c r="F79" i="3"/>
  <c r="E79" i="3"/>
  <c r="D79" i="3"/>
  <c r="C79" i="3"/>
  <c r="H69" i="3"/>
  <c r="G69" i="3"/>
  <c r="F69" i="3"/>
  <c r="E69" i="3"/>
  <c r="D69" i="3"/>
  <c r="C69" i="3"/>
  <c r="B49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7" i="3"/>
  <c r="E27" i="3"/>
  <c r="D27" i="3" s="1"/>
  <c r="F26" i="3"/>
  <c r="D26" i="3" s="1"/>
  <c r="E26" i="3"/>
  <c r="F25" i="3"/>
  <c r="E25" i="3"/>
  <c r="D25" i="3" s="1"/>
  <c r="F24" i="3"/>
  <c r="E24" i="3"/>
  <c r="D24" i="3" s="1"/>
  <c r="F23" i="3"/>
  <c r="E23" i="3"/>
  <c r="F22" i="3"/>
  <c r="E22" i="3"/>
  <c r="D22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F15" i="3" s="1"/>
  <c r="G15" i="3"/>
  <c r="E15" i="3" s="1"/>
  <c r="D15" i="3" s="1"/>
  <c r="F14" i="3"/>
  <c r="E14" i="3"/>
  <c r="D14" i="3" s="1"/>
  <c r="F13" i="3"/>
  <c r="E13" i="3"/>
  <c r="D13" i="3" s="1"/>
  <c r="F12" i="3"/>
  <c r="E12" i="3"/>
  <c r="D12" i="3"/>
  <c r="A5" i="3"/>
  <c r="A4" i="3"/>
  <c r="A3" i="3"/>
  <c r="A2" i="3"/>
  <c r="E28" i="3" l="1"/>
  <c r="C133" i="3"/>
  <c r="F28" i="3"/>
  <c r="D23" i="3"/>
  <c r="D28" i="3" s="1"/>
  <c r="A195" i="3"/>
  <c r="B195" i="2"/>
  <c r="B150" i="2"/>
  <c r="B149" i="2"/>
  <c r="B148" i="2"/>
  <c r="B147" i="2"/>
  <c r="B146" i="2"/>
  <c r="B145" i="2"/>
  <c r="B144" i="2"/>
  <c r="B143" i="2"/>
  <c r="B142" i="2"/>
  <c r="B141" i="2"/>
  <c r="G133" i="2"/>
  <c r="F133" i="2"/>
  <c r="E133" i="2"/>
  <c r="D133" i="2"/>
  <c r="C133" i="2"/>
  <c r="C132" i="2"/>
  <c r="C131" i="2"/>
  <c r="C130" i="2"/>
  <c r="C129" i="2"/>
  <c r="C128" i="2"/>
  <c r="C127" i="2"/>
  <c r="C121" i="2"/>
  <c r="C120" i="2"/>
  <c r="C119" i="2"/>
  <c r="C118" i="2"/>
  <c r="C117" i="2"/>
  <c r="C116" i="2"/>
  <c r="H79" i="2"/>
  <c r="G79" i="2"/>
  <c r="F79" i="2"/>
  <c r="E79" i="2"/>
  <c r="D79" i="2"/>
  <c r="C79" i="2"/>
  <c r="H69" i="2"/>
  <c r="G69" i="2"/>
  <c r="F69" i="2"/>
  <c r="E69" i="2"/>
  <c r="D69" i="2"/>
  <c r="C69" i="2"/>
  <c r="B49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7" i="2"/>
  <c r="E27" i="2"/>
  <c r="D27" i="2" s="1"/>
  <c r="F26" i="2"/>
  <c r="E26" i="2"/>
  <c r="D26" i="2"/>
  <c r="F25" i="2"/>
  <c r="E25" i="2"/>
  <c r="F24" i="2"/>
  <c r="E24" i="2"/>
  <c r="D24" i="2" s="1"/>
  <c r="F23" i="2"/>
  <c r="E23" i="2"/>
  <c r="D23" i="2"/>
  <c r="F22" i="2"/>
  <c r="D22" i="2" s="1"/>
  <c r="E22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F14" i="2"/>
  <c r="E14" i="2"/>
  <c r="F13" i="2"/>
  <c r="E13" i="2"/>
  <c r="D13" i="2"/>
  <c r="F12" i="2"/>
  <c r="E12" i="2"/>
  <c r="D12" i="2"/>
  <c r="A5" i="2"/>
  <c r="A4" i="2"/>
  <c r="A3" i="2"/>
  <c r="A2" i="2"/>
  <c r="B195" i="1"/>
  <c r="B150" i="1"/>
  <c r="B149" i="1"/>
  <c r="B148" i="1"/>
  <c r="B147" i="1"/>
  <c r="B146" i="1"/>
  <c r="B145" i="1"/>
  <c r="B144" i="1"/>
  <c r="B143" i="1"/>
  <c r="B142" i="1"/>
  <c r="B141" i="1"/>
  <c r="G133" i="1"/>
  <c r="F133" i="1"/>
  <c r="C133" i="1" s="1"/>
  <c r="E133" i="1"/>
  <c r="D133" i="1"/>
  <c r="C132" i="1"/>
  <c r="C131" i="1"/>
  <c r="C130" i="1"/>
  <c r="C129" i="1"/>
  <c r="C128" i="1"/>
  <c r="C127" i="1"/>
  <c r="C121" i="1"/>
  <c r="C120" i="1"/>
  <c r="C119" i="1"/>
  <c r="C118" i="1"/>
  <c r="C117" i="1"/>
  <c r="C116" i="1"/>
  <c r="H79" i="1"/>
  <c r="G79" i="1"/>
  <c r="F79" i="1"/>
  <c r="E79" i="1"/>
  <c r="D79" i="1"/>
  <c r="C79" i="1"/>
  <c r="H69" i="1"/>
  <c r="G69" i="1"/>
  <c r="F69" i="1"/>
  <c r="E69" i="1"/>
  <c r="D69" i="1"/>
  <c r="C69" i="1"/>
  <c r="B49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7" i="1"/>
  <c r="E27" i="1"/>
  <c r="D27" i="1"/>
  <c r="F26" i="1"/>
  <c r="E26" i="1"/>
  <c r="F25" i="1"/>
  <c r="E25" i="1"/>
  <c r="D25" i="1" s="1"/>
  <c r="F24" i="1"/>
  <c r="E24" i="1"/>
  <c r="D24" i="1" s="1"/>
  <c r="F23" i="1"/>
  <c r="E23" i="1"/>
  <c r="D23" i="1" s="1"/>
  <c r="F22" i="1"/>
  <c r="E22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E15" i="1"/>
  <c r="F14" i="1"/>
  <c r="E14" i="1"/>
  <c r="D14" i="1" s="1"/>
  <c r="F13" i="1"/>
  <c r="E13" i="1"/>
  <c r="D13" i="1" s="1"/>
  <c r="F12" i="1"/>
  <c r="E12" i="1"/>
  <c r="A5" i="1"/>
  <c r="A4" i="1"/>
  <c r="A3" i="1"/>
  <c r="A2" i="1"/>
  <c r="F15" i="1" l="1"/>
  <c r="D15" i="1" s="1"/>
  <c r="A195" i="1" s="1"/>
  <c r="F28" i="2"/>
  <c r="D12" i="1"/>
  <c r="F28" i="1"/>
  <c r="E15" i="2"/>
  <c r="D15" i="2" s="1"/>
  <c r="D26" i="1"/>
  <c r="D14" i="2"/>
  <c r="A195" i="2" s="1"/>
  <c r="D25" i="2"/>
  <c r="D28" i="2"/>
  <c r="E28" i="2"/>
  <c r="D22" i="1"/>
  <c r="D28" i="1" s="1"/>
  <c r="E28" i="1"/>
  <c r="E150" i="13"/>
  <c r="D150" i="13"/>
  <c r="C150" i="13"/>
  <c r="E149" i="13"/>
  <c r="D149" i="13"/>
  <c r="C149" i="13"/>
  <c r="E148" i="13"/>
  <c r="D148" i="13"/>
  <c r="C148" i="13"/>
  <c r="E147" i="13"/>
  <c r="D147" i="13"/>
  <c r="C147" i="13"/>
  <c r="E146" i="13"/>
  <c r="D146" i="13"/>
  <c r="C146" i="13"/>
  <c r="E145" i="13"/>
  <c r="D145" i="13"/>
  <c r="C145" i="13"/>
  <c r="E144" i="13"/>
  <c r="D144" i="13"/>
  <c r="C144" i="13"/>
  <c r="E143" i="13"/>
  <c r="D143" i="13"/>
  <c r="C143" i="13"/>
  <c r="E142" i="13"/>
  <c r="D142" i="13"/>
  <c r="C142" i="13"/>
  <c r="E141" i="13"/>
  <c r="D141" i="13"/>
  <c r="C141" i="13"/>
  <c r="C137" i="13"/>
  <c r="C136" i="13"/>
  <c r="G132" i="13"/>
  <c r="F132" i="13"/>
  <c r="E132" i="13"/>
  <c r="D132" i="13"/>
  <c r="G131" i="13"/>
  <c r="F131" i="13"/>
  <c r="E131" i="13"/>
  <c r="D131" i="13"/>
  <c r="G130" i="13"/>
  <c r="F130" i="13"/>
  <c r="E130" i="13"/>
  <c r="D130" i="13"/>
  <c r="G129" i="13"/>
  <c r="F129" i="13"/>
  <c r="E129" i="13"/>
  <c r="D129" i="13"/>
  <c r="G128" i="13"/>
  <c r="F128" i="13"/>
  <c r="E128" i="13"/>
  <c r="D128" i="13"/>
  <c r="G127" i="13"/>
  <c r="F127" i="13"/>
  <c r="E127" i="13"/>
  <c r="D127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B113" i="13"/>
  <c r="B112" i="13"/>
  <c r="B111" i="13"/>
  <c r="B110" i="13"/>
  <c r="B109" i="13"/>
  <c r="H78" i="13"/>
  <c r="G78" i="13"/>
  <c r="F78" i="13"/>
  <c r="E78" i="13"/>
  <c r="D78" i="13"/>
  <c r="C78" i="13"/>
  <c r="H77" i="13"/>
  <c r="G77" i="13"/>
  <c r="F77" i="13"/>
  <c r="E77" i="13"/>
  <c r="D77" i="13"/>
  <c r="C77" i="13"/>
  <c r="H76" i="13"/>
  <c r="G76" i="13"/>
  <c r="F76" i="13"/>
  <c r="E76" i="13"/>
  <c r="D76" i="13"/>
  <c r="C76" i="13"/>
  <c r="H75" i="13"/>
  <c r="G75" i="13"/>
  <c r="F75" i="13"/>
  <c r="E75" i="13"/>
  <c r="D75" i="13"/>
  <c r="C75" i="13"/>
  <c r="H74" i="13"/>
  <c r="G74" i="13"/>
  <c r="F74" i="13"/>
  <c r="E74" i="13"/>
  <c r="D74" i="13"/>
  <c r="C74" i="13"/>
  <c r="B48" i="13"/>
  <c r="B47" i="13"/>
  <c r="F43" i="13"/>
  <c r="E43" i="13"/>
  <c r="F42" i="13"/>
  <c r="E42" i="13"/>
  <c r="F41" i="13"/>
  <c r="E41" i="13"/>
  <c r="F40" i="13"/>
  <c r="E40" i="13"/>
  <c r="F39" i="13"/>
  <c r="E39" i="13"/>
  <c r="F38" i="13"/>
  <c r="E38" i="13"/>
  <c r="F37" i="13"/>
  <c r="E37" i="13"/>
  <c r="F36" i="13"/>
  <c r="E36" i="13"/>
  <c r="F35" i="13"/>
  <c r="E35" i="13"/>
  <c r="F34" i="13"/>
  <c r="E34" i="13"/>
  <c r="F33" i="13"/>
  <c r="E33" i="13"/>
  <c r="F32" i="13"/>
  <c r="E32" i="13"/>
  <c r="F31" i="13"/>
  <c r="E31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D17" i="13"/>
  <c r="D16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B195" i="13" l="1"/>
  <c r="B150" i="13"/>
  <c r="B149" i="13"/>
  <c r="B148" i="13"/>
  <c r="B147" i="13"/>
  <c r="B146" i="13"/>
  <c r="B145" i="13"/>
  <c r="B144" i="13"/>
  <c r="B143" i="13"/>
  <c r="B142" i="13"/>
  <c r="B141" i="13"/>
  <c r="G133" i="13"/>
  <c r="F133" i="13"/>
  <c r="E133" i="13"/>
  <c r="D133" i="13"/>
  <c r="C132" i="13"/>
  <c r="C131" i="13"/>
  <c r="C130" i="13"/>
  <c r="C129" i="13"/>
  <c r="C128" i="13"/>
  <c r="C127" i="13"/>
  <c r="C121" i="13"/>
  <c r="C120" i="13"/>
  <c r="C119" i="13"/>
  <c r="C118" i="13"/>
  <c r="C117" i="13"/>
  <c r="C116" i="13"/>
  <c r="H79" i="13"/>
  <c r="G79" i="13"/>
  <c r="F79" i="13"/>
  <c r="E79" i="13"/>
  <c r="D79" i="13"/>
  <c r="C79" i="13"/>
  <c r="H69" i="13"/>
  <c r="G69" i="13"/>
  <c r="F69" i="13"/>
  <c r="E69" i="13"/>
  <c r="D69" i="13"/>
  <c r="C69" i="13"/>
  <c r="B49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7" i="13"/>
  <c r="E27" i="13"/>
  <c r="F26" i="13"/>
  <c r="E26" i="13"/>
  <c r="F25" i="13"/>
  <c r="E25" i="13"/>
  <c r="F24" i="13"/>
  <c r="E24" i="13"/>
  <c r="F23" i="13"/>
  <c r="E23" i="13"/>
  <c r="F22" i="13"/>
  <c r="E22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4" i="13"/>
  <c r="E14" i="13"/>
  <c r="F13" i="13"/>
  <c r="E13" i="13"/>
  <c r="F12" i="13"/>
  <c r="E12" i="13"/>
  <c r="A5" i="13"/>
  <c r="A4" i="13"/>
  <c r="A3" i="13"/>
  <c r="A2" i="13"/>
  <c r="D13" i="13" l="1"/>
  <c r="C133" i="13"/>
  <c r="F15" i="13"/>
  <c r="D26" i="13"/>
  <c r="D12" i="13"/>
  <c r="D23" i="13"/>
  <c r="D22" i="13"/>
  <c r="D25" i="13"/>
  <c r="D27" i="13"/>
  <c r="E28" i="13"/>
  <c r="F28" i="13"/>
  <c r="E15" i="13"/>
  <c r="D14" i="13"/>
  <c r="D24" i="13"/>
  <c r="D15" i="13" l="1"/>
  <c r="A195" i="13" s="1"/>
  <c r="D28" i="13"/>
</calcChain>
</file>

<file path=xl/sharedStrings.xml><?xml version="1.0" encoding="utf-8"?>
<sst xmlns="http://schemas.openxmlformats.org/spreadsheetml/2006/main" count="3549" uniqueCount="133">
  <si>
    <t>SERVICIO DE SALUD</t>
  </si>
  <si>
    <t>CG5:CN157</t>
  </si>
  <si>
    <t>REM-25.  SERVICIOS DE SANGRE</t>
  </si>
  <si>
    <t>SECCIÓN A.1: POBLACIÓN DONANTE (CS-UMT-BS)</t>
  </si>
  <si>
    <t>DONANTES</t>
  </si>
  <si>
    <t>DESCRIPCIÓN</t>
  </si>
  <si>
    <t>TOTAL</t>
  </si>
  <si>
    <t>POR EDAD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</si>
  <si>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</si>
  <si>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</si>
  <si>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</si>
  <si>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</si>
  <si>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</si>
  <si>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</si>
  <si>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</si>
  <si>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</si>
  <si>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</si>
  <si>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</si>
  <si>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Ambos Sexos</t>
  </si>
  <si>
    <t>Hombres</t>
  </si>
  <si>
    <t>Mujeres</t>
  </si>
  <si>
    <t>ALTRUISTAS</t>
  </si>
  <si>
    <t>NUEVOS</t>
  </si>
  <si>
    <t>Aceptados</t>
  </si>
  <si>
    <t>REPETIDOS</t>
  </si>
  <si>
    <t>FAMILIARES O REPOSICIÓN</t>
  </si>
  <si>
    <t>TOTAL DÍAS ATENCIÓN OTORGADOS</t>
  </si>
  <si>
    <t>TOTAL COLECTAS MÓVILES REALIZADAS</t>
  </si>
  <si>
    <t>SECCIÓN A.2:  TIPO DE DONANTES RECHAZADOS</t>
  </si>
  <si>
    <t>Rechazados Transitorios</t>
  </si>
  <si>
    <t>Rechazados Permanentes</t>
  </si>
  <si>
    <t>SECCIÓN A.3: REACCIONES ADVERSAS A LA DONACIÓN (CS - UMT - BS)</t>
  </si>
  <si>
    <t>TIPO</t>
  </si>
  <si>
    <t xml:space="preserve"> ALTRUISTAS</t>
  </si>
  <si>
    <t>REPOSICIÓN</t>
  </si>
  <si>
    <t>CON SÍNTOMAS LOCALES</t>
  </si>
  <si>
    <t>HEMATOMA</t>
  </si>
  <si>
    <t>PUNCIÓN ARTERIAL</t>
  </si>
  <si>
    <t>SANGRAMIENTO POSTERIOR</t>
  </si>
  <si>
    <t>IRRITACION DE UN NERVIO</t>
  </si>
  <si>
    <t>LESIÓN NERVIOSA</t>
  </si>
  <si>
    <t>LESIÓN DE TENDÓN</t>
  </si>
  <si>
    <t>BRAZO DOLOROSO</t>
  </si>
  <si>
    <t>TROMBOFLEBITIS</t>
  </si>
  <si>
    <t>ALERGIA LOCAL</t>
  </si>
  <si>
    <t>CON SÍNTOMAS GENERALES</t>
  </si>
  <si>
    <t>RVV INMEDIATA</t>
  </si>
  <si>
    <t>Sin Lesión</t>
  </si>
  <si>
    <t>Con Lesión</t>
  </si>
  <si>
    <t>RVV TARDÍA</t>
  </si>
  <si>
    <t>SECCIÓN B: INGRESO UNIDADES DE SANGRE A PRODUCIÓN  (CS-BS)</t>
  </si>
  <si>
    <t>UNIDADES DE SANGRE</t>
  </si>
  <si>
    <t>APTAS</t>
  </si>
  <si>
    <t>NO APTAS</t>
  </si>
  <si>
    <t>SECCIÓN C: PRODUCCIÓN DE COMPONENTES SANGUÍNEOS (CS-BS)</t>
  </si>
  <si>
    <t>PRODUCCIÓN</t>
  </si>
  <si>
    <t>GLÓBULOS ROJOS</t>
  </si>
  <si>
    <t>DESPLAMATIZADOS</t>
  </si>
  <si>
    <t>LEUCOREDUCIDOS</t>
  </si>
  <si>
    <t>FILTRADOS</t>
  </si>
  <si>
    <t>PLAQUETAS</t>
  </si>
  <si>
    <t>ESTÁNDAR</t>
  </si>
  <si>
    <t>LEUCORREDUCIDA POOL</t>
  </si>
  <si>
    <t>LEUCODEPLETADA POOL</t>
  </si>
  <si>
    <t>AFÉRESIS</t>
  </si>
  <si>
    <t>PLASMAS</t>
  </si>
  <si>
    <t>PLASMA FRESCO CONGELADO TERAPÉUTICO</t>
  </si>
  <si>
    <t>PLASMA USO NO TERAPÉUTICO</t>
  </si>
  <si>
    <t>CRIOPRECIPITADOS</t>
  </si>
  <si>
    <t>SECCIÓN C.1: COMPONENTES SANGUÍNEOS ELIMINADOS (CS-BS )</t>
  </si>
  <si>
    <t>CAUSA</t>
  </si>
  <si>
    <t>GLOBULOS ROJOS*</t>
  </si>
  <si>
    <t>PLASMAS*</t>
  </si>
  <si>
    <t>CRIOPRECIPI-TADOS</t>
  </si>
  <si>
    <t>Estándar</t>
  </si>
  <si>
    <t>Pool*</t>
  </si>
  <si>
    <t>Aféresis</t>
  </si>
  <si>
    <t>CALIFICACIÓN MICROBIOLÓGICA REACTIVA</t>
  </si>
  <si>
    <t>OBSOLESCENCIA</t>
  </si>
  <si>
    <t>OTROS</t>
  </si>
  <si>
    <t>* Cualquier tipo</t>
  </si>
  <si>
    <t>SECCIÓN C.2 .: COMPONENTES SANGUÍNEOS ELIMINADOS O DEVUELTOS AL CENTRO DE SANGRE ( UMT)</t>
  </si>
  <si>
    <t>FALLA POR CADENA DE FRÍO</t>
  </si>
  <si>
    <t>DEVOLUCIONES POR PRODUCTO POR NO CUMPLIR ESTÁNDAR</t>
  </si>
  <si>
    <t>DESCONGELAMIENTO SIN USO</t>
  </si>
  <si>
    <t>SECCIÓN C.3 : COMPONENTES SANGUÍNEOS TRANSFORMACIONES (CS-BS-UMT)</t>
  </si>
  <si>
    <t>COMPONENTES</t>
  </si>
  <si>
    <t>UNIDADES PEDIÁTRICAS</t>
  </si>
  <si>
    <t>IRRADIACIÓN</t>
  </si>
  <si>
    <t>RECONSTITU-CIÓN PARA USO PEDIÁTRICO (RECAMBIO)</t>
  </si>
  <si>
    <t>REDUCCIÓN VOLUMEN</t>
  </si>
  <si>
    <t>DESPLASMATI-ZACIÓN</t>
  </si>
  <si>
    <t>POOL*</t>
  </si>
  <si>
    <t>SECCIÓN C.4: COMPONENTES SANGUÍNEOS DISTRIBUÍBLES (CS)</t>
  </si>
  <si>
    <t>SECCIÓN C.5: SATISFACCION STOCK (7 DÍAS) CS</t>
  </si>
  <si>
    <t>GR</t>
  </si>
  <si>
    <t>NÚMERO DÍAS BAJO STOCK ÓPTIMO</t>
  </si>
  <si>
    <t>O +</t>
  </si>
  <si>
    <t>A +</t>
  </si>
  <si>
    <t>B +</t>
  </si>
  <si>
    <t>O ( - )</t>
  </si>
  <si>
    <t>A ( - )</t>
  </si>
  <si>
    <t>SECCIÓN C.6: SATISFACCION STOCK CRITICO (3 DÍAS) UMT</t>
  </si>
  <si>
    <t>SECCIÓN D: COMPONENTES SANGUINEOS DISTRIBUIDOS (CS) O TRANSFERIDOS (BS Y UMT)</t>
  </si>
  <si>
    <t>PÚBLICO</t>
  </si>
  <si>
    <t>PRIVADO**</t>
  </si>
  <si>
    <t>F.F.A.A.</t>
  </si>
  <si>
    <t>ESTANDAR</t>
  </si>
  <si>
    <t>AFERESIS</t>
  </si>
  <si>
    <t>**Universitarios, Clínicas Privadas, Otros</t>
  </si>
  <si>
    <t>SECCIÓN D.1: TRANSFUSIONES (UMT - BS )</t>
  </si>
  <si>
    <t>TRANSFUSIONES                                                   (Nº DE UNIDADES)</t>
  </si>
  <si>
    <t>MENORES DE 15 AÑOS</t>
  </si>
  <si>
    <t>DE 15 Y MAS AÑOS</t>
  </si>
  <si>
    <t xml:space="preserve">Normales </t>
  </si>
  <si>
    <t>Irradiados</t>
  </si>
  <si>
    <t>Normales</t>
  </si>
  <si>
    <t>SECCIÓN E: DEMANDA GLÓBULOS ROJOS PARA TRANSFUSIÓN (UMT-BS)</t>
  </si>
  <si>
    <t>UNIDADES</t>
  </si>
  <si>
    <t>SOLICITADAS</t>
  </si>
  <si>
    <t>DESPACHADAS</t>
  </si>
  <si>
    <t>SECCIÓN F: REACCIONES ADVERSAS POR ACTO* TRANSFUSIONAL  (UMT-BS)</t>
  </si>
  <si>
    <t>RASH ALÉRGICO</t>
  </si>
  <si>
    <t>ANAFILAXIA</t>
  </si>
  <si>
    <t>REACCIÓN FEBRIL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</si>
  <si>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</si>
  <si>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</si>
  <si>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</si>
  <si>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</si>
  <si>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</si>
  <si>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TRALI</t>
  </si>
  <si>
    <t>OTRAS</t>
  </si>
  <si>
    <t>* Cada vez que el paciente se transfunde.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</si>
</sst>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name val="Verdana"/>
      <family val="2"/>
    </font>
    <font>
      <b/>
      <sz val="12"/>
      <color indexed="8"/>
      <name val="Verdana"/>
      <family val="2"/>
    </font>
    <font>
      <b/>
      <sz val="8"/>
      <color indexed="10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sz val="8"/>
      <color indexed="8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b/>
      <sz val="11"/>
      <color indexed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543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2" fillId="3" borderId="0" xfId="0" applyNumberFormat="1" applyFont="1" applyFill="1"/>
    <xf numFmtId="1" fontId="2" fillId="4" borderId="0" xfId="0" applyNumberFormat="1" applyFont="1" applyFill="1" applyProtection="1">
      <protection locked="0"/>
    </xf>
    <xf numFmtId="1" fontId="3" fillId="2" borderId="0" xfId="0" applyNumberFormat="1" applyFont="1" applyFill="1" applyAlignment="1">
      <alignment vertical="center"/>
    </xf>
    <xf numFmtId="1" fontId="4" fillId="2" borderId="0" xfId="0" applyNumberFormat="1" applyFont="1" applyFill="1"/>
    <xf numFmtId="1" fontId="3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/>
    <xf numFmtId="1" fontId="7" fillId="2" borderId="1" xfId="0" applyNumberFormat="1" applyFont="1" applyFill="1" applyBorder="1"/>
    <xf numFmtId="1" fontId="8" fillId="2" borderId="1" xfId="0" applyNumberFormat="1" applyFont="1" applyFill="1" applyBorder="1"/>
    <xf numFmtId="1" fontId="9" fillId="2" borderId="1" xfId="0" applyNumberFormat="1" applyFont="1" applyFill="1" applyBorder="1"/>
    <xf numFmtId="1" fontId="6" fillId="2" borderId="1" xfId="0" applyNumberFormat="1" applyFont="1" applyFill="1" applyBorder="1"/>
    <xf numFmtId="1" fontId="2" fillId="2" borderId="1" xfId="0" applyNumberFormat="1" applyFont="1" applyFill="1" applyBorder="1"/>
    <xf numFmtId="1" fontId="6" fillId="0" borderId="11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/>
    <xf numFmtId="1" fontId="6" fillId="0" borderId="17" xfId="0" applyNumberFormat="1" applyFont="1" applyBorder="1" applyAlignment="1">
      <alignment horizontal="right"/>
    </xf>
    <xf numFmtId="1" fontId="6" fillId="0" borderId="18" xfId="0" applyNumberFormat="1" applyFont="1" applyBorder="1" applyAlignment="1">
      <alignment horizontal="right"/>
    </xf>
    <xf numFmtId="1" fontId="6" fillId="0" borderId="19" xfId="0" applyNumberFormat="1" applyFont="1" applyBorder="1" applyAlignment="1">
      <alignment horizontal="right"/>
    </xf>
    <xf numFmtId="1" fontId="6" fillId="5" borderId="17" xfId="0" applyNumberFormat="1" applyFont="1" applyFill="1" applyBorder="1" applyProtection="1">
      <protection locked="0"/>
    </xf>
    <xf numFmtId="1" fontId="6" fillId="5" borderId="19" xfId="0" applyNumberFormat="1" applyFont="1" applyFill="1" applyBorder="1" applyProtection="1">
      <protection locked="0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/>
    <xf numFmtId="1" fontId="6" fillId="0" borderId="22" xfId="0" applyNumberFormat="1" applyFont="1" applyBorder="1" applyAlignment="1">
      <alignment horizontal="right"/>
    </xf>
    <xf numFmtId="1" fontId="6" fillId="0" borderId="23" xfId="0" applyNumberFormat="1" applyFont="1" applyBorder="1" applyAlignment="1">
      <alignment horizontal="right"/>
    </xf>
    <xf numFmtId="1" fontId="6" fillId="0" borderId="24" xfId="0" applyNumberFormat="1" applyFont="1" applyBorder="1" applyAlignment="1">
      <alignment horizontal="right"/>
    </xf>
    <xf numFmtId="1" fontId="6" fillId="5" borderId="25" xfId="0" applyNumberFormat="1" applyFont="1" applyFill="1" applyBorder="1" applyProtection="1">
      <protection locked="0"/>
    </xf>
    <xf numFmtId="1" fontId="6" fillId="5" borderId="10" xfId="0" applyNumberFormat="1" applyFont="1" applyFill="1" applyBorder="1" applyProtection="1">
      <protection locked="0"/>
    </xf>
    <xf numFmtId="1" fontId="6" fillId="5" borderId="22" xfId="0" applyNumberFormat="1" applyFont="1" applyFill="1" applyBorder="1" applyProtection="1">
      <protection locked="0"/>
    </xf>
    <xf numFmtId="1" fontId="6" fillId="5" borderId="24" xfId="0" applyNumberFormat="1" applyFont="1" applyFill="1" applyBorder="1" applyProtection="1">
      <protection locked="0"/>
    </xf>
    <xf numFmtId="1" fontId="6" fillId="5" borderId="26" xfId="0" applyNumberFormat="1" applyFont="1" applyFill="1" applyBorder="1" applyProtection="1">
      <protection locked="0"/>
    </xf>
    <xf numFmtId="1" fontId="6" fillId="0" borderId="2" xfId="0" applyNumberFormat="1" applyFont="1" applyBorder="1"/>
    <xf numFmtId="1" fontId="6" fillId="0" borderId="11" xfId="0" applyNumberFormat="1" applyFont="1" applyBorder="1" applyAlignment="1">
      <alignment horizontal="right"/>
    </xf>
    <xf numFmtId="1" fontId="6" fillId="0" borderId="12" xfId="0" applyNumberFormat="1" applyFont="1" applyBorder="1" applyAlignment="1">
      <alignment horizontal="right"/>
    </xf>
    <xf numFmtId="1" fontId="6" fillId="0" borderId="8" xfId="0" applyNumberFormat="1" applyFont="1" applyBorder="1" applyAlignment="1">
      <alignment horizontal="right"/>
    </xf>
    <xf numFmtId="1" fontId="6" fillId="5" borderId="11" xfId="0" applyNumberFormat="1" applyFont="1" applyFill="1" applyBorder="1" applyProtection="1">
      <protection locked="0"/>
    </xf>
    <xf numFmtId="1" fontId="6" fillId="5" borderId="8" xfId="0" applyNumberFormat="1" applyFont="1" applyFill="1" applyBorder="1" applyProtection="1">
      <protection locked="0"/>
    </xf>
    <xf numFmtId="1" fontId="6" fillId="5" borderId="6" xfId="0" applyNumberFormat="1" applyFont="1" applyFill="1" applyBorder="1" applyProtection="1">
      <protection locked="0"/>
    </xf>
    <xf numFmtId="1" fontId="6" fillId="5" borderId="27" xfId="0" applyNumberFormat="1" applyFont="1" applyFill="1" applyBorder="1" applyProtection="1">
      <protection locked="0"/>
    </xf>
    <xf numFmtId="1" fontId="6" fillId="0" borderId="28" xfId="0" applyNumberFormat="1" applyFont="1" applyBorder="1" applyAlignment="1">
      <alignment horizontal="right"/>
    </xf>
    <xf numFmtId="1" fontId="6" fillId="0" borderId="29" xfId="0" applyNumberFormat="1" applyFont="1" applyBorder="1" applyAlignment="1">
      <alignment horizontal="right"/>
    </xf>
    <xf numFmtId="1" fontId="6" fillId="0" borderId="30" xfId="0" applyNumberFormat="1" applyFont="1" applyBorder="1" applyAlignment="1">
      <alignment horizontal="right"/>
    </xf>
    <xf numFmtId="1" fontId="6" fillId="0" borderId="28" xfId="0" applyNumberFormat="1" applyFont="1" applyBorder="1"/>
    <xf numFmtId="1" fontId="6" fillId="0" borderId="30" xfId="0" applyNumberFormat="1" applyFont="1" applyBorder="1"/>
    <xf numFmtId="1" fontId="6" fillId="0" borderId="31" xfId="0" applyNumberFormat="1" applyFont="1" applyBorder="1"/>
    <xf numFmtId="1" fontId="6" fillId="0" borderId="32" xfId="0" applyNumberFormat="1" applyFont="1" applyBorder="1"/>
    <xf numFmtId="1" fontId="6" fillId="5" borderId="36" xfId="0" applyNumberFormat="1" applyFont="1" applyFill="1" applyBorder="1" applyProtection="1">
      <protection locked="0"/>
    </xf>
    <xf numFmtId="1" fontId="6" fillId="6" borderId="37" xfId="0" applyNumberFormat="1" applyFont="1" applyFill="1" applyBorder="1"/>
    <xf numFmtId="1" fontId="6" fillId="6" borderId="38" xfId="0" applyNumberFormat="1" applyFont="1" applyFill="1" applyBorder="1"/>
    <xf numFmtId="1" fontId="6" fillId="6" borderId="39" xfId="0" applyNumberFormat="1" applyFont="1" applyFill="1" applyBorder="1"/>
    <xf numFmtId="1" fontId="6" fillId="6" borderId="40" xfId="0" applyNumberFormat="1" applyFont="1" applyFill="1" applyBorder="1"/>
    <xf numFmtId="1" fontId="6" fillId="6" borderId="41" xfId="0" applyNumberFormat="1" applyFont="1" applyFill="1" applyBorder="1"/>
    <xf numFmtId="1" fontId="6" fillId="6" borderId="42" xfId="0" applyNumberFormat="1" applyFont="1" applyFill="1" applyBorder="1"/>
    <xf numFmtId="1" fontId="7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/>
    </xf>
    <xf numFmtId="1" fontId="6" fillId="0" borderId="43" xfId="0" applyNumberFormat="1" applyFont="1" applyBorder="1" applyAlignment="1">
      <alignment wrapText="1"/>
    </xf>
    <xf numFmtId="1" fontId="6" fillId="0" borderId="22" xfId="0" applyNumberFormat="1" applyFont="1" applyBorder="1" applyAlignment="1">
      <alignment horizontal="right" wrapText="1"/>
    </xf>
    <xf numFmtId="1" fontId="6" fillId="0" borderId="18" xfId="0" applyNumberFormat="1" applyFont="1" applyBorder="1" applyAlignment="1">
      <alignment horizontal="right" wrapText="1"/>
    </xf>
    <xf numFmtId="1" fontId="6" fillId="0" borderId="44" xfId="0" applyNumberFormat="1" applyFont="1" applyBorder="1" applyAlignment="1">
      <alignment horizontal="right"/>
    </xf>
    <xf numFmtId="1" fontId="6" fillId="5" borderId="45" xfId="0" applyNumberFormat="1" applyFont="1" applyFill="1" applyBorder="1" applyProtection="1">
      <protection locked="0"/>
    </xf>
    <xf numFmtId="1" fontId="6" fillId="5" borderId="46" xfId="0" applyNumberFormat="1" applyFont="1" applyFill="1" applyBorder="1" applyProtection="1">
      <protection locked="0"/>
    </xf>
    <xf numFmtId="1" fontId="6" fillId="0" borderId="48" xfId="0" applyNumberFormat="1" applyFont="1" applyBorder="1" applyAlignment="1">
      <alignment wrapText="1"/>
    </xf>
    <xf numFmtId="1" fontId="6" fillId="0" borderId="49" xfId="0" applyNumberFormat="1" applyFont="1" applyBorder="1" applyAlignment="1">
      <alignment horizontal="right" wrapText="1"/>
    </xf>
    <xf numFmtId="1" fontId="6" fillId="0" borderId="50" xfId="0" applyNumberFormat="1" applyFont="1" applyBorder="1" applyAlignment="1">
      <alignment horizontal="right" wrapText="1"/>
    </xf>
    <xf numFmtId="1" fontId="6" fillId="0" borderId="51" xfId="0" applyNumberFormat="1" applyFont="1" applyBorder="1" applyAlignment="1">
      <alignment horizontal="right"/>
    </xf>
    <xf numFmtId="1" fontId="6" fillId="5" borderId="49" xfId="0" applyNumberFormat="1" applyFont="1" applyFill="1" applyBorder="1" applyProtection="1">
      <protection locked="0"/>
    </xf>
    <xf numFmtId="1" fontId="6" fillId="5" borderId="52" xfId="0" applyNumberFormat="1" applyFont="1" applyFill="1" applyBorder="1" applyProtection="1">
      <protection locked="0"/>
    </xf>
    <xf numFmtId="1" fontId="6" fillId="5" borderId="9" xfId="0" applyNumberFormat="1" applyFont="1" applyFill="1" applyBorder="1" applyProtection="1">
      <protection locked="0"/>
    </xf>
    <xf numFmtId="1" fontId="6" fillId="5" borderId="42" xfId="0" applyNumberFormat="1" applyFont="1" applyFill="1" applyBorder="1" applyProtection="1">
      <protection locked="0"/>
    </xf>
    <xf numFmtId="1" fontId="6" fillId="0" borderId="53" xfId="0" applyNumberFormat="1" applyFont="1" applyBorder="1" applyAlignment="1">
      <alignment wrapText="1"/>
    </xf>
    <xf numFmtId="1" fontId="6" fillId="0" borderId="54" xfId="0" applyNumberFormat="1" applyFont="1" applyBorder="1" applyAlignment="1">
      <alignment horizontal="right" wrapText="1"/>
    </xf>
    <xf numFmtId="1" fontId="6" fillId="0" borderId="55" xfId="0" applyNumberFormat="1" applyFont="1" applyBorder="1" applyAlignment="1">
      <alignment horizontal="right" wrapText="1"/>
    </xf>
    <xf numFmtId="1" fontId="6" fillId="0" borderId="56" xfId="0" applyNumberFormat="1" applyFont="1" applyBorder="1" applyAlignment="1">
      <alignment horizontal="right"/>
    </xf>
    <xf numFmtId="1" fontId="6" fillId="5" borderId="54" xfId="0" applyNumberFormat="1" applyFont="1" applyFill="1" applyBorder="1" applyProtection="1">
      <protection locked="0"/>
    </xf>
    <xf numFmtId="1" fontId="6" fillId="5" borderId="57" xfId="0" applyNumberFormat="1" applyFont="1" applyFill="1" applyBorder="1" applyProtection="1">
      <protection locked="0"/>
    </xf>
    <xf numFmtId="1" fontId="6" fillId="5" borderId="58" xfId="0" applyNumberFormat="1" applyFont="1" applyFill="1" applyBorder="1" applyProtection="1">
      <protection locked="0"/>
    </xf>
    <xf numFmtId="1" fontId="6" fillId="5" borderId="59" xfId="0" applyNumberFormat="1" applyFont="1" applyFill="1" applyBorder="1" applyProtection="1">
      <protection locked="0"/>
    </xf>
    <xf numFmtId="1" fontId="6" fillId="0" borderId="60" xfId="0" applyNumberFormat="1" applyFont="1" applyBorder="1" applyAlignment="1">
      <alignment wrapText="1"/>
    </xf>
    <xf numFmtId="1" fontId="6" fillId="5" borderId="61" xfId="0" applyNumberFormat="1" applyFont="1" applyFill="1" applyBorder="1" applyProtection="1">
      <protection locked="0"/>
    </xf>
    <xf numFmtId="1" fontId="6" fillId="5" borderId="48" xfId="0" applyNumberFormat="1" applyFont="1" applyFill="1" applyBorder="1" applyProtection="1">
      <protection locked="0"/>
    </xf>
    <xf numFmtId="1" fontId="6" fillId="0" borderId="62" xfId="0" applyNumberFormat="1" applyFont="1" applyBorder="1" applyAlignment="1">
      <alignment horizontal="right" wrapText="1"/>
    </xf>
    <xf numFmtId="1" fontId="6" fillId="0" borderId="63" xfId="0" applyNumberFormat="1" applyFont="1" applyBorder="1" applyAlignment="1">
      <alignment horizontal="right" wrapText="1"/>
    </xf>
    <xf numFmtId="1" fontId="6" fillId="0" borderId="0" xfId="0" applyNumberFormat="1" applyFont="1" applyAlignment="1">
      <alignment horizontal="right"/>
    </xf>
    <xf numFmtId="1" fontId="6" fillId="5" borderId="13" xfId="0" applyNumberFormat="1" applyFont="1" applyFill="1" applyBorder="1" applyProtection="1">
      <protection locked="0"/>
    </xf>
    <xf numFmtId="1" fontId="6" fillId="5" borderId="64" xfId="0" applyNumberFormat="1" applyFont="1" applyFill="1" applyBorder="1" applyProtection="1">
      <protection locked="0"/>
    </xf>
    <xf numFmtId="1" fontId="6" fillId="5" borderId="62" xfId="0" applyNumberFormat="1" applyFont="1" applyFill="1" applyBorder="1" applyProtection="1">
      <protection locked="0"/>
    </xf>
    <xf numFmtId="1" fontId="6" fillId="5" borderId="14" xfId="0" applyNumberFormat="1" applyFont="1" applyFill="1" applyBorder="1" applyProtection="1">
      <protection locked="0"/>
    </xf>
    <xf numFmtId="1" fontId="6" fillId="0" borderId="25" xfId="0" applyNumberFormat="1" applyFont="1" applyBorder="1" applyAlignment="1">
      <alignment horizontal="right"/>
    </xf>
    <xf numFmtId="1" fontId="6" fillId="0" borderId="40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" fontId="6" fillId="0" borderId="9" xfId="0" applyNumberFormat="1" applyFont="1" applyBorder="1"/>
    <xf numFmtId="1" fontId="6" fillId="0" borderId="42" xfId="0" applyNumberFormat="1" applyFont="1" applyBorder="1"/>
    <xf numFmtId="1" fontId="6" fillId="0" borderId="25" xfId="0" applyNumberFormat="1" applyFont="1" applyBorder="1"/>
    <xf numFmtId="1" fontId="6" fillId="0" borderId="10" xfId="0" applyNumberFormat="1" applyFont="1" applyBorder="1"/>
    <xf numFmtId="1" fontId="9" fillId="2" borderId="0" xfId="0" applyNumberFormat="1" applyFont="1" applyFill="1" applyAlignment="1">
      <alignment vertical="center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2" borderId="11" xfId="1" applyNumberFormat="1" applyFont="1" applyFill="1" applyBorder="1" applyAlignment="1">
      <alignment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0" xfId="2" applyNumberFormat="1" applyFont="1" applyFill="1" applyAlignment="1">
      <alignment horizontal="center" vertical="top" wrapText="1"/>
    </xf>
    <xf numFmtId="1" fontId="6" fillId="2" borderId="0" xfId="2" applyNumberFormat="1" applyFont="1" applyFill="1"/>
    <xf numFmtId="1" fontId="6" fillId="2" borderId="0" xfId="2" applyNumberFormat="1" applyFont="1" applyFill="1" applyAlignment="1">
      <alignment wrapText="1"/>
    </xf>
    <xf numFmtId="1" fontId="6" fillId="2" borderId="16" xfId="1" applyNumberFormat="1" applyFont="1" applyFill="1" applyBorder="1" applyAlignment="1">
      <alignment horizontal="right" vertical="center" wrapText="1"/>
    </xf>
    <xf numFmtId="1" fontId="6" fillId="5" borderId="65" xfId="1" applyNumberFormat="1" applyFont="1" applyFill="1" applyBorder="1" applyAlignment="1" applyProtection="1">
      <alignment horizontal="right" vertical="center" wrapText="1"/>
      <protection locked="0"/>
    </xf>
    <xf numFmtId="1" fontId="6" fillId="5" borderId="46" xfId="1" applyNumberFormat="1" applyFont="1" applyFill="1" applyBorder="1" applyAlignment="1" applyProtection="1">
      <alignment horizontal="right" vertical="center" wrapText="1"/>
      <protection locked="0"/>
    </xf>
    <xf numFmtId="1" fontId="6" fillId="2" borderId="53" xfId="1" applyNumberFormat="1" applyFont="1" applyFill="1" applyBorder="1" applyAlignment="1">
      <alignment horizontal="right" vertical="center" wrapText="1"/>
    </xf>
    <xf numFmtId="1" fontId="6" fillId="5" borderId="66" xfId="1" applyNumberFormat="1" applyFont="1" applyFill="1" applyBorder="1" applyAlignment="1" applyProtection="1">
      <alignment horizontal="right" vertical="center" wrapText="1"/>
      <protection locked="0"/>
    </xf>
    <xf numFmtId="1" fontId="6" fillId="5" borderId="57" xfId="1" applyNumberFormat="1" applyFont="1" applyFill="1" applyBorder="1" applyAlignment="1" applyProtection="1">
      <alignment horizontal="right" vertical="center" wrapText="1"/>
      <protection locked="0"/>
    </xf>
    <xf numFmtId="1" fontId="6" fillId="5" borderId="66" xfId="0" applyNumberFormat="1" applyFont="1" applyFill="1" applyBorder="1" applyAlignment="1" applyProtection="1">
      <alignment horizontal="right"/>
      <protection locked="0"/>
    </xf>
    <xf numFmtId="1" fontId="6" fillId="5" borderId="57" xfId="0" applyNumberFormat="1" applyFont="1" applyFill="1" applyBorder="1" applyAlignment="1" applyProtection="1">
      <alignment horizontal="right"/>
      <protection locked="0"/>
    </xf>
    <xf numFmtId="1" fontId="6" fillId="2" borderId="60" xfId="1" applyNumberFormat="1" applyFont="1" applyFill="1" applyBorder="1" applyAlignment="1">
      <alignment horizontal="right" vertical="center" wrapText="1"/>
    </xf>
    <xf numFmtId="1" fontId="6" fillId="5" borderId="67" xfId="0" applyNumberFormat="1" applyFont="1" applyFill="1" applyBorder="1" applyAlignment="1" applyProtection="1">
      <alignment horizontal="right"/>
      <protection locked="0"/>
    </xf>
    <xf numFmtId="1" fontId="6" fillId="5" borderId="52" xfId="0" applyNumberFormat="1" applyFont="1" applyFill="1" applyBorder="1" applyAlignment="1" applyProtection="1">
      <alignment horizontal="right"/>
      <protection locked="0"/>
    </xf>
    <xf numFmtId="1" fontId="6" fillId="5" borderId="17" xfId="0" applyNumberFormat="1" applyFont="1" applyFill="1" applyBorder="1" applyAlignment="1" applyProtection="1">
      <alignment horizontal="right"/>
      <protection locked="0"/>
    </xf>
    <xf numFmtId="1" fontId="6" fillId="5" borderId="46" xfId="0" applyNumberFormat="1" applyFont="1" applyFill="1" applyBorder="1" applyAlignment="1" applyProtection="1">
      <alignment horizontal="right"/>
      <protection locked="0"/>
    </xf>
    <xf numFmtId="1" fontId="6" fillId="5" borderId="49" xfId="0" applyNumberFormat="1" applyFont="1" applyFill="1" applyBorder="1" applyAlignment="1" applyProtection="1">
      <alignment horizontal="right"/>
      <protection locked="0"/>
    </xf>
    <xf numFmtId="1" fontId="2" fillId="7" borderId="0" xfId="0" applyNumberFormat="1" applyFont="1" applyFill="1"/>
    <xf numFmtId="1" fontId="6" fillId="0" borderId="60" xfId="0" applyNumberFormat="1" applyFont="1" applyBorder="1" applyAlignment="1">
      <alignment horizontal="center" vertical="center" wrapText="1"/>
    </xf>
    <xf numFmtId="1" fontId="6" fillId="7" borderId="0" xfId="0" applyNumberFormat="1" applyFont="1" applyFill="1"/>
    <xf numFmtId="1" fontId="9" fillId="7" borderId="0" xfId="0" applyNumberFormat="1" applyFont="1" applyFill="1" applyAlignment="1">
      <alignment vertical="center"/>
    </xf>
    <xf numFmtId="1" fontId="13" fillId="0" borderId="0" xfId="0" applyNumberFormat="1" applyFont="1"/>
    <xf numFmtId="1" fontId="6" fillId="5" borderId="16" xfId="0" applyNumberFormat="1" applyFont="1" applyFill="1" applyBorder="1" applyProtection="1">
      <protection locked="0"/>
    </xf>
    <xf numFmtId="1" fontId="14" fillId="2" borderId="13" xfId="0" applyNumberFormat="1" applyFont="1" applyFill="1" applyBorder="1"/>
    <xf numFmtId="1" fontId="6" fillId="5" borderId="60" xfId="0" applyNumberFormat="1" applyFont="1" applyFill="1" applyBorder="1" applyProtection="1">
      <protection locked="0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right" vertical="center"/>
    </xf>
    <xf numFmtId="1" fontId="14" fillId="0" borderId="13" xfId="0" applyNumberFormat="1" applyFont="1" applyBorder="1"/>
    <xf numFmtId="1" fontId="7" fillId="0" borderId="0" xfId="0" applyNumberFormat="1" applyFont="1"/>
    <xf numFmtId="1" fontId="6" fillId="0" borderId="16" xfId="0" applyNumberFormat="1" applyFont="1" applyBorder="1" applyAlignment="1">
      <alignment horizontal="left" vertical="center" wrapText="1"/>
    </xf>
    <xf numFmtId="1" fontId="6" fillId="0" borderId="24" xfId="0" applyNumberFormat="1" applyFont="1" applyBorder="1" applyAlignment="1">
      <alignment vertical="center" wrapText="1"/>
    </xf>
    <xf numFmtId="1" fontId="6" fillId="5" borderId="53" xfId="0" applyNumberFormat="1" applyFont="1" applyFill="1" applyBorder="1" applyProtection="1">
      <protection locked="0"/>
    </xf>
    <xf numFmtId="1" fontId="6" fillId="0" borderId="10" xfId="0" applyNumberFormat="1" applyFont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0" borderId="19" xfId="0" applyNumberFormat="1" applyFont="1" applyBorder="1" applyAlignment="1">
      <alignment vertical="center" wrapText="1"/>
    </xf>
    <xf numFmtId="1" fontId="6" fillId="0" borderId="60" xfId="0" applyNumberFormat="1" applyFont="1" applyBorder="1" applyAlignment="1">
      <alignment horizontal="left" vertical="center" wrapText="1"/>
    </xf>
    <xf numFmtId="1" fontId="6" fillId="5" borderId="47" xfId="0" applyNumberFormat="1" applyFont="1" applyFill="1" applyBorder="1" applyProtection="1">
      <protection locked="0"/>
    </xf>
    <xf numFmtId="1" fontId="6" fillId="2" borderId="11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5" borderId="16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17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18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19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53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54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55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58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68" xfId="0" applyNumberFormat="1" applyFont="1" applyFill="1" applyBorder="1" applyProtection="1">
      <protection locked="0"/>
    </xf>
    <xf numFmtId="1" fontId="6" fillId="5" borderId="50" xfId="0" applyNumberFormat="1" applyFont="1" applyFill="1" applyBorder="1" applyProtection="1">
      <protection locked="0"/>
    </xf>
    <xf numFmtId="1" fontId="6" fillId="5" borderId="69" xfId="0" applyNumberFormat="1" applyFont="1" applyFill="1" applyBorder="1" applyProtection="1">
      <protection locked="0"/>
    </xf>
    <xf numFmtId="1" fontId="6" fillId="0" borderId="6" xfId="0" applyNumberFormat="1" applyFont="1" applyBorder="1"/>
    <xf numFmtId="1" fontId="6" fillId="0" borderId="0" xfId="0" applyNumberFormat="1" applyFont="1"/>
    <xf numFmtId="1" fontId="14" fillId="2" borderId="0" xfId="0" applyNumberFormat="1" applyFont="1" applyFill="1" applyAlignment="1">
      <alignment horizontal="left"/>
    </xf>
    <xf numFmtId="1" fontId="9" fillId="2" borderId="0" xfId="0" applyNumberFormat="1" applyFont="1" applyFill="1"/>
    <xf numFmtId="1" fontId="13" fillId="2" borderId="0" xfId="0" applyNumberFormat="1" applyFont="1" applyFill="1"/>
    <xf numFmtId="1" fontId="6" fillId="2" borderId="70" xfId="1" applyNumberFormat="1" applyFont="1" applyFill="1" applyBorder="1" applyAlignment="1">
      <alignment horizontal="center" vertical="center" wrapText="1"/>
    </xf>
    <xf numFmtId="1" fontId="6" fillId="5" borderId="65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46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66" xfId="0" applyNumberFormat="1" applyFont="1" applyFill="1" applyBorder="1" applyProtection="1">
      <protection locked="0"/>
    </xf>
    <xf numFmtId="1" fontId="6" fillId="5" borderId="55" xfId="0" applyNumberFormat="1" applyFont="1" applyFill="1" applyBorder="1" applyProtection="1">
      <protection locked="0"/>
    </xf>
    <xf numFmtId="1" fontId="6" fillId="5" borderId="67" xfId="0" applyNumberFormat="1" applyFont="1" applyFill="1" applyBorder="1" applyProtection="1">
      <protection locked="0"/>
    </xf>
    <xf numFmtId="1" fontId="6" fillId="0" borderId="11" xfId="0" applyNumberFormat="1" applyFont="1" applyBorder="1"/>
    <xf numFmtId="1" fontId="6" fillId="0" borderId="70" xfId="0" applyNumberFormat="1" applyFont="1" applyBorder="1"/>
    <xf numFmtId="1" fontId="6" fillId="0" borderId="8" xfId="0" applyNumberFormat="1" applyFont="1" applyBorder="1"/>
    <xf numFmtId="1" fontId="6" fillId="2" borderId="0" xfId="0" applyNumberFormat="1" applyFont="1" applyFill="1" applyAlignment="1">
      <alignment horizontal="center"/>
    </xf>
    <xf numFmtId="1" fontId="14" fillId="2" borderId="0" xfId="0" applyNumberFormat="1" applyFont="1" applyFill="1" applyProtection="1">
      <protection locked="0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1" fontId="6" fillId="5" borderId="2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12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8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5" borderId="22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23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24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60" xfId="0" applyNumberFormat="1" applyFont="1" applyFill="1" applyBorder="1" applyAlignment="1">
      <alignment horizontal="left" vertical="center" wrapText="1"/>
    </xf>
    <xf numFmtId="1" fontId="6" fillId="5" borderId="60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49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50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61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47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0" xfId="0" applyNumberFormat="1" applyFont="1" applyFill="1" applyAlignment="1">
      <alignment horizontal="left"/>
    </xf>
    <xf numFmtId="1" fontId="14" fillId="2" borderId="0" xfId="0" applyNumberFormat="1" applyFont="1" applyFill="1" applyAlignment="1" applyProtection="1">
      <alignment horizontal="right" vertical="center" wrapText="1"/>
      <protection locked="0"/>
    </xf>
    <xf numFmtId="1" fontId="8" fillId="2" borderId="0" xfId="0" applyNumberFormat="1" applyFont="1" applyFill="1"/>
    <xf numFmtId="1" fontId="6" fillId="2" borderId="24" xfId="0" applyNumberFormat="1" applyFont="1" applyFill="1" applyBorder="1" applyAlignment="1">
      <alignment horizontal="left" vertical="center" wrapText="1"/>
    </xf>
    <xf numFmtId="1" fontId="6" fillId="5" borderId="2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24" xfId="0" applyNumberFormat="1" applyFont="1" applyFill="1" applyBorder="1" applyAlignment="1">
      <alignment vertical="center" wrapText="1"/>
    </xf>
    <xf numFmtId="1" fontId="6" fillId="2" borderId="10" xfId="0" applyNumberFormat="1" applyFont="1" applyFill="1" applyBorder="1" applyAlignment="1">
      <alignment horizontal="left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vertical="center" wrapText="1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5" borderId="16" xfId="0" applyNumberFormat="1" applyFont="1" applyFill="1" applyBorder="1" applyAlignment="1" applyProtection="1">
      <alignment vertical="center" wrapText="1"/>
      <protection locked="0"/>
    </xf>
    <xf numFmtId="1" fontId="6" fillId="5" borderId="53" xfId="0" applyNumberFormat="1" applyFont="1" applyFill="1" applyBorder="1" applyAlignment="1" applyProtection="1">
      <alignment vertical="center" wrapText="1"/>
      <protection locked="0"/>
    </xf>
    <xf numFmtId="1" fontId="6" fillId="2" borderId="0" xfId="1" applyNumberFormat="1" applyFont="1" applyFill="1" applyAlignment="1">
      <alignment vertical="center" wrapText="1"/>
    </xf>
    <xf numFmtId="1" fontId="6" fillId="5" borderId="60" xfId="0" applyNumberFormat="1" applyFont="1" applyFill="1" applyBorder="1" applyAlignment="1" applyProtection="1">
      <alignment vertical="center" wrapText="1"/>
      <protection locked="0"/>
    </xf>
    <xf numFmtId="1" fontId="6" fillId="2" borderId="0" xfId="0" applyNumberFormat="1" applyFont="1" applyFill="1" applyAlignment="1">
      <alignment vertical="center"/>
    </xf>
    <xf numFmtId="1" fontId="7" fillId="2" borderId="1" xfId="1" applyNumberFormat="1" applyFont="1" applyFill="1" applyBorder="1"/>
    <xf numFmtId="1" fontId="7" fillId="2" borderId="1" xfId="1" applyNumberFormat="1" applyFont="1" applyFill="1" applyBorder="1" applyAlignment="1">
      <alignment wrapText="1"/>
    </xf>
    <xf numFmtId="1" fontId="6" fillId="2" borderId="15" xfId="0" applyNumberFormat="1" applyFont="1" applyFill="1" applyBorder="1" applyAlignment="1">
      <alignment horizontal="right" vertical="center" wrapText="1"/>
    </xf>
    <xf numFmtId="1" fontId="6" fillId="5" borderId="71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72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5" xfId="0" applyNumberFormat="1" applyFont="1" applyFill="1" applyBorder="1" applyAlignment="1" applyProtection="1">
      <alignment horizontal="right" vertical="center" wrapText="1"/>
      <protection locked="0"/>
    </xf>
    <xf numFmtId="1" fontId="16" fillId="2" borderId="0" xfId="0" applyNumberFormat="1" applyFont="1" applyFill="1"/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16" xfId="0" applyNumberFormat="1" applyFont="1" applyFill="1" applyBorder="1" applyAlignment="1">
      <alignment horizontal="right" vertical="center" wrapText="1"/>
    </xf>
    <xf numFmtId="1" fontId="6" fillId="2" borderId="53" xfId="0" applyNumberFormat="1" applyFont="1" applyFill="1" applyBorder="1"/>
    <xf numFmtId="1" fontId="6" fillId="2" borderId="60" xfId="0" applyNumberFormat="1" applyFont="1" applyFill="1" applyBorder="1"/>
    <xf numFmtId="1" fontId="6" fillId="2" borderId="21" xfId="0" applyNumberFormat="1" applyFont="1" applyFill="1" applyBorder="1"/>
    <xf numFmtId="1" fontId="6" fillId="5" borderId="23" xfId="0" applyNumberFormat="1" applyFont="1" applyFill="1" applyBorder="1" applyProtection="1">
      <protection locked="0"/>
    </xf>
    <xf numFmtId="1" fontId="14" fillId="2" borderId="0" xfId="0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 vertical="center" wrapText="1"/>
    </xf>
    <xf numFmtId="1" fontId="6" fillId="0" borderId="27" xfId="0" applyNumberFormat="1" applyFont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wrapText="1"/>
    </xf>
    <xf numFmtId="1" fontId="6" fillId="5" borderId="17" xfId="0" applyNumberFormat="1" applyFont="1" applyFill="1" applyBorder="1" applyAlignment="1" applyProtection="1">
      <alignment wrapText="1"/>
      <protection locked="0"/>
    </xf>
    <xf numFmtId="1" fontId="6" fillId="5" borderId="46" xfId="0" applyNumberFormat="1" applyFont="1" applyFill="1" applyBorder="1" applyAlignment="1" applyProtection="1">
      <alignment wrapText="1"/>
      <protection locked="0"/>
    </xf>
    <xf numFmtId="1" fontId="6" fillId="2" borderId="58" xfId="0" applyNumberFormat="1" applyFont="1" applyFill="1" applyBorder="1" applyAlignment="1">
      <alignment wrapText="1"/>
    </xf>
    <xf numFmtId="1" fontId="6" fillId="5" borderId="54" xfId="0" applyNumberFormat="1" applyFont="1" applyFill="1" applyBorder="1" applyAlignment="1" applyProtection="1">
      <alignment wrapText="1"/>
      <protection locked="0"/>
    </xf>
    <xf numFmtId="1" fontId="6" fillId="5" borderId="57" xfId="0" applyNumberFormat="1" applyFont="1" applyFill="1" applyBorder="1" applyAlignment="1" applyProtection="1">
      <alignment wrapText="1"/>
      <protection locked="0"/>
    </xf>
    <xf numFmtId="1" fontId="6" fillId="2" borderId="61" xfId="0" applyNumberFormat="1" applyFont="1" applyFill="1" applyBorder="1" applyAlignment="1">
      <alignment wrapText="1"/>
    </xf>
    <xf numFmtId="1" fontId="6" fillId="5" borderId="49" xfId="0" applyNumberFormat="1" applyFont="1" applyFill="1" applyBorder="1" applyAlignment="1" applyProtection="1">
      <alignment wrapText="1"/>
      <protection locked="0"/>
    </xf>
    <xf numFmtId="1" fontId="6" fillId="5" borderId="52" xfId="0" applyNumberFormat="1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/>
    <xf numFmtId="1" fontId="6" fillId="2" borderId="47" xfId="0" applyNumberFormat="1" applyFont="1" applyFill="1" applyBorder="1"/>
    <xf numFmtId="1" fontId="6" fillId="0" borderId="27" xfId="0" applyNumberFormat="1" applyFont="1" applyBorder="1"/>
    <xf numFmtId="1" fontId="7" fillId="2" borderId="1" xfId="0" applyNumberFormat="1" applyFont="1" applyFill="1" applyBorder="1" applyAlignment="1">
      <alignment horizontal="left"/>
    </xf>
    <xf numFmtId="1" fontId="6" fillId="0" borderId="15" xfId="0" applyNumberFormat="1" applyFont="1" applyBorder="1" applyAlignment="1">
      <alignment horizontal="center" vertical="center" wrapText="1"/>
    </xf>
    <xf numFmtId="1" fontId="14" fillId="2" borderId="0" xfId="0" applyNumberFormat="1" applyFont="1" applyFill="1"/>
    <xf numFmtId="1" fontId="6" fillId="0" borderId="73" xfId="0" applyNumberFormat="1" applyFont="1" applyBorder="1"/>
    <xf numFmtId="1" fontId="14" fillId="5" borderId="16" xfId="0" applyNumberFormat="1" applyFont="1" applyFill="1" applyBorder="1" applyAlignment="1" applyProtection="1">
      <alignment wrapText="1"/>
      <protection locked="0"/>
    </xf>
    <xf numFmtId="1" fontId="6" fillId="0" borderId="74" xfId="0" applyNumberFormat="1" applyFont="1" applyBorder="1" applyAlignment="1">
      <alignment vertical="center" wrapText="1"/>
    </xf>
    <xf numFmtId="1" fontId="14" fillId="5" borderId="60" xfId="0" applyNumberFormat="1" applyFont="1" applyFill="1" applyBorder="1" applyAlignment="1" applyProtection="1">
      <alignment wrapText="1"/>
      <protection locked="0"/>
    </xf>
    <xf numFmtId="1" fontId="7" fillId="2" borderId="0" xfId="0" applyNumberFormat="1" applyFont="1" applyFill="1" applyAlignment="1">
      <alignment horizontal="left"/>
    </xf>
    <xf numFmtId="1" fontId="6" fillId="5" borderId="55" xfId="0" applyNumberFormat="1" applyFont="1" applyFill="1" applyBorder="1" applyAlignment="1" applyProtection="1">
      <alignment wrapText="1"/>
      <protection locked="0"/>
    </xf>
    <xf numFmtId="1" fontId="6" fillId="5" borderId="58" xfId="0" applyNumberFormat="1" applyFont="1" applyFill="1" applyBorder="1" applyAlignment="1" applyProtection="1">
      <alignment wrapText="1"/>
      <protection locked="0"/>
    </xf>
    <xf numFmtId="1" fontId="6" fillId="0" borderId="53" xfId="0" applyNumberFormat="1" applyFont="1" applyBorder="1" applyAlignment="1">
      <alignment vertical="center" wrapText="1"/>
    </xf>
    <xf numFmtId="1" fontId="6" fillId="5" borderId="50" xfId="0" applyNumberFormat="1" applyFont="1" applyFill="1" applyBorder="1" applyAlignment="1" applyProtection="1">
      <alignment wrapText="1"/>
      <protection locked="0"/>
    </xf>
    <xf numFmtId="1" fontId="6" fillId="5" borderId="61" xfId="0" applyNumberFormat="1" applyFont="1" applyFill="1" applyBorder="1" applyAlignment="1" applyProtection="1">
      <alignment wrapText="1"/>
      <protection locked="0"/>
    </xf>
    <xf numFmtId="1" fontId="10" fillId="2" borderId="0" xfId="0" applyNumberFormat="1" applyFont="1" applyFill="1"/>
    <xf numFmtId="1" fontId="2" fillId="8" borderId="0" xfId="0" applyNumberFormat="1" applyFont="1" applyFill="1"/>
    <xf numFmtId="1" fontId="2" fillId="8" borderId="0" xfId="0" applyNumberFormat="1" applyFont="1" applyFill="1" applyProtection="1">
      <protection locked="0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5" borderId="16" xfId="0" applyNumberFormat="1" applyFont="1" applyFill="1" applyBorder="1" applyAlignment="1" applyProtection="1">
      <protection locked="0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0" borderId="12" xfId="0" applyNumberFormat="1" applyFont="1" applyBorder="1"/>
    <xf numFmtId="1" fontId="6" fillId="0" borderId="7" xfId="0" applyNumberFormat="1" applyFont="1" applyBorder="1"/>
    <xf numFmtId="1" fontId="6" fillId="0" borderId="15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0" borderId="72" xfId="0" applyNumberFormat="1" applyFont="1" applyBorder="1" applyAlignment="1">
      <alignment horizontal="center" vertical="center" wrapText="1"/>
    </xf>
    <xf numFmtId="1" fontId="6" fillId="0" borderId="40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5" xfId="0" applyNumberFormat="1" applyFont="1" applyBorder="1"/>
    <xf numFmtId="1" fontId="6" fillId="0" borderId="71" xfId="0" applyNumberFormat="1" applyFont="1" applyBorder="1" applyAlignment="1">
      <alignment horizontal="center" vertical="center" wrapText="1"/>
    </xf>
    <xf numFmtId="1" fontId="6" fillId="0" borderId="25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left" vertical="center" wrapText="1"/>
    </xf>
    <xf numFmtId="1" fontId="6" fillId="2" borderId="8" xfId="0" applyNumberFormat="1" applyFont="1" applyFill="1" applyBorder="1" applyAlignment="1">
      <alignment horizontal="left" vertical="center" wrapText="1"/>
    </xf>
    <xf numFmtId="1" fontId="6" fillId="2" borderId="15" xfId="0" applyNumberFormat="1" applyFont="1" applyFill="1" applyBorder="1" applyAlignment="1">
      <alignment horizontal="center" vertical="center" wrapText="1"/>
    </xf>
    <xf numFmtId="1" fontId="6" fillId="2" borderId="20" xfId="0" applyNumberFormat="1" applyFont="1" applyFill="1" applyBorder="1" applyAlignment="1">
      <alignment horizontal="center" vertical="center" wrapText="1"/>
    </xf>
    <xf numFmtId="1" fontId="6" fillId="2" borderId="47" xfId="0" applyNumberFormat="1" applyFont="1" applyFill="1" applyBorder="1" applyAlignment="1">
      <alignment horizontal="center" vertical="center" wrapText="1"/>
    </xf>
    <xf numFmtId="1" fontId="6" fillId="2" borderId="45" xfId="0" applyNumberFormat="1" applyFont="1" applyFill="1" applyBorder="1" applyAlignment="1">
      <alignment horizontal="left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48" xfId="0" applyNumberFormat="1" applyFont="1" applyFill="1" applyBorder="1" applyAlignment="1">
      <alignment horizontal="left"/>
    </xf>
    <xf numFmtId="1" fontId="6" fillId="2" borderId="61" xfId="0" applyNumberFormat="1" applyFont="1" applyFill="1" applyBorder="1" applyAlignment="1">
      <alignment horizontal="left"/>
    </xf>
    <xf numFmtId="1" fontId="6" fillId="2" borderId="3" xfId="0" applyNumberFormat="1" applyFont="1" applyFill="1" applyBorder="1" applyAlignment="1">
      <alignment horizontal="left" vertical="center" wrapText="1"/>
    </xf>
    <xf numFmtId="1" fontId="6" fillId="2" borderId="5" xfId="0" applyNumberFormat="1" applyFont="1" applyFill="1" applyBorder="1" applyAlignment="1">
      <alignment horizontal="left" vertical="center" wrapText="1"/>
    </xf>
    <xf numFmtId="1" fontId="6" fillId="2" borderId="43" xfId="0" applyNumberFormat="1" applyFont="1" applyFill="1" applyBorder="1" applyAlignment="1">
      <alignment horizontal="left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7" fillId="2" borderId="0" xfId="1" applyNumberFormat="1" applyFont="1" applyFill="1" applyAlignment="1">
      <alignment horizontal="left" wrapText="1"/>
    </xf>
    <xf numFmtId="1" fontId="7" fillId="2" borderId="0" xfId="1" applyNumberFormat="1" applyFont="1" applyFill="1" applyAlignment="1">
      <alignment wrapText="1"/>
    </xf>
    <xf numFmtId="1" fontId="8" fillId="0" borderId="0" xfId="0" applyNumberFormat="1" applyFont="1" applyAlignment="1">
      <alignment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1" fontId="6" fillId="2" borderId="10" xfId="0" applyNumberFormat="1" applyFont="1" applyFill="1" applyBorder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47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left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21" xfId="0" applyNumberFormat="1" applyFont="1" applyFill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/>
    </xf>
    <xf numFmtId="1" fontId="6" fillId="0" borderId="68" xfId="0" applyNumberFormat="1" applyFont="1" applyBorder="1" applyAlignment="1">
      <alignment horizontal="left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2" xfId="1" applyNumberFormat="1" applyFont="1" applyFill="1" applyBorder="1" applyAlignment="1">
      <alignment horizontal="center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left"/>
    </xf>
    <xf numFmtId="1" fontId="6" fillId="0" borderId="10" xfId="0" applyNumberFormat="1" applyFont="1" applyBorder="1" applyAlignment="1">
      <alignment horizontal="left"/>
    </xf>
    <xf numFmtId="1" fontId="6" fillId="2" borderId="15" xfId="2" applyNumberFormat="1" applyFont="1" applyFill="1" applyBorder="1" applyAlignment="1">
      <alignment horizontal="center" wrapText="1"/>
    </xf>
    <xf numFmtId="1" fontId="6" fillId="2" borderId="47" xfId="2" applyNumberFormat="1" applyFont="1" applyFill="1" applyBorder="1" applyAlignment="1">
      <alignment horizontal="center" wrapText="1"/>
    </xf>
    <xf numFmtId="1" fontId="6" fillId="2" borderId="59" xfId="1" applyNumberFormat="1" applyFont="1" applyFill="1" applyBorder="1" applyAlignment="1">
      <alignment horizontal="left" vertical="center" wrapText="1"/>
    </xf>
    <xf numFmtId="1" fontId="6" fillId="2" borderId="58" xfId="1" applyNumberFormat="1" applyFont="1" applyFill="1" applyBorder="1" applyAlignment="1">
      <alignment horizontal="left" vertical="center" wrapText="1"/>
    </xf>
    <xf numFmtId="1" fontId="6" fillId="2" borderId="48" xfId="1" applyNumberFormat="1" applyFont="1" applyFill="1" applyBorder="1" applyAlignment="1">
      <alignment horizontal="left" vertical="center" wrapText="1"/>
    </xf>
    <xf numFmtId="1" fontId="6" fillId="2" borderId="61" xfId="1" applyNumberFormat="1" applyFont="1" applyFill="1" applyBorder="1" applyAlignment="1">
      <alignment horizontal="left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2" borderId="45" xfId="1" applyNumberFormat="1" applyFont="1" applyFill="1" applyBorder="1" applyAlignment="1">
      <alignment horizontal="left" vertical="center" wrapText="1"/>
    </xf>
    <xf numFmtId="1" fontId="6" fillId="2" borderId="19" xfId="1" applyNumberFormat="1" applyFont="1" applyFill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0" borderId="47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6" fillId="0" borderId="33" xfId="0" applyNumberFormat="1" applyFont="1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1" fontId="6" fillId="0" borderId="35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 2" xfId="2" xr:uid="{00000000-0005-0000-0000-000001000000}"/>
    <cellStyle name="Normal_REM 04-200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MATRICES%20REGISTRO%20REM%202019/V1.1/SA_19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CAMBIOS%20REM%202019/NOV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95"/>
  <sheetViews>
    <sheetView workbookViewId="0">
      <selection activeCell="B47" sqref="B47:B49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5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1</v>
      </c>
    </row>
    <row r="2" spans="1:92" ht="16.149999999999999" customHeight="1" x14ac:dyDescent="0.2">
      <c r="A2" s="1" t="str">
        <f>CONCATENATE("COMUNA: ",[1]NOMBRE!B2," - ","( ",[1]NOMBRE!C2,[1]NOMBRE!D2,[1]NOMBRE!E2,[1]NOMBRE!F2,[1]NOMBRE!G2," )")</f>
        <v>COMUNA:  - (  )</v>
      </c>
    </row>
    <row r="3" spans="1:92" ht="16.149999999999999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92" ht="16.149999999999999" customHeight="1" x14ac:dyDescent="0.2">
      <c r="A4" s="1" t="str">
        <f>CONCATENATE("MES: ",[1]NOMBRE!B6," - ","( ",[1]NOMBRE!C6,[1]NOMBRE!D6," )")</f>
        <v>MES:  - (  )</v>
      </c>
    </row>
    <row r="5" spans="1:92" ht="16.149999999999999" customHeight="1" x14ac:dyDescent="0.2">
      <c r="A5" s="1" t="str">
        <f>CONCATENATE("AÑO: ",[1]NOMBRE!B7)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A6" s="7"/>
      <c r="B6" s="7"/>
      <c r="C6" s="7"/>
      <c r="D6" s="7"/>
      <c r="E6" s="7"/>
      <c r="F6" s="8" t="s">
        <v>2</v>
      </c>
      <c r="G6" s="7"/>
      <c r="H6" s="7"/>
      <c r="I6" s="7"/>
      <c r="J6" s="9"/>
      <c r="K6" s="10"/>
      <c r="L6" s="11"/>
      <c r="CG6" s="6"/>
      <c r="CH6" s="6"/>
      <c r="CI6" s="6"/>
      <c r="CJ6" s="6"/>
      <c r="CK6" s="6"/>
      <c r="CL6" s="6"/>
      <c r="CM6" s="6"/>
      <c r="CN6" s="6"/>
    </row>
    <row r="7" spans="1:92" ht="1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11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2" t="s">
        <v>3</v>
      </c>
      <c r="B8" s="12"/>
      <c r="C8" s="12"/>
      <c r="D8" s="12"/>
      <c r="E8" s="12"/>
      <c r="F8" s="12"/>
      <c r="G8" s="12"/>
      <c r="H8" s="12"/>
      <c r="I8" s="12"/>
      <c r="J8" s="13"/>
      <c r="K8" s="14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CG8" s="6"/>
      <c r="CH8" s="6"/>
      <c r="CI8" s="6"/>
      <c r="CJ8" s="6"/>
      <c r="CK8" s="6"/>
      <c r="CL8" s="6"/>
      <c r="CM8" s="6"/>
      <c r="CN8" s="6"/>
    </row>
    <row r="9" spans="1:92" ht="16.149999999999999" customHeight="1" x14ac:dyDescent="0.2">
      <c r="A9" s="536" t="s">
        <v>4</v>
      </c>
      <c r="B9" s="536" t="s">
        <v>5</v>
      </c>
      <c r="C9" s="536"/>
      <c r="D9" s="461" t="s">
        <v>6</v>
      </c>
      <c r="E9" s="537"/>
      <c r="F9" s="457"/>
      <c r="G9" s="540" t="s">
        <v>7</v>
      </c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2"/>
      <c r="CG9" s="6"/>
      <c r="CH9" s="6"/>
      <c r="CI9" s="6"/>
      <c r="CJ9" s="6"/>
      <c r="CK9" s="6"/>
      <c r="CL9" s="6"/>
      <c r="CM9" s="6"/>
      <c r="CN9" s="6"/>
    </row>
    <row r="10" spans="1:92" ht="16.149999999999999" customHeight="1" x14ac:dyDescent="0.2">
      <c r="A10" s="536"/>
      <c r="B10" s="536"/>
      <c r="C10" s="536"/>
      <c r="D10" s="482"/>
      <c r="E10" s="538"/>
      <c r="F10" s="458"/>
      <c r="G10" s="521" t="s">
        <v>8</v>
      </c>
      <c r="H10" s="521"/>
      <c r="I10" s="521" t="s">
        <v>9</v>
      </c>
      <c r="J10" s="521"/>
      <c r="K10" s="521" t="s">
        <v>10</v>
      </c>
      <c r="L10" s="521"/>
      <c r="M10" s="521" t="s">
        <v>11</v>
      </c>
      <c r="N10" s="521"/>
      <c r="O10" s="521" t="s">
        <v>12</v>
      </c>
      <c r="P10" s="521"/>
      <c r="Q10" s="521" t="s">
        <v>13</v>
      </c>
      <c r="R10" s="521"/>
      <c r="S10" s="521" t="s">
        <v>14</v>
      </c>
      <c r="T10" s="521"/>
      <c r="U10" s="521" t="s">
        <v>15</v>
      </c>
      <c r="V10" s="521"/>
      <c r="W10" s="521" t="s">
        <v>16</v>
      </c>
      <c r="X10" s="521"/>
      <c r="Y10" s="521" t="s">
        <v>17</v>
      </c>
      <c r="Z10" s="521"/>
      <c r="CG10" s="6"/>
      <c r="CH10" s="6"/>
      <c r="CI10" s="6"/>
      <c r="CJ10" s="6"/>
      <c r="CK10" s="6"/>
      <c r="CL10" s="6"/>
      <c r="CM10" s="6"/>
      <c r="CN10" s="6"/>
    </row>
    <row r="11" spans="1:92" ht="16.149999999999999" customHeight="1" x14ac:dyDescent="0.2">
      <c r="A11" s="536"/>
      <c r="B11" s="536"/>
      <c r="C11" s="536"/>
      <c r="D11" s="17" t="s">
        <v>18</v>
      </c>
      <c r="E11" s="18" t="s">
        <v>19</v>
      </c>
      <c r="F11" s="19" t="s">
        <v>20</v>
      </c>
      <c r="G11" s="20" t="s">
        <v>19</v>
      </c>
      <c r="H11" s="21" t="s">
        <v>20</v>
      </c>
      <c r="I11" s="22" t="s">
        <v>19</v>
      </c>
      <c r="J11" s="23" t="s">
        <v>20</v>
      </c>
      <c r="K11" s="22" t="s">
        <v>19</v>
      </c>
      <c r="L11" s="23" t="s">
        <v>20</v>
      </c>
      <c r="M11" s="22" t="s">
        <v>19</v>
      </c>
      <c r="N11" s="23" t="s">
        <v>20</v>
      </c>
      <c r="O11" s="22" t="s">
        <v>19</v>
      </c>
      <c r="P11" s="23" t="s">
        <v>20</v>
      </c>
      <c r="Q11" s="22" t="s">
        <v>19</v>
      </c>
      <c r="R11" s="23" t="s">
        <v>20</v>
      </c>
      <c r="S11" s="22" t="s">
        <v>19</v>
      </c>
      <c r="T11" s="23" t="s">
        <v>20</v>
      </c>
      <c r="U11" s="22" t="s">
        <v>19</v>
      </c>
      <c r="V11" s="23" t="s">
        <v>20</v>
      </c>
      <c r="W11" s="22" t="s">
        <v>19</v>
      </c>
      <c r="X11" s="23" t="s">
        <v>20</v>
      </c>
      <c r="Y11" s="22" t="s">
        <v>19</v>
      </c>
      <c r="Z11" s="23" t="s">
        <v>20</v>
      </c>
      <c r="AA11" s="3"/>
      <c r="CG11" s="6"/>
      <c r="CH11" s="6"/>
      <c r="CI11" s="6"/>
      <c r="CJ11" s="6"/>
      <c r="CK11" s="6"/>
      <c r="CL11" s="6"/>
      <c r="CM11" s="6"/>
      <c r="CN11" s="6"/>
    </row>
    <row r="12" spans="1:92" ht="16.149999999999999" customHeight="1" x14ac:dyDescent="0.2">
      <c r="A12" s="539" t="s">
        <v>21</v>
      </c>
      <c r="B12" s="24" t="s">
        <v>22</v>
      </c>
      <c r="C12" s="25" t="s">
        <v>23</v>
      </c>
      <c r="D12" s="26">
        <f>SUM(E12+F12)</f>
        <v>89</v>
      </c>
      <c r="E12" s="27">
        <f t="shared" ref="E12:F15" si="0">SUM(G12+I12+K12+M12+O12+Q12+S12+U12+W12+Y12)</f>
        <v>32</v>
      </c>
      <c r="F12" s="28">
        <f t="shared" si="0"/>
        <v>57</v>
      </c>
      <c r="G12" s="272">
        <f>SUM(ENERO:DICIEMBRE!G12)</f>
        <v>8</v>
      </c>
      <c r="H12" s="272">
        <f>SUM(ENERO:DICIEMBRE!H12)</f>
        <v>8</v>
      </c>
      <c r="I12" s="272">
        <f>SUM(ENERO:DICIEMBRE!I12)</f>
        <v>4</v>
      </c>
      <c r="J12" s="272">
        <f>SUM(ENERO:DICIEMBRE!J12)</f>
        <v>7</v>
      </c>
      <c r="K12" s="272">
        <f>SUM(ENERO:DICIEMBRE!K12)</f>
        <v>5</v>
      </c>
      <c r="L12" s="272">
        <f>SUM(ENERO:DICIEMBRE!L12)</f>
        <v>11</v>
      </c>
      <c r="M12" s="272">
        <f>SUM(ENERO:DICIEMBRE!M12)</f>
        <v>2</v>
      </c>
      <c r="N12" s="272">
        <f>SUM(ENERO:DICIEMBRE!N12)</f>
        <v>8</v>
      </c>
      <c r="O12" s="272">
        <f>SUM(ENERO:DICIEMBRE!O12)</f>
        <v>4</v>
      </c>
      <c r="P12" s="272">
        <f>SUM(ENERO:DICIEMBRE!P12)</f>
        <v>10</v>
      </c>
      <c r="Q12" s="272">
        <f>SUM(ENERO:DICIEMBRE!Q12)</f>
        <v>1</v>
      </c>
      <c r="R12" s="272">
        <f>SUM(ENERO:DICIEMBRE!R12)</f>
        <v>6</v>
      </c>
      <c r="S12" s="272">
        <f>SUM(ENERO:DICIEMBRE!S12)</f>
        <v>5</v>
      </c>
      <c r="T12" s="272">
        <f>SUM(ENERO:DICIEMBRE!T12)</f>
        <v>4</v>
      </c>
      <c r="U12" s="272">
        <f>SUM(ENERO:DICIEMBRE!U12)</f>
        <v>1</v>
      </c>
      <c r="V12" s="272">
        <f>SUM(ENERO:DICIEMBRE!V12)</f>
        <v>2</v>
      </c>
      <c r="W12" s="272">
        <f>SUM(ENERO:DICIEMBRE!W12)</f>
        <v>2</v>
      </c>
      <c r="X12" s="272">
        <f>SUM(ENERO:DICIEMBRE!X12)</f>
        <v>1</v>
      </c>
      <c r="Y12" s="272">
        <f>SUM(ENERO:DICIEMBRE!Y12)</f>
        <v>0</v>
      </c>
      <c r="Z12" s="272">
        <f>SUM(ENERO:DICIEMBRE!Z12)</f>
        <v>0</v>
      </c>
      <c r="AA12" s="3"/>
      <c r="CG12" s="6"/>
      <c r="CH12" s="6"/>
      <c r="CI12" s="6"/>
      <c r="CJ12" s="6"/>
      <c r="CK12" s="6"/>
      <c r="CL12" s="6"/>
      <c r="CM12" s="6"/>
      <c r="CN12" s="6"/>
    </row>
    <row r="13" spans="1:92" ht="16.149999999999999" customHeight="1" x14ac:dyDescent="0.2">
      <c r="A13" s="522"/>
      <c r="B13" s="31" t="s">
        <v>24</v>
      </c>
      <c r="C13" s="32" t="s">
        <v>23</v>
      </c>
      <c r="D13" s="33">
        <f>SUM(E13+F13)</f>
        <v>277</v>
      </c>
      <c r="E13" s="34">
        <f t="shared" si="0"/>
        <v>149</v>
      </c>
      <c r="F13" s="35">
        <f t="shared" si="0"/>
        <v>128</v>
      </c>
      <c r="G13" s="272">
        <f>SUM(ENERO:DICIEMBRE!G13)</f>
        <v>4</v>
      </c>
      <c r="H13" s="272">
        <f>SUM(ENERO:DICIEMBRE!H13)</f>
        <v>6</v>
      </c>
      <c r="I13" s="272">
        <f>SUM(ENERO:DICIEMBRE!I13)</f>
        <v>13</v>
      </c>
      <c r="J13" s="272">
        <f>SUM(ENERO:DICIEMBRE!J13)</f>
        <v>24</v>
      </c>
      <c r="K13" s="272">
        <f>SUM(ENERO:DICIEMBRE!K13)</f>
        <v>15</v>
      </c>
      <c r="L13" s="272">
        <f>SUM(ENERO:DICIEMBRE!L13)</f>
        <v>20</v>
      </c>
      <c r="M13" s="272">
        <f>SUM(ENERO:DICIEMBRE!M13)</f>
        <v>13</v>
      </c>
      <c r="N13" s="272">
        <f>SUM(ENERO:DICIEMBRE!N13)</f>
        <v>20</v>
      </c>
      <c r="O13" s="272">
        <f>SUM(ENERO:DICIEMBRE!O13)</f>
        <v>27</v>
      </c>
      <c r="P13" s="272">
        <f>SUM(ENERO:DICIEMBRE!P13)</f>
        <v>26</v>
      </c>
      <c r="Q13" s="272">
        <f>SUM(ENERO:DICIEMBRE!Q13)</f>
        <v>22</v>
      </c>
      <c r="R13" s="272">
        <f>SUM(ENERO:DICIEMBRE!R13)</f>
        <v>9</v>
      </c>
      <c r="S13" s="272">
        <f>SUM(ENERO:DICIEMBRE!S13)</f>
        <v>26</v>
      </c>
      <c r="T13" s="272">
        <f>SUM(ENERO:DICIEMBRE!T13)</f>
        <v>9</v>
      </c>
      <c r="U13" s="272">
        <f>SUM(ENERO:DICIEMBRE!U13)</f>
        <v>14</v>
      </c>
      <c r="V13" s="272">
        <f>SUM(ENERO:DICIEMBRE!V13)</f>
        <v>9</v>
      </c>
      <c r="W13" s="272">
        <f>SUM(ENERO:DICIEMBRE!W13)</f>
        <v>11</v>
      </c>
      <c r="X13" s="272">
        <f>SUM(ENERO:DICIEMBRE!X13)</f>
        <v>3</v>
      </c>
      <c r="Y13" s="272">
        <f>SUM(ENERO:DICIEMBRE!Y13)</f>
        <v>4</v>
      </c>
      <c r="Z13" s="272">
        <f>SUM(ENERO:DICIEMBRE!Z13)</f>
        <v>2</v>
      </c>
      <c r="AA13" s="3"/>
      <c r="CG13" s="6"/>
      <c r="CH13" s="6"/>
      <c r="CI13" s="6"/>
      <c r="CJ13" s="6"/>
      <c r="CK13" s="6"/>
      <c r="CL13" s="6"/>
      <c r="CM13" s="6"/>
      <c r="CN13" s="6"/>
    </row>
    <row r="14" spans="1:92" ht="16.149999999999999" customHeight="1" x14ac:dyDescent="0.2">
      <c r="A14" s="467" t="s">
        <v>25</v>
      </c>
      <c r="B14" s="468"/>
      <c r="C14" s="41" t="s">
        <v>23</v>
      </c>
      <c r="D14" s="42">
        <f>SUM(E14+F14)</f>
        <v>1847</v>
      </c>
      <c r="E14" s="43">
        <f t="shared" si="0"/>
        <v>987</v>
      </c>
      <c r="F14" s="44">
        <f t="shared" si="0"/>
        <v>860</v>
      </c>
      <c r="G14" s="272">
        <f>SUM(ENERO:DICIEMBRE!G14)</f>
        <v>30</v>
      </c>
      <c r="H14" s="272">
        <f>SUM(ENERO:DICIEMBRE!H14)</f>
        <v>20</v>
      </c>
      <c r="I14" s="272">
        <f>SUM(ENERO:DICIEMBRE!I14)</f>
        <v>97</v>
      </c>
      <c r="J14" s="272">
        <f>SUM(ENERO:DICIEMBRE!J14)</f>
        <v>106</v>
      </c>
      <c r="K14" s="272">
        <f>SUM(ENERO:DICIEMBRE!K14)</f>
        <v>146</v>
      </c>
      <c r="L14" s="272">
        <f>SUM(ENERO:DICIEMBRE!L14)</f>
        <v>152</v>
      </c>
      <c r="M14" s="272">
        <f>SUM(ENERO:DICIEMBRE!M14)</f>
        <v>144</v>
      </c>
      <c r="N14" s="272">
        <f>SUM(ENERO:DICIEMBRE!N14)</f>
        <v>125</v>
      </c>
      <c r="O14" s="272">
        <f>SUM(ENERO:DICIEMBRE!O14)</f>
        <v>138</v>
      </c>
      <c r="P14" s="272">
        <f>SUM(ENERO:DICIEMBRE!P14)</f>
        <v>131</v>
      </c>
      <c r="Q14" s="272">
        <f>SUM(ENERO:DICIEMBRE!Q14)</f>
        <v>137</v>
      </c>
      <c r="R14" s="272">
        <f>SUM(ENERO:DICIEMBRE!R14)</f>
        <v>96</v>
      </c>
      <c r="S14" s="272">
        <f>SUM(ENERO:DICIEMBRE!S14)</f>
        <v>129</v>
      </c>
      <c r="T14" s="272">
        <f>SUM(ENERO:DICIEMBRE!T14)</f>
        <v>99</v>
      </c>
      <c r="U14" s="272">
        <f>SUM(ENERO:DICIEMBRE!U14)</f>
        <v>100</v>
      </c>
      <c r="V14" s="272">
        <f>SUM(ENERO:DICIEMBRE!V14)</f>
        <v>78</v>
      </c>
      <c r="W14" s="272">
        <f>SUM(ENERO:DICIEMBRE!W14)</f>
        <v>55</v>
      </c>
      <c r="X14" s="272">
        <f>SUM(ENERO:DICIEMBRE!X14)</f>
        <v>41</v>
      </c>
      <c r="Y14" s="272">
        <f>SUM(ENERO:DICIEMBRE!Y14)</f>
        <v>11</v>
      </c>
      <c r="Z14" s="272">
        <f>SUM(ENERO:DICIEMBRE!Z14)</f>
        <v>12</v>
      </c>
      <c r="AA14" s="3"/>
      <c r="CG14" s="6"/>
      <c r="CH14" s="6"/>
      <c r="CI14" s="6"/>
      <c r="CJ14" s="6"/>
      <c r="CK14" s="6"/>
      <c r="CL14" s="6"/>
      <c r="CM14" s="6"/>
      <c r="CN14" s="6"/>
    </row>
    <row r="15" spans="1:92" ht="16.149999999999999" customHeight="1" thickBot="1" x14ac:dyDescent="0.25">
      <c r="A15" s="530" t="s">
        <v>6</v>
      </c>
      <c r="B15" s="531"/>
      <c r="C15" s="532"/>
      <c r="D15" s="49">
        <f>SUM(E15+F15)</f>
        <v>2213</v>
      </c>
      <c r="E15" s="50">
        <f t="shared" si="0"/>
        <v>1168</v>
      </c>
      <c r="F15" s="51">
        <f t="shared" si="0"/>
        <v>1045</v>
      </c>
      <c r="G15" s="52">
        <f t="shared" ref="G15:Z15" si="1">SUM(G12:G14)</f>
        <v>42</v>
      </c>
      <c r="H15" s="53">
        <f t="shared" si="1"/>
        <v>34</v>
      </c>
      <c r="I15" s="52">
        <f t="shared" si="1"/>
        <v>114</v>
      </c>
      <c r="J15" s="53">
        <f t="shared" si="1"/>
        <v>137</v>
      </c>
      <c r="K15" s="52">
        <f t="shared" si="1"/>
        <v>166</v>
      </c>
      <c r="L15" s="53">
        <f t="shared" si="1"/>
        <v>183</v>
      </c>
      <c r="M15" s="54">
        <f t="shared" si="1"/>
        <v>159</v>
      </c>
      <c r="N15" s="55">
        <f t="shared" si="1"/>
        <v>153</v>
      </c>
      <c r="O15" s="54">
        <f t="shared" si="1"/>
        <v>169</v>
      </c>
      <c r="P15" s="55">
        <f t="shared" si="1"/>
        <v>167</v>
      </c>
      <c r="Q15" s="54">
        <f t="shared" si="1"/>
        <v>160</v>
      </c>
      <c r="R15" s="55">
        <f t="shared" si="1"/>
        <v>111</v>
      </c>
      <c r="S15" s="54">
        <f t="shared" si="1"/>
        <v>160</v>
      </c>
      <c r="T15" s="55">
        <f t="shared" si="1"/>
        <v>112</v>
      </c>
      <c r="U15" s="54">
        <f t="shared" si="1"/>
        <v>115</v>
      </c>
      <c r="V15" s="55">
        <f t="shared" si="1"/>
        <v>89</v>
      </c>
      <c r="W15" s="54">
        <f t="shared" si="1"/>
        <v>68</v>
      </c>
      <c r="X15" s="55">
        <f t="shared" si="1"/>
        <v>45</v>
      </c>
      <c r="Y15" s="54">
        <f t="shared" si="1"/>
        <v>15</v>
      </c>
      <c r="Z15" s="55">
        <f t="shared" si="1"/>
        <v>14</v>
      </c>
      <c r="AA15" s="3"/>
      <c r="CG15" s="6"/>
      <c r="CH15" s="6"/>
      <c r="CI15" s="6"/>
      <c r="CJ15" s="6"/>
      <c r="CK15" s="6"/>
      <c r="CL15" s="6"/>
      <c r="CM15" s="6"/>
      <c r="CN15" s="6"/>
    </row>
    <row r="16" spans="1:92" ht="16.149999999999999" customHeight="1" thickTop="1" x14ac:dyDescent="0.2">
      <c r="A16" s="533" t="s">
        <v>26</v>
      </c>
      <c r="B16" s="534"/>
      <c r="C16" s="535"/>
      <c r="D16" s="272">
        <f>SUM(ENERO:DICIEMBRE!D16)</f>
        <v>229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CG16" s="6"/>
      <c r="CH16" s="6"/>
      <c r="CI16" s="6"/>
      <c r="CJ16" s="6"/>
      <c r="CK16" s="6"/>
      <c r="CL16" s="6"/>
      <c r="CM16" s="6"/>
      <c r="CN16" s="6"/>
    </row>
    <row r="17" spans="1:92" ht="16.149999999999999" customHeight="1" x14ac:dyDescent="0.2">
      <c r="A17" s="526" t="s">
        <v>27</v>
      </c>
      <c r="B17" s="527"/>
      <c r="C17" s="528"/>
      <c r="D17" s="272">
        <f>SUM(ENERO:DICIEMBRE!D17)</f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CG17" s="6"/>
      <c r="CH17" s="6"/>
      <c r="CI17" s="6"/>
      <c r="CJ17" s="6"/>
      <c r="CK17" s="6"/>
      <c r="CL17" s="6"/>
      <c r="CM17" s="6"/>
      <c r="CN17" s="6"/>
    </row>
    <row r="18" spans="1:92" ht="31.9" customHeight="1" x14ac:dyDescent="0.2">
      <c r="A18" s="63" t="s">
        <v>28</v>
      </c>
      <c r="B18" s="64"/>
      <c r="CG18" s="6"/>
      <c r="CH18" s="6"/>
      <c r="CI18" s="6"/>
      <c r="CJ18" s="6"/>
      <c r="CK18" s="6"/>
      <c r="CL18" s="6"/>
      <c r="CM18" s="6"/>
      <c r="CN18" s="6"/>
    </row>
    <row r="19" spans="1:92" ht="16.149999999999999" customHeight="1" x14ac:dyDescent="0.2">
      <c r="A19" s="536" t="s">
        <v>4</v>
      </c>
      <c r="B19" s="536" t="s">
        <v>5</v>
      </c>
      <c r="C19" s="536"/>
      <c r="D19" s="461" t="s">
        <v>6</v>
      </c>
      <c r="E19" s="537"/>
      <c r="F19" s="457"/>
      <c r="G19" s="467" t="s">
        <v>7</v>
      </c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29"/>
      <c r="U19" s="529"/>
      <c r="V19" s="529"/>
      <c r="W19" s="529"/>
      <c r="X19" s="529"/>
      <c r="Y19" s="529"/>
      <c r="Z19" s="468"/>
      <c r="CG19" s="6"/>
      <c r="CH19" s="6"/>
      <c r="CI19" s="6"/>
      <c r="CJ19" s="6"/>
      <c r="CK19" s="6"/>
      <c r="CL19" s="6"/>
      <c r="CM19" s="6"/>
      <c r="CN19" s="6"/>
    </row>
    <row r="20" spans="1:92" ht="16.149999999999999" customHeight="1" x14ac:dyDescent="0.2">
      <c r="A20" s="536"/>
      <c r="B20" s="536"/>
      <c r="C20" s="536"/>
      <c r="D20" s="482"/>
      <c r="E20" s="538"/>
      <c r="F20" s="538"/>
      <c r="G20" s="521" t="s">
        <v>8</v>
      </c>
      <c r="H20" s="521"/>
      <c r="I20" s="521" t="s">
        <v>9</v>
      </c>
      <c r="J20" s="521"/>
      <c r="K20" s="521" t="s">
        <v>10</v>
      </c>
      <c r="L20" s="521"/>
      <c r="M20" s="521" t="s">
        <v>11</v>
      </c>
      <c r="N20" s="521"/>
      <c r="O20" s="521" t="s">
        <v>12</v>
      </c>
      <c r="P20" s="521"/>
      <c r="Q20" s="521" t="s">
        <v>13</v>
      </c>
      <c r="R20" s="521"/>
      <c r="S20" s="521" t="s">
        <v>14</v>
      </c>
      <c r="T20" s="521"/>
      <c r="U20" s="521" t="s">
        <v>15</v>
      </c>
      <c r="V20" s="521"/>
      <c r="W20" s="521" t="s">
        <v>16</v>
      </c>
      <c r="X20" s="521"/>
      <c r="Y20" s="521" t="s">
        <v>17</v>
      </c>
      <c r="Z20" s="521"/>
      <c r="CG20" s="6"/>
      <c r="CH20" s="6"/>
      <c r="CI20" s="6"/>
      <c r="CJ20" s="6"/>
      <c r="CK20" s="6"/>
      <c r="CL20" s="6"/>
      <c r="CM20" s="6"/>
      <c r="CN20" s="6"/>
    </row>
    <row r="21" spans="1:92" ht="16.149999999999999" customHeight="1" x14ac:dyDescent="0.2">
      <c r="A21" s="536"/>
      <c r="B21" s="536"/>
      <c r="C21" s="536"/>
      <c r="D21" s="17" t="s">
        <v>18</v>
      </c>
      <c r="E21" s="18" t="s">
        <v>19</v>
      </c>
      <c r="F21" s="65" t="s">
        <v>20</v>
      </c>
      <c r="G21" s="20" t="s">
        <v>19</v>
      </c>
      <c r="H21" s="21" t="s">
        <v>20</v>
      </c>
      <c r="I21" s="20" t="s">
        <v>19</v>
      </c>
      <c r="J21" s="66" t="s">
        <v>20</v>
      </c>
      <c r="K21" s="20" t="s">
        <v>19</v>
      </c>
      <c r="L21" s="21" t="s">
        <v>20</v>
      </c>
      <c r="M21" s="20" t="s">
        <v>19</v>
      </c>
      <c r="N21" s="21" t="s">
        <v>20</v>
      </c>
      <c r="O21" s="20" t="s">
        <v>19</v>
      </c>
      <c r="P21" s="21" t="s">
        <v>20</v>
      </c>
      <c r="Q21" s="20" t="s">
        <v>19</v>
      </c>
      <c r="R21" s="21" t="s">
        <v>20</v>
      </c>
      <c r="S21" s="20" t="s">
        <v>19</v>
      </c>
      <c r="T21" s="21" t="s">
        <v>20</v>
      </c>
      <c r="U21" s="20" t="s">
        <v>19</v>
      </c>
      <c r="V21" s="21" t="s">
        <v>20</v>
      </c>
      <c r="W21" s="20" t="s">
        <v>19</v>
      </c>
      <c r="X21" s="21" t="s">
        <v>20</v>
      </c>
      <c r="Y21" s="20" t="s">
        <v>19</v>
      </c>
      <c r="Z21" s="21" t="s">
        <v>20</v>
      </c>
      <c r="CG21" s="6"/>
      <c r="CH21" s="6"/>
      <c r="CI21" s="6"/>
      <c r="CJ21" s="6"/>
      <c r="CK21" s="6"/>
      <c r="CL21" s="6"/>
      <c r="CM21" s="6"/>
      <c r="CN21" s="6"/>
    </row>
    <row r="22" spans="1:92" ht="16.149999999999999" customHeight="1" x14ac:dyDescent="0.2">
      <c r="A22" s="522" t="s">
        <v>21</v>
      </c>
      <c r="B22" s="497" t="s">
        <v>22</v>
      </c>
      <c r="C22" s="67" t="s">
        <v>29</v>
      </c>
      <c r="D22" s="68">
        <f t="shared" ref="D22:D27" si="2">SUM(E22+F22)</f>
        <v>22</v>
      </c>
      <c r="E22" s="69">
        <f t="shared" ref="E22:F27" si="3">SUM(G22+I22+K22+M22+O22+Q22+S22+U22+W22+Y22)</f>
        <v>7</v>
      </c>
      <c r="F22" s="70">
        <f t="shared" si="3"/>
        <v>15</v>
      </c>
      <c r="G22" s="272">
        <f>SUM(ENERO:DICIEMBRE!G22)</f>
        <v>1</v>
      </c>
      <c r="H22" s="272">
        <f>SUM(ENERO:DICIEMBRE!H22)</f>
        <v>2</v>
      </c>
      <c r="I22" s="272">
        <f>SUM(ENERO:DICIEMBRE!I22)</f>
        <v>2</v>
      </c>
      <c r="J22" s="272">
        <f>SUM(ENERO:DICIEMBRE!J22)</f>
        <v>4</v>
      </c>
      <c r="K22" s="272">
        <f>SUM(ENERO:DICIEMBRE!K22)</f>
        <v>1</v>
      </c>
      <c r="L22" s="272">
        <f>SUM(ENERO:DICIEMBRE!L22)</f>
        <v>3</v>
      </c>
      <c r="M22" s="272">
        <f>SUM(ENERO:DICIEMBRE!M22)</f>
        <v>1</v>
      </c>
      <c r="N22" s="272">
        <f>SUM(ENERO:DICIEMBRE!N22)</f>
        <v>2</v>
      </c>
      <c r="O22" s="272">
        <f>SUM(ENERO:DICIEMBRE!O22)</f>
        <v>1</v>
      </c>
      <c r="P22" s="272">
        <f>SUM(ENERO:DICIEMBRE!P22)</f>
        <v>2</v>
      </c>
      <c r="Q22" s="272">
        <f>SUM(ENERO:DICIEMBRE!Q22)</f>
        <v>1</v>
      </c>
      <c r="R22" s="272">
        <f>SUM(ENERO:DICIEMBRE!R22)</f>
        <v>1</v>
      </c>
      <c r="S22" s="272">
        <f>SUM(ENERO:DICIEMBRE!S22)</f>
        <v>0</v>
      </c>
      <c r="T22" s="272">
        <f>SUM(ENERO:DICIEMBRE!T22)</f>
        <v>0</v>
      </c>
      <c r="U22" s="272">
        <f>SUM(ENERO:DICIEMBRE!U22)</f>
        <v>0</v>
      </c>
      <c r="V22" s="272">
        <f>SUM(ENERO:DICIEMBRE!V22)</f>
        <v>1</v>
      </c>
      <c r="W22" s="272">
        <f>SUM(ENERO:DICIEMBRE!W22)</f>
        <v>0</v>
      </c>
      <c r="X22" s="272">
        <f>SUM(ENERO:DICIEMBRE!X22)</f>
        <v>0</v>
      </c>
      <c r="Y22" s="272">
        <f>SUM(ENERO:DICIEMBRE!Y22)</f>
        <v>0</v>
      </c>
      <c r="Z22" s="272">
        <f>SUM(ENERO:DICIEMBRE!Z22)</f>
        <v>0</v>
      </c>
      <c r="AA22" s="3"/>
      <c r="CG22" s="6"/>
      <c r="CH22" s="6"/>
      <c r="CI22" s="6"/>
      <c r="CJ22" s="6"/>
      <c r="CK22" s="6"/>
      <c r="CL22" s="6"/>
      <c r="CM22" s="6"/>
      <c r="CN22" s="6"/>
    </row>
    <row r="23" spans="1:92" ht="16.149999999999999" customHeight="1" x14ac:dyDescent="0.2">
      <c r="A23" s="522"/>
      <c r="B23" s="466"/>
      <c r="C23" s="73" t="s">
        <v>30</v>
      </c>
      <c r="D23" s="74">
        <f t="shared" si="2"/>
        <v>4</v>
      </c>
      <c r="E23" s="75">
        <f t="shared" si="3"/>
        <v>4</v>
      </c>
      <c r="F23" s="76">
        <f t="shared" si="3"/>
        <v>0</v>
      </c>
      <c r="G23" s="272">
        <f>SUM(ENERO:DICIEMBRE!G23)</f>
        <v>0</v>
      </c>
      <c r="H23" s="272">
        <f>SUM(ENERO:DICIEMBRE!H23)</f>
        <v>0</v>
      </c>
      <c r="I23" s="272">
        <f>SUM(ENERO:DICIEMBRE!I23)</f>
        <v>1</v>
      </c>
      <c r="J23" s="272">
        <f>SUM(ENERO:DICIEMBRE!J23)</f>
        <v>0</v>
      </c>
      <c r="K23" s="272">
        <f>SUM(ENERO:DICIEMBRE!K23)</f>
        <v>0</v>
      </c>
      <c r="L23" s="272">
        <f>SUM(ENERO:DICIEMBRE!L23)</f>
        <v>0</v>
      </c>
      <c r="M23" s="272">
        <f>SUM(ENERO:DICIEMBRE!M23)</f>
        <v>0</v>
      </c>
      <c r="N23" s="272">
        <f>SUM(ENERO:DICIEMBRE!N23)</f>
        <v>0</v>
      </c>
      <c r="O23" s="272">
        <f>SUM(ENERO:DICIEMBRE!O23)</f>
        <v>0</v>
      </c>
      <c r="P23" s="272">
        <f>SUM(ENERO:DICIEMBRE!P23)</f>
        <v>0</v>
      </c>
      <c r="Q23" s="272">
        <f>SUM(ENERO:DICIEMBRE!Q23)</f>
        <v>0</v>
      </c>
      <c r="R23" s="272">
        <f>SUM(ENERO:DICIEMBRE!R23)</f>
        <v>0</v>
      </c>
      <c r="S23" s="272">
        <f>SUM(ENERO:DICIEMBRE!S23)</f>
        <v>2</v>
      </c>
      <c r="T23" s="272">
        <f>SUM(ENERO:DICIEMBRE!T23)</f>
        <v>0</v>
      </c>
      <c r="U23" s="272">
        <f>SUM(ENERO:DICIEMBRE!U23)</f>
        <v>0</v>
      </c>
      <c r="V23" s="272">
        <f>SUM(ENERO:DICIEMBRE!V23)</f>
        <v>0</v>
      </c>
      <c r="W23" s="272">
        <f>SUM(ENERO:DICIEMBRE!W23)</f>
        <v>1</v>
      </c>
      <c r="X23" s="272">
        <f>SUM(ENERO:DICIEMBRE!X23)</f>
        <v>0</v>
      </c>
      <c r="Y23" s="272">
        <f>SUM(ENERO:DICIEMBRE!Y23)</f>
        <v>0</v>
      </c>
      <c r="Z23" s="272">
        <f>SUM(ENERO:DICIEMBRE!Z23)</f>
        <v>0</v>
      </c>
      <c r="AA23" s="3"/>
      <c r="CG23" s="6"/>
      <c r="CH23" s="6"/>
      <c r="CI23" s="6"/>
      <c r="CJ23" s="6"/>
      <c r="CK23" s="6"/>
      <c r="CL23" s="6"/>
      <c r="CM23" s="6"/>
      <c r="CN23" s="6"/>
    </row>
    <row r="24" spans="1:92" ht="16.149999999999999" customHeight="1" x14ac:dyDescent="0.2">
      <c r="A24" s="522"/>
      <c r="B24" s="497" t="s">
        <v>24</v>
      </c>
      <c r="C24" s="81" t="s">
        <v>29</v>
      </c>
      <c r="D24" s="82">
        <f t="shared" si="2"/>
        <v>29</v>
      </c>
      <c r="E24" s="83">
        <f t="shared" si="3"/>
        <v>10</v>
      </c>
      <c r="F24" s="84">
        <f t="shared" si="3"/>
        <v>19</v>
      </c>
      <c r="G24" s="272">
        <f>SUM(ENERO:DICIEMBRE!G24)</f>
        <v>0</v>
      </c>
      <c r="H24" s="272">
        <f>SUM(ENERO:DICIEMBRE!H24)</f>
        <v>1</v>
      </c>
      <c r="I24" s="272">
        <f>SUM(ENERO:DICIEMBRE!I24)</f>
        <v>5</v>
      </c>
      <c r="J24" s="272">
        <f>SUM(ENERO:DICIEMBRE!J24)</f>
        <v>5</v>
      </c>
      <c r="K24" s="272">
        <f>SUM(ENERO:DICIEMBRE!K24)</f>
        <v>1</v>
      </c>
      <c r="L24" s="272">
        <f>SUM(ENERO:DICIEMBRE!L24)</f>
        <v>3</v>
      </c>
      <c r="M24" s="272">
        <f>SUM(ENERO:DICIEMBRE!M24)</f>
        <v>0</v>
      </c>
      <c r="N24" s="272">
        <f>SUM(ENERO:DICIEMBRE!N24)</f>
        <v>1</v>
      </c>
      <c r="O24" s="272">
        <f>SUM(ENERO:DICIEMBRE!O24)</f>
        <v>1</v>
      </c>
      <c r="P24" s="272">
        <f>SUM(ENERO:DICIEMBRE!P24)</f>
        <v>5</v>
      </c>
      <c r="Q24" s="272">
        <f>SUM(ENERO:DICIEMBRE!Q24)</f>
        <v>0</v>
      </c>
      <c r="R24" s="272">
        <f>SUM(ENERO:DICIEMBRE!R24)</f>
        <v>2</v>
      </c>
      <c r="S24" s="272">
        <f>SUM(ENERO:DICIEMBRE!S24)</f>
        <v>0</v>
      </c>
      <c r="T24" s="272">
        <f>SUM(ENERO:DICIEMBRE!T24)</f>
        <v>1</v>
      </c>
      <c r="U24" s="272">
        <f>SUM(ENERO:DICIEMBRE!U24)</f>
        <v>0</v>
      </c>
      <c r="V24" s="272">
        <f>SUM(ENERO:DICIEMBRE!V24)</f>
        <v>0</v>
      </c>
      <c r="W24" s="272">
        <f>SUM(ENERO:DICIEMBRE!W24)</f>
        <v>1</v>
      </c>
      <c r="X24" s="272">
        <f>SUM(ENERO:DICIEMBRE!X24)</f>
        <v>1</v>
      </c>
      <c r="Y24" s="272">
        <f>SUM(ENERO:DICIEMBRE!Y24)</f>
        <v>2</v>
      </c>
      <c r="Z24" s="272">
        <f>SUM(ENERO:DICIEMBRE!Z24)</f>
        <v>0</v>
      </c>
      <c r="AA24" s="3"/>
      <c r="CG24" s="6"/>
      <c r="CH24" s="6"/>
      <c r="CI24" s="6"/>
      <c r="CJ24" s="6"/>
      <c r="CK24" s="6"/>
      <c r="CL24" s="6"/>
      <c r="CM24" s="6"/>
      <c r="CN24" s="6"/>
    </row>
    <row r="25" spans="1:92" ht="16.149999999999999" customHeight="1" x14ac:dyDescent="0.2">
      <c r="A25" s="523"/>
      <c r="B25" s="466"/>
      <c r="C25" s="89" t="s">
        <v>30</v>
      </c>
      <c r="D25" s="74">
        <f t="shared" si="2"/>
        <v>0</v>
      </c>
      <c r="E25" s="75">
        <f t="shared" si="3"/>
        <v>0</v>
      </c>
      <c r="F25" s="76">
        <f t="shared" si="3"/>
        <v>0</v>
      </c>
      <c r="G25" s="272">
        <f>SUM(ENERO:DICIEMBRE!G25)</f>
        <v>0</v>
      </c>
      <c r="H25" s="272">
        <f>SUM(ENERO:DICIEMBRE!H25)</f>
        <v>0</v>
      </c>
      <c r="I25" s="272">
        <f>SUM(ENERO:DICIEMBRE!I25)</f>
        <v>0</v>
      </c>
      <c r="J25" s="272">
        <f>SUM(ENERO:DICIEMBRE!J25)</f>
        <v>0</v>
      </c>
      <c r="K25" s="272">
        <f>SUM(ENERO:DICIEMBRE!K25)</f>
        <v>0</v>
      </c>
      <c r="L25" s="272">
        <f>SUM(ENERO:DICIEMBRE!L25)</f>
        <v>0</v>
      </c>
      <c r="M25" s="272">
        <f>SUM(ENERO:DICIEMBRE!M25)</f>
        <v>0</v>
      </c>
      <c r="N25" s="272">
        <f>SUM(ENERO:DICIEMBRE!N25)</f>
        <v>0</v>
      </c>
      <c r="O25" s="272">
        <f>SUM(ENERO:DICIEMBRE!O25)</f>
        <v>0</v>
      </c>
      <c r="P25" s="272">
        <f>SUM(ENERO:DICIEMBRE!P25)</f>
        <v>0</v>
      </c>
      <c r="Q25" s="272">
        <f>SUM(ENERO:DICIEMBRE!Q25)</f>
        <v>0</v>
      </c>
      <c r="R25" s="272">
        <f>SUM(ENERO:DICIEMBRE!R25)</f>
        <v>0</v>
      </c>
      <c r="S25" s="272">
        <f>SUM(ENERO:DICIEMBRE!S25)</f>
        <v>0</v>
      </c>
      <c r="T25" s="272">
        <f>SUM(ENERO:DICIEMBRE!T25)</f>
        <v>0</v>
      </c>
      <c r="U25" s="272">
        <f>SUM(ENERO:DICIEMBRE!U25)</f>
        <v>0</v>
      </c>
      <c r="V25" s="272">
        <f>SUM(ENERO:DICIEMBRE!V25)</f>
        <v>0</v>
      </c>
      <c r="W25" s="272">
        <f>SUM(ENERO:DICIEMBRE!W25)</f>
        <v>0</v>
      </c>
      <c r="X25" s="272">
        <f>SUM(ENERO:DICIEMBRE!X25)</f>
        <v>0</v>
      </c>
      <c r="Y25" s="272">
        <f>SUM(ENERO:DICIEMBRE!Y25)</f>
        <v>0</v>
      </c>
      <c r="Z25" s="272">
        <f>SUM(ENERO:DICIEMBRE!Z25)</f>
        <v>0</v>
      </c>
      <c r="AA25" s="3"/>
      <c r="CG25" s="6"/>
      <c r="CH25" s="6"/>
      <c r="CI25" s="6"/>
      <c r="CJ25" s="6"/>
      <c r="CK25" s="6"/>
      <c r="CL25" s="6"/>
      <c r="CM25" s="6"/>
      <c r="CN25" s="6"/>
    </row>
    <row r="26" spans="1:92" ht="16.149999999999999" customHeight="1" x14ac:dyDescent="0.2">
      <c r="A26" s="524" t="s">
        <v>25</v>
      </c>
      <c r="B26" s="525"/>
      <c r="C26" s="81" t="s">
        <v>29</v>
      </c>
      <c r="D26" s="92">
        <f t="shared" si="2"/>
        <v>523</v>
      </c>
      <c r="E26" s="93">
        <f t="shared" si="3"/>
        <v>227</v>
      </c>
      <c r="F26" s="94">
        <f t="shared" si="3"/>
        <v>296</v>
      </c>
      <c r="G26" s="272">
        <f>SUM(ENERO:DICIEMBRE!G26)</f>
        <v>18</v>
      </c>
      <c r="H26" s="272">
        <f>SUM(ENERO:DICIEMBRE!H26)</f>
        <v>15</v>
      </c>
      <c r="I26" s="272">
        <f>SUM(ENERO:DICIEMBRE!I26)</f>
        <v>34</v>
      </c>
      <c r="J26" s="272">
        <f>SUM(ENERO:DICIEMBRE!J26)</f>
        <v>54</v>
      </c>
      <c r="K26" s="272">
        <f>SUM(ENERO:DICIEMBRE!K26)</f>
        <v>22</v>
      </c>
      <c r="L26" s="272">
        <f>SUM(ENERO:DICIEMBRE!L26)</f>
        <v>52</v>
      </c>
      <c r="M26" s="272">
        <f>SUM(ENERO:DICIEMBRE!M26)</f>
        <v>34</v>
      </c>
      <c r="N26" s="272">
        <f>SUM(ENERO:DICIEMBRE!N26)</f>
        <v>48</v>
      </c>
      <c r="O26" s="272">
        <f>SUM(ENERO:DICIEMBRE!O26)</f>
        <v>32</v>
      </c>
      <c r="P26" s="272">
        <f>SUM(ENERO:DICIEMBRE!P26)</f>
        <v>39</v>
      </c>
      <c r="Q26" s="272">
        <f>SUM(ENERO:DICIEMBRE!Q26)</f>
        <v>19</v>
      </c>
      <c r="R26" s="272">
        <f>SUM(ENERO:DICIEMBRE!R26)</f>
        <v>30</v>
      </c>
      <c r="S26" s="272">
        <f>SUM(ENERO:DICIEMBRE!S26)</f>
        <v>28</v>
      </c>
      <c r="T26" s="272">
        <f>SUM(ENERO:DICIEMBRE!T26)</f>
        <v>29</v>
      </c>
      <c r="U26" s="272">
        <f>SUM(ENERO:DICIEMBRE!U26)</f>
        <v>17</v>
      </c>
      <c r="V26" s="272">
        <f>SUM(ENERO:DICIEMBRE!V26)</f>
        <v>17</v>
      </c>
      <c r="W26" s="272">
        <f>SUM(ENERO:DICIEMBRE!W26)</f>
        <v>18</v>
      </c>
      <c r="X26" s="272">
        <f>SUM(ENERO:DICIEMBRE!X26)</f>
        <v>9</v>
      </c>
      <c r="Y26" s="272">
        <f>SUM(ENERO:DICIEMBRE!Y26)</f>
        <v>5</v>
      </c>
      <c r="Z26" s="272">
        <f>SUM(ENERO:DICIEMBRE!Z26)</f>
        <v>3</v>
      </c>
      <c r="AA26" s="3"/>
      <c r="CG26" s="6"/>
      <c r="CH26" s="6"/>
      <c r="CI26" s="6"/>
      <c r="CJ26" s="6"/>
      <c r="CK26" s="6"/>
      <c r="CL26" s="6"/>
      <c r="CM26" s="6"/>
      <c r="CN26" s="6"/>
    </row>
    <row r="27" spans="1:92" ht="16.149999999999999" customHeight="1" x14ac:dyDescent="0.2">
      <c r="A27" s="482"/>
      <c r="B27" s="458"/>
      <c r="C27" s="89" t="s">
        <v>30</v>
      </c>
      <c r="D27" s="74">
        <f t="shared" si="2"/>
        <v>5</v>
      </c>
      <c r="E27" s="75">
        <f t="shared" si="3"/>
        <v>4</v>
      </c>
      <c r="F27" s="76">
        <f t="shared" si="3"/>
        <v>1</v>
      </c>
      <c r="G27" s="272">
        <f>SUM(ENERO:DICIEMBRE!G27)</f>
        <v>0</v>
      </c>
      <c r="H27" s="272">
        <f>SUM(ENERO:DICIEMBRE!H27)</f>
        <v>0</v>
      </c>
      <c r="I27" s="272">
        <f>SUM(ENERO:DICIEMBRE!I27)</f>
        <v>0</v>
      </c>
      <c r="J27" s="272">
        <f>SUM(ENERO:DICIEMBRE!J27)</f>
        <v>0</v>
      </c>
      <c r="K27" s="272">
        <f>SUM(ENERO:DICIEMBRE!K27)</f>
        <v>0</v>
      </c>
      <c r="L27" s="272">
        <f>SUM(ENERO:DICIEMBRE!L27)</f>
        <v>1</v>
      </c>
      <c r="M27" s="272">
        <f>SUM(ENERO:DICIEMBRE!M27)</f>
        <v>1</v>
      </c>
      <c r="N27" s="272">
        <f>SUM(ENERO:DICIEMBRE!N27)</f>
        <v>0</v>
      </c>
      <c r="O27" s="272">
        <f>SUM(ENERO:DICIEMBRE!O27)</f>
        <v>0</v>
      </c>
      <c r="P27" s="272">
        <f>SUM(ENERO:DICIEMBRE!P27)</f>
        <v>0</v>
      </c>
      <c r="Q27" s="272">
        <f>SUM(ENERO:DICIEMBRE!Q27)</f>
        <v>0</v>
      </c>
      <c r="R27" s="272">
        <f>SUM(ENERO:DICIEMBRE!R27)</f>
        <v>0</v>
      </c>
      <c r="S27" s="272">
        <f>SUM(ENERO:DICIEMBRE!S27)</f>
        <v>0</v>
      </c>
      <c r="T27" s="272">
        <f>SUM(ENERO:DICIEMBRE!T27)</f>
        <v>0</v>
      </c>
      <c r="U27" s="272">
        <f>SUM(ENERO:DICIEMBRE!U27)</f>
        <v>2</v>
      </c>
      <c r="V27" s="272">
        <f>SUM(ENERO:DICIEMBRE!V27)</f>
        <v>0</v>
      </c>
      <c r="W27" s="272">
        <f>SUM(ENERO:DICIEMBRE!W27)</f>
        <v>0</v>
      </c>
      <c r="X27" s="272">
        <f>SUM(ENERO:DICIEMBRE!X27)</f>
        <v>0</v>
      </c>
      <c r="Y27" s="272">
        <f>SUM(ENERO:DICIEMBRE!Y27)</f>
        <v>1</v>
      </c>
      <c r="Z27" s="272">
        <f>SUM(ENERO:DICIEMBRE!Z27)</f>
        <v>0</v>
      </c>
      <c r="AA27" s="3"/>
      <c r="CG27" s="6"/>
      <c r="CH27" s="6"/>
      <c r="CI27" s="6"/>
      <c r="CJ27" s="6"/>
      <c r="CK27" s="6"/>
      <c r="CL27" s="6"/>
      <c r="CM27" s="6"/>
      <c r="CN27" s="6"/>
    </row>
    <row r="28" spans="1:92" ht="16.149999999999999" customHeight="1" x14ac:dyDescent="0.2">
      <c r="A28" s="526" t="s">
        <v>6</v>
      </c>
      <c r="B28" s="527"/>
      <c r="C28" s="528"/>
      <c r="D28" s="99">
        <f t="shared" ref="D28:Z28" si="4">SUM(D22:D27)</f>
        <v>583</v>
      </c>
      <c r="E28" s="100">
        <f t="shared" si="4"/>
        <v>252</v>
      </c>
      <c r="F28" s="101">
        <f t="shared" si="4"/>
        <v>331</v>
      </c>
      <c r="G28" s="102">
        <f t="shared" si="4"/>
        <v>19</v>
      </c>
      <c r="H28" s="103">
        <f t="shared" si="4"/>
        <v>18</v>
      </c>
      <c r="I28" s="104">
        <f t="shared" si="4"/>
        <v>42</v>
      </c>
      <c r="J28" s="105">
        <f t="shared" si="4"/>
        <v>63</v>
      </c>
      <c r="K28" s="102">
        <f t="shared" si="4"/>
        <v>24</v>
      </c>
      <c r="L28" s="103">
        <f t="shared" si="4"/>
        <v>59</v>
      </c>
      <c r="M28" s="102">
        <f t="shared" si="4"/>
        <v>36</v>
      </c>
      <c r="N28" s="103">
        <f t="shared" si="4"/>
        <v>51</v>
      </c>
      <c r="O28" s="102">
        <f t="shared" si="4"/>
        <v>34</v>
      </c>
      <c r="P28" s="103">
        <f t="shared" si="4"/>
        <v>46</v>
      </c>
      <c r="Q28" s="102">
        <f t="shared" si="4"/>
        <v>20</v>
      </c>
      <c r="R28" s="103">
        <f t="shared" si="4"/>
        <v>33</v>
      </c>
      <c r="S28" s="102">
        <f t="shared" si="4"/>
        <v>30</v>
      </c>
      <c r="T28" s="103">
        <f t="shared" si="4"/>
        <v>30</v>
      </c>
      <c r="U28" s="102">
        <f t="shared" si="4"/>
        <v>19</v>
      </c>
      <c r="V28" s="103">
        <f t="shared" si="4"/>
        <v>18</v>
      </c>
      <c r="W28" s="102">
        <f t="shared" si="4"/>
        <v>20</v>
      </c>
      <c r="X28" s="103">
        <f t="shared" si="4"/>
        <v>10</v>
      </c>
      <c r="Y28" s="102">
        <f t="shared" si="4"/>
        <v>8</v>
      </c>
      <c r="Z28" s="103">
        <f t="shared" si="4"/>
        <v>3</v>
      </c>
      <c r="AA28" s="3"/>
      <c r="CG28" s="6"/>
      <c r="CH28" s="6"/>
      <c r="CI28" s="6"/>
      <c r="CJ28" s="6"/>
      <c r="CK28" s="6"/>
      <c r="CL28" s="6"/>
      <c r="CM28" s="6"/>
      <c r="CN28" s="6"/>
    </row>
    <row r="29" spans="1:92" ht="31.9" customHeight="1" x14ac:dyDescent="0.2">
      <c r="A29" s="483" t="s">
        <v>31</v>
      </c>
      <c r="B29" s="483"/>
      <c r="C29" s="483"/>
      <c r="D29" s="483"/>
      <c r="E29" s="483"/>
      <c r="F29" s="483"/>
      <c r="G29" s="483"/>
      <c r="H29" s="483"/>
      <c r="I29" s="483"/>
      <c r="J29" s="483"/>
      <c r="K29" s="106"/>
      <c r="L29" s="11"/>
      <c r="CG29" s="6"/>
      <c r="CH29" s="6"/>
      <c r="CI29" s="6"/>
      <c r="CJ29" s="6"/>
      <c r="CK29" s="6"/>
      <c r="CL29" s="6"/>
      <c r="CM29" s="6"/>
      <c r="CN29" s="6"/>
    </row>
    <row r="30" spans="1:92" ht="16.149999999999999" customHeight="1" x14ac:dyDescent="0.2">
      <c r="A30" s="518" t="s">
        <v>32</v>
      </c>
      <c r="B30" s="518"/>
      <c r="C30" s="518"/>
      <c r="D30" s="107" t="s">
        <v>6</v>
      </c>
      <c r="E30" s="108" t="s">
        <v>33</v>
      </c>
      <c r="F30" s="109" t="s">
        <v>34</v>
      </c>
      <c r="G30" s="110"/>
      <c r="H30" s="111"/>
      <c r="I30" s="111"/>
      <c r="J30" s="112"/>
      <c r="K30" s="106"/>
      <c r="L30" s="11"/>
      <c r="CG30" s="6"/>
      <c r="CH30" s="6"/>
      <c r="CI30" s="6"/>
      <c r="CJ30" s="6"/>
      <c r="CK30" s="6"/>
      <c r="CL30" s="6"/>
      <c r="CM30" s="6"/>
      <c r="CN30" s="6"/>
    </row>
    <row r="31" spans="1:92" ht="16.149999999999999" customHeight="1" x14ac:dyDescent="0.2">
      <c r="A31" s="465" t="s">
        <v>35</v>
      </c>
      <c r="B31" s="519" t="s">
        <v>36</v>
      </c>
      <c r="C31" s="520"/>
      <c r="D31" s="113">
        <f t="shared" ref="D31:D43" si="5">SUM(E31+F31)</f>
        <v>0</v>
      </c>
      <c r="E31" s="272">
        <f>SUM(ENERO:DICIEMBRE!E31)</f>
        <v>0</v>
      </c>
      <c r="F31" s="272">
        <f>SUM(ENERO:DICIEMBRE!F31)</f>
        <v>0</v>
      </c>
      <c r="CG31" s="6"/>
      <c r="CH31" s="6"/>
      <c r="CI31" s="6"/>
      <c r="CJ31" s="6"/>
      <c r="CK31" s="6"/>
      <c r="CL31" s="6"/>
      <c r="CM31" s="6"/>
      <c r="CN31" s="6"/>
    </row>
    <row r="32" spans="1:92" ht="16.149999999999999" customHeight="1" x14ac:dyDescent="0.2">
      <c r="A32" s="497"/>
      <c r="B32" s="514" t="s">
        <v>37</v>
      </c>
      <c r="C32" s="515"/>
      <c r="D32" s="116">
        <f t="shared" si="5"/>
        <v>0</v>
      </c>
      <c r="E32" s="272">
        <f>SUM(ENERO:DICIEMBRE!E32)</f>
        <v>0</v>
      </c>
      <c r="F32" s="272">
        <f>SUM(ENERO:DICIEMBRE!F32)</f>
        <v>0</v>
      </c>
      <c r="CG32" s="6"/>
      <c r="CH32" s="6"/>
      <c r="CI32" s="6"/>
      <c r="CJ32" s="6"/>
      <c r="CK32" s="6"/>
      <c r="CL32" s="6"/>
      <c r="CM32" s="6"/>
      <c r="CN32" s="6"/>
    </row>
    <row r="33" spans="1:92" ht="16.149999999999999" customHeight="1" x14ac:dyDescent="0.2">
      <c r="A33" s="497"/>
      <c r="B33" s="514" t="s">
        <v>38</v>
      </c>
      <c r="C33" s="515"/>
      <c r="D33" s="116">
        <f t="shared" si="5"/>
        <v>0</v>
      </c>
      <c r="E33" s="272">
        <f>SUM(ENERO:DICIEMBRE!E33)</f>
        <v>0</v>
      </c>
      <c r="F33" s="272">
        <f>SUM(ENERO:DICIEMBRE!F33)</f>
        <v>0</v>
      </c>
      <c r="CG33" s="6"/>
      <c r="CH33" s="6"/>
      <c r="CI33" s="6"/>
      <c r="CJ33" s="6"/>
      <c r="CK33" s="6"/>
      <c r="CL33" s="6"/>
      <c r="CM33" s="6"/>
      <c r="CN33" s="6"/>
    </row>
    <row r="34" spans="1:92" ht="16.149999999999999" customHeight="1" x14ac:dyDescent="0.2">
      <c r="A34" s="497"/>
      <c r="B34" s="514" t="s">
        <v>39</v>
      </c>
      <c r="C34" s="515"/>
      <c r="D34" s="116">
        <f t="shared" si="5"/>
        <v>0</v>
      </c>
      <c r="E34" s="272">
        <f>SUM(ENERO:DICIEMBRE!E34)</f>
        <v>0</v>
      </c>
      <c r="F34" s="272">
        <f>SUM(ENERO:DICIEMBRE!F34)</f>
        <v>0</v>
      </c>
      <c r="CG34" s="6"/>
      <c r="CH34" s="6"/>
      <c r="CI34" s="6"/>
      <c r="CJ34" s="6"/>
      <c r="CK34" s="6"/>
      <c r="CL34" s="6"/>
      <c r="CM34" s="6"/>
      <c r="CN34" s="6"/>
    </row>
    <row r="35" spans="1:92" ht="16.149999999999999" customHeight="1" x14ac:dyDescent="0.2">
      <c r="A35" s="497"/>
      <c r="B35" s="514" t="s">
        <v>40</v>
      </c>
      <c r="C35" s="515"/>
      <c r="D35" s="116">
        <f t="shared" si="5"/>
        <v>0</v>
      </c>
      <c r="E35" s="272">
        <f>SUM(ENERO:DICIEMBRE!E35)</f>
        <v>0</v>
      </c>
      <c r="F35" s="272">
        <f>SUM(ENERO:DICIEMBRE!F35)</f>
        <v>0</v>
      </c>
      <c r="CG35" s="6"/>
      <c r="CH35" s="6"/>
      <c r="CI35" s="6"/>
      <c r="CJ35" s="6"/>
      <c r="CK35" s="6"/>
      <c r="CL35" s="6"/>
      <c r="CM35" s="6"/>
      <c r="CN35" s="6"/>
    </row>
    <row r="36" spans="1:92" ht="16.149999999999999" customHeight="1" x14ac:dyDescent="0.2">
      <c r="A36" s="497"/>
      <c r="B36" s="514" t="s">
        <v>41</v>
      </c>
      <c r="C36" s="515"/>
      <c r="D36" s="116">
        <f t="shared" si="5"/>
        <v>0</v>
      </c>
      <c r="E36" s="272">
        <f>SUM(ENERO:DICIEMBRE!E36)</f>
        <v>0</v>
      </c>
      <c r="F36" s="272">
        <f>SUM(ENERO:DICIEMBRE!F36)</f>
        <v>0</v>
      </c>
      <c r="CG36" s="6"/>
      <c r="CH36" s="6"/>
      <c r="CI36" s="6"/>
      <c r="CJ36" s="6"/>
      <c r="CK36" s="6"/>
      <c r="CL36" s="6"/>
      <c r="CM36" s="6"/>
      <c r="CN36" s="6"/>
    </row>
    <row r="37" spans="1:92" ht="16.149999999999999" customHeight="1" x14ac:dyDescent="0.2">
      <c r="A37" s="497"/>
      <c r="B37" s="514" t="s">
        <v>42</v>
      </c>
      <c r="C37" s="515"/>
      <c r="D37" s="116">
        <f t="shared" si="5"/>
        <v>0</v>
      </c>
      <c r="E37" s="272">
        <f>SUM(ENERO:DICIEMBRE!E37)</f>
        <v>0</v>
      </c>
      <c r="F37" s="272">
        <f>SUM(ENERO:DICIEMBRE!F37)</f>
        <v>0</v>
      </c>
      <c r="CG37" s="6"/>
      <c r="CH37" s="6"/>
      <c r="CI37" s="6"/>
      <c r="CJ37" s="6"/>
      <c r="CK37" s="6"/>
      <c r="CL37" s="6"/>
      <c r="CM37" s="6"/>
      <c r="CN37" s="6"/>
    </row>
    <row r="38" spans="1:92" ht="16.149999999999999" customHeight="1" x14ac:dyDescent="0.2">
      <c r="A38" s="497"/>
      <c r="B38" s="514" t="s">
        <v>43</v>
      </c>
      <c r="C38" s="515"/>
      <c r="D38" s="116">
        <f t="shared" si="5"/>
        <v>0</v>
      </c>
      <c r="E38" s="272">
        <f>SUM(ENERO:DICIEMBRE!E38)</f>
        <v>0</v>
      </c>
      <c r="F38" s="272">
        <f>SUM(ENERO:DICIEMBRE!F38)</f>
        <v>0</v>
      </c>
      <c r="CG38" s="6"/>
      <c r="CH38" s="6"/>
      <c r="CI38" s="6"/>
      <c r="CJ38" s="6"/>
      <c r="CK38" s="6"/>
      <c r="CL38" s="6"/>
      <c r="CM38" s="6"/>
      <c r="CN38" s="6"/>
    </row>
    <row r="39" spans="1:92" ht="16.149999999999999" customHeight="1" x14ac:dyDescent="0.2">
      <c r="A39" s="466"/>
      <c r="B39" s="516" t="s">
        <v>44</v>
      </c>
      <c r="C39" s="517"/>
      <c r="D39" s="121">
        <f t="shared" si="5"/>
        <v>0</v>
      </c>
      <c r="E39" s="272">
        <f>SUM(ENERO:DICIEMBRE!E39)</f>
        <v>0</v>
      </c>
      <c r="F39" s="272">
        <f>SUM(ENERO:DICIEMBRE!F39)</f>
        <v>0</v>
      </c>
      <c r="CG39" s="6"/>
      <c r="CH39" s="6"/>
      <c r="CI39" s="6"/>
      <c r="CJ39" s="6"/>
      <c r="CK39" s="6"/>
      <c r="CL39" s="6"/>
      <c r="CM39" s="6"/>
      <c r="CN39" s="6"/>
    </row>
    <row r="40" spans="1:92" ht="16.149999999999999" customHeight="1" x14ac:dyDescent="0.2">
      <c r="A40" s="465" t="s">
        <v>45</v>
      </c>
      <c r="B40" s="465" t="s">
        <v>46</v>
      </c>
      <c r="C40" s="24" t="s">
        <v>47</v>
      </c>
      <c r="D40" s="113">
        <f t="shared" si="5"/>
        <v>38</v>
      </c>
      <c r="E40" s="272">
        <f>SUM(ENERO:DICIEMBRE!E40)</f>
        <v>4</v>
      </c>
      <c r="F40" s="272">
        <f>SUM(ENERO:DICIEMBRE!F40)</f>
        <v>34</v>
      </c>
      <c r="CG40" s="6"/>
      <c r="CH40" s="6"/>
      <c r="CI40" s="6"/>
      <c r="CJ40" s="6"/>
      <c r="CK40" s="6"/>
      <c r="CL40" s="6"/>
      <c r="CM40" s="6"/>
      <c r="CN40" s="6"/>
    </row>
    <row r="41" spans="1:92" ht="16.149999999999999" customHeight="1" x14ac:dyDescent="0.2">
      <c r="A41" s="497"/>
      <c r="B41" s="466"/>
      <c r="C41" s="31" t="s">
        <v>48</v>
      </c>
      <c r="D41" s="121">
        <f t="shared" si="5"/>
        <v>0</v>
      </c>
      <c r="E41" s="272">
        <f>SUM(ENERO:DICIEMBRE!E41)</f>
        <v>0</v>
      </c>
      <c r="F41" s="272">
        <f>SUM(ENERO:DICIEMBRE!F41)</f>
        <v>0</v>
      </c>
      <c r="I41" s="127"/>
      <c r="J41" s="127"/>
      <c r="K41" s="127"/>
      <c r="CG41" s="6"/>
      <c r="CH41" s="6"/>
      <c r="CI41" s="6"/>
      <c r="CJ41" s="6"/>
      <c r="CK41" s="6"/>
      <c r="CL41" s="6"/>
      <c r="CM41" s="6"/>
      <c r="CN41" s="6"/>
    </row>
    <row r="42" spans="1:92" ht="16.149999999999999" customHeight="1" x14ac:dyDescent="0.2">
      <c r="A42" s="497"/>
      <c r="B42" s="465" t="s">
        <v>49</v>
      </c>
      <c r="C42" s="24" t="s">
        <v>47</v>
      </c>
      <c r="D42" s="113">
        <f t="shared" si="5"/>
        <v>0</v>
      </c>
      <c r="E42" s="272">
        <f>SUM(ENERO:DICIEMBRE!E42)</f>
        <v>0</v>
      </c>
      <c r="F42" s="272">
        <f>SUM(ENERO:DICIEMBRE!F42)</f>
        <v>0</v>
      </c>
      <c r="I42" s="127"/>
      <c r="J42" s="127"/>
      <c r="K42" s="127"/>
      <c r="CG42" s="6"/>
      <c r="CH42" s="6"/>
      <c r="CI42" s="6"/>
      <c r="CJ42" s="6"/>
      <c r="CK42" s="6"/>
      <c r="CL42" s="6"/>
      <c r="CM42" s="6"/>
      <c r="CN42" s="6"/>
    </row>
    <row r="43" spans="1:92" ht="16.149999999999999" customHeight="1" x14ac:dyDescent="0.2">
      <c r="A43" s="466"/>
      <c r="B43" s="466"/>
      <c r="C43" s="128" t="s">
        <v>48</v>
      </c>
      <c r="D43" s="121">
        <f t="shared" si="5"/>
        <v>0</v>
      </c>
      <c r="E43" s="272">
        <f>SUM(ENERO:DICIEMBRE!E43)</f>
        <v>0</v>
      </c>
      <c r="F43" s="272">
        <f>SUM(ENERO:DICIEMBRE!F43)</f>
        <v>0</v>
      </c>
      <c r="I43" s="127"/>
      <c r="J43" s="127"/>
      <c r="K43" s="127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483" t="s">
        <v>50</v>
      </c>
      <c r="B44" s="483"/>
      <c r="C44" s="483"/>
      <c r="D44" s="483"/>
      <c r="E44" s="483"/>
      <c r="F44" s="483"/>
      <c r="G44" s="483"/>
      <c r="H44" s="483"/>
      <c r="I44" s="129"/>
      <c r="J44" s="129"/>
      <c r="K44" s="130"/>
      <c r="L44" s="11"/>
      <c r="CG44" s="6"/>
      <c r="CH44" s="6"/>
      <c r="CI44" s="6"/>
      <c r="CJ44" s="6"/>
      <c r="CK44" s="6"/>
      <c r="CL44" s="6"/>
      <c r="CM44" s="6"/>
      <c r="CN44" s="6"/>
    </row>
    <row r="45" spans="1:92" ht="16.149999999999999" customHeight="1" x14ac:dyDescent="0.2">
      <c r="A45" s="471" t="s">
        <v>51</v>
      </c>
      <c r="B45" s="512" t="s">
        <v>6</v>
      </c>
      <c r="C45" s="11"/>
      <c r="I45" s="127"/>
      <c r="J45" s="127"/>
      <c r="K45" s="127"/>
      <c r="CG45" s="6"/>
      <c r="CH45" s="6"/>
      <c r="CI45" s="6"/>
      <c r="CJ45" s="6"/>
      <c r="CK45" s="6"/>
      <c r="CL45" s="6"/>
      <c r="CM45" s="6"/>
      <c r="CN45" s="6"/>
    </row>
    <row r="46" spans="1:92" ht="16.149999999999999" customHeight="1" x14ac:dyDescent="0.2">
      <c r="A46" s="473"/>
      <c r="B46" s="513"/>
      <c r="C46" s="131"/>
      <c r="D46" s="11"/>
      <c r="I46" s="127"/>
      <c r="J46" s="127"/>
      <c r="K46" s="127"/>
      <c r="CG46" s="6"/>
      <c r="CH46" s="6"/>
      <c r="CI46" s="6"/>
      <c r="CJ46" s="6"/>
      <c r="CK46" s="6"/>
      <c r="CL46" s="6"/>
      <c r="CM46" s="6"/>
      <c r="CN46" s="6"/>
    </row>
    <row r="47" spans="1:92" ht="16.149999999999999" customHeight="1" x14ac:dyDescent="0.2">
      <c r="A47" s="24" t="s">
        <v>52</v>
      </c>
      <c r="B47" s="272">
        <f>SUM(ENERO:DICIEMBRE!B47)</f>
        <v>0</v>
      </c>
      <c r="C47" s="133"/>
      <c r="D47" s="11"/>
      <c r="I47" s="127"/>
      <c r="J47" s="127"/>
      <c r="K47" s="127"/>
      <c r="CG47" s="6"/>
      <c r="CH47" s="6"/>
      <c r="CI47" s="6"/>
      <c r="CJ47" s="6"/>
      <c r="CK47" s="6"/>
      <c r="CL47" s="6"/>
      <c r="CM47" s="6"/>
      <c r="CN47" s="6"/>
    </row>
    <row r="48" spans="1:92" ht="16.149999999999999" customHeight="1" x14ac:dyDescent="0.2">
      <c r="A48" s="128" t="s">
        <v>53</v>
      </c>
      <c r="B48" s="272">
        <f>SUM(ENERO:DICIEMBRE!B48)</f>
        <v>0</v>
      </c>
      <c r="C48" s="133"/>
      <c r="D48" s="11"/>
      <c r="I48" s="127"/>
      <c r="J48" s="127"/>
      <c r="K48" s="127"/>
      <c r="CG48" s="6"/>
      <c r="CH48" s="6"/>
      <c r="CI48" s="6"/>
      <c r="CJ48" s="6"/>
      <c r="CK48" s="6"/>
      <c r="CL48" s="6"/>
      <c r="CM48" s="6"/>
      <c r="CN48" s="6"/>
    </row>
    <row r="49" spans="1:92" ht="16.149999999999999" customHeight="1" x14ac:dyDescent="0.2">
      <c r="A49" s="135" t="s">
        <v>6</v>
      </c>
      <c r="B49" s="136">
        <f>SUM(B47+B48)</f>
        <v>0</v>
      </c>
      <c r="C49" s="137"/>
      <c r="D49" s="11"/>
      <c r="CG49" s="6"/>
      <c r="CH49" s="6"/>
      <c r="CI49" s="6"/>
      <c r="CJ49" s="6"/>
      <c r="CK49" s="6"/>
      <c r="CL49" s="6"/>
      <c r="CM49" s="6"/>
      <c r="CN49" s="6"/>
    </row>
    <row r="50" spans="1:92" ht="31.9" customHeight="1" x14ac:dyDescent="0.2">
      <c r="A50" s="138" t="s">
        <v>54</v>
      </c>
      <c r="B50" s="138"/>
      <c r="C50" s="138"/>
      <c r="D50" s="11"/>
      <c r="CG50" s="6"/>
      <c r="CH50" s="6"/>
      <c r="CI50" s="6"/>
      <c r="CJ50" s="6"/>
      <c r="CK50" s="6"/>
      <c r="CL50" s="6"/>
      <c r="CM50" s="6"/>
      <c r="CN50" s="6"/>
    </row>
    <row r="51" spans="1:92" ht="16.149999999999999" customHeight="1" x14ac:dyDescent="0.2">
      <c r="A51" s="465" t="s">
        <v>55</v>
      </c>
      <c r="B51" s="457" t="s">
        <v>5</v>
      </c>
      <c r="C51" s="465" t="s">
        <v>6</v>
      </c>
      <c r="D51" s="11"/>
      <c r="CG51" s="6"/>
      <c r="CH51" s="6"/>
      <c r="CI51" s="6"/>
      <c r="CJ51" s="6"/>
      <c r="CK51" s="6"/>
      <c r="CL51" s="6"/>
      <c r="CM51" s="6"/>
      <c r="CN51" s="6"/>
    </row>
    <row r="52" spans="1:92" ht="16.149999999999999" customHeight="1" x14ac:dyDescent="0.2">
      <c r="A52" s="466"/>
      <c r="B52" s="458"/>
      <c r="C52" s="466"/>
      <c r="D52" s="11"/>
      <c r="CG52" s="6"/>
      <c r="CH52" s="6"/>
      <c r="CI52" s="6"/>
      <c r="CJ52" s="6"/>
      <c r="CK52" s="6"/>
      <c r="CL52" s="6"/>
      <c r="CM52" s="6"/>
      <c r="CN52" s="6"/>
    </row>
    <row r="53" spans="1:92" ht="16.149999999999999" customHeight="1" x14ac:dyDescent="0.2">
      <c r="A53" s="465" t="s">
        <v>56</v>
      </c>
      <c r="B53" s="139" t="s">
        <v>57</v>
      </c>
      <c r="C53" s="132"/>
      <c r="D53" s="11"/>
      <c r="CG53" s="6"/>
      <c r="CH53" s="6"/>
      <c r="CI53" s="6"/>
      <c r="CJ53" s="6"/>
      <c r="CK53" s="6"/>
      <c r="CL53" s="6"/>
      <c r="CM53" s="6"/>
      <c r="CN53" s="6"/>
    </row>
    <row r="54" spans="1:92" ht="16.149999999999999" customHeight="1" x14ac:dyDescent="0.2">
      <c r="A54" s="497"/>
      <c r="B54" s="140" t="s">
        <v>58</v>
      </c>
      <c r="C54" s="141"/>
      <c r="D54" s="11"/>
      <c r="CG54" s="6"/>
      <c r="CH54" s="6"/>
      <c r="CI54" s="6"/>
      <c r="CJ54" s="6"/>
      <c r="CK54" s="6"/>
      <c r="CL54" s="6"/>
      <c r="CM54" s="6"/>
      <c r="CN54" s="6"/>
    </row>
    <row r="55" spans="1:92" ht="16.149999999999999" customHeight="1" x14ac:dyDescent="0.2">
      <c r="A55" s="466"/>
      <c r="B55" s="142" t="s">
        <v>59</v>
      </c>
      <c r="C55" s="134"/>
      <c r="D55" s="11"/>
      <c r="CG55" s="6"/>
      <c r="CH55" s="6"/>
      <c r="CI55" s="6"/>
      <c r="CJ55" s="6"/>
      <c r="CK55" s="6"/>
      <c r="CL55" s="6"/>
      <c r="CM55" s="6"/>
      <c r="CN55" s="6"/>
    </row>
    <row r="56" spans="1:92" ht="16.149999999999999" customHeight="1" x14ac:dyDescent="0.2">
      <c r="A56" s="465" t="s">
        <v>60</v>
      </c>
      <c r="B56" s="139" t="s">
        <v>61</v>
      </c>
      <c r="C56" s="132"/>
      <c r="D56" s="11"/>
      <c r="CG56" s="6"/>
      <c r="CH56" s="6"/>
      <c r="CI56" s="6"/>
      <c r="CJ56" s="6"/>
      <c r="CK56" s="6"/>
      <c r="CL56" s="6"/>
      <c r="CM56" s="6"/>
      <c r="CN56" s="6"/>
    </row>
    <row r="57" spans="1:92" ht="22.15" customHeight="1" x14ac:dyDescent="0.2">
      <c r="A57" s="497"/>
      <c r="B57" s="140" t="s">
        <v>62</v>
      </c>
      <c r="C57" s="141"/>
      <c r="D57" s="11"/>
      <c r="CG57" s="6"/>
      <c r="CH57" s="6"/>
      <c r="CI57" s="6"/>
      <c r="CJ57" s="6"/>
      <c r="CK57" s="6"/>
      <c r="CL57" s="6"/>
      <c r="CM57" s="6"/>
      <c r="CN57" s="6"/>
    </row>
    <row r="58" spans="1:92" ht="24.6" customHeight="1" x14ac:dyDescent="0.2">
      <c r="A58" s="497"/>
      <c r="B58" s="143" t="s">
        <v>63</v>
      </c>
      <c r="C58" s="141"/>
      <c r="D58" s="11"/>
      <c r="CG58" s="6"/>
      <c r="CH58" s="6"/>
      <c r="CI58" s="6"/>
      <c r="CJ58" s="6"/>
      <c r="CK58" s="6"/>
      <c r="CL58" s="6"/>
      <c r="CM58" s="6"/>
      <c r="CN58" s="6"/>
    </row>
    <row r="59" spans="1:92" ht="16.149999999999999" customHeight="1" x14ac:dyDescent="0.2">
      <c r="A59" s="466"/>
      <c r="B59" s="142" t="s">
        <v>64</v>
      </c>
      <c r="C59" s="134"/>
      <c r="D59" s="11"/>
      <c r="CG59" s="6"/>
      <c r="CH59" s="6"/>
      <c r="CI59" s="6"/>
      <c r="CJ59" s="6"/>
      <c r="CK59" s="6"/>
      <c r="CL59" s="6"/>
      <c r="CM59" s="6"/>
      <c r="CN59" s="6"/>
    </row>
    <row r="60" spans="1:92" ht="38.450000000000003" customHeight="1" x14ac:dyDescent="0.2">
      <c r="A60" s="465" t="s">
        <v>65</v>
      </c>
      <c r="B60" s="144" t="s">
        <v>66</v>
      </c>
      <c r="C60" s="132"/>
      <c r="D60" s="11"/>
      <c r="CG60" s="6"/>
      <c r="CH60" s="6"/>
      <c r="CI60" s="6"/>
      <c r="CJ60" s="6"/>
      <c r="CK60" s="6"/>
      <c r="CL60" s="6"/>
      <c r="CM60" s="6"/>
      <c r="CN60" s="6"/>
    </row>
    <row r="61" spans="1:92" ht="24" customHeight="1" x14ac:dyDescent="0.2">
      <c r="A61" s="466"/>
      <c r="B61" s="145" t="s">
        <v>67</v>
      </c>
      <c r="C61" s="134"/>
      <c r="D61" s="11"/>
      <c r="CG61" s="6"/>
      <c r="CH61" s="6"/>
      <c r="CI61" s="6"/>
      <c r="CJ61" s="6"/>
      <c r="CK61" s="6"/>
      <c r="CL61" s="6"/>
      <c r="CM61" s="6"/>
      <c r="CN61" s="6"/>
    </row>
    <row r="62" spans="1:92" ht="16.149999999999999" customHeight="1" x14ac:dyDescent="0.2">
      <c r="A62" s="510" t="s">
        <v>68</v>
      </c>
      <c r="B62" s="511"/>
      <c r="C62" s="146"/>
      <c r="D62" s="11"/>
      <c r="CG62" s="6"/>
      <c r="CH62" s="6"/>
      <c r="CI62" s="6"/>
      <c r="CJ62" s="6"/>
      <c r="CK62" s="6"/>
      <c r="CL62" s="6"/>
      <c r="CM62" s="6"/>
      <c r="CN62" s="6"/>
    </row>
    <row r="63" spans="1:92" ht="31.9" customHeight="1" x14ac:dyDescent="0.2">
      <c r="A63" s="483" t="s">
        <v>69</v>
      </c>
      <c r="B63" s="483"/>
      <c r="C63" s="483"/>
      <c r="D63" s="483"/>
      <c r="E63" s="483"/>
      <c r="F63" s="483"/>
      <c r="G63" s="483"/>
      <c r="H63" s="483"/>
      <c r="I63" s="483"/>
      <c r="J63" s="11"/>
      <c r="CG63" s="6"/>
      <c r="CH63" s="6"/>
      <c r="CI63" s="6"/>
      <c r="CJ63" s="6"/>
      <c r="CK63" s="6"/>
      <c r="CL63" s="6"/>
      <c r="CM63" s="6"/>
      <c r="CN63" s="6"/>
    </row>
    <row r="64" spans="1:92" ht="16.149999999999999" customHeight="1" x14ac:dyDescent="0.2">
      <c r="A64" s="504" t="s">
        <v>70</v>
      </c>
      <c r="B64" s="504"/>
      <c r="C64" s="505" t="s">
        <v>71</v>
      </c>
      <c r="D64" s="505" t="s">
        <v>72</v>
      </c>
      <c r="E64" s="509" t="s">
        <v>60</v>
      </c>
      <c r="F64" s="505"/>
      <c r="G64" s="505"/>
      <c r="H64" s="505" t="s">
        <v>73</v>
      </c>
      <c r="I64" s="11"/>
      <c r="J64" s="11"/>
      <c r="CG64" s="6"/>
      <c r="CH64" s="6"/>
      <c r="CI64" s="6"/>
      <c r="CJ64" s="6"/>
      <c r="CK64" s="6"/>
      <c r="CL64" s="6"/>
      <c r="CM64" s="6"/>
      <c r="CN64" s="6"/>
    </row>
    <row r="65" spans="1:92" ht="16.149999999999999" customHeight="1" x14ac:dyDescent="0.2">
      <c r="A65" s="504"/>
      <c r="B65" s="504"/>
      <c r="C65" s="505"/>
      <c r="D65" s="505"/>
      <c r="E65" s="147" t="s">
        <v>74</v>
      </c>
      <c r="F65" s="148" t="s">
        <v>75</v>
      </c>
      <c r="G65" s="149" t="s">
        <v>76</v>
      </c>
      <c r="H65" s="509"/>
      <c r="I65" s="11"/>
      <c r="J65" s="11"/>
      <c r="CG65" s="6"/>
      <c r="CH65" s="6"/>
      <c r="CI65" s="6"/>
      <c r="CJ65" s="6"/>
      <c r="CK65" s="6"/>
      <c r="CL65" s="6"/>
      <c r="CM65" s="6"/>
      <c r="CN65" s="6"/>
    </row>
    <row r="66" spans="1:92" ht="16.149999999999999" customHeight="1" x14ac:dyDescent="0.2">
      <c r="A66" s="498" t="s">
        <v>77</v>
      </c>
      <c r="B66" s="498"/>
      <c r="C66" s="150"/>
      <c r="D66" s="150"/>
      <c r="E66" s="151"/>
      <c r="F66" s="152"/>
      <c r="G66" s="153"/>
      <c r="H66" s="153"/>
      <c r="I66" s="11"/>
      <c r="J66" s="11"/>
      <c r="CG66" s="6"/>
      <c r="CH66" s="6"/>
      <c r="CI66" s="6"/>
      <c r="CJ66" s="6"/>
      <c r="CK66" s="6"/>
      <c r="CL66" s="6"/>
      <c r="CM66" s="6"/>
      <c r="CN66" s="6"/>
    </row>
    <row r="67" spans="1:92" ht="16.149999999999999" customHeight="1" x14ac:dyDescent="0.2">
      <c r="A67" s="499" t="s">
        <v>78</v>
      </c>
      <c r="B67" s="499"/>
      <c r="C67" s="154"/>
      <c r="D67" s="154"/>
      <c r="E67" s="155"/>
      <c r="F67" s="156"/>
      <c r="G67" s="157"/>
      <c r="H67" s="157"/>
      <c r="I67" s="11"/>
      <c r="J67" s="11"/>
      <c r="CG67" s="6"/>
      <c r="CH67" s="6"/>
      <c r="CI67" s="6"/>
      <c r="CJ67" s="6"/>
      <c r="CK67" s="6"/>
      <c r="CL67" s="6"/>
      <c r="CM67" s="6"/>
      <c r="CN67" s="6"/>
    </row>
    <row r="68" spans="1:92" ht="16.149999999999999" customHeight="1" x14ac:dyDescent="0.2">
      <c r="A68" s="503" t="s">
        <v>79</v>
      </c>
      <c r="B68" s="503"/>
      <c r="C68" s="158"/>
      <c r="D68" s="158"/>
      <c r="E68" s="77"/>
      <c r="F68" s="159"/>
      <c r="G68" s="160"/>
      <c r="H68" s="160"/>
      <c r="I68" s="11"/>
      <c r="J68" s="11"/>
      <c r="CG68" s="6"/>
      <c r="CH68" s="6"/>
      <c r="CI68" s="6"/>
      <c r="CJ68" s="6"/>
      <c r="CK68" s="6"/>
      <c r="CL68" s="6"/>
      <c r="CM68" s="6"/>
      <c r="CN68" s="6"/>
    </row>
    <row r="69" spans="1:92" ht="16.149999999999999" customHeight="1" x14ac:dyDescent="0.2">
      <c r="A69" s="502" t="s">
        <v>6</v>
      </c>
      <c r="B69" s="502"/>
      <c r="C69" s="161">
        <f t="shared" ref="C69:H69" si="6">SUM(C66:C68)</f>
        <v>0</v>
      </c>
      <c r="D69" s="161">
        <f t="shared" si="6"/>
        <v>0</v>
      </c>
      <c r="E69" s="161">
        <f t="shared" si="6"/>
        <v>0</v>
      </c>
      <c r="F69" s="161">
        <f t="shared" si="6"/>
        <v>0</v>
      </c>
      <c r="G69" s="161">
        <f t="shared" si="6"/>
        <v>0</v>
      </c>
      <c r="H69" s="41">
        <f t="shared" si="6"/>
        <v>0</v>
      </c>
      <c r="I69" s="162"/>
      <c r="J69" s="11"/>
      <c r="CG69" s="6"/>
      <c r="CH69" s="6"/>
      <c r="CI69" s="6"/>
      <c r="CJ69" s="6"/>
      <c r="CK69" s="6"/>
      <c r="CL69" s="6"/>
      <c r="CM69" s="6"/>
      <c r="CN69" s="6"/>
    </row>
    <row r="70" spans="1:92" ht="16.149999999999999" customHeight="1" x14ac:dyDescent="0.2">
      <c r="A70" s="163" t="s">
        <v>80</v>
      </c>
      <c r="CG70" s="6"/>
      <c r="CH70" s="6"/>
      <c r="CI70" s="6"/>
      <c r="CJ70" s="6"/>
      <c r="CK70" s="6"/>
      <c r="CL70" s="6"/>
      <c r="CM70" s="6"/>
      <c r="CN70" s="6"/>
    </row>
    <row r="71" spans="1:92" ht="31.9" customHeight="1" x14ac:dyDescent="0.2">
      <c r="A71" s="483" t="s">
        <v>81</v>
      </c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CG71" s="6"/>
      <c r="CH71" s="6"/>
      <c r="CI71" s="6"/>
      <c r="CJ71" s="6"/>
      <c r="CK71" s="6"/>
      <c r="CL71" s="6"/>
      <c r="CM71" s="6"/>
      <c r="CN71" s="6"/>
    </row>
    <row r="72" spans="1:92" ht="16.149999999999999" customHeight="1" x14ac:dyDescent="0.2">
      <c r="A72" s="504" t="s">
        <v>70</v>
      </c>
      <c r="B72" s="504"/>
      <c r="C72" s="505" t="s">
        <v>71</v>
      </c>
      <c r="D72" s="505" t="s">
        <v>72</v>
      </c>
      <c r="E72" s="506" t="s">
        <v>60</v>
      </c>
      <c r="F72" s="507"/>
      <c r="G72" s="508"/>
      <c r="H72" s="509" t="s">
        <v>73</v>
      </c>
      <c r="I72" s="11"/>
      <c r="J72" s="11"/>
      <c r="K72" s="164"/>
      <c r="L72" s="165"/>
      <c r="CG72" s="6"/>
      <c r="CH72" s="6"/>
      <c r="CI72" s="6"/>
      <c r="CJ72" s="6"/>
      <c r="CK72" s="6"/>
      <c r="CL72" s="6"/>
      <c r="CM72" s="6"/>
      <c r="CN72" s="6"/>
    </row>
    <row r="73" spans="1:92" ht="16.149999999999999" customHeight="1" x14ac:dyDescent="0.2">
      <c r="A73" s="504"/>
      <c r="B73" s="504"/>
      <c r="C73" s="505"/>
      <c r="D73" s="505"/>
      <c r="E73" s="166" t="s">
        <v>74</v>
      </c>
      <c r="F73" s="148" t="s">
        <v>75</v>
      </c>
      <c r="G73" s="109" t="s">
        <v>76</v>
      </c>
      <c r="H73" s="509"/>
      <c r="I73" s="11"/>
      <c r="J73" s="11"/>
      <c r="K73" s="164"/>
      <c r="L73" s="165"/>
      <c r="CG73" s="6"/>
      <c r="CH73" s="6"/>
      <c r="CI73" s="6"/>
      <c r="CJ73" s="6"/>
      <c r="CK73" s="6"/>
      <c r="CL73" s="6"/>
      <c r="CM73" s="6"/>
      <c r="CN73" s="6"/>
    </row>
    <row r="74" spans="1:92" ht="16.149999999999999" customHeight="1" x14ac:dyDescent="0.2">
      <c r="A74" s="498" t="s">
        <v>78</v>
      </c>
      <c r="B74" s="498"/>
      <c r="C74" s="272">
        <f>SUM(ENERO:DICIEMBRE!C74)</f>
        <v>32</v>
      </c>
      <c r="D74" s="272">
        <f>SUM(ENERO:DICIEMBRE!D74)</f>
        <v>9</v>
      </c>
      <c r="E74" s="272">
        <f>SUM(ENERO:DICIEMBRE!E74)</f>
        <v>944</v>
      </c>
      <c r="F74" s="272">
        <f>SUM(ENERO:DICIEMBRE!F74)</f>
        <v>0</v>
      </c>
      <c r="G74" s="272">
        <f>SUM(ENERO:DICIEMBRE!G74)</f>
        <v>0</v>
      </c>
      <c r="H74" s="272">
        <f>SUM(ENERO:DICIEMBRE!H74)</f>
        <v>26</v>
      </c>
      <c r="I74" s="11"/>
      <c r="J74" s="11"/>
      <c r="K74" s="164"/>
      <c r="L74" s="11"/>
      <c r="CG74" s="6"/>
      <c r="CH74" s="6"/>
      <c r="CI74" s="6"/>
      <c r="CJ74" s="6"/>
      <c r="CK74" s="6"/>
      <c r="CL74" s="6"/>
      <c r="CM74" s="6"/>
      <c r="CN74" s="6"/>
    </row>
    <row r="75" spans="1:92" ht="16.149999999999999" customHeight="1" x14ac:dyDescent="0.2">
      <c r="A75" s="499" t="s">
        <v>82</v>
      </c>
      <c r="B75" s="499"/>
      <c r="C75" s="272">
        <f>SUM(ENERO:DICIEMBRE!C75)</f>
        <v>1</v>
      </c>
      <c r="D75" s="272">
        <f>SUM(ENERO:DICIEMBRE!D75)</f>
        <v>0</v>
      </c>
      <c r="E75" s="272">
        <f>SUM(ENERO:DICIEMBRE!E75)</f>
        <v>0</v>
      </c>
      <c r="F75" s="272">
        <f>SUM(ENERO:DICIEMBRE!F75)</f>
        <v>0</v>
      </c>
      <c r="G75" s="272">
        <f>SUM(ENERO:DICIEMBRE!G75)</f>
        <v>0</v>
      </c>
      <c r="H75" s="272">
        <f>SUM(ENERO:DICIEMBRE!H75)</f>
        <v>0</v>
      </c>
      <c r="I75" s="11"/>
      <c r="J75" s="11"/>
      <c r="K75" s="164"/>
      <c r="L75" s="11"/>
      <c r="CG75" s="6"/>
      <c r="CH75" s="6"/>
      <c r="CI75" s="6"/>
      <c r="CJ75" s="6"/>
      <c r="CK75" s="6"/>
      <c r="CL75" s="6"/>
      <c r="CM75" s="6"/>
      <c r="CN75" s="6"/>
    </row>
    <row r="76" spans="1:92" ht="16.149999999999999" customHeight="1" x14ac:dyDescent="0.2">
      <c r="A76" s="500" t="s">
        <v>83</v>
      </c>
      <c r="B76" s="500"/>
      <c r="C76" s="272">
        <f>SUM(ENERO:DICIEMBRE!C76)</f>
        <v>0</v>
      </c>
      <c r="D76" s="272">
        <f>SUM(ENERO:DICIEMBRE!D76)</f>
        <v>0</v>
      </c>
      <c r="E76" s="272">
        <f>SUM(ENERO:DICIEMBRE!E76)</f>
        <v>0</v>
      </c>
      <c r="F76" s="272">
        <f>SUM(ENERO:DICIEMBRE!F76)</f>
        <v>0</v>
      </c>
      <c r="G76" s="272">
        <f>SUM(ENERO:DICIEMBRE!G76)</f>
        <v>0</v>
      </c>
      <c r="H76" s="272">
        <f>SUM(ENERO:DICIEMBRE!H76)</f>
        <v>0</v>
      </c>
      <c r="I76" s="11"/>
      <c r="J76" s="11"/>
      <c r="K76" s="164"/>
      <c r="L76" s="11"/>
      <c r="CG76" s="6"/>
      <c r="CH76" s="6"/>
      <c r="CI76" s="6"/>
      <c r="CJ76" s="6"/>
      <c r="CK76" s="6"/>
      <c r="CL76" s="6"/>
      <c r="CM76" s="6"/>
      <c r="CN76" s="6"/>
    </row>
    <row r="77" spans="1:92" ht="16.149999999999999" customHeight="1" x14ac:dyDescent="0.2">
      <c r="A77" s="499" t="s">
        <v>84</v>
      </c>
      <c r="B77" s="499"/>
      <c r="C77" s="272">
        <f>SUM(ENERO:DICIEMBRE!C77)</f>
        <v>0</v>
      </c>
      <c r="D77" s="272">
        <f>SUM(ENERO:DICIEMBRE!D77)</f>
        <v>35</v>
      </c>
      <c r="E77" s="272">
        <f>SUM(ENERO:DICIEMBRE!E77)</f>
        <v>0</v>
      </c>
      <c r="F77" s="272">
        <f>SUM(ENERO:DICIEMBRE!F77)</f>
        <v>0</v>
      </c>
      <c r="G77" s="272">
        <f>SUM(ENERO:DICIEMBRE!G77)</f>
        <v>0</v>
      </c>
      <c r="H77" s="272">
        <f>SUM(ENERO:DICIEMBRE!H77)</f>
        <v>0</v>
      </c>
      <c r="I77" s="11"/>
      <c r="J77" s="11"/>
      <c r="K77" s="164"/>
      <c r="L77" s="11"/>
      <c r="CG77" s="6"/>
      <c r="CH77" s="6"/>
      <c r="CI77" s="6"/>
      <c r="CJ77" s="6"/>
      <c r="CK77" s="6"/>
      <c r="CL77" s="6"/>
      <c r="CM77" s="6"/>
      <c r="CN77" s="6"/>
    </row>
    <row r="78" spans="1:92" ht="16.149999999999999" customHeight="1" x14ac:dyDescent="0.2">
      <c r="A78" s="501" t="s">
        <v>79</v>
      </c>
      <c r="B78" s="501"/>
      <c r="C78" s="272">
        <f>SUM(ENERO:DICIEMBRE!C78)</f>
        <v>4</v>
      </c>
      <c r="D78" s="272">
        <f>SUM(ENERO:DICIEMBRE!D78)</f>
        <v>15</v>
      </c>
      <c r="E78" s="272">
        <f>SUM(ENERO:DICIEMBRE!E78)</f>
        <v>0</v>
      </c>
      <c r="F78" s="272">
        <f>SUM(ENERO:DICIEMBRE!F78)</f>
        <v>0</v>
      </c>
      <c r="G78" s="272">
        <f>SUM(ENERO:DICIEMBRE!G78)</f>
        <v>0</v>
      </c>
      <c r="H78" s="272">
        <f>SUM(ENERO:DICIEMBRE!H78)</f>
        <v>0</v>
      </c>
      <c r="I78" s="11"/>
      <c r="J78" s="11"/>
      <c r="K78" s="164"/>
      <c r="L78" s="11"/>
      <c r="CG78" s="6"/>
      <c r="CH78" s="6"/>
      <c r="CI78" s="6"/>
      <c r="CJ78" s="6"/>
      <c r="CK78" s="6"/>
      <c r="CL78" s="6"/>
      <c r="CM78" s="6"/>
      <c r="CN78" s="6"/>
    </row>
    <row r="79" spans="1:92" ht="16.149999999999999" customHeight="1" x14ac:dyDescent="0.2">
      <c r="A79" s="502" t="s">
        <v>6</v>
      </c>
      <c r="B79" s="502"/>
      <c r="C79" s="161">
        <f t="shared" ref="C79:H79" si="7">SUM(C74:C78)</f>
        <v>37</v>
      </c>
      <c r="D79" s="41">
        <f t="shared" si="7"/>
        <v>59</v>
      </c>
      <c r="E79" s="172">
        <f t="shared" si="7"/>
        <v>944</v>
      </c>
      <c r="F79" s="173">
        <f t="shared" si="7"/>
        <v>0</v>
      </c>
      <c r="G79" s="174">
        <f t="shared" si="7"/>
        <v>0</v>
      </c>
      <c r="H79" s="174">
        <f t="shared" si="7"/>
        <v>26</v>
      </c>
      <c r="I79" s="162"/>
      <c r="J79" s="11"/>
      <c r="K79" s="164"/>
      <c r="L79" s="11"/>
      <c r="CG79" s="6"/>
      <c r="CH79" s="6"/>
      <c r="CI79" s="6"/>
      <c r="CJ79" s="6"/>
      <c r="CK79" s="6"/>
      <c r="CL79" s="6"/>
      <c r="CM79" s="6"/>
      <c r="CN79" s="6"/>
    </row>
    <row r="80" spans="1:92" ht="16.149999999999999" customHeight="1" x14ac:dyDescent="0.2">
      <c r="A80" s="163" t="s">
        <v>80</v>
      </c>
      <c r="B80" s="175"/>
      <c r="C80" s="176"/>
      <c r="D80" s="176"/>
      <c r="E80" s="176"/>
      <c r="F80" s="176"/>
      <c r="G80" s="176"/>
      <c r="H80" s="176"/>
      <c r="I80" s="11"/>
      <c r="J80" s="11"/>
      <c r="K80" s="164"/>
      <c r="L80" s="11"/>
      <c r="CG80" s="6"/>
      <c r="CH80" s="6"/>
      <c r="CI80" s="6"/>
      <c r="CJ80" s="6"/>
      <c r="CK80" s="6"/>
      <c r="CL80" s="6"/>
      <c r="CM80" s="6"/>
      <c r="CN80" s="6"/>
    </row>
    <row r="81" spans="1:92" ht="31.9" customHeight="1" x14ac:dyDescent="0.2">
      <c r="A81" s="496" t="s">
        <v>85</v>
      </c>
      <c r="B81" s="496"/>
      <c r="C81" s="496"/>
      <c r="D81" s="496"/>
      <c r="E81" s="496"/>
      <c r="F81" s="496"/>
      <c r="G81" s="496"/>
      <c r="H81" s="496"/>
      <c r="I81" s="11"/>
      <c r="J81" s="11"/>
      <c r="K81" s="164"/>
      <c r="L81" s="11"/>
      <c r="CG81" s="6"/>
      <c r="CH81" s="6"/>
      <c r="CI81" s="6"/>
      <c r="CJ81" s="6"/>
      <c r="CK81" s="6"/>
      <c r="CL81" s="6"/>
      <c r="CM81" s="6"/>
      <c r="CN81" s="6"/>
    </row>
    <row r="82" spans="1:92" ht="61.9" customHeight="1" x14ac:dyDescent="0.2">
      <c r="A82" s="488" t="s">
        <v>86</v>
      </c>
      <c r="B82" s="489"/>
      <c r="C82" s="177" t="s">
        <v>6</v>
      </c>
      <c r="D82" s="147" t="s">
        <v>87</v>
      </c>
      <c r="E82" s="148" t="s">
        <v>88</v>
      </c>
      <c r="F82" s="148" t="s">
        <v>89</v>
      </c>
      <c r="G82" s="148" t="s">
        <v>90</v>
      </c>
      <c r="H82" s="178" t="s">
        <v>91</v>
      </c>
      <c r="I82" s="11"/>
      <c r="J82" s="11"/>
      <c r="K82" s="164"/>
      <c r="L82" s="11"/>
      <c r="CG82" s="6"/>
      <c r="CH82" s="6"/>
      <c r="CI82" s="6"/>
      <c r="CJ82" s="6"/>
      <c r="CK82" s="6"/>
      <c r="CL82" s="6"/>
      <c r="CM82" s="6"/>
      <c r="CN82" s="6"/>
    </row>
    <row r="83" spans="1:92" ht="16.149999999999999" customHeight="1" x14ac:dyDescent="0.2">
      <c r="A83" s="469" t="s">
        <v>71</v>
      </c>
      <c r="B83" s="470"/>
      <c r="C83" s="179"/>
      <c r="D83" s="180"/>
      <c r="E83" s="181"/>
      <c r="F83" s="181"/>
      <c r="G83" s="181"/>
      <c r="H83" s="182"/>
      <c r="I83" s="11"/>
      <c r="J83" s="11"/>
      <c r="K83" s="164"/>
      <c r="L83" s="11"/>
      <c r="CG83" s="6"/>
      <c r="CH83" s="6"/>
      <c r="CI83" s="6"/>
      <c r="CJ83" s="6"/>
      <c r="CK83" s="6"/>
      <c r="CL83" s="6"/>
      <c r="CM83" s="6"/>
      <c r="CN83" s="6"/>
    </row>
    <row r="84" spans="1:92" ht="16.149999999999999" customHeight="1" x14ac:dyDescent="0.2">
      <c r="A84" s="465" t="s">
        <v>60</v>
      </c>
      <c r="B84" s="183" t="s">
        <v>61</v>
      </c>
      <c r="C84" s="150"/>
      <c r="D84" s="184"/>
      <c r="E84" s="185"/>
      <c r="F84" s="185"/>
      <c r="G84" s="185"/>
      <c r="H84" s="186"/>
      <c r="I84" s="11"/>
      <c r="J84" s="11"/>
      <c r="K84" s="164"/>
      <c r="L84" s="11"/>
      <c r="CG84" s="6"/>
      <c r="CH84" s="6"/>
      <c r="CI84" s="6"/>
      <c r="CJ84" s="6"/>
      <c r="CK84" s="6"/>
      <c r="CL84" s="6"/>
      <c r="CM84" s="6"/>
      <c r="CN84" s="6"/>
    </row>
    <row r="85" spans="1:92" ht="16.149999999999999" customHeight="1" x14ac:dyDescent="0.2">
      <c r="A85" s="497"/>
      <c r="B85" s="187" t="s">
        <v>92</v>
      </c>
      <c r="C85" s="154"/>
      <c r="D85" s="155"/>
      <c r="E85" s="156"/>
      <c r="F85" s="156"/>
      <c r="G85" s="156"/>
      <c r="H85" s="157"/>
      <c r="I85" s="11"/>
      <c r="J85" s="11"/>
      <c r="K85" s="164"/>
      <c r="L85" s="11"/>
      <c r="CG85" s="6"/>
      <c r="CH85" s="6"/>
      <c r="CI85" s="6"/>
      <c r="CJ85" s="6"/>
      <c r="CK85" s="6"/>
      <c r="CL85" s="6"/>
      <c r="CM85" s="6"/>
      <c r="CN85" s="6"/>
    </row>
    <row r="86" spans="1:92" ht="16.149999999999999" customHeight="1" x14ac:dyDescent="0.2">
      <c r="A86" s="466"/>
      <c r="B86" s="188" t="s">
        <v>64</v>
      </c>
      <c r="C86" s="189"/>
      <c r="D86" s="190"/>
      <c r="E86" s="191"/>
      <c r="F86" s="191"/>
      <c r="G86" s="191"/>
      <c r="H86" s="192"/>
      <c r="I86" s="11"/>
      <c r="J86" s="11"/>
      <c r="K86" s="164"/>
      <c r="L86" s="11"/>
      <c r="CG86" s="6"/>
      <c r="CH86" s="6"/>
      <c r="CI86" s="6"/>
      <c r="CJ86" s="6"/>
      <c r="CK86" s="6"/>
      <c r="CL86" s="6"/>
      <c r="CM86" s="6"/>
      <c r="CN86" s="6"/>
    </row>
    <row r="87" spans="1:92" ht="16.149999999999999" customHeight="1" x14ac:dyDescent="0.2">
      <c r="A87" s="474" t="s">
        <v>72</v>
      </c>
      <c r="B87" s="475"/>
      <c r="C87" s="150"/>
      <c r="D87" s="184"/>
      <c r="E87" s="185"/>
      <c r="F87" s="185"/>
      <c r="G87" s="185"/>
      <c r="H87" s="186"/>
      <c r="I87" s="11"/>
      <c r="J87" s="11"/>
      <c r="K87" s="164"/>
      <c r="L87" s="11"/>
      <c r="CG87" s="6"/>
      <c r="CH87" s="6"/>
      <c r="CI87" s="6"/>
      <c r="CJ87" s="6"/>
      <c r="CK87" s="6"/>
      <c r="CL87" s="6"/>
      <c r="CM87" s="6"/>
      <c r="CN87" s="6"/>
    </row>
    <row r="88" spans="1:92" ht="16.149999999999999" customHeight="1" x14ac:dyDescent="0.2">
      <c r="A88" s="476" t="s">
        <v>68</v>
      </c>
      <c r="B88" s="477"/>
      <c r="C88" s="193"/>
      <c r="D88" s="77"/>
      <c r="E88" s="159"/>
      <c r="F88" s="159"/>
      <c r="G88" s="159"/>
      <c r="H88" s="90"/>
      <c r="I88" s="11"/>
      <c r="J88" s="11"/>
      <c r="K88" s="164"/>
      <c r="L88" s="11"/>
      <c r="CG88" s="6"/>
      <c r="CH88" s="6"/>
      <c r="CI88" s="6"/>
      <c r="CJ88" s="6"/>
      <c r="CK88" s="6"/>
      <c r="CL88" s="6"/>
      <c r="CM88" s="6"/>
      <c r="CN88" s="6"/>
    </row>
    <row r="89" spans="1:92" ht="16.149999999999999" customHeight="1" x14ac:dyDescent="0.2">
      <c r="A89" s="163" t="s">
        <v>80</v>
      </c>
      <c r="B89" s="194"/>
      <c r="C89" s="195"/>
      <c r="D89" s="165"/>
      <c r="E89" s="165"/>
      <c r="F89" s="165"/>
      <c r="G89" s="165"/>
      <c r="H89" s="165"/>
      <c r="I89" s="11"/>
      <c r="J89" s="11"/>
      <c r="K89" s="164"/>
      <c r="L89" s="11"/>
      <c r="CG89" s="6"/>
      <c r="CH89" s="6"/>
      <c r="CI89" s="6"/>
      <c r="CJ89" s="6"/>
      <c r="CK89" s="6"/>
      <c r="CL89" s="6"/>
      <c r="CM89" s="6"/>
      <c r="CN89" s="6"/>
    </row>
    <row r="90" spans="1:92" ht="31.9" customHeight="1" x14ac:dyDescent="0.2">
      <c r="A90" s="483" t="s">
        <v>93</v>
      </c>
      <c r="B90" s="483"/>
      <c r="C90" s="483"/>
      <c r="D90" s="483"/>
      <c r="E90" s="483"/>
      <c r="F90" s="483"/>
      <c r="G90" s="483"/>
      <c r="H90" s="483"/>
      <c r="I90" s="483"/>
      <c r="J90" s="11"/>
      <c r="K90" s="164"/>
      <c r="L90" s="11"/>
      <c r="CG90" s="6"/>
      <c r="CH90" s="6"/>
      <c r="CI90" s="6"/>
      <c r="CJ90" s="6"/>
      <c r="CK90" s="6"/>
      <c r="CL90" s="6"/>
      <c r="CM90" s="6"/>
      <c r="CN90" s="6"/>
    </row>
    <row r="91" spans="1:92" ht="16.149999999999999" customHeight="1" x14ac:dyDescent="0.2">
      <c r="A91" s="490" t="s">
        <v>70</v>
      </c>
      <c r="B91" s="491"/>
      <c r="C91" s="494" t="s">
        <v>6</v>
      </c>
      <c r="D91" s="11"/>
      <c r="E91" s="196"/>
      <c r="F91" s="196"/>
      <c r="G91" s="196"/>
      <c r="H91" s="196"/>
      <c r="I91" s="196"/>
      <c r="J91" s="11"/>
      <c r="K91" s="164"/>
      <c r="L91" s="11"/>
      <c r="CG91" s="6"/>
      <c r="CH91" s="6"/>
      <c r="CI91" s="6"/>
      <c r="CJ91" s="6"/>
      <c r="CK91" s="6"/>
      <c r="CL91" s="6"/>
      <c r="CM91" s="6"/>
      <c r="CN91" s="6"/>
    </row>
    <row r="92" spans="1:92" ht="16.149999999999999" customHeight="1" x14ac:dyDescent="0.2">
      <c r="A92" s="492"/>
      <c r="B92" s="493"/>
      <c r="C92" s="495"/>
      <c r="D92" s="11"/>
      <c r="E92" s="196"/>
      <c r="F92" s="196"/>
      <c r="G92" s="196"/>
      <c r="H92" s="196"/>
      <c r="I92" s="196"/>
      <c r="J92" s="11"/>
      <c r="K92" s="164"/>
      <c r="L92" s="11"/>
      <c r="CG92" s="6"/>
      <c r="CH92" s="6"/>
      <c r="CI92" s="6"/>
      <c r="CJ92" s="6"/>
      <c r="CK92" s="6"/>
      <c r="CL92" s="6"/>
      <c r="CM92" s="6"/>
      <c r="CN92" s="6"/>
    </row>
    <row r="93" spans="1:92" ht="16.149999999999999" customHeight="1" x14ac:dyDescent="0.2">
      <c r="A93" s="469" t="s">
        <v>71</v>
      </c>
      <c r="B93" s="470"/>
      <c r="C93" s="179"/>
      <c r="D93" s="11"/>
      <c r="E93" s="196"/>
      <c r="F93" s="196"/>
      <c r="G93" s="196"/>
      <c r="H93" s="196"/>
      <c r="I93" s="196"/>
      <c r="J93" s="106"/>
      <c r="K93" s="11"/>
      <c r="CG93" s="6"/>
      <c r="CH93" s="6"/>
      <c r="CI93" s="6"/>
      <c r="CJ93" s="6"/>
      <c r="CK93" s="6"/>
      <c r="CL93" s="6"/>
      <c r="CM93" s="6"/>
      <c r="CN93" s="6"/>
    </row>
    <row r="94" spans="1:92" ht="16.149999999999999" customHeight="1" x14ac:dyDescent="0.2">
      <c r="A94" s="472" t="s">
        <v>60</v>
      </c>
      <c r="B94" s="197" t="s">
        <v>61</v>
      </c>
      <c r="C94" s="198"/>
      <c r="D94" s="11"/>
      <c r="E94" s="196"/>
      <c r="F94" s="196"/>
      <c r="G94" s="196"/>
      <c r="H94" s="196"/>
      <c r="I94" s="196"/>
      <c r="J94" s="162"/>
      <c r="K94" s="106"/>
      <c r="L94" s="11"/>
      <c r="CG94" s="6"/>
      <c r="CH94" s="6"/>
      <c r="CI94" s="6"/>
      <c r="CJ94" s="6"/>
      <c r="CK94" s="6"/>
      <c r="CL94" s="6"/>
      <c r="CM94" s="6"/>
      <c r="CN94" s="6"/>
    </row>
    <row r="95" spans="1:92" ht="16.149999999999999" customHeight="1" x14ac:dyDescent="0.2">
      <c r="A95" s="472"/>
      <c r="B95" s="199" t="s">
        <v>92</v>
      </c>
      <c r="C95" s="154"/>
      <c r="D95" s="11"/>
      <c r="E95" s="196"/>
      <c r="CG95" s="6"/>
      <c r="CH95" s="6"/>
      <c r="CI95" s="6"/>
      <c r="CJ95" s="6"/>
      <c r="CK95" s="6"/>
      <c r="CL95" s="6"/>
      <c r="CM95" s="6"/>
      <c r="CN95" s="6"/>
    </row>
    <row r="96" spans="1:92" ht="16.149999999999999" customHeight="1" x14ac:dyDescent="0.2">
      <c r="A96" s="473"/>
      <c r="B96" s="200" t="s">
        <v>64</v>
      </c>
      <c r="C96" s="189"/>
      <c r="D96" s="11"/>
      <c r="E96" s="196"/>
      <c r="CG96" s="6"/>
      <c r="CH96" s="6"/>
      <c r="CI96" s="6"/>
      <c r="CJ96" s="6"/>
      <c r="CK96" s="6"/>
      <c r="CL96" s="6"/>
      <c r="CM96" s="6"/>
      <c r="CN96" s="6"/>
    </row>
    <row r="97" spans="1:92" ht="16.149999999999999" customHeight="1" x14ac:dyDescent="0.2">
      <c r="A97" s="474" t="s">
        <v>72</v>
      </c>
      <c r="B97" s="475"/>
      <c r="C97" s="198"/>
      <c r="D97" s="11"/>
      <c r="E97" s="196"/>
      <c r="CG97" s="6"/>
      <c r="CH97" s="6"/>
      <c r="CI97" s="6"/>
      <c r="CJ97" s="6"/>
      <c r="CK97" s="6"/>
      <c r="CL97" s="6"/>
      <c r="CM97" s="6"/>
      <c r="CN97" s="6"/>
    </row>
    <row r="98" spans="1:92" ht="16.149999999999999" customHeight="1" x14ac:dyDescent="0.2">
      <c r="A98" s="476" t="s">
        <v>68</v>
      </c>
      <c r="B98" s="477"/>
      <c r="C98" s="189"/>
      <c r="D98" s="11"/>
      <c r="E98" s="196"/>
      <c r="CG98" s="6"/>
      <c r="CH98" s="6"/>
      <c r="CI98" s="6"/>
      <c r="CJ98" s="6"/>
      <c r="CK98" s="6"/>
      <c r="CL98" s="6"/>
      <c r="CM98" s="6"/>
      <c r="CN98" s="6"/>
    </row>
    <row r="99" spans="1:92" ht="16.149999999999999" customHeight="1" x14ac:dyDescent="0.2">
      <c r="A99" s="163" t="s">
        <v>80</v>
      </c>
      <c r="B99" s="194"/>
      <c r="C99" s="195"/>
      <c r="D99" s="11"/>
      <c r="E99" s="196"/>
      <c r="CG99" s="6"/>
      <c r="CH99" s="6"/>
      <c r="CI99" s="6"/>
      <c r="CJ99" s="6"/>
      <c r="CK99" s="6"/>
      <c r="CL99" s="6"/>
      <c r="CM99" s="6"/>
      <c r="CN99" s="6"/>
    </row>
    <row r="100" spans="1:92" ht="31.9" customHeight="1" x14ac:dyDescent="0.2">
      <c r="A100" s="483" t="s">
        <v>94</v>
      </c>
      <c r="B100" s="483"/>
      <c r="C100" s="483"/>
      <c r="D100" s="483"/>
      <c r="E100" s="483"/>
      <c r="CG100" s="6"/>
      <c r="CH100" s="6"/>
      <c r="CI100" s="6"/>
      <c r="CJ100" s="6"/>
      <c r="CK100" s="6"/>
      <c r="CL100" s="6"/>
      <c r="CM100" s="6"/>
      <c r="CN100" s="6"/>
    </row>
    <row r="101" spans="1:92" ht="21" x14ac:dyDescent="0.2">
      <c r="A101" s="201" t="s">
        <v>95</v>
      </c>
      <c r="B101" s="202" t="s">
        <v>96</v>
      </c>
      <c r="C101" s="203"/>
      <c r="D101" s="204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A102" s="187" t="s">
        <v>97</v>
      </c>
      <c r="B102" s="205"/>
      <c r="C102" s="203"/>
      <c r="D102" s="204"/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A103" s="187" t="s">
        <v>98</v>
      </c>
      <c r="B103" s="206"/>
      <c r="C103" s="203"/>
      <c r="D103" s="204"/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A104" s="187" t="s">
        <v>99</v>
      </c>
      <c r="B104" s="206"/>
      <c r="C104" s="203"/>
      <c r="D104" s="204"/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A105" s="187" t="s">
        <v>100</v>
      </c>
      <c r="B105" s="206"/>
      <c r="C105" s="207"/>
      <c r="D105" s="204"/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A106" s="188" t="s">
        <v>101</v>
      </c>
      <c r="B106" s="208"/>
      <c r="C106" s="207"/>
      <c r="D106" s="204"/>
      <c r="CG106" s="6"/>
      <c r="CH106" s="6"/>
      <c r="CI106" s="6"/>
      <c r="CJ106" s="6"/>
      <c r="CK106" s="6"/>
      <c r="CL106" s="6"/>
      <c r="CM106" s="6"/>
      <c r="CN106" s="6"/>
    </row>
    <row r="107" spans="1:92" ht="31.9" customHeight="1" x14ac:dyDescent="0.2">
      <c r="A107" s="484" t="s">
        <v>102</v>
      </c>
      <c r="B107" s="485"/>
      <c r="C107" s="485"/>
      <c r="D107" s="485"/>
      <c r="CG107" s="6"/>
      <c r="CH107" s="6"/>
      <c r="CI107" s="6"/>
      <c r="CJ107" s="6"/>
      <c r="CK107" s="6"/>
      <c r="CL107" s="6"/>
      <c r="CM107" s="6"/>
      <c r="CN107" s="6"/>
    </row>
    <row r="108" spans="1:92" ht="28.15" customHeight="1" x14ac:dyDescent="0.2">
      <c r="A108" s="201" t="s">
        <v>95</v>
      </c>
      <c r="B108" s="202" t="s">
        <v>96</v>
      </c>
      <c r="C108" s="203"/>
      <c r="D108" s="204"/>
      <c r="E108" s="162"/>
      <c r="CG108" s="6"/>
      <c r="CH108" s="6"/>
      <c r="CI108" s="6"/>
      <c r="CJ108" s="6"/>
      <c r="CK108" s="6"/>
      <c r="CL108" s="6"/>
      <c r="CM108" s="6"/>
      <c r="CN108" s="6"/>
    </row>
    <row r="109" spans="1:92" ht="16.149999999999999" customHeight="1" x14ac:dyDescent="0.2">
      <c r="A109" s="187" t="s">
        <v>97</v>
      </c>
      <c r="B109" s="272">
        <f>SUM(ENERO:DICIEMBRE!B109)</f>
        <v>0</v>
      </c>
      <c r="C109" s="203"/>
      <c r="D109" s="204"/>
      <c r="E109" s="203"/>
      <c r="F109" s="209"/>
      <c r="G109" s="11"/>
      <c r="H109" s="11"/>
      <c r="I109" s="204"/>
      <c r="J109" s="203"/>
      <c r="K109" s="106"/>
      <c r="L109" s="11"/>
      <c r="CG109" s="6"/>
      <c r="CH109" s="6"/>
      <c r="CI109" s="6"/>
      <c r="CJ109" s="6"/>
      <c r="CK109" s="6"/>
      <c r="CL109" s="6"/>
      <c r="CM109" s="6"/>
      <c r="CN109" s="6"/>
    </row>
    <row r="110" spans="1:92" ht="16.149999999999999" customHeight="1" x14ac:dyDescent="0.2">
      <c r="A110" s="187" t="s">
        <v>98</v>
      </c>
      <c r="B110" s="272">
        <f>SUM(ENERO:DICIEMBRE!B110)</f>
        <v>3</v>
      </c>
      <c r="C110" s="203"/>
      <c r="D110" s="204"/>
      <c r="E110" s="203"/>
      <c r="F110" s="209"/>
      <c r="G110" s="11"/>
      <c r="H110" s="11"/>
      <c r="I110" s="204"/>
      <c r="J110" s="203"/>
      <c r="K110" s="106"/>
      <c r="L110" s="11"/>
      <c r="CG110" s="6"/>
      <c r="CH110" s="6"/>
      <c r="CI110" s="6"/>
      <c r="CJ110" s="6"/>
      <c r="CK110" s="6"/>
      <c r="CL110" s="6"/>
      <c r="CM110" s="6"/>
      <c r="CN110" s="6"/>
    </row>
    <row r="111" spans="1:92" ht="16.149999999999999" customHeight="1" x14ac:dyDescent="0.2">
      <c r="A111" s="187" t="s">
        <v>99</v>
      </c>
      <c r="B111" s="272">
        <f>SUM(ENERO:DICIEMBRE!B111)</f>
        <v>8</v>
      </c>
      <c r="C111" s="203"/>
      <c r="D111" s="204"/>
      <c r="E111" s="203"/>
      <c r="F111" s="209"/>
      <c r="G111" s="11"/>
      <c r="H111" s="11"/>
      <c r="I111" s="204"/>
      <c r="J111" s="203"/>
      <c r="K111" s="106"/>
      <c r="L111" s="11"/>
      <c r="CG111" s="6"/>
      <c r="CH111" s="6"/>
      <c r="CI111" s="6"/>
      <c r="CJ111" s="6"/>
      <c r="CK111" s="6"/>
      <c r="CL111" s="6"/>
      <c r="CM111" s="6"/>
      <c r="CN111" s="6"/>
    </row>
    <row r="112" spans="1:92" ht="16.149999999999999" customHeight="1" x14ac:dyDescent="0.2">
      <c r="A112" s="187" t="s">
        <v>100</v>
      </c>
      <c r="B112" s="272">
        <f>SUM(ENERO:DICIEMBRE!B112)</f>
        <v>1</v>
      </c>
      <c r="C112" s="207"/>
      <c r="D112" s="486"/>
      <c r="E112" s="487"/>
      <c r="F112" s="209"/>
      <c r="G112" s="11"/>
      <c r="H112" s="11"/>
      <c r="I112" s="204"/>
      <c r="J112" s="203"/>
      <c r="K112" s="106"/>
      <c r="L112" s="11"/>
      <c r="CG112" s="6"/>
      <c r="CH112" s="6"/>
      <c r="CI112" s="6"/>
      <c r="CJ112" s="6"/>
      <c r="CK112" s="6"/>
      <c r="CL112" s="6"/>
      <c r="CM112" s="6"/>
      <c r="CN112" s="6"/>
    </row>
    <row r="113" spans="1:92" ht="16.149999999999999" customHeight="1" x14ac:dyDescent="0.2">
      <c r="A113" s="188" t="s">
        <v>101</v>
      </c>
      <c r="B113" s="272">
        <f>SUM(ENERO:DICIEMBRE!B113)</f>
        <v>6</v>
      </c>
      <c r="C113" s="207"/>
      <c r="D113" s="486"/>
      <c r="E113" s="487"/>
      <c r="F113" s="209"/>
      <c r="G113" s="11"/>
      <c r="H113" s="11"/>
      <c r="I113" s="204"/>
      <c r="J113" s="203"/>
      <c r="K113" s="106"/>
      <c r="L113" s="11"/>
      <c r="CG113" s="6"/>
      <c r="CH113" s="6"/>
      <c r="CI113" s="6"/>
      <c r="CJ113" s="6"/>
      <c r="CK113" s="6"/>
      <c r="CL113" s="6"/>
      <c r="CM113" s="6"/>
      <c r="CN113" s="6"/>
    </row>
    <row r="114" spans="1:92" ht="31.9" customHeight="1" x14ac:dyDescent="0.2">
      <c r="A114" s="210" t="s">
        <v>103</v>
      </c>
      <c r="B114" s="211"/>
      <c r="C114" s="211"/>
      <c r="D114" s="211"/>
      <c r="E114" s="211"/>
      <c r="F114" s="211"/>
      <c r="G114" s="196"/>
      <c r="H114" s="196"/>
      <c r="I114" s="196"/>
      <c r="J114" s="162"/>
      <c r="K114" s="106"/>
      <c r="L114" s="11"/>
      <c r="CG114" s="6"/>
      <c r="CH114" s="6"/>
      <c r="CI114" s="6"/>
      <c r="CJ114" s="6"/>
      <c r="CK114" s="6"/>
      <c r="CL114" s="6"/>
      <c r="CM114" s="6"/>
      <c r="CN114" s="6"/>
    </row>
    <row r="115" spans="1:92" ht="16.149999999999999" customHeight="1" x14ac:dyDescent="0.2">
      <c r="A115" s="488" t="s">
        <v>5</v>
      </c>
      <c r="B115" s="489"/>
      <c r="C115" s="177" t="s">
        <v>6</v>
      </c>
      <c r="D115" s="147" t="s">
        <v>104</v>
      </c>
      <c r="E115" s="148" t="s">
        <v>105</v>
      </c>
      <c r="F115" s="149" t="s">
        <v>106</v>
      </c>
      <c r="G115" s="196"/>
      <c r="H115" s="196"/>
      <c r="I115" s="196"/>
      <c r="J115" s="106"/>
      <c r="K115" s="11"/>
      <c r="CG115" s="6"/>
      <c r="CH115" s="6"/>
      <c r="CI115" s="6"/>
      <c r="CJ115" s="6"/>
      <c r="CK115" s="6"/>
      <c r="CL115" s="6"/>
      <c r="CM115" s="6"/>
      <c r="CN115" s="6"/>
    </row>
    <row r="116" spans="1:92" ht="16.149999999999999" customHeight="1" x14ac:dyDescent="0.2">
      <c r="A116" s="478" t="s">
        <v>71</v>
      </c>
      <c r="B116" s="479"/>
      <c r="C116" s="212">
        <f t="shared" ref="C116:C121" si="8">SUM(D116:F116)</f>
        <v>6</v>
      </c>
      <c r="D116" s="272">
        <f>SUM(ENERO:DICIEMBRE!D116)</f>
        <v>6</v>
      </c>
      <c r="E116" s="272">
        <f>SUM(ENERO:DICIEMBRE!E116)</f>
        <v>0</v>
      </c>
      <c r="F116" s="272">
        <f>SUM(ENERO:DICIEMBRE!F116)</f>
        <v>0</v>
      </c>
      <c r="G116" s="216"/>
      <c r="H116" s="196"/>
      <c r="I116" s="196"/>
      <c r="J116" s="106"/>
      <c r="K116" s="11"/>
      <c r="CG116" s="6"/>
      <c r="CH116" s="6"/>
      <c r="CI116" s="6"/>
      <c r="CJ116" s="6"/>
      <c r="CK116" s="6"/>
      <c r="CL116" s="6"/>
      <c r="CM116" s="6"/>
      <c r="CN116" s="6"/>
    </row>
    <row r="117" spans="1:92" ht="16.149999999999999" customHeight="1" x14ac:dyDescent="0.2">
      <c r="A117" s="471" t="s">
        <v>60</v>
      </c>
      <c r="B117" s="217" t="s">
        <v>107</v>
      </c>
      <c r="C117" s="218">
        <f t="shared" si="8"/>
        <v>62</v>
      </c>
      <c r="D117" s="272">
        <f>SUM(ENERO:DICIEMBRE!D117)</f>
        <v>62</v>
      </c>
      <c r="E117" s="272">
        <f>SUM(ENERO:DICIEMBRE!E117)</f>
        <v>0</v>
      </c>
      <c r="F117" s="272">
        <f>SUM(ENERO:DICIEMBRE!F117)</f>
        <v>0</v>
      </c>
      <c r="G117" s="216"/>
      <c r="H117" s="196"/>
      <c r="I117" s="196"/>
      <c r="J117" s="106"/>
      <c r="K117" s="11"/>
      <c r="CG117" s="6"/>
      <c r="CH117" s="6"/>
      <c r="CI117" s="6"/>
      <c r="CJ117" s="6"/>
      <c r="CK117" s="6"/>
      <c r="CL117" s="6"/>
      <c r="CM117" s="6"/>
      <c r="CN117" s="6"/>
    </row>
    <row r="118" spans="1:92" ht="16.149999999999999" customHeight="1" x14ac:dyDescent="0.2">
      <c r="A118" s="472"/>
      <c r="B118" s="199" t="s">
        <v>92</v>
      </c>
      <c r="C118" s="219">
        <f t="shared" si="8"/>
        <v>0</v>
      </c>
      <c r="D118" s="272">
        <f>SUM(ENERO:DICIEMBRE!D118)</f>
        <v>0</v>
      </c>
      <c r="E118" s="272">
        <f>SUM(ENERO:DICIEMBRE!E118)</f>
        <v>0</v>
      </c>
      <c r="F118" s="272">
        <f>SUM(ENERO:DICIEMBRE!F118)</f>
        <v>0</v>
      </c>
      <c r="G118" s="216"/>
      <c r="H118" s="196"/>
      <c r="I118" s="196"/>
      <c r="J118" s="106"/>
      <c r="K118" s="11"/>
      <c r="CG118" s="6"/>
      <c r="CH118" s="6"/>
      <c r="CI118" s="6"/>
      <c r="CJ118" s="6"/>
      <c r="CK118" s="6"/>
      <c r="CL118" s="6"/>
      <c r="CM118" s="6"/>
      <c r="CN118" s="6"/>
    </row>
    <row r="119" spans="1:92" ht="16.149999999999999" customHeight="1" x14ac:dyDescent="0.2">
      <c r="A119" s="473"/>
      <c r="B119" s="200" t="s">
        <v>108</v>
      </c>
      <c r="C119" s="220">
        <f t="shared" si="8"/>
        <v>0</v>
      </c>
      <c r="D119" s="272">
        <f>SUM(ENERO:DICIEMBRE!D119)</f>
        <v>0</v>
      </c>
      <c r="E119" s="272">
        <f>SUM(ENERO:DICIEMBRE!E119)</f>
        <v>0</v>
      </c>
      <c r="F119" s="272">
        <f>SUM(ENERO:DICIEMBRE!F119)</f>
        <v>0</v>
      </c>
      <c r="G119" s="216"/>
      <c r="H119" s="196"/>
      <c r="I119" s="196"/>
      <c r="J119" s="106"/>
      <c r="K119" s="11"/>
      <c r="CG119" s="6"/>
      <c r="CH119" s="6"/>
      <c r="CI119" s="6"/>
      <c r="CJ119" s="6"/>
      <c r="CK119" s="6"/>
      <c r="CL119" s="6"/>
      <c r="CM119" s="6"/>
      <c r="CN119" s="6"/>
    </row>
    <row r="120" spans="1:92" ht="16.149999999999999" customHeight="1" x14ac:dyDescent="0.2">
      <c r="A120" s="480" t="s">
        <v>72</v>
      </c>
      <c r="B120" s="481"/>
      <c r="C120" s="221">
        <f t="shared" si="8"/>
        <v>12</v>
      </c>
      <c r="D120" s="272">
        <f>SUM(ENERO:DICIEMBRE!D120)</f>
        <v>12</v>
      </c>
      <c r="E120" s="272">
        <f>SUM(ENERO:DICIEMBRE!E120)</f>
        <v>0</v>
      </c>
      <c r="F120" s="272">
        <f>SUM(ENERO:DICIEMBRE!F120)</f>
        <v>0</v>
      </c>
      <c r="G120" s="216"/>
      <c r="H120" s="196"/>
      <c r="I120" s="196"/>
      <c r="J120" s="106"/>
      <c r="K120" s="11"/>
      <c r="CG120" s="6"/>
      <c r="CH120" s="6"/>
      <c r="CI120" s="6"/>
      <c r="CJ120" s="6"/>
      <c r="CK120" s="6"/>
      <c r="CL120" s="6"/>
      <c r="CM120" s="6"/>
      <c r="CN120" s="6"/>
    </row>
    <row r="121" spans="1:92" ht="16.149999999999999" customHeight="1" x14ac:dyDescent="0.2">
      <c r="A121" s="476" t="s">
        <v>68</v>
      </c>
      <c r="B121" s="477"/>
      <c r="C121" s="220">
        <f t="shared" si="8"/>
        <v>0</v>
      </c>
      <c r="D121" s="272">
        <f>SUM(ENERO:DICIEMBRE!D121)</f>
        <v>0</v>
      </c>
      <c r="E121" s="272">
        <f>SUM(ENERO:DICIEMBRE!E121)</f>
        <v>0</v>
      </c>
      <c r="F121" s="272">
        <f>SUM(ENERO:DICIEMBRE!F121)</f>
        <v>0</v>
      </c>
      <c r="G121" s="216"/>
      <c r="H121" s="196"/>
      <c r="I121" s="196"/>
      <c r="J121" s="106"/>
      <c r="K121" s="11"/>
      <c r="CG121" s="6"/>
      <c r="CH121" s="6"/>
      <c r="CI121" s="6"/>
      <c r="CJ121" s="6"/>
      <c r="CK121" s="6"/>
      <c r="CL121" s="6"/>
      <c r="CM121" s="6"/>
      <c r="CN121" s="6"/>
    </row>
    <row r="122" spans="1:92" ht="16.149999999999999" customHeight="1" x14ac:dyDescent="0.2">
      <c r="A122" s="163" t="s">
        <v>80</v>
      </c>
      <c r="B122" s="163"/>
      <c r="C122" s="176"/>
      <c r="D122" s="176"/>
      <c r="E122" s="165"/>
      <c r="F122" s="11"/>
      <c r="G122" s="196"/>
      <c r="H122" s="196"/>
      <c r="I122" s="196"/>
      <c r="J122" s="106"/>
      <c r="K122" s="11"/>
      <c r="CG122" s="6"/>
      <c r="CH122" s="6"/>
      <c r="CI122" s="6"/>
      <c r="CJ122" s="6"/>
      <c r="CK122" s="6"/>
      <c r="CL122" s="6"/>
      <c r="CM122" s="6"/>
      <c r="CN122" s="6"/>
    </row>
    <row r="123" spans="1:92" ht="16.149999999999999" customHeight="1" x14ac:dyDescent="0.2">
      <c r="A123" s="163" t="s">
        <v>109</v>
      </c>
      <c r="B123" s="223"/>
      <c r="C123" s="176"/>
      <c r="D123" s="176"/>
      <c r="E123" s="176"/>
      <c r="F123" s="176"/>
      <c r="G123" s="196"/>
      <c r="H123" s="196"/>
      <c r="I123" s="196"/>
      <c r="J123" s="106"/>
      <c r="K123" s="11"/>
      <c r="CG123" s="6"/>
      <c r="CH123" s="6"/>
      <c r="CI123" s="6"/>
      <c r="CJ123" s="6"/>
      <c r="CK123" s="6"/>
      <c r="CL123" s="6"/>
      <c r="CM123" s="6"/>
      <c r="CN123" s="6"/>
    </row>
    <row r="124" spans="1:92" ht="31.9" customHeight="1" x14ac:dyDescent="0.2">
      <c r="A124" s="12" t="s">
        <v>110</v>
      </c>
      <c r="B124" s="12"/>
      <c r="C124" s="12"/>
      <c r="D124" s="12"/>
      <c r="E124" s="12"/>
      <c r="F124" s="224"/>
      <c r="G124" s="224"/>
      <c r="H124" s="196"/>
      <c r="I124" s="196"/>
      <c r="J124" s="106"/>
      <c r="K124" s="11"/>
      <c r="CG124" s="6"/>
      <c r="CH124" s="6"/>
      <c r="CI124" s="6"/>
      <c r="CJ124" s="6"/>
      <c r="CK124" s="6"/>
      <c r="CL124" s="6"/>
      <c r="CM124" s="6"/>
      <c r="CN124" s="6"/>
    </row>
    <row r="125" spans="1:92" ht="16.149999999999999" customHeight="1" x14ac:dyDescent="0.2">
      <c r="A125" s="461" t="s">
        <v>111</v>
      </c>
      <c r="B125" s="457"/>
      <c r="C125" s="465" t="s">
        <v>6</v>
      </c>
      <c r="D125" s="467" t="s">
        <v>112</v>
      </c>
      <c r="E125" s="468"/>
      <c r="F125" s="467" t="s">
        <v>113</v>
      </c>
      <c r="G125" s="468"/>
      <c r="H125" s="196"/>
      <c r="I125" s="196"/>
      <c r="J125" s="106"/>
      <c r="K125" s="11"/>
      <c r="CG125" s="6"/>
      <c r="CH125" s="6"/>
      <c r="CI125" s="6"/>
      <c r="CJ125" s="6"/>
      <c r="CK125" s="6"/>
      <c r="CL125" s="6"/>
      <c r="CM125" s="6"/>
      <c r="CN125" s="6"/>
    </row>
    <row r="126" spans="1:92" ht="16.149999999999999" customHeight="1" x14ac:dyDescent="0.2">
      <c r="A126" s="482"/>
      <c r="B126" s="458"/>
      <c r="C126" s="466"/>
      <c r="D126" s="17" t="s">
        <v>114</v>
      </c>
      <c r="E126" s="225" t="s">
        <v>115</v>
      </c>
      <c r="F126" s="17" t="s">
        <v>116</v>
      </c>
      <c r="G126" s="225" t="s">
        <v>115</v>
      </c>
      <c r="H126" s="196"/>
      <c r="I126" s="196"/>
      <c r="J126" s="106"/>
      <c r="K126" s="11"/>
      <c r="CG126" s="6"/>
      <c r="CH126" s="6"/>
      <c r="CI126" s="6"/>
      <c r="CJ126" s="6"/>
      <c r="CK126" s="6"/>
      <c r="CL126" s="6"/>
      <c r="CM126" s="6"/>
      <c r="CN126" s="6"/>
    </row>
    <row r="127" spans="1:92" ht="16.149999999999999" customHeight="1" x14ac:dyDescent="0.2">
      <c r="A127" s="469" t="s">
        <v>71</v>
      </c>
      <c r="B127" s="470"/>
      <c r="C127" s="226">
        <f t="shared" ref="C127:C133" si="9">SUM(D127:G127)</f>
        <v>3050</v>
      </c>
      <c r="D127" s="272">
        <f>SUM(ENERO:DICIEMBRE!D127)</f>
        <v>49</v>
      </c>
      <c r="E127" s="272">
        <f>SUM(ENERO:DICIEMBRE!E127)</f>
        <v>0</v>
      </c>
      <c r="F127" s="272">
        <f>SUM(ENERO:DICIEMBRE!F127)</f>
        <v>3001</v>
      </c>
      <c r="G127" s="272">
        <f>SUM(ENERO:DICIEMBRE!G127)</f>
        <v>0</v>
      </c>
      <c r="H127" s="216"/>
      <c r="I127" s="196"/>
      <c r="J127" s="106"/>
      <c r="K127" s="11"/>
      <c r="CG127" s="6"/>
      <c r="CH127" s="6"/>
      <c r="CI127" s="6"/>
      <c r="CJ127" s="6"/>
      <c r="CK127" s="6"/>
      <c r="CL127" s="6"/>
      <c r="CM127" s="6"/>
      <c r="CN127" s="6"/>
    </row>
    <row r="128" spans="1:92" ht="16.149999999999999" customHeight="1" x14ac:dyDescent="0.2">
      <c r="A128" s="471" t="s">
        <v>60</v>
      </c>
      <c r="B128" s="217" t="s">
        <v>107</v>
      </c>
      <c r="C128" s="226">
        <f t="shared" si="9"/>
        <v>1278</v>
      </c>
      <c r="D128" s="272">
        <f>SUM(ENERO:DICIEMBRE!D128)</f>
        <v>7</v>
      </c>
      <c r="E128" s="272">
        <f>SUM(ENERO:DICIEMBRE!E128)</f>
        <v>0</v>
      </c>
      <c r="F128" s="272">
        <f>SUM(ENERO:DICIEMBRE!F128)</f>
        <v>1271</v>
      </c>
      <c r="G128" s="272">
        <f>SUM(ENERO:DICIEMBRE!G128)</f>
        <v>0</v>
      </c>
      <c r="H128" s="216"/>
      <c r="I128" s="196"/>
      <c r="J128" s="106"/>
      <c r="K128" s="11"/>
      <c r="CG128" s="6"/>
      <c r="CH128" s="6"/>
      <c r="CI128" s="6"/>
      <c r="CJ128" s="6"/>
      <c r="CK128" s="6"/>
      <c r="CL128" s="6"/>
      <c r="CM128" s="6"/>
      <c r="CN128" s="6"/>
    </row>
    <row r="129" spans="1:92" ht="16.149999999999999" customHeight="1" x14ac:dyDescent="0.2">
      <c r="A129" s="472"/>
      <c r="B129" s="199" t="s">
        <v>92</v>
      </c>
      <c r="C129" s="229">
        <f t="shared" si="9"/>
        <v>0</v>
      </c>
      <c r="D129" s="272">
        <f>SUM(ENERO:DICIEMBRE!D129)</f>
        <v>0</v>
      </c>
      <c r="E129" s="272">
        <f>SUM(ENERO:DICIEMBRE!E129)</f>
        <v>0</v>
      </c>
      <c r="F129" s="272">
        <f>SUM(ENERO:DICIEMBRE!F129)</f>
        <v>0</v>
      </c>
      <c r="G129" s="272">
        <f>SUM(ENERO:DICIEMBRE!G129)</f>
        <v>0</v>
      </c>
      <c r="H129" s="216"/>
      <c r="I129" s="196"/>
      <c r="J129" s="106"/>
      <c r="K129" s="11"/>
      <c r="CG129" s="6"/>
      <c r="CH129" s="6"/>
      <c r="CI129" s="6"/>
      <c r="CJ129" s="6"/>
      <c r="CK129" s="6"/>
      <c r="CL129" s="6"/>
      <c r="CM129" s="6"/>
      <c r="CN129" s="6"/>
    </row>
    <row r="130" spans="1:92" ht="16.149999999999999" customHeight="1" x14ac:dyDescent="0.2">
      <c r="A130" s="473"/>
      <c r="B130" s="200" t="s">
        <v>108</v>
      </c>
      <c r="C130" s="232">
        <f t="shared" si="9"/>
        <v>0</v>
      </c>
      <c r="D130" s="272">
        <f>SUM(ENERO:DICIEMBRE!D130)</f>
        <v>0</v>
      </c>
      <c r="E130" s="272">
        <f>SUM(ENERO:DICIEMBRE!E130)</f>
        <v>0</v>
      </c>
      <c r="F130" s="272">
        <f>SUM(ENERO:DICIEMBRE!F130)</f>
        <v>0</v>
      </c>
      <c r="G130" s="272">
        <f>SUM(ENERO:DICIEMBRE!G130)</f>
        <v>0</v>
      </c>
      <c r="H130" s="216"/>
      <c r="I130" s="196"/>
      <c r="J130" s="106"/>
      <c r="K130" s="11"/>
      <c r="CG130" s="6"/>
      <c r="CH130" s="6"/>
      <c r="CI130" s="6"/>
      <c r="CJ130" s="6"/>
      <c r="CK130" s="6"/>
      <c r="CL130" s="6"/>
      <c r="CM130" s="6"/>
      <c r="CN130" s="6"/>
    </row>
    <row r="131" spans="1:92" ht="16.149999999999999" customHeight="1" x14ac:dyDescent="0.2">
      <c r="A131" s="474" t="s">
        <v>72</v>
      </c>
      <c r="B131" s="475"/>
      <c r="C131" s="235">
        <f t="shared" si="9"/>
        <v>1083</v>
      </c>
      <c r="D131" s="272">
        <f>SUM(ENERO:DICIEMBRE!D131)</f>
        <v>0</v>
      </c>
      <c r="E131" s="272">
        <f>SUM(ENERO:DICIEMBRE!E131)</f>
        <v>0</v>
      </c>
      <c r="F131" s="272">
        <f>SUM(ENERO:DICIEMBRE!F131)</f>
        <v>1083</v>
      </c>
      <c r="G131" s="272">
        <f>SUM(ENERO:DICIEMBRE!G131)</f>
        <v>0</v>
      </c>
      <c r="H131" s="216"/>
      <c r="I131" s="196"/>
      <c r="J131" s="106"/>
      <c r="K131" s="11"/>
      <c r="CG131" s="6"/>
      <c r="CH131" s="6"/>
      <c r="CI131" s="6"/>
      <c r="CJ131" s="6"/>
      <c r="CK131" s="6"/>
      <c r="CL131" s="6"/>
      <c r="CM131" s="6"/>
      <c r="CN131" s="6"/>
    </row>
    <row r="132" spans="1:92" ht="16.149999999999999" customHeight="1" x14ac:dyDescent="0.2">
      <c r="A132" s="476" t="s">
        <v>68</v>
      </c>
      <c r="B132" s="477"/>
      <c r="C132" s="236">
        <f t="shared" si="9"/>
        <v>129</v>
      </c>
      <c r="D132" s="272">
        <f>SUM(ENERO:DICIEMBRE!D132)</f>
        <v>0</v>
      </c>
      <c r="E132" s="272">
        <f>SUM(ENERO:DICIEMBRE!E132)</f>
        <v>0</v>
      </c>
      <c r="F132" s="272">
        <f>SUM(ENERO:DICIEMBRE!F132)</f>
        <v>129</v>
      </c>
      <c r="G132" s="272">
        <f>SUM(ENERO:DICIEMBRE!G132)</f>
        <v>0</v>
      </c>
      <c r="H132" s="216"/>
      <c r="I132" s="196"/>
      <c r="J132" s="106"/>
      <c r="K132" s="11"/>
      <c r="CG132" s="6"/>
      <c r="CH132" s="6"/>
      <c r="CI132" s="6"/>
      <c r="CJ132" s="6"/>
      <c r="CK132" s="6"/>
      <c r="CL132" s="6"/>
      <c r="CM132" s="6"/>
      <c r="CN132" s="6"/>
    </row>
    <row r="133" spans="1:92" ht="16.149999999999999" customHeight="1" x14ac:dyDescent="0.2">
      <c r="A133" s="459" t="s">
        <v>6</v>
      </c>
      <c r="B133" s="460"/>
      <c r="C133" s="41">
        <f t="shared" si="9"/>
        <v>5540</v>
      </c>
      <c r="D133" s="172">
        <f>SUM(D127:D132)</f>
        <v>56</v>
      </c>
      <c r="E133" s="237">
        <f>SUM(E127:E132)</f>
        <v>0</v>
      </c>
      <c r="F133" s="172">
        <f>SUM(F127:F132)</f>
        <v>5484</v>
      </c>
      <c r="G133" s="237">
        <f>SUM(G127:G132)</f>
        <v>0</v>
      </c>
      <c r="H133" s="196"/>
      <c r="I133" s="196"/>
      <c r="J133" s="106"/>
      <c r="K133" s="11"/>
      <c r="CG133" s="6"/>
      <c r="CH133" s="6"/>
      <c r="CI133" s="6"/>
      <c r="CJ133" s="6"/>
      <c r="CK133" s="6"/>
      <c r="CL133" s="6"/>
      <c r="CM133" s="6"/>
      <c r="CN133" s="6"/>
    </row>
    <row r="134" spans="1:92" ht="31.9" customHeight="1" x14ac:dyDescent="0.2">
      <c r="A134" s="238" t="s">
        <v>117</v>
      </c>
      <c r="B134" s="238"/>
      <c r="C134" s="238"/>
      <c r="D134" s="224"/>
      <c r="E134" s="224"/>
      <c r="F134" s="176"/>
      <c r="G134" s="196"/>
      <c r="H134" s="196"/>
      <c r="I134" s="196"/>
      <c r="J134" s="106"/>
      <c r="K134" s="11"/>
      <c r="CG134" s="6"/>
      <c r="CH134" s="6"/>
      <c r="CI134" s="6"/>
      <c r="CJ134" s="6"/>
      <c r="CK134" s="6"/>
      <c r="CL134" s="6"/>
      <c r="CM134" s="6"/>
      <c r="CN134" s="6"/>
    </row>
    <row r="135" spans="1:92" ht="16.149999999999999" customHeight="1" x14ac:dyDescent="0.2">
      <c r="A135" s="461" t="s">
        <v>32</v>
      </c>
      <c r="B135" s="462"/>
      <c r="C135" s="239" t="s">
        <v>6</v>
      </c>
      <c r="D135" s="224"/>
      <c r="E135" s="224"/>
      <c r="F135" s="240"/>
      <c r="G135" s="196"/>
      <c r="H135" s="196"/>
      <c r="I135" s="196"/>
      <c r="J135" s="106"/>
      <c r="K135" s="11"/>
      <c r="CG135" s="6"/>
      <c r="CH135" s="6"/>
      <c r="CI135" s="6"/>
      <c r="CJ135" s="6"/>
      <c r="CK135" s="6"/>
      <c r="CL135" s="6"/>
      <c r="CM135" s="6"/>
      <c r="CN135" s="6"/>
    </row>
    <row r="136" spans="1:92" ht="16.149999999999999" customHeight="1" x14ac:dyDescent="0.2">
      <c r="A136" s="463" t="s">
        <v>118</v>
      </c>
      <c r="B136" s="241" t="s">
        <v>119</v>
      </c>
      <c r="C136" s="272">
        <f>SUM(ENERO:DICIEMBRE!C136)</f>
        <v>3762</v>
      </c>
      <c r="D136" s="224"/>
      <c r="E136" s="224"/>
      <c r="F136" s="240"/>
      <c r="G136" s="196"/>
      <c r="H136" s="196"/>
      <c r="I136" s="196"/>
      <c r="J136" s="106"/>
      <c r="K136" s="11"/>
      <c r="CG136" s="6"/>
      <c r="CH136" s="6"/>
      <c r="CI136" s="6"/>
      <c r="CJ136" s="6"/>
      <c r="CK136" s="6"/>
      <c r="CL136" s="6"/>
      <c r="CM136" s="6"/>
      <c r="CN136" s="6"/>
    </row>
    <row r="137" spans="1:92" ht="16.149999999999999" customHeight="1" x14ac:dyDescent="0.2">
      <c r="A137" s="464"/>
      <c r="B137" s="243" t="s">
        <v>120</v>
      </c>
      <c r="C137" s="272">
        <f>SUM(ENERO:DICIEMBRE!C137)</f>
        <v>3050</v>
      </c>
      <c r="D137" s="224"/>
      <c r="E137" s="224"/>
      <c r="F137" s="240"/>
      <c r="G137" s="196"/>
      <c r="H137" s="196"/>
      <c r="I137" s="196"/>
      <c r="J137" s="106"/>
      <c r="K137" s="11"/>
      <c r="CG137" s="6"/>
      <c r="CH137" s="6"/>
      <c r="CI137" s="6"/>
      <c r="CJ137" s="6"/>
      <c r="CK137" s="6"/>
      <c r="CL137" s="6"/>
      <c r="CM137" s="6"/>
      <c r="CN137" s="6"/>
    </row>
    <row r="138" spans="1:92" ht="31.9" customHeight="1" x14ac:dyDescent="0.2">
      <c r="A138" s="245" t="s">
        <v>121</v>
      </c>
      <c r="B138" s="245"/>
      <c r="C138" s="245"/>
      <c r="D138" s="224"/>
      <c r="E138" s="224"/>
      <c r="F138" s="196"/>
      <c r="G138" s="196"/>
      <c r="H138" s="196"/>
      <c r="I138" s="196"/>
      <c r="J138" s="106"/>
      <c r="K138" s="11"/>
      <c r="CG138" s="6"/>
      <c r="CH138" s="6"/>
      <c r="CI138" s="6"/>
      <c r="CJ138" s="6"/>
      <c r="CK138" s="6"/>
      <c r="CL138" s="6"/>
      <c r="CM138" s="6"/>
      <c r="CN138" s="6"/>
    </row>
    <row r="139" spans="1:92" ht="16.149999999999999" customHeight="1" x14ac:dyDescent="0.2">
      <c r="A139" s="465" t="s">
        <v>32</v>
      </c>
      <c r="B139" s="465" t="s">
        <v>6</v>
      </c>
      <c r="C139" s="463" t="s">
        <v>56</v>
      </c>
      <c r="D139" s="455" t="s">
        <v>65</v>
      </c>
      <c r="E139" s="457" t="s">
        <v>60</v>
      </c>
      <c r="F139" s="196"/>
      <c r="G139" s="196"/>
      <c r="H139" s="196"/>
      <c r="I139" s="196"/>
      <c r="J139" s="106"/>
      <c r="K139" s="11"/>
      <c r="CG139" s="6"/>
      <c r="CH139" s="6"/>
      <c r="CI139" s="6"/>
      <c r="CJ139" s="6"/>
      <c r="CK139" s="6"/>
      <c r="CL139" s="6"/>
      <c r="CM139" s="6"/>
      <c r="CN139" s="6"/>
    </row>
    <row r="140" spans="1:92" ht="16.149999999999999" customHeight="1" x14ac:dyDescent="0.2">
      <c r="A140" s="466"/>
      <c r="B140" s="466"/>
      <c r="C140" s="464"/>
      <c r="D140" s="456"/>
      <c r="E140" s="458"/>
      <c r="F140" s="196"/>
      <c r="G140" s="196"/>
      <c r="H140" s="196"/>
      <c r="I140" s="196"/>
      <c r="J140" s="162"/>
      <c r="K140" s="106"/>
      <c r="L140" s="11"/>
      <c r="CG140" s="6"/>
      <c r="CH140" s="6"/>
      <c r="CI140" s="6"/>
      <c r="CJ140" s="6"/>
      <c r="CK140" s="6"/>
      <c r="CL140" s="6"/>
      <c r="CM140" s="6"/>
      <c r="CN140" s="6"/>
    </row>
    <row r="141" spans="1:92" ht="16.149999999999999" customHeight="1" x14ac:dyDescent="0.2">
      <c r="A141" s="81" t="s">
        <v>122</v>
      </c>
      <c r="B141" s="81">
        <f t="shared" ref="B141:B150" si="10">SUM(C141:E141)</f>
        <v>6</v>
      </c>
      <c r="C141" s="272">
        <f>SUM(ENERO:DICIEMBRE!C141)</f>
        <v>1</v>
      </c>
      <c r="D141" s="272">
        <f>SUM(ENERO:DICIEMBRE!D141)</f>
        <v>3</v>
      </c>
      <c r="E141" s="272">
        <f>SUM(ENERO:DICIEMBRE!E141)</f>
        <v>2</v>
      </c>
      <c r="F141" s="164"/>
      <c r="G141" s="11"/>
      <c r="CG141" s="6"/>
      <c r="CH141" s="6"/>
      <c r="CI141" s="6"/>
      <c r="CJ141" s="6"/>
      <c r="CK141" s="6"/>
      <c r="CL141" s="6"/>
      <c r="CM141" s="6"/>
      <c r="CN141" s="6"/>
    </row>
    <row r="142" spans="1:92" ht="16.149999999999999" customHeight="1" x14ac:dyDescent="0.2">
      <c r="A142" s="81" t="s">
        <v>123</v>
      </c>
      <c r="B142" s="81">
        <f t="shared" si="10"/>
        <v>1</v>
      </c>
      <c r="C142" s="272">
        <f>SUM(ENERO:DICIEMBRE!C142)</f>
        <v>1</v>
      </c>
      <c r="D142" s="272">
        <f>SUM(ENERO:DICIEMBRE!D142)</f>
        <v>0</v>
      </c>
      <c r="E142" s="272">
        <f>SUM(ENERO:DICIEMBRE!E142)</f>
        <v>0</v>
      </c>
      <c r="F142" s="164"/>
      <c r="G142" s="11"/>
      <c r="CG142" s="6"/>
      <c r="CH142" s="6"/>
      <c r="CI142" s="6"/>
      <c r="CJ142" s="6"/>
      <c r="CK142" s="6"/>
      <c r="CL142" s="6"/>
      <c r="CM142" s="6"/>
      <c r="CN142" s="6"/>
    </row>
    <row r="143" spans="1:92" ht="16.149999999999999" customHeight="1" x14ac:dyDescent="0.2">
      <c r="A143" s="81" t="s">
        <v>124</v>
      </c>
      <c r="B143" s="81">
        <f t="shared" si="10"/>
        <v>2</v>
      </c>
      <c r="C143" s="272">
        <f>SUM(ENERO:DICIEMBRE!C143)</f>
        <v>2</v>
      </c>
      <c r="D143" s="272">
        <f>SUM(ENERO:DICIEMBRE!D143)</f>
        <v>0</v>
      </c>
      <c r="E143" s="272">
        <f>SUM(ENERO:DICIEMBRE!E143)</f>
        <v>0</v>
      </c>
      <c r="F143" s="164"/>
      <c r="G143" s="11"/>
      <c r="CG143" s="6"/>
      <c r="CH143" s="6"/>
      <c r="CI143" s="6"/>
      <c r="CJ143" s="6"/>
      <c r="CK143" s="6"/>
      <c r="CL143" s="6"/>
      <c r="CM143" s="6"/>
      <c r="CN143" s="6"/>
    </row>
    <row r="144" spans="1:92" ht="25.9" customHeight="1" x14ac:dyDescent="0.2">
      <c r="A144" s="248" t="s">
        <v>125</v>
      </c>
      <c r="B144" s="81">
        <f t="shared" si="10"/>
        <v>0</v>
      </c>
      <c r="C144" s="272">
        <f>SUM(ENERO:DICIEMBRE!C144)</f>
        <v>0</v>
      </c>
      <c r="D144" s="272">
        <f>SUM(ENERO:DICIEMBRE!D144)</f>
        <v>0</v>
      </c>
      <c r="E144" s="272">
        <f>SUM(ENERO:DICIEMBRE!E144)</f>
        <v>0</v>
      </c>
      <c r="F144" s="164"/>
      <c r="G144" s="11"/>
      <c r="CG144" s="6"/>
      <c r="CH144" s="6"/>
      <c r="CI144" s="6"/>
      <c r="CJ144" s="6"/>
      <c r="CK144" s="6"/>
      <c r="CL144" s="6"/>
      <c r="CM144" s="6"/>
      <c r="CN144" s="6"/>
    </row>
    <row r="145" spans="1:92" ht="25.9" customHeight="1" x14ac:dyDescent="0.2">
      <c r="A145" s="81" t="s">
        <v>126</v>
      </c>
      <c r="B145" s="81">
        <f t="shared" si="10"/>
        <v>0</v>
      </c>
      <c r="C145" s="272">
        <f>SUM(ENERO:DICIEMBRE!C145)</f>
        <v>0</v>
      </c>
      <c r="D145" s="272">
        <f>SUM(ENERO:DICIEMBRE!D145)</f>
        <v>0</v>
      </c>
      <c r="E145" s="272">
        <f>SUM(ENERO:DICIEMBRE!E145)</f>
        <v>0</v>
      </c>
      <c r="F145" s="164"/>
      <c r="G145" s="11"/>
      <c r="CG145" s="6"/>
      <c r="CH145" s="6"/>
      <c r="CI145" s="6"/>
      <c r="CJ145" s="6"/>
      <c r="CK145" s="6"/>
      <c r="CL145" s="6"/>
      <c r="CM145" s="6"/>
      <c r="CN145" s="6"/>
    </row>
    <row r="146" spans="1:92" ht="16.149999999999999" customHeight="1" x14ac:dyDescent="0.2">
      <c r="A146" s="81" t="s">
        <v>127</v>
      </c>
      <c r="B146" s="81">
        <f t="shared" si="10"/>
        <v>2</v>
      </c>
      <c r="C146" s="272">
        <f>SUM(ENERO:DICIEMBRE!C146)</f>
        <v>2</v>
      </c>
      <c r="D146" s="272">
        <f>SUM(ENERO:DICIEMBRE!D146)</f>
        <v>0</v>
      </c>
      <c r="E146" s="272">
        <f>SUM(ENERO:DICIEMBRE!E146)</f>
        <v>0</v>
      </c>
      <c r="F146" s="164"/>
      <c r="G146" s="11"/>
      <c r="CG146" s="6"/>
      <c r="CH146" s="6"/>
      <c r="CI146" s="6"/>
      <c r="CJ146" s="6"/>
      <c r="CK146" s="6"/>
      <c r="CL146" s="6"/>
      <c r="CM146" s="6"/>
      <c r="CN146" s="6"/>
    </row>
    <row r="147" spans="1:92" ht="16.149999999999999" customHeight="1" x14ac:dyDescent="0.2">
      <c r="A147" s="81" t="s">
        <v>128</v>
      </c>
      <c r="B147" s="81">
        <f t="shared" si="10"/>
        <v>0</v>
      </c>
      <c r="C147" s="272">
        <f>SUM(ENERO:DICIEMBRE!C147)</f>
        <v>0</v>
      </c>
      <c r="D147" s="272">
        <f>SUM(ENERO:DICIEMBRE!D147)</f>
        <v>0</v>
      </c>
      <c r="E147" s="272">
        <f>SUM(ENERO:DICIEMBRE!E147)</f>
        <v>0</v>
      </c>
      <c r="F147" s="164"/>
      <c r="G147" s="11"/>
      <c r="CG147" s="6"/>
      <c r="CH147" s="6"/>
      <c r="CI147" s="6"/>
      <c r="CJ147" s="6"/>
      <c r="CK147" s="6"/>
      <c r="CL147" s="6"/>
      <c r="CM147" s="6"/>
      <c r="CN147" s="6"/>
    </row>
    <row r="148" spans="1:92" ht="16.149999999999999" customHeight="1" x14ac:dyDescent="0.2">
      <c r="A148" s="81" t="s">
        <v>129</v>
      </c>
      <c r="B148" s="81">
        <f t="shared" si="10"/>
        <v>0</v>
      </c>
      <c r="C148" s="272">
        <f>SUM(ENERO:DICIEMBRE!C148)</f>
        <v>0</v>
      </c>
      <c r="D148" s="272">
        <f>SUM(ENERO:DICIEMBRE!D148)</f>
        <v>0</v>
      </c>
      <c r="E148" s="272">
        <f>SUM(ENERO:DICIEMBRE!E148)</f>
        <v>0</v>
      </c>
      <c r="F148" s="164"/>
      <c r="G148" s="11"/>
      <c r="CG148" s="6"/>
      <c r="CH148" s="6"/>
      <c r="CI148" s="6"/>
      <c r="CJ148" s="6"/>
      <c r="CK148" s="6"/>
      <c r="CL148" s="6"/>
      <c r="CM148" s="6"/>
      <c r="CN148" s="6"/>
    </row>
    <row r="149" spans="1:92" ht="16.149999999999999" customHeight="1" x14ac:dyDescent="0.2">
      <c r="A149" s="81" t="s">
        <v>130</v>
      </c>
      <c r="B149" s="81">
        <f t="shared" si="10"/>
        <v>0</v>
      </c>
      <c r="C149" s="272">
        <f>SUM(ENERO:DICIEMBRE!C149)</f>
        <v>0</v>
      </c>
      <c r="D149" s="272">
        <f>SUM(ENERO:DICIEMBRE!D149)</f>
        <v>0</v>
      </c>
      <c r="E149" s="272">
        <f>SUM(ENERO:DICIEMBRE!E149)</f>
        <v>0</v>
      </c>
      <c r="F149" s="164"/>
      <c r="G149" s="11"/>
      <c r="CG149" s="6"/>
      <c r="CH149" s="6"/>
      <c r="CI149" s="6"/>
      <c r="CJ149" s="6"/>
      <c r="CK149" s="6"/>
      <c r="CL149" s="6"/>
      <c r="CM149" s="6"/>
      <c r="CN149" s="6"/>
    </row>
    <row r="150" spans="1:92" ht="16.149999999999999" customHeight="1" x14ac:dyDescent="0.2">
      <c r="A150" s="89" t="s">
        <v>131</v>
      </c>
      <c r="B150" s="89">
        <f t="shared" si="10"/>
        <v>0</v>
      </c>
      <c r="C150" s="272">
        <f>SUM(ENERO:DICIEMBRE!C150)</f>
        <v>0</v>
      </c>
      <c r="D150" s="272">
        <f>SUM(ENERO:DICIEMBRE!D150)</f>
        <v>0</v>
      </c>
      <c r="E150" s="272">
        <f>SUM(ENERO:DICIEMBRE!E150)</f>
        <v>0</v>
      </c>
      <c r="F150" s="164"/>
      <c r="G150" s="11"/>
      <c r="CG150" s="6"/>
      <c r="CH150" s="6"/>
      <c r="CI150" s="6"/>
      <c r="CJ150" s="6"/>
      <c r="CK150" s="6"/>
      <c r="CL150" s="6"/>
      <c r="CM150" s="6"/>
      <c r="CN150" s="6"/>
    </row>
    <row r="151" spans="1:92" ht="16.149999999999999" customHeight="1" x14ac:dyDescent="0.2">
      <c r="A151" s="251" t="s">
        <v>132</v>
      </c>
      <c r="F151" s="164"/>
      <c r="G151" s="11"/>
      <c r="CG151" s="6"/>
      <c r="CH151" s="6"/>
      <c r="CI151" s="6"/>
      <c r="CJ151" s="6"/>
      <c r="CK151" s="6"/>
      <c r="CL151" s="6"/>
      <c r="CM151" s="6"/>
      <c r="CN151" s="6"/>
    </row>
    <row r="152" spans="1:92" x14ac:dyDescent="0.2">
      <c r="CG152" s="6"/>
      <c r="CH152" s="6"/>
      <c r="CI152" s="6"/>
      <c r="CJ152" s="6"/>
      <c r="CK152" s="6"/>
      <c r="CL152" s="6"/>
      <c r="CM152" s="6"/>
      <c r="CN152" s="6"/>
    </row>
    <row r="153" spans="1:92" x14ac:dyDescent="0.2">
      <c r="CG153" s="6"/>
      <c r="CH153" s="6"/>
      <c r="CI153" s="6"/>
      <c r="CJ153" s="6"/>
      <c r="CK153" s="6"/>
      <c r="CL153" s="6"/>
      <c r="CM153" s="6"/>
      <c r="CN153" s="6"/>
    </row>
    <row r="154" spans="1:92" x14ac:dyDescent="0.2">
      <c r="CG154" s="6"/>
      <c r="CH154" s="6"/>
      <c r="CI154" s="6"/>
      <c r="CJ154" s="6"/>
      <c r="CK154" s="6"/>
      <c r="CL154" s="6"/>
      <c r="CM154" s="6"/>
      <c r="CN154" s="6"/>
    </row>
    <row r="155" spans="1:92" x14ac:dyDescent="0.2">
      <c r="CG155" s="6"/>
      <c r="CH155" s="6"/>
      <c r="CI155" s="6"/>
      <c r="CJ155" s="6"/>
      <c r="CK155" s="6"/>
      <c r="CL155" s="6"/>
      <c r="CM155" s="6"/>
      <c r="CN155" s="6"/>
    </row>
    <row r="156" spans="1:92" x14ac:dyDescent="0.2">
      <c r="CG156" s="6"/>
      <c r="CH156" s="6"/>
      <c r="CI156" s="6"/>
      <c r="CJ156" s="6"/>
      <c r="CK156" s="6"/>
      <c r="CL156" s="6"/>
      <c r="CM156" s="6"/>
      <c r="CN156" s="6"/>
    </row>
    <row r="157" spans="1:92" x14ac:dyDescent="0.2">
      <c r="CG157" s="6"/>
      <c r="CH157" s="6"/>
      <c r="CI157" s="6"/>
      <c r="CJ157" s="6"/>
      <c r="CK157" s="6"/>
      <c r="CL157" s="6"/>
      <c r="CM157" s="6"/>
      <c r="CN157" s="6"/>
    </row>
    <row r="194" spans="1:93" ht="11.25" customHeight="1" x14ac:dyDescent="0.2"/>
    <row r="195" spans="1:93" s="252" customFormat="1" hidden="1" x14ac:dyDescent="0.2">
      <c r="A195" s="252">
        <f>SUM(D12:D15,D22:D27,D31:D43,B49,C69:H69,C79:H79,C83:H88,C93:C98,C116:C121,C133,B141:B150,C53:C62,B102:B106,B109:B113,D16:D17,C136:C137)</f>
        <v>18803</v>
      </c>
      <c r="B195" s="252">
        <f>SUM(CG5:CN157)</f>
        <v>0</v>
      </c>
      <c r="BY195" s="253"/>
      <c r="BZ195" s="253"/>
      <c r="CA195" s="253"/>
      <c r="CB195" s="253"/>
      <c r="CC195" s="253"/>
      <c r="CD195" s="253"/>
      <c r="CE195" s="253"/>
      <c r="CF195" s="253"/>
      <c r="CG195" s="253"/>
      <c r="CH195" s="253"/>
      <c r="CI195" s="253"/>
      <c r="CJ195" s="253"/>
      <c r="CK195" s="253"/>
      <c r="CL195" s="253"/>
      <c r="CM195" s="253"/>
      <c r="CN195" s="253"/>
      <c r="CO195" s="253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2">
    <dataValidation type="whole" operator="greaterThan" allowBlank="1" showInputMessage="1" showErrorMessage="1" errorTitle="Números Enteros" error="Sólo puede ingresar números enteros" sqref="G1:Z11 D1:D15 G15:Z21 E1:F30 A1:A150 B114:B150 B1:B46 C1:C73 I28:Z150 G28:H73 E44:F73 D18:D73 B49:B108 C138:C140 D79:F115 D122:F126 H79:H150 G79:G126 C79:C135 F133:G150 D133:E140" xr:uid="{00000000-0002-0000-0000-000000000000}">
      <formula1>-1</formula1>
    </dataValidation>
    <dataValidation type="whole" allowBlank="1" showInputMessage="1" showErrorMessage="1" errorTitle="Error de ingreso" error="Debe ingresar sólo números." sqref="G12:Z14 D16:D17 G22:Z27 E31:F43 B47:B48 C74:H78 B109:B113 D116:F121 D127:G132 C136:C137 C141:E150" xr:uid="{00000000-0002-0000-0000-000001000000}">
      <formula1>0</formula1>
      <formula2>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195"/>
  <sheetViews>
    <sheetView topLeftCell="A31" workbookViewId="0">
      <selection activeCell="B47" sqref="B47:B48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5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1</v>
      </c>
    </row>
    <row r="2" spans="1:92" ht="16.149999999999999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92" ht="16.149999999999999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2" ht="16.149999999999999" customHeight="1" x14ac:dyDescent="0.2">
      <c r="A4" s="1" t="str">
        <f>CONCATENATE("MES: ",[2]NOMBRE!B6," - ","( ",[2]NOMBRE!C6,[2]NOMBRE!D6," )")</f>
        <v>MES: ENERO - ( 01 )</v>
      </c>
    </row>
    <row r="5" spans="1:92" ht="16.149999999999999" customHeight="1" x14ac:dyDescent="0.2">
      <c r="A5" s="1" t="str">
        <f>CONCATENATE("AÑO: ",[2]NOMBRE!B7)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A6" s="7"/>
      <c r="B6" s="7"/>
      <c r="C6" s="7"/>
      <c r="D6" s="7"/>
      <c r="E6" s="7"/>
      <c r="F6" s="8" t="s">
        <v>2</v>
      </c>
      <c r="G6" s="7"/>
      <c r="H6" s="7"/>
      <c r="I6" s="7"/>
      <c r="J6" s="9"/>
      <c r="K6" s="10"/>
      <c r="L6" s="11"/>
      <c r="CG6" s="6"/>
      <c r="CH6" s="6"/>
      <c r="CI6" s="6"/>
      <c r="CJ6" s="6"/>
      <c r="CK6" s="6"/>
      <c r="CL6" s="6"/>
      <c r="CM6" s="6"/>
      <c r="CN6" s="6"/>
    </row>
    <row r="7" spans="1:92" ht="1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11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2" t="s">
        <v>3</v>
      </c>
      <c r="B8" s="12"/>
      <c r="C8" s="12"/>
      <c r="D8" s="12"/>
      <c r="E8" s="12"/>
      <c r="F8" s="12"/>
      <c r="G8" s="12"/>
      <c r="H8" s="12"/>
      <c r="I8" s="12"/>
      <c r="J8" s="13"/>
      <c r="K8" s="14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CG8" s="6"/>
      <c r="CH8" s="6"/>
      <c r="CI8" s="6"/>
      <c r="CJ8" s="6"/>
      <c r="CK8" s="6"/>
      <c r="CL8" s="6"/>
      <c r="CM8" s="6"/>
      <c r="CN8" s="6"/>
    </row>
    <row r="9" spans="1:92" ht="16.149999999999999" customHeight="1" x14ac:dyDescent="0.2">
      <c r="A9" s="536" t="s">
        <v>4</v>
      </c>
      <c r="B9" s="536" t="s">
        <v>5</v>
      </c>
      <c r="C9" s="536"/>
      <c r="D9" s="461" t="s">
        <v>6</v>
      </c>
      <c r="E9" s="537"/>
      <c r="F9" s="457"/>
      <c r="G9" s="540" t="s">
        <v>7</v>
      </c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2"/>
      <c r="CG9" s="6"/>
      <c r="CH9" s="6"/>
      <c r="CI9" s="6"/>
      <c r="CJ9" s="6"/>
      <c r="CK9" s="6"/>
      <c r="CL9" s="6"/>
      <c r="CM9" s="6"/>
      <c r="CN9" s="6"/>
    </row>
    <row r="10" spans="1:92" ht="16.149999999999999" customHeight="1" x14ac:dyDescent="0.2">
      <c r="A10" s="536"/>
      <c r="B10" s="536"/>
      <c r="C10" s="536"/>
      <c r="D10" s="482"/>
      <c r="E10" s="538"/>
      <c r="F10" s="458"/>
      <c r="G10" s="521" t="s">
        <v>8</v>
      </c>
      <c r="H10" s="521"/>
      <c r="I10" s="521" t="s">
        <v>9</v>
      </c>
      <c r="J10" s="521"/>
      <c r="K10" s="521" t="s">
        <v>10</v>
      </c>
      <c r="L10" s="521"/>
      <c r="M10" s="521" t="s">
        <v>11</v>
      </c>
      <c r="N10" s="521"/>
      <c r="O10" s="521" t="s">
        <v>12</v>
      </c>
      <c r="P10" s="521"/>
      <c r="Q10" s="521" t="s">
        <v>13</v>
      </c>
      <c r="R10" s="521"/>
      <c r="S10" s="521" t="s">
        <v>14</v>
      </c>
      <c r="T10" s="521"/>
      <c r="U10" s="521" t="s">
        <v>15</v>
      </c>
      <c r="V10" s="521"/>
      <c r="W10" s="521" t="s">
        <v>16</v>
      </c>
      <c r="X10" s="521"/>
      <c r="Y10" s="521" t="s">
        <v>17</v>
      </c>
      <c r="Z10" s="521"/>
      <c r="CG10" s="6"/>
      <c r="CH10" s="6"/>
      <c r="CI10" s="6"/>
      <c r="CJ10" s="6"/>
      <c r="CK10" s="6"/>
      <c r="CL10" s="6"/>
      <c r="CM10" s="6"/>
      <c r="CN10" s="6"/>
    </row>
    <row r="11" spans="1:92" ht="16.149999999999999" customHeight="1" x14ac:dyDescent="0.2">
      <c r="A11" s="536"/>
      <c r="B11" s="536"/>
      <c r="C11" s="536"/>
      <c r="D11" s="17" t="s">
        <v>18</v>
      </c>
      <c r="E11" s="18" t="s">
        <v>19</v>
      </c>
      <c r="F11" s="256" t="s">
        <v>20</v>
      </c>
      <c r="G11" s="20" t="s">
        <v>19</v>
      </c>
      <c r="H11" s="21" t="s">
        <v>20</v>
      </c>
      <c r="I11" s="22" t="s">
        <v>19</v>
      </c>
      <c r="J11" s="23" t="s">
        <v>20</v>
      </c>
      <c r="K11" s="22" t="s">
        <v>19</v>
      </c>
      <c r="L11" s="23" t="s">
        <v>20</v>
      </c>
      <c r="M11" s="22" t="s">
        <v>19</v>
      </c>
      <c r="N11" s="23" t="s">
        <v>20</v>
      </c>
      <c r="O11" s="22" t="s">
        <v>19</v>
      </c>
      <c r="P11" s="23" t="s">
        <v>20</v>
      </c>
      <c r="Q11" s="22" t="s">
        <v>19</v>
      </c>
      <c r="R11" s="23" t="s">
        <v>20</v>
      </c>
      <c r="S11" s="22" t="s">
        <v>19</v>
      </c>
      <c r="T11" s="23" t="s">
        <v>20</v>
      </c>
      <c r="U11" s="22" t="s">
        <v>19</v>
      </c>
      <c r="V11" s="23" t="s">
        <v>20</v>
      </c>
      <c r="W11" s="22" t="s">
        <v>19</v>
      </c>
      <c r="X11" s="23" t="s">
        <v>20</v>
      </c>
      <c r="Y11" s="22" t="s">
        <v>19</v>
      </c>
      <c r="Z11" s="23" t="s">
        <v>20</v>
      </c>
      <c r="AA11" s="3"/>
      <c r="CG11" s="6"/>
      <c r="CH11" s="6"/>
      <c r="CI11" s="6"/>
      <c r="CJ11" s="6"/>
      <c r="CK11" s="6"/>
      <c r="CL11" s="6"/>
      <c r="CM11" s="6"/>
      <c r="CN11" s="6"/>
    </row>
    <row r="12" spans="1:92" ht="16.149999999999999" customHeight="1" x14ac:dyDescent="0.2">
      <c r="A12" s="539" t="s">
        <v>21</v>
      </c>
      <c r="B12" s="24" t="s">
        <v>22</v>
      </c>
      <c r="C12" s="25" t="s">
        <v>23</v>
      </c>
      <c r="D12" s="26">
        <f>SUM(E12+F12)</f>
        <v>10</v>
      </c>
      <c r="E12" s="27">
        <f t="shared" ref="E12:F15" si="0">SUM(G12+I12+K12+M12+O12+Q12+S12+U12+W12+Y12)</f>
        <v>3</v>
      </c>
      <c r="F12" s="28">
        <f t="shared" si="0"/>
        <v>7</v>
      </c>
      <c r="G12" s="29">
        <v>1</v>
      </c>
      <c r="H12" s="30"/>
      <c r="I12" s="29"/>
      <c r="J12" s="30">
        <v>1</v>
      </c>
      <c r="K12" s="29"/>
      <c r="L12" s="30">
        <v>2</v>
      </c>
      <c r="M12" s="29"/>
      <c r="N12" s="30">
        <v>1</v>
      </c>
      <c r="O12" s="29">
        <v>2</v>
      </c>
      <c r="P12" s="30">
        <v>1</v>
      </c>
      <c r="Q12" s="29"/>
      <c r="R12" s="30"/>
      <c r="S12" s="29"/>
      <c r="T12" s="30">
        <v>1</v>
      </c>
      <c r="U12" s="29"/>
      <c r="V12" s="30">
        <v>1</v>
      </c>
      <c r="W12" s="29"/>
      <c r="X12" s="30"/>
      <c r="Y12" s="29"/>
      <c r="Z12" s="30"/>
      <c r="AA12" s="3"/>
      <c r="CG12" s="6"/>
      <c r="CH12" s="6"/>
      <c r="CI12" s="6"/>
      <c r="CJ12" s="6"/>
      <c r="CK12" s="6"/>
      <c r="CL12" s="6"/>
      <c r="CM12" s="6"/>
      <c r="CN12" s="6"/>
    </row>
    <row r="13" spans="1:92" ht="16.149999999999999" customHeight="1" x14ac:dyDescent="0.2">
      <c r="A13" s="522"/>
      <c r="B13" s="262" t="s">
        <v>24</v>
      </c>
      <c r="C13" s="32" t="s">
        <v>23</v>
      </c>
      <c r="D13" s="33">
        <f>SUM(E13+F13)</f>
        <v>15</v>
      </c>
      <c r="E13" s="34">
        <f t="shared" si="0"/>
        <v>9</v>
      </c>
      <c r="F13" s="35">
        <f t="shared" si="0"/>
        <v>6</v>
      </c>
      <c r="G13" s="36"/>
      <c r="H13" s="37"/>
      <c r="I13" s="38">
        <v>2</v>
      </c>
      <c r="J13" s="39">
        <v>1</v>
      </c>
      <c r="K13" s="38"/>
      <c r="L13" s="39">
        <v>1</v>
      </c>
      <c r="M13" s="38"/>
      <c r="N13" s="40"/>
      <c r="O13" s="38">
        <v>3</v>
      </c>
      <c r="P13" s="40">
        <v>2</v>
      </c>
      <c r="Q13" s="38">
        <v>1</v>
      </c>
      <c r="R13" s="40">
        <v>1</v>
      </c>
      <c r="S13" s="38">
        <v>3</v>
      </c>
      <c r="T13" s="40"/>
      <c r="U13" s="38"/>
      <c r="V13" s="40">
        <v>1</v>
      </c>
      <c r="W13" s="38"/>
      <c r="X13" s="40"/>
      <c r="Y13" s="38"/>
      <c r="Z13" s="40"/>
      <c r="AA13" s="3"/>
      <c r="CG13" s="6"/>
      <c r="CH13" s="6"/>
      <c r="CI13" s="6"/>
      <c r="CJ13" s="6"/>
      <c r="CK13" s="6"/>
      <c r="CL13" s="6"/>
      <c r="CM13" s="6"/>
      <c r="CN13" s="6"/>
    </row>
    <row r="14" spans="1:92" ht="16.149999999999999" customHeight="1" x14ac:dyDescent="0.2">
      <c r="A14" s="467" t="s">
        <v>25</v>
      </c>
      <c r="B14" s="468"/>
      <c r="C14" s="41" t="s">
        <v>23</v>
      </c>
      <c r="D14" s="42">
        <f>SUM(E14+F14)</f>
        <v>197</v>
      </c>
      <c r="E14" s="43">
        <f t="shared" si="0"/>
        <v>92</v>
      </c>
      <c r="F14" s="44">
        <f t="shared" si="0"/>
        <v>105</v>
      </c>
      <c r="G14" s="45">
        <v>3</v>
      </c>
      <c r="H14" s="46">
        <v>1</v>
      </c>
      <c r="I14" s="45">
        <v>7</v>
      </c>
      <c r="J14" s="46">
        <v>13</v>
      </c>
      <c r="K14" s="45">
        <v>13</v>
      </c>
      <c r="L14" s="46">
        <v>15</v>
      </c>
      <c r="M14" s="47">
        <v>15</v>
      </c>
      <c r="N14" s="48">
        <v>20</v>
      </c>
      <c r="O14" s="47">
        <v>16</v>
      </c>
      <c r="P14" s="48">
        <v>20</v>
      </c>
      <c r="Q14" s="47">
        <v>12</v>
      </c>
      <c r="R14" s="48">
        <v>11</v>
      </c>
      <c r="S14" s="47">
        <v>8</v>
      </c>
      <c r="T14" s="48">
        <v>6</v>
      </c>
      <c r="U14" s="47">
        <v>9</v>
      </c>
      <c r="V14" s="48">
        <v>9</v>
      </c>
      <c r="W14" s="47">
        <v>6</v>
      </c>
      <c r="X14" s="48">
        <v>7</v>
      </c>
      <c r="Y14" s="47">
        <v>3</v>
      </c>
      <c r="Z14" s="48">
        <v>3</v>
      </c>
      <c r="AA14" s="3"/>
      <c r="CG14" s="6"/>
      <c r="CH14" s="6"/>
      <c r="CI14" s="6"/>
      <c r="CJ14" s="6"/>
      <c r="CK14" s="6"/>
      <c r="CL14" s="6"/>
      <c r="CM14" s="6"/>
      <c r="CN14" s="6"/>
    </row>
    <row r="15" spans="1:92" ht="16.149999999999999" customHeight="1" thickBot="1" x14ac:dyDescent="0.25">
      <c r="A15" s="530" t="s">
        <v>6</v>
      </c>
      <c r="B15" s="531"/>
      <c r="C15" s="532"/>
      <c r="D15" s="49">
        <f>SUM(E15+F15)</f>
        <v>222</v>
      </c>
      <c r="E15" s="50">
        <f t="shared" si="0"/>
        <v>104</v>
      </c>
      <c r="F15" s="51">
        <f t="shared" si="0"/>
        <v>118</v>
      </c>
      <c r="G15" s="52">
        <f t="shared" ref="G15:Z15" si="1">SUM(G12:G14)</f>
        <v>4</v>
      </c>
      <c r="H15" s="53">
        <f t="shared" si="1"/>
        <v>1</v>
      </c>
      <c r="I15" s="52">
        <f t="shared" si="1"/>
        <v>9</v>
      </c>
      <c r="J15" s="53">
        <f t="shared" si="1"/>
        <v>15</v>
      </c>
      <c r="K15" s="52">
        <f t="shared" si="1"/>
        <v>13</v>
      </c>
      <c r="L15" s="53">
        <f t="shared" si="1"/>
        <v>18</v>
      </c>
      <c r="M15" s="54">
        <f t="shared" si="1"/>
        <v>15</v>
      </c>
      <c r="N15" s="55">
        <f t="shared" si="1"/>
        <v>21</v>
      </c>
      <c r="O15" s="54">
        <f t="shared" si="1"/>
        <v>21</v>
      </c>
      <c r="P15" s="55">
        <f t="shared" si="1"/>
        <v>23</v>
      </c>
      <c r="Q15" s="54">
        <f t="shared" si="1"/>
        <v>13</v>
      </c>
      <c r="R15" s="55">
        <f t="shared" si="1"/>
        <v>12</v>
      </c>
      <c r="S15" s="54">
        <f t="shared" si="1"/>
        <v>11</v>
      </c>
      <c r="T15" s="55">
        <f t="shared" si="1"/>
        <v>7</v>
      </c>
      <c r="U15" s="54">
        <f t="shared" si="1"/>
        <v>9</v>
      </c>
      <c r="V15" s="55">
        <f t="shared" si="1"/>
        <v>11</v>
      </c>
      <c r="W15" s="54">
        <f t="shared" si="1"/>
        <v>6</v>
      </c>
      <c r="X15" s="55">
        <f t="shared" si="1"/>
        <v>7</v>
      </c>
      <c r="Y15" s="54">
        <f t="shared" si="1"/>
        <v>3</v>
      </c>
      <c r="Z15" s="55">
        <f t="shared" si="1"/>
        <v>3</v>
      </c>
      <c r="AA15" s="3"/>
      <c r="CG15" s="6"/>
      <c r="CH15" s="6"/>
      <c r="CI15" s="6"/>
      <c r="CJ15" s="6"/>
      <c r="CK15" s="6"/>
      <c r="CL15" s="6"/>
      <c r="CM15" s="6"/>
      <c r="CN15" s="6"/>
    </row>
    <row r="16" spans="1:92" ht="16.149999999999999" customHeight="1" thickTop="1" x14ac:dyDescent="0.2">
      <c r="A16" s="533" t="s">
        <v>26</v>
      </c>
      <c r="B16" s="534"/>
      <c r="C16" s="535"/>
      <c r="D16" s="56">
        <v>22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CG16" s="6"/>
      <c r="CH16" s="6"/>
      <c r="CI16" s="6"/>
      <c r="CJ16" s="6"/>
      <c r="CK16" s="6"/>
      <c r="CL16" s="6"/>
      <c r="CM16" s="6"/>
      <c r="CN16" s="6"/>
    </row>
    <row r="17" spans="1:92" ht="16.149999999999999" customHeight="1" x14ac:dyDescent="0.2">
      <c r="A17" s="526" t="s">
        <v>27</v>
      </c>
      <c r="B17" s="527"/>
      <c r="C17" s="528"/>
      <c r="D17" s="36"/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CG17" s="6"/>
      <c r="CH17" s="6"/>
      <c r="CI17" s="6"/>
      <c r="CJ17" s="6"/>
      <c r="CK17" s="6"/>
      <c r="CL17" s="6"/>
      <c r="CM17" s="6"/>
      <c r="CN17" s="6"/>
    </row>
    <row r="18" spans="1:92" ht="31.9" customHeight="1" x14ac:dyDescent="0.2">
      <c r="A18" s="63" t="s">
        <v>28</v>
      </c>
      <c r="B18" s="64"/>
      <c r="CG18" s="6"/>
      <c r="CH18" s="6"/>
      <c r="CI18" s="6"/>
      <c r="CJ18" s="6"/>
      <c r="CK18" s="6"/>
      <c r="CL18" s="6"/>
      <c r="CM18" s="6"/>
      <c r="CN18" s="6"/>
    </row>
    <row r="19" spans="1:92" ht="16.149999999999999" customHeight="1" x14ac:dyDescent="0.2">
      <c r="A19" s="536" t="s">
        <v>4</v>
      </c>
      <c r="B19" s="536" t="s">
        <v>5</v>
      </c>
      <c r="C19" s="536"/>
      <c r="D19" s="461" t="s">
        <v>6</v>
      </c>
      <c r="E19" s="537"/>
      <c r="F19" s="457"/>
      <c r="G19" s="467" t="s">
        <v>7</v>
      </c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29"/>
      <c r="U19" s="529"/>
      <c r="V19" s="529"/>
      <c r="W19" s="529"/>
      <c r="X19" s="529"/>
      <c r="Y19" s="529"/>
      <c r="Z19" s="468"/>
      <c r="CG19" s="6"/>
      <c r="CH19" s="6"/>
      <c r="CI19" s="6"/>
      <c r="CJ19" s="6"/>
      <c r="CK19" s="6"/>
      <c r="CL19" s="6"/>
      <c r="CM19" s="6"/>
      <c r="CN19" s="6"/>
    </row>
    <row r="20" spans="1:92" ht="16.149999999999999" customHeight="1" x14ac:dyDescent="0.2">
      <c r="A20" s="536"/>
      <c r="B20" s="536"/>
      <c r="C20" s="536"/>
      <c r="D20" s="482"/>
      <c r="E20" s="538"/>
      <c r="F20" s="538"/>
      <c r="G20" s="521" t="s">
        <v>8</v>
      </c>
      <c r="H20" s="521"/>
      <c r="I20" s="521" t="s">
        <v>9</v>
      </c>
      <c r="J20" s="521"/>
      <c r="K20" s="521" t="s">
        <v>10</v>
      </c>
      <c r="L20" s="521"/>
      <c r="M20" s="521" t="s">
        <v>11</v>
      </c>
      <c r="N20" s="521"/>
      <c r="O20" s="521" t="s">
        <v>12</v>
      </c>
      <c r="P20" s="521"/>
      <c r="Q20" s="521" t="s">
        <v>13</v>
      </c>
      <c r="R20" s="521"/>
      <c r="S20" s="521" t="s">
        <v>14</v>
      </c>
      <c r="T20" s="521"/>
      <c r="U20" s="521" t="s">
        <v>15</v>
      </c>
      <c r="V20" s="521"/>
      <c r="W20" s="521" t="s">
        <v>16</v>
      </c>
      <c r="X20" s="521"/>
      <c r="Y20" s="521" t="s">
        <v>17</v>
      </c>
      <c r="Z20" s="521"/>
      <c r="CG20" s="6"/>
      <c r="CH20" s="6"/>
      <c r="CI20" s="6"/>
      <c r="CJ20" s="6"/>
      <c r="CK20" s="6"/>
      <c r="CL20" s="6"/>
      <c r="CM20" s="6"/>
      <c r="CN20" s="6"/>
    </row>
    <row r="21" spans="1:92" ht="16.149999999999999" customHeight="1" x14ac:dyDescent="0.2">
      <c r="A21" s="536"/>
      <c r="B21" s="536"/>
      <c r="C21" s="536"/>
      <c r="D21" s="17" t="s">
        <v>18</v>
      </c>
      <c r="E21" s="18" t="s">
        <v>19</v>
      </c>
      <c r="F21" s="271" t="s">
        <v>20</v>
      </c>
      <c r="G21" s="20" t="s">
        <v>19</v>
      </c>
      <c r="H21" s="21" t="s">
        <v>20</v>
      </c>
      <c r="I21" s="20" t="s">
        <v>19</v>
      </c>
      <c r="J21" s="66" t="s">
        <v>20</v>
      </c>
      <c r="K21" s="20" t="s">
        <v>19</v>
      </c>
      <c r="L21" s="21" t="s">
        <v>20</v>
      </c>
      <c r="M21" s="20" t="s">
        <v>19</v>
      </c>
      <c r="N21" s="21" t="s">
        <v>20</v>
      </c>
      <c r="O21" s="20" t="s">
        <v>19</v>
      </c>
      <c r="P21" s="21" t="s">
        <v>20</v>
      </c>
      <c r="Q21" s="20" t="s">
        <v>19</v>
      </c>
      <c r="R21" s="21" t="s">
        <v>20</v>
      </c>
      <c r="S21" s="20" t="s">
        <v>19</v>
      </c>
      <c r="T21" s="21" t="s">
        <v>20</v>
      </c>
      <c r="U21" s="20" t="s">
        <v>19</v>
      </c>
      <c r="V21" s="21" t="s">
        <v>20</v>
      </c>
      <c r="W21" s="20" t="s">
        <v>19</v>
      </c>
      <c r="X21" s="21" t="s">
        <v>20</v>
      </c>
      <c r="Y21" s="20" t="s">
        <v>19</v>
      </c>
      <c r="Z21" s="21" t="s">
        <v>20</v>
      </c>
      <c r="CG21" s="6"/>
      <c r="CH21" s="6"/>
      <c r="CI21" s="6"/>
      <c r="CJ21" s="6"/>
      <c r="CK21" s="6"/>
      <c r="CL21" s="6"/>
      <c r="CM21" s="6"/>
      <c r="CN21" s="6"/>
    </row>
    <row r="22" spans="1:92" ht="16.149999999999999" customHeight="1" x14ac:dyDescent="0.2">
      <c r="A22" s="522" t="s">
        <v>21</v>
      </c>
      <c r="B22" s="497" t="s">
        <v>22</v>
      </c>
      <c r="C22" s="67" t="s">
        <v>29</v>
      </c>
      <c r="D22" s="68">
        <f t="shared" ref="D22:D27" si="2">SUM(E22+F22)</f>
        <v>1</v>
      </c>
      <c r="E22" s="69">
        <f t="shared" ref="E22:F27" si="3">SUM(G22+I22+K22+M22+O22+Q22+S22+U22+W22+Y22)</f>
        <v>0</v>
      </c>
      <c r="F22" s="70">
        <f t="shared" si="3"/>
        <v>1</v>
      </c>
      <c r="G22" s="38"/>
      <c r="H22" s="40"/>
      <c r="I22" s="29"/>
      <c r="J22" s="30"/>
      <c r="K22" s="71"/>
      <c r="L22" s="72">
        <v>1</v>
      </c>
      <c r="M22" s="71"/>
      <c r="N22" s="72"/>
      <c r="O22" s="71"/>
      <c r="P22" s="72"/>
      <c r="Q22" s="71"/>
      <c r="R22" s="72"/>
      <c r="S22" s="71"/>
      <c r="T22" s="72"/>
      <c r="U22" s="71"/>
      <c r="V22" s="72"/>
      <c r="W22" s="71"/>
      <c r="X22" s="72"/>
      <c r="Y22" s="29"/>
      <c r="Z22" s="72"/>
      <c r="AA22" s="3"/>
      <c r="CG22" s="6"/>
      <c r="CH22" s="6"/>
      <c r="CI22" s="6"/>
      <c r="CJ22" s="6"/>
      <c r="CK22" s="6"/>
      <c r="CL22" s="6"/>
      <c r="CM22" s="6"/>
      <c r="CN22" s="6"/>
    </row>
    <row r="23" spans="1:92" ht="16.149999999999999" customHeight="1" x14ac:dyDescent="0.2">
      <c r="A23" s="522"/>
      <c r="B23" s="466"/>
      <c r="C23" s="73" t="s">
        <v>30</v>
      </c>
      <c r="D23" s="74">
        <f t="shared" si="2"/>
        <v>0</v>
      </c>
      <c r="E23" s="75">
        <f t="shared" si="3"/>
        <v>0</v>
      </c>
      <c r="F23" s="76">
        <f t="shared" si="3"/>
        <v>0</v>
      </c>
      <c r="G23" s="77"/>
      <c r="H23" s="78"/>
      <c r="I23" s="36"/>
      <c r="J23" s="37"/>
      <c r="K23" s="79"/>
      <c r="L23" s="80"/>
      <c r="M23" s="79"/>
      <c r="N23" s="80"/>
      <c r="O23" s="79"/>
      <c r="P23" s="80"/>
      <c r="Q23" s="79"/>
      <c r="R23" s="80"/>
      <c r="S23" s="79"/>
      <c r="T23" s="80"/>
      <c r="U23" s="79"/>
      <c r="V23" s="80"/>
      <c r="W23" s="79"/>
      <c r="X23" s="80"/>
      <c r="Y23" s="79"/>
      <c r="Z23" s="80"/>
      <c r="AA23" s="3"/>
      <c r="CG23" s="6"/>
      <c r="CH23" s="6"/>
      <c r="CI23" s="6"/>
      <c r="CJ23" s="6"/>
      <c r="CK23" s="6"/>
      <c r="CL23" s="6"/>
      <c r="CM23" s="6"/>
      <c r="CN23" s="6"/>
    </row>
    <row r="24" spans="1:92" ht="16.149999999999999" customHeight="1" x14ac:dyDescent="0.2">
      <c r="A24" s="522"/>
      <c r="B24" s="497" t="s">
        <v>24</v>
      </c>
      <c r="C24" s="81" t="s">
        <v>29</v>
      </c>
      <c r="D24" s="82">
        <f t="shared" si="2"/>
        <v>1</v>
      </c>
      <c r="E24" s="83">
        <f t="shared" si="3"/>
        <v>0</v>
      </c>
      <c r="F24" s="84">
        <f t="shared" si="3"/>
        <v>1</v>
      </c>
      <c r="G24" s="85"/>
      <c r="H24" s="86"/>
      <c r="I24" s="85"/>
      <c r="J24" s="87">
        <v>1</v>
      </c>
      <c r="K24" s="88"/>
      <c r="L24" s="86"/>
      <c r="M24" s="88"/>
      <c r="N24" s="86"/>
      <c r="O24" s="88"/>
      <c r="P24" s="86"/>
      <c r="Q24" s="88"/>
      <c r="R24" s="86"/>
      <c r="S24" s="88"/>
      <c r="T24" s="86"/>
      <c r="U24" s="88"/>
      <c r="V24" s="86"/>
      <c r="W24" s="88"/>
      <c r="X24" s="86"/>
      <c r="Y24" s="88"/>
      <c r="Z24" s="86"/>
      <c r="AA24" s="3"/>
      <c r="CG24" s="6"/>
      <c r="CH24" s="6"/>
      <c r="CI24" s="6"/>
      <c r="CJ24" s="6"/>
      <c r="CK24" s="6"/>
      <c r="CL24" s="6"/>
      <c r="CM24" s="6"/>
      <c r="CN24" s="6"/>
    </row>
    <row r="25" spans="1:92" ht="16.149999999999999" customHeight="1" x14ac:dyDescent="0.2">
      <c r="A25" s="523"/>
      <c r="B25" s="466"/>
      <c r="C25" s="89" t="s">
        <v>30</v>
      </c>
      <c r="D25" s="74">
        <f t="shared" si="2"/>
        <v>0</v>
      </c>
      <c r="E25" s="75">
        <f t="shared" si="3"/>
        <v>0</v>
      </c>
      <c r="F25" s="76">
        <f t="shared" si="3"/>
        <v>0</v>
      </c>
      <c r="G25" s="77"/>
      <c r="H25" s="78"/>
      <c r="I25" s="77"/>
      <c r="J25" s="90"/>
      <c r="K25" s="91"/>
      <c r="L25" s="78"/>
      <c r="M25" s="91"/>
      <c r="N25" s="78"/>
      <c r="O25" s="91"/>
      <c r="P25" s="78"/>
      <c r="Q25" s="91"/>
      <c r="R25" s="78"/>
      <c r="S25" s="91"/>
      <c r="T25" s="78"/>
      <c r="U25" s="91"/>
      <c r="V25" s="78"/>
      <c r="W25" s="91"/>
      <c r="X25" s="78"/>
      <c r="Y25" s="91"/>
      <c r="Z25" s="78"/>
      <c r="AA25" s="3"/>
      <c r="CG25" s="6"/>
      <c r="CH25" s="6"/>
      <c r="CI25" s="6"/>
      <c r="CJ25" s="6"/>
      <c r="CK25" s="6"/>
      <c r="CL25" s="6"/>
      <c r="CM25" s="6"/>
      <c r="CN25" s="6"/>
    </row>
    <row r="26" spans="1:92" ht="16.149999999999999" customHeight="1" x14ac:dyDescent="0.2">
      <c r="A26" s="524" t="s">
        <v>25</v>
      </c>
      <c r="B26" s="525"/>
      <c r="C26" s="81" t="s">
        <v>29</v>
      </c>
      <c r="D26" s="92">
        <f t="shared" si="2"/>
        <v>46</v>
      </c>
      <c r="E26" s="93">
        <f t="shared" si="3"/>
        <v>17</v>
      </c>
      <c r="F26" s="94">
        <f t="shared" si="3"/>
        <v>29</v>
      </c>
      <c r="G26" s="95">
        <v>1</v>
      </c>
      <c r="H26" s="96"/>
      <c r="I26" s="97">
        <v>3</v>
      </c>
      <c r="J26" s="98">
        <v>4</v>
      </c>
      <c r="K26" s="95">
        <v>4</v>
      </c>
      <c r="L26" s="96">
        <v>4</v>
      </c>
      <c r="M26" s="95">
        <v>3</v>
      </c>
      <c r="N26" s="96">
        <v>5</v>
      </c>
      <c r="O26" s="95"/>
      <c r="P26" s="96">
        <v>6</v>
      </c>
      <c r="Q26" s="95"/>
      <c r="R26" s="96">
        <v>6</v>
      </c>
      <c r="S26" s="95">
        <v>3</v>
      </c>
      <c r="T26" s="96">
        <v>1</v>
      </c>
      <c r="U26" s="95">
        <v>1</v>
      </c>
      <c r="V26" s="96">
        <v>3</v>
      </c>
      <c r="W26" s="95">
        <v>1</v>
      </c>
      <c r="X26" s="96"/>
      <c r="Y26" s="95">
        <v>1</v>
      </c>
      <c r="Z26" s="96"/>
      <c r="AA26" s="3"/>
      <c r="CG26" s="6"/>
      <c r="CH26" s="6"/>
      <c r="CI26" s="6"/>
      <c r="CJ26" s="6"/>
      <c r="CK26" s="6"/>
      <c r="CL26" s="6"/>
      <c r="CM26" s="6"/>
      <c r="CN26" s="6"/>
    </row>
    <row r="27" spans="1:92" ht="16.149999999999999" customHeight="1" x14ac:dyDescent="0.2">
      <c r="A27" s="482"/>
      <c r="B27" s="458"/>
      <c r="C27" s="89" t="s">
        <v>30</v>
      </c>
      <c r="D27" s="74">
        <f t="shared" si="2"/>
        <v>1</v>
      </c>
      <c r="E27" s="75">
        <f t="shared" si="3"/>
        <v>0</v>
      </c>
      <c r="F27" s="76">
        <f t="shared" si="3"/>
        <v>1</v>
      </c>
      <c r="G27" s="91"/>
      <c r="H27" s="78"/>
      <c r="I27" s="77"/>
      <c r="J27" s="90"/>
      <c r="K27" s="91"/>
      <c r="L27" s="78">
        <v>1</v>
      </c>
      <c r="M27" s="91"/>
      <c r="N27" s="78"/>
      <c r="O27" s="91"/>
      <c r="P27" s="78"/>
      <c r="Q27" s="91"/>
      <c r="R27" s="78"/>
      <c r="S27" s="91"/>
      <c r="T27" s="78"/>
      <c r="U27" s="91"/>
      <c r="V27" s="78"/>
      <c r="W27" s="91"/>
      <c r="X27" s="78"/>
      <c r="Y27" s="91"/>
      <c r="Z27" s="78"/>
      <c r="AA27" s="3"/>
      <c r="CG27" s="6"/>
      <c r="CH27" s="6"/>
      <c r="CI27" s="6"/>
      <c r="CJ27" s="6"/>
      <c r="CK27" s="6"/>
      <c r="CL27" s="6"/>
      <c r="CM27" s="6"/>
      <c r="CN27" s="6"/>
    </row>
    <row r="28" spans="1:92" ht="16.149999999999999" customHeight="1" x14ac:dyDescent="0.2">
      <c r="A28" s="526" t="s">
        <v>6</v>
      </c>
      <c r="B28" s="527"/>
      <c r="C28" s="528"/>
      <c r="D28" s="99">
        <f t="shared" ref="D28:Z28" si="4">SUM(D22:D27)</f>
        <v>49</v>
      </c>
      <c r="E28" s="100">
        <f t="shared" si="4"/>
        <v>17</v>
      </c>
      <c r="F28" s="101">
        <f t="shared" si="4"/>
        <v>32</v>
      </c>
      <c r="G28" s="102">
        <f t="shared" si="4"/>
        <v>1</v>
      </c>
      <c r="H28" s="103">
        <f t="shared" si="4"/>
        <v>0</v>
      </c>
      <c r="I28" s="104">
        <f t="shared" si="4"/>
        <v>3</v>
      </c>
      <c r="J28" s="105">
        <f t="shared" si="4"/>
        <v>5</v>
      </c>
      <c r="K28" s="102">
        <f t="shared" si="4"/>
        <v>4</v>
      </c>
      <c r="L28" s="103">
        <f t="shared" si="4"/>
        <v>6</v>
      </c>
      <c r="M28" s="102">
        <f t="shared" si="4"/>
        <v>3</v>
      </c>
      <c r="N28" s="103">
        <f t="shared" si="4"/>
        <v>5</v>
      </c>
      <c r="O28" s="102">
        <f t="shared" si="4"/>
        <v>0</v>
      </c>
      <c r="P28" s="103">
        <f t="shared" si="4"/>
        <v>6</v>
      </c>
      <c r="Q28" s="102">
        <f t="shared" si="4"/>
        <v>0</v>
      </c>
      <c r="R28" s="103">
        <f t="shared" si="4"/>
        <v>6</v>
      </c>
      <c r="S28" s="102">
        <f t="shared" si="4"/>
        <v>3</v>
      </c>
      <c r="T28" s="103">
        <f t="shared" si="4"/>
        <v>1</v>
      </c>
      <c r="U28" s="102">
        <f t="shared" si="4"/>
        <v>1</v>
      </c>
      <c r="V28" s="103">
        <f t="shared" si="4"/>
        <v>3</v>
      </c>
      <c r="W28" s="102">
        <f t="shared" si="4"/>
        <v>1</v>
      </c>
      <c r="X28" s="103">
        <f t="shared" si="4"/>
        <v>0</v>
      </c>
      <c r="Y28" s="102">
        <f t="shared" si="4"/>
        <v>1</v>
      </c>
      <c r="Z28" s="103">
        <f t="shared" si="4"/>
        <v>0</v>
      </c>
      <c r="AA28" s="3"/>
      <c r="CG28" s="6"/>
      <c r="CH28" s="6"/>
      <c r="CI28" s="6"/>
      <c r="CJ28" s="6"/>
      <c r="CK28" s="6"/>
      <c r="CL28" s="6"/>
      <c r="CM28" s="6"/>
      <c r="CN28" s="6"/>
    </row>
    <row r="29" spans="1:92" ht="31.9" customHeight="1" x14ac:dyDescent="0.2">
      <c r="A29" s="483" t="s">
        <v>31</v>
      </c>
      <c r="B29" s="483"/>
      <c r="C29" s="483"/>
      <c r="D29" s="483"/>
      <c r="E29" s="483"/>
      <c r="F29" s="483"/>
      <c r="G29" s="483"/>
      <c r="H29" s="483"/>
      <c r="I29" s="483"/>
      <c r="J29" s="483"/>
      <c r="K29" s="106"/>
      <c r="L29" s="11"/>
      <c r="CG29" s="6"/>
      <c r="CH29" s="6"/>
      <c r="CI29" s="6"/>
      <c r="CJ29" s="6"/>
      <c r="CK29" s="6"/>
      <c r="CL29" s="6"/>
      <c r="CM29" s="6"/>
      <c r="CN29" s="6"/>
    </row>
    <row r="30" spans="1:92" ht="16.149999999999999" customHeight="1" x14ac:dyDescent="0.2">
      <c r="A30" s="518" t="s">
        <v>32</v>
      </c>
      <c r="B30" s="518"/>
      <c r="C30" s="518"/>
      <c r="D30" s="270" t="s">
        <v>6</v>
      </c>
      <c r="E30" s="108" t="s">
        <v>33</v>
      </c>
      <c r="F30" s="268" t="s">
        <v>34</v>
      </c>
      <c r="G30" s="110"/>
      <c r="H30" s="111"/>
      <c r="I30" s="111"/>
      <c r="J30" s="112"/>
      <c r="K30" s="106"/>
      <c r="L30" s="11"/>
      <c r="CG30" s="6"/>
      <c r="CH30" s="6"/>
      <c r="CI30" s="6"/>
      <c r="CJ30" s="6"/>
      <c r="CK30" s="6"/>
      <c r="CL30" s="6"/>
      <c r="CM30" s="6"/>
      <c r="CN30" s="6"/>
    </row>
    <row r="31" spans="1:92" ht="16.149999999999999" customHeight="1" x14ac:dyDescent="0.2">
      <c r="A31" s="465" t="s">
        <v>35</v>
      </c>
      <c r="B31" s="519" t="s">
        <v>36</v>
      </c>
      <c r="C31" s="520"/>
      <c r="D31" s="113">
        <f t="shared" ref="D31:D43" si="5">SUM(E31+F31)</f>
        <v>0</v>
      </c>
      <c r="E31" s="114"/>
      <c r="F31" s="115"/>
      <c r="CG31" s="6"/>
      <c r="CH31" s="6"/>
      <c r="CI31" s="6"/>
      <c r="CJ31" s="6"/>
      <c r="CK31" s="6"/>
      <c r="CL31" s="6"/>
      <c r="CM31" s="6"/>
      <c r="CN31" s="6"/>
    </row>
    <row r="32" spans="1:92" ht="16.149999999999999" customHeight="1" x14ac:dyDescent="0.2">
      <c r="A32" s="497"/>
      <c r="B32" s="514" t="s">
        <v>37</v>
      </c>
      <c r="C32" s="515"/>
      <c r="D32" s="116">
        <f t="shared" si="5"/>
        <v>0</v>
      </c>
      <c r="E32" s="117"/>
      <c r="F32" s="118"/>
      <c r="CG32" s="6"/>
      <c r="CH32" s="6"/>
      <c r="CI32" s="6"/>
      <c r="CJ32" s="6"/>
      <c r="CK32" s="6"/>
      <c r="CL32" s="6"/>
      <c r="CM32" s="6"/>
      <c r="CN32" s="6"/>
    </row>
    <row r="33" spans="1:92" ht="16.149999999999999" customHeight="1" x14ac:dyDescent="0.2">
      <c r="A33" s="497"/>
      <c r="B33" s="514" t="s">
        <v>38</v>
      </c>
      <c r="C33" s="515"/>
      <c r="D33" s="116">
        <f t="shared" si="5"/>
        <v>0</v>
      </c>
      <c r="E33" s="117"/>
      <c r="F33" s="118"/>
      <c r="CG33" s="6"/>
      <c r="CH33" s="6"/>
      <c r="CI33" s="6"/>
      <c r="CJ33" s="6"/>
      <c r="CK33" s="6"/>
      <c r="CL33" s="6"/>
      <c r="CM33" s="6"/>
      <c r="CN33" s="6"/>
    </row>
    <row r="34" spans="1:92" ht="16.149999999999999" customHeight="1" x14ac:dyDescent="0.2">
      <c r="A34" s="497"/>
      <c r="B34" s="514" t="s">
        <v>39</v>
      </c>
      <c r="C34" s="515"/>
      <c r="D34" s="116">
        <f t="shared" si="5"/>
        <v>0</v>
      </c>
      <c r="E34" s="119"/>
      <c r="F34" s="120"/>
      <c r="CG34" s="6"/>
      <c r="CH34" s="6"/>
      <c r="CI34" s="6"/>
      <c r="CJ34" s="6"/>
      <c r="CK34" s="6"/>
      <c r="CL34" s="6"/>
      <c r="CM34" s="6"/>
      <c r="CN34" s="6"/>
    </row>
    <row r="35" spans="1:92" ht="16.149999999999999" customHeight="1" x14ac:dyDescent="0.2">
      <c r="A35" s="497"/>
      <c r="B35" s="514" t="s">
        <v>40</v>
      </c>
      <c r="C35" s="515"/>
      <c r="D35" s="116">
        <f t="shared" si="5"/>
        <v>0</v>
      </c>
      <c r="E35" s="119"/>
      <c r="F35" s="120"/>
      <c r="CG35" s="6"/>
      <c r="CH35" s="6"/>
      <c r="CI35" s="6"/>
      <c r="CJ35" s="6"/>
      <c r="CK35" s="6"/>
      <c r="CL35" s="6"/>
      <c r="CM35" s="6"/>
      <c r="CN35" s="6"/>
    </row>
    <row r="36" spans="1:92" ht="16.149999999999999" customHeight="1" x14ac:dyDescent="0.2">
      <c r="A36" s="497"/>
      <c r="B36" s="514" t="s">
        <v>41</v>
      </c>
      <c r="C36" s="515"/>
      <c r="D36" s="116">
        <f t="shared" si="5"/>
        <v>0</v>
      </c>
      <c r="E36" s="119"/>
      <c r="F36" s="120"/>
      <c r="CG36" s="6"/>
      <c r="CH36" s="6"/>
      <c r="CI36" s="6"/>
      <c r="CJ36" s="6"/>
      <c r="CK36" s="6"/>
      <c r="CL36" s="6"/>
      <c r="CM36" s="6"/>
      <c r="CN36" s="6"/>
    </row>
    <row r="37" spans="1:92" ht="16.149999999999999" customHeight="1" x14ac:dyDescent="0.2">
      <c r="A37" s="497"/>
      <c r="B37" s="514" t="s">
        <v>42</v>
      </c>
      <c r="C37" s="515"/>
      <c r="D37" s="116">
        <f t="shared" si="5"/>
        <v>0</v>
      </c>
      <c r="E37" s="119"/>
      <c r="F37" s="120"/>
      <c r="CG37" s="6"/>
      <c r="CH37" s="6"/>
      <c r="CI37" s="6"/>
      <c r="CJ37" s="6"/>
      <c r="CK37" s="6"/>
      <c r="CL37" s="6"/>
      <c r="CM37" s="6"/>
      <c r="CN37" s="6"/>
    </row>
    <row r="38" spans="1:92" ht="16.149999999999999" customHeight="1" x14ac:dyDescent="0.2">
      <c r="A38" s="497"/>
      <c r="B38" s="514" t="s">
        <v>43</v>
      </c>
      <c r="C38" s="515"/>
      <c r="D38" s="116">
        <f t="shared" si="5"/>
        <v>0</v>
      </c>
      <c r="E38" s="119"/>
      <c r="F38" s="120"/>
      <c r="CG38" s="6"/>
      <c r="CH38" s="6"/>
      <c r="CI38" s="6"/>
      <c r="CJ38" s="6"/>
      <c r="CK38" s="6"/>
      <c r="CL38" s="6"/>
      <c r="CM38" s="6"/>
      <c r="CN38" s="6"/>
    </row>
    <row r="39" spans="1:92" ht="16.149999999999999" customHeight="1" x14ac:dyDescent="0.2">
      <c r="A39" s="466"/>
      <c r="B39" s="516" t="s">
        <v>44</v>
      </c>
      <c r="C39" s="517"/>
      <c r="D39" s="121">
        <f t="shared" si="5"/>
        <v>0</v>
      </c>
      <c r="E39" s="122"/>
      <c r="F39" s="123"/>
      <c r="CG39" s="6"/>
      <c r="CH39" s="6"/>
      <c r="CI39" s="6"/>
      <c r="CJ39" s="6"/>
      <c r="CK39" s="6"/>
      <c r="CL39" s="6"/>
      <c r="CM39" s="6"/>
      <c r="CN39" s="6"/>
    </row>
    <row r="40" spans="1:92" ht="16.149999999999999" customHeight="1" x14ac:dyDescent="0.2">
      <c r="A40" s="465" t="s">
        <v>45</v>
      </c>
      <c r="B40" s="465" t="s">
        <v>46</v>
      </c>
      <c r="C40" s="24" t="s">
        <v>47</v>
      </c>
      <c r="D40" s="113">
        <f t="shared" si="5"/>
        <v>2</v>
      </c>
      <c r="E40" s="124"/>
      <c r="F40" s="125">
        <v>2</v>
      </c>
      <c r="CG40" s="6"/>
      <c r="CH40" s="6"/>
      <c r="CI40" s="6"/>
      <c r="CJ40" s="6"/>
      <c r="CK40" s="6"/>
      <c r="CL40" s="6"/>
      <c r="CM40" s="6"/>
      <c r="CN40" s="6"/>
    </row>
    <row r="41" spans="1:92" ht="16.149999999999999" customHeight="1" x14ac:dyDescent="0.2">
      <c r="A41" s="497"/>
      <c r="B41" s="466"/>
      <c r="C41" s="262" t="s">
        <v>48</v>
      </c>
      <c r="D41" s="121">
        <f t="shared" si="5"/>
        <v>0</v>
      </c>
      <c r="E41" s="126"/>
      <c r="F41" s="123"/>
      <c r="I41" s="127"/>
      <c r="J41" s="127"/>
      <c r="K41" s="127"/>
      <c r="CG41" s="6"/>
      <c r="CH41" s="6"/>
      <c r="CI41" s="6"/>
      <c r="CJ41" s="6"/>
      <c r="CK41" s="6"/>
      <c r="CL41" s="6"/>
      <c r="CM41" s="6"/>
      <c r="CN41" s="6"/>
    </row>
    <row r="42" spans="1:92" ht="16.149999999999999" customHeight="1" x14ac:dyDescent="0.2">
      <c r="A42" s="497"/>
      <c r="B42" s="465" t="s">
        <v>49</v>
      </c>
      <c r="C42" s="24" t="s">
        <v>47</v>
      </c>
      <c r="D42" s="113">
        <f t="shared" si="5"/>
        <v>0</v>
      </c>
      <c r="E42" s="124"/>
      <c r="F42" s="125"/>
      <c r="I42" s="127"/>
      <c r="J42" s="127"/>
      <c r="K42" s="127"/>
      <c r="CG42" s="6"/>
      <c r="CH42" s="6"/>
      <c r="CI42" s="6"/>
      <c r="CJ42" s="6"/>
      <c r="CK42" s="6"/>
      <c r="CL42" s="6"/>
      <c r="CM42" s="6"/>
      <c r="CN42" s="6"/>
    </row>
    <row r="43" spans="1:92" ht="16.149999999999999" customHeight="1" x14ac:dyDescent="0.2">
      <c r="A43" s="466"/>
      <c r="B43" s="466"/>
      <c r="C43" s="128" t="s">
        <v>48</v>
      </c>
      <c r="D43" s="121">
        <f t="shared" si="5"/>
        <v>0</v>
      </c>
      <c r="E43" s="126"/>
      <c r="F43" s="123"/>
      <c r="I43" s="127"/>
      <c r="J43" s="127"/>
      <c r="K43" s="127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483" t="s">
        <v>50</v>
      </c>
      <c r="B44" s="483"/>
      <c r="C44" s="483"/>
      <c r="D44" s="483"/>
      <c r="E44" s="483"/>
      <c r="F44" s="483"/>
      <c r="G44" s="483"/>
      <c r="H44" s="483"/>
      <c r="I44" s="129"/>
      <c r="J44" s="129"/>
      <c r="K44" s="130"/>
      <c r="L44" s="11"/>
      <c r="CG44" s="6"/>
      <c r="CH44" s="6"/>
      <c r="CI44" s="6"/>
      <c r="CJ44" s="6"/>
      <c r="CK44" s="6"/>
      <c r="CL44" s="6"/>
      <c r="CM44" s="6"/>
      <c r="CN44" s="6"/>
    </row>
    <row r="45" spans="1:92" ht="16.149999999999999" customHeight="1" x14ac:dyDescent="0.2">
      <c r="A45" s="471" t="s">
        <v>51</v>
      </c>
      <c r="B45" s="512" t="s">
        <v>6</v>
      </c>
      <c r="C45" s="11"/>
      <c r="I45" s="127"/>
      <c r="J45" s="127"/>
      <c r="K45" s="127"/>
      <c r="CG45" s="6"/>
      <c r="CH45" s="6"/>
      <c r="CI45" s="6"/>
      <c r="CJ45" s="6"/>
      <c r="CK45" s="6"/>
      <c r="CL45" s="6"/>
      <c r="CM45" s="6"/>
      <c r="CN45" s="6"/>
    </row>
    <row r="46" spans="1:92" ht="16.149999999999999" customHeight="1" x14ac:dyDescent="0.2">
      <c r="A46" s="473"/>
      <c r="B46" s="513"/>
      <c r="C46" s="131"/>
      <c r="D46" s="11"/>
      <c r="I46" s="127"/>
      <c r="J46" s="127"/>
      <c r="K46" s="127"/>
      <c r="CG46" s="6"/>
      <c r="CH46" s="6"/>
      <c r="CI46" s="6"/>
      <c r="CJ46" s="6"/>
      <c r="CK46" s="6"/>
      <c r="CL46" s="6"/>
      <c r="CM46" s="6"/>
      <c r="CN46" s="6"/>
    </row>
    <row r="47" spans="1:92" ht="16.149999999999999" customHeight="1" x14ac:dyDescent="0.2">
      <c r="A47" s="24" t="s">
        <v>52</v>
      </c>
      <c r="B47" s="132"/>
      <c r="C47" s="133"/>
      <c r="D47" s="11"/>
      <c r="I47" s="127"/>
      <c r="J47" s="127"/>
      <c r="K47" s="127"/>
      <c r="CG47" s="6"/>
      <c r="CH47" s="6"/>
      <c r="CI47" s="6"/>
      <c r="CJ47" s="6"/>
      <c r="CK47" s="6"/>
      <c r="CL47" s="6"/>
      <c r="CM47" s="6"/>
      <c r="CN47" s="6"/>
    </row>
    <row r="48" spans="1:92" ht="16.149999999999999" customHeight="1" x14ac:dyDescent="0.2">
      <c r="A48" s="128" t="s">
        <v>53</v>
      </c>
      <c r="B48" s="134"/>
      <c r="C48" s="133"/>
      <c r="D48" s="11"/>
      <c r="I48" s="127"/>
      <c r="J48" s="127"/>
      <c r="K48" s="127"/>
      <c r="CG48" s="6"/>
      <c r="CH48" s="6"/>
      <c r="CI48" s="6"/>
      <c r="CJ48" s="6"/>
      <c r="CK48" s="6"/>
      <c r="CL48" s="6"/>
      <c r="CM48" s="6"/>
      <c r="CN48" s="6"/>
    </row>
    <row r="49" spans="1:92" ht="16.149999999999999" customHeight="1" x14ac:dyDescent="0.2">
      <c r="A49" s="255" t="s">
        <v>6</v>
      </c>
      <c r="B49" s="136">
        <f>SUM(B47+B48)</f>
        <v>0</v>
      </c>
      <c r="C49" s="137"/>
      <c r="D49" s="11"/>
      <c r="CG49" s="6"/>
      <c r="CH49" s="6"/>
      <c r="CI49" s="6"/>
      <c r="CJ49" s="6"/>
      <c r="CK49" s="6"/>
      <c r="CL49" s="6"/>
      <c r="CM49" s="6"/>
      <c r="CN49" s="6"/>
    </row>
    <row r="50" spans="1:92" ht="31.9" customHeight="1" x14ac:dyDescent="0.2">
      <c r="A50" s="138" t="s">
        <v>54</v>
      </c>
      <c r="B50" s="138"/>
      <c r="C50" s="138"/>
      <c r="D50" s="11"/>
      <c r="CG50" s="6"/>
      <c r="CH50" s="6"/>
      <c r="CI50" s="6"/>
      <c r="CJ50" s="6"/>
      <c r="CK50" s="6"/>
      <c r="CL50" s="6"/>
      <c r="CM50" s="6"/>
      <c r="CN50" s="6"/>
    </row>
    <row r="51" spans="1:92" ht="16.149999999999999" customHeight="1" x14ac:dyDescent="0.2">
      <c r="A51" s="465" t="s">
        <v>55</v>
      </c>
      <c r="B51" s="457" t="s">
        <v>5</v>
      </c>
      <c r="C51" s="465" t="s">
        <v>6</v>
      </c>
      <c r="D51" s="11"/>
      <c r="CG51" s="6"/>
      <c r="CH51" s="6"/>
      <c r="CI51" s="6"/>
      <c r="CJ51" s="6"/>
      <c r="CK51" s="6"/>
      <c r="CL51" s="6"/>
      <c r="CM51" s="6"/>
      <c r="CN51" s="6"/>
    </row>
    <row r="52" spans="1:92" ht="16.149999999999999" customHeight="1" x14ac:dyDescent="0.2">
      <c r="A52" s="466"/>
      <c r="B52" s="458"/>
      <c r="C52" s="466"/>
      <c r="D52" s="11"/>
      <c r="CG52" s="6"/>
      <c r="CH52" s="6"/>
      <c r="CI52" s="6"/>
      <c r="CJ52" s="6"/>
      <c r="CK52" s="6"/>
      <c r="CL52" s="6"/>
      <c r="CM52" s="6"/>
      <c r="CN52" s="6"/>
    </row>
    <row r="53" spans="1:92" ht="16.149999999999999" customHeight="1" x14ac:dyDescent="0.2">
      <c r="A53" s="465" t="s">
        <v>56</v>
      </c>
      <c r="B53" s="139" t="s">
        <v>57</v>
      </c>
      <c r="C53" s="132"/>
      <c r="D53" s="11"/>
      <c r="CG53" s="6"/>
      <c r="CH53" s="6"/>
      <c r="CI53" s="6"/>
      <c r="CJ53" s="6"/>
      <c r="CK53" s="6"/>
      <c r="CL53" s="6"/>
      <c r="CM53" s="6"/>
      <c r="CN53" s="6"/>
    </row>
    <row r="54" spans="1:92" ht="16.149999999999999" customHeight="1" x14ac:dyDescent="0.2">
      <c r="A54" s="497"/>
      <c r="B54" s="140" t="s">
        <v>58</v>
      </c>
      <c r="C54" s="141"/>
      <c r="D54" s="11"/>
      <c r="CG54" s="6"/>
      <c r="CH54" s="6"/>
      <c r="CI54" s="6"/>
      <c r="CJ54" s="6"/>
      <c r="CK54" s="6"/>
      <c r="CL54" s="6"/>
      <c r="CM54" s="6"/>
      <c r="CN54" s="6"/>
    </row>
    <row r="55" spans="1:92" ht="16.149999999999999" customHeight="1" x14ac:dyDescent="0.2">
      <c r="A55" s="466"/>
      <c r="B55" s="142" t="s">
        <v>59</v>
      </c>
      <c r="C55" s="134"/>
      <c r="D55" s="11"/>
      <c r="CG55" s="6"/>
      <c r="CH55" s="6"/>
      <c r="CI55" s="6"/>
      <c r="CJ55" s="6"/>
      <c r="CK55" s="6"/>
      <c r="CL55" s="6"/>
      <c r="CM55" s="6"/>
      <c r="CN55" s="6"/>
    </row>
    <row r="56" spans="1:92" ht="16.149999999999999" customHeight="1" x14ac:dyDescent="0.2">
      <c r="A56" s="465" t="s">
        <v>60</v>
      </c>
      <c r="B56" s="139" t="s">
        <v>61</v>
      </c>
      <c r="C56" s="132"/>
      <c r="D56" s="11"/>
      <c r="CG56" s="6"/>
      <c r="CH56" s="6"/>
      <c r="CI56" s="6"/>
      <c r="CJ56" s="6"/>
      <c r="CK56" s="6"/>
      <c r="CL56" s="6"/>
      <c r="CM56" s="6"/>
      <c r="CN56" s="6"/>
    </row>
    <row r="57" spans="1:92" ht="22.15" customHeight="1" x14ac:dyDescent="0.2">
      <c r="A57" s="497"/>
      <c r="B57" s="140" t="s">
        <v>62</v>
      </c>
      <c r="C57" s="141"/>
      <c r="D57" s="11"/>
      <c r="CG57" s="6"/>
      <c r="CH57" s="6"/>
      <c r="CI57" s="6"/>
      <c r="CJ57" s="6"/>
      <c r="CK57" s="6"/>
      <c r="CL57" s="6"/>
      <c r="CM57" s="6"/>
      <c r="CN57" s="6"/>
    </row>
    <row r="58" spans="1:92" ht="24.6" customHeight="1" x14ac:dyDescent="0.2">
      <c r="A58" s="497"/>
      <c r="B58" s="264" t="s">
        <v>63</v>
      </c>
      <c r="C58" s="141"/>
      <c r="D58" s="11"/>
      <c r="CG58" s="6"/>
      <c r="CH58" s="6"/>
      <c r="CI58" s="6"/>
      <c r="CJ58" s="6"/>
      <c r="CK58" s="6"/>
      <c r="CL58" s="6"/>
      <c r="CM58" s="6"/>
      <c r="CN58" s="6"/>
    </row>
    <row r="59" spans="1:92" ht="16.149999999999999" customHeight="1" x14ac:dyDescent="0.2">
      <c r="A59" s="466"/>
      <c r="B59" s="142" t="s">
        <v>64</v>
      </c>
      <c r="C59" s="134"/>
      <c r="D59" s="11"/>
      <c r="CG59" s="6"/>
      <c r="CH59" s="6"/>
      <c r="CI59" s="6"/>
      <c r="CJ59" s="6"/>
      <c r="CK59" s="6"/>
      <c r="CL59" s="6"/>
      <c r="CM59" s="6"/>
      <c r="CN59" s="6"/>
    </row>
    <row r="60" spans="1:92" ht="38.450000000000003" customHeight="1" x14ac:dyDescent="0.2">
      <c r="A60" s="465" t="s">
        <v>65</v>
      </c>
      <c r="B60" s="144" t="s">
        <v>66</v>
      </c>
      <c r="C60" s="132"/>
      <c r="D60" s="11"/>
      <c r="CG60" s="6"/>
      <c r="CH60" s="6"/>
      <c r="CI60" s="6"/>
      <c r="CJ60" s="6"/>
      <c r="CK60" s="6"/>
      <c r="CL60" s="6"/>
      <c r="CM60" s="6"/>
      <c r="CN60" s="6"/>
    </row>
    <row r="61" spans="1:92" ht="24" customHeight="1" x14ac:dyDescent="0.2">
      <c r="A61" s="466"/>
      <c r="B61" s="145" t="s">
        <v>67</v>
      </c>
      <c r="C61" s="134"/>
      <c r="D61" s="11"/>
      <c r="CG61" s="6"/>
      <c r="CH61" s="6"/>
      <c r="CI61" s="6"/>
      <c r="CJ61" s="6"/>
      <c r="CK61" s="6"/>
      <c r="CL61" s="6"/>
      <c r="CM61" s="6"/>
      <c r="CN61" s="6"/>
    </row>
    <row r="62" spans="1:92" ht="16.149999999999999" customHeight="1" x14ac:dyDescent="0.2">
      <c r="A62" s="510" t="s">
        <v>68</v>
      </c>
      <c r="B62" s="511"/>
      <c r="C62" s="146"/>
      <c r="D62" s="11"/>
      <c r="CG62" s="6"/>
      <c r="CH62" s="6"/>
      <c r="CI62" s="6"/>
      <c r="CJ62" s="6"/>
      <c r="CK62" s="6"/>
      <c r="CL62" s="6"/>
      <c r="CM62" s="6"/>
      <c r="CN62" s="6"/>
    </row>
    <row r="63" spans="1:92" ht="31.9" customHeight="1" x14ac:dyDescent="0.2">
      <c r="A63" s="483" t="s">
        <v>69</v>
      </c>
      <c r="B63" s="483"/>
      <c r="C63" s="483"/>
      <c r="D63" s="483"/>
      <c r="E63" s="483"/>
      <c r="F63" s="483"/>
      <c r="G63" s="483"/>
      <c r="H63" s="483"/>
      <c r="I63" s="483"/>
      <c r="J63" s="11"/>
      <c r="CG63" s="6"/>
      <c r="CH63" s="6"/>
      <c r="CI63" s="6"/>
      <c r="CJ63" s="6"/>
      <c r="CK63" s="6"/>
      <c r="CL63" s="6"/>
      <c r="CM63" s="6"/>
      <c r="CN63" s="6"/>
    </row>
    <row r="64" spans="1:92" ht="16.149999999999999" customHeight="1" x14ac:dyDescent="0.2">
      <c r="A64" s="504" t="s">
        <v>70</v>
      </c>
      <c r="B64" s="504"/>
      <c r="C64" s="505" t="s">
        <v>71</v>
      </c>
      <c r="D64" s="505" t="s">
        <v>72</v>
      </c>
      <c r="E64" s="509" t="s">
        <v>60</v>
      </c>
      <c r="F64" s="505"/>
      <c r="G64" s="505"/>
      <c r="H64" s="505" t="s">
        <v>73</v>
      </c>
      <c r="I64" s="11"/>
      <c r="J64" s="11"/>
      <c r="CG64" s="6"/>
      <c r="CH64" s="6"/>
      <c r="CI64" s="6"/>
      <c r="CJ64" s="6"/>
      <c r="CK64" s="6"/>
      <c r="CL64" s="6"/>
      <c r="CM64" s="6"/>
      <c r="CN64" s="6"/>
    </row>
    <row r="65" spans="1:92" ht="16.149999999999999" customHeight="1" x14ac:dyDescent="0.2">
      <c r="A65" s="504"/>
      <c r="B65" s="504"/>
      <c r="C65" s="505"/>
      <c r="D65" s="505"/>
      <c r="E65" s="147" t="s">
        <v>74</v>
      </c>
      <c r="F65" s="267" t="s">
        <v>75</v>
      </c>
      <c r="G65" s="269" t="s">
        <v>76</v>
      </c>
      <c r="H65" s="509"/>
      <c r="I65" s="11"/>
      <c r="J65" s="11"/>
      <c r="CG65" s="6"/>
      <c r="CH65" s="6"/>
      <c r="CI65" s="6"/>
      <c r="CJ65" s="6"/>
      <c r="CK65" s="6"/>
      <c r="CL65" s="6"/>
      <c r="CM65" s="6"/>
      <c r="CN65" s="6"/>
    </row>
    <row r="66" spans="1:92" ht="16.149999999999999" customHeight="1" x14ac:dyDescent="0.2">
      <c r="A66" s="498" t="s">
        <v>77</v>
      </c>
      <c r="B66" s="498"/>
      <c r="C66" s="150"/>
      <c r="D66" s="150"/>
      <c r="E66" s="151"/>
      <c r="F66" s="152"/>
      <c r="G66" s="153"/>
      <c r="H66" s="153"/>
      <c r="I66" s="11"/>
      <c r="J66" s="11"/>
      <c r="CG66" s="6"/>
      <c r="CH66" s="6"/>
      <c r="CI66" s="6"/>
      <c r="CJ66" s="6"/>
      <c r="CK66" s="6"/>
      <c r="CL66" s="6"/>
      <c r="CM66" s="6"/>
      <c r="CN66" s="6"/>
    </row>
    <row r="67" spans="1:92" ht="16.149999999999999" customHeight="1" x14ac:dyDescent="0.2">
      <c r="A67" s="499" t="s">
        <v>78</v>
      </c>
      <c r="B67" s="499"/>
      <c r="C67" s="154"/>
      <c r="D67" s="154"/>
      <c r="E67" s="155"/>
      <c r="F67" s="156"/>
      <c r="G67" s="157"/>
      <c r="H67" s="157"/>
      <c r="I67" s="11"/>
      <c r="J67" s="11"/>
      <c r="CG67" s="6"/>
      <c r="CH67" s="6"/>
      <c r="CI67" s="6"/>
      <c r="CJ67" s="6"/>
      <c r="CK67" s="6"/>
      <c r="CL67" s="6"/>
      <c r="CM67" s="6"/>
      <c r="CN67" s="6"/>
    </row>
    <row r="68" spans="1:92" ht="16.149999999999999" customHeight="1" x14ac:dyDescent="0.2">
      <c r="A68" s="503" t="s">
        <v>79</v>
      </c>
      <c r="B68" s="503"/>
      <c r="C68" s="158"/>
      <c r="D68" s="158"/>
      <c r="E68" s="77"/>
      <c r="F68" s="159"/>
      <c r="G68" s="160"/>
      <c r="H68" s="160"/>
      <c r="I68" s="11"/>
      <c r="J68" s="11"/>
      <c r="CG68" s="6"/>
      <c r="CH68" s="6"/>
      <c r="CI68" s="6"/>
      <c r="CJ68" s="6"/>
      <c r="CK68" s="6"/>
      <c r="CL68" s="6"/>
      <c r="CM68" s="6"/>
      <c r="CN68" s="6"/>
    </row>
    <row r="69" spans="1:92" ht="16.149999999999999" customHeight="1" x14ac:dyDescent="0.2">
      <c r="A69" s="502" t="s">
        <v>6</v>
      </c>
      <c r="B69" s="502"/>
      <c r="C69" s="161">
        <f t="shared" ref="C69:H69" si="6">SUM(C66:C68)</f>
        <v>0</v>
      </c>
      <c r="D69" s="161">
        <f t="shared" si="6"/>
        <v>0</v>
      </c>
      <c r="E69" s="161">
        <f t="shared" si="6"/>
        <v>0</v>
      </c>
      <c r="F69" s="161">
        <f t="shared" si="6"/>
        <v>0</v>
      </c>
      <c r="G69" s="161">
        <f t="shared" si="6"/>
        <v>0</v>
      </c>
      <c r="H69" s="41">
        <f t="shared" si="6"/>
        <v>0</v>
      </c>
      <c r="I69" s="162"/>
      <c r="J69" s="11"/>
      <c r="CG69" s="6"/>
      <c r="CH69" s="6"/>
      <c r="CI69" s="6"/>
      <c r="CJ69" s="6"/>
      <c r="CK69" s="6"/>
      <c r="CL69" s="6"/>
      <c r="CM69" s="6"/>
      <c r="CN69" s="6"/>
    </row>
    <row r="70" spans="1:92" ht="16.149999999999999" customHeight="1" x14ac:dyDescent="0.2">
      <c r="A70" s="163" t="s">
        <v>80</v>
      </c>
      <c r="CG70" s="6"/>
      <c r="CH70" s="6"/>
      <c r="CI70" s="6"/>
      <c r="CJ70" s="6"/>
      <c r="CK70" s="6"/>
      <c r="CL70" s="6"/>
      <c r="CM70" s="6"/>
      <c r="CN70" s="6"/>
    </row>
    <row r="71" spans="1:92" ht="31.9" customHeight="1" x14ac:dyDescent="0.2">
      <c r="A71" s="483" t="s">
        <v>81</v>
      </c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CG71" s="6"/>
      <c r="CH71" s="6"/>
      <c r="CI71" s="6"/>
      <c r="CJ71" s="6"/>
      <c r="CK71" s="6"/>
      <c r="CL71" s="6"/>
      <c r="CM71" s="6"/>
      <c r="CN71" s="6"/>
    </row>
    <row r="72" spans="1:92" ht="16.149999999999999" customHeight="1" x14ac:dyDescent="0.2">
      <c r="A72" s="504" t="s">
        <v>70</v>
      </c>
      <c r="B72" s="504"/>
      <c r="C72" s="505" t="s">
        <v>71</v>
      </c>
      <c r="D72" s="505" t="s">
        <v>72</v>
      </c>
      <c r="E72" s="506" t="s">
        <v>60</v>
      </c>
      <c r="F72" s="507"/>
      <c r="G72" s="508"/>
      <c r="H72" s="509" t="s">
        <v>73</v>
      </c>
      <c r="I72" s="11"/>
      <c r="J72" s="11"/>
      <c r="K72" s="164"/>
      <c r="L72" s="165"/>
      <c r="CG72" s="6"/>
      <c r="CH72" s="6"/>
      <c r="CI72" s="6"/>
      <c r="CJ72" s="6"/>
      <c r="CK72" s="6"/>
      <c r="CL72" s="6"/>
      <c r="CM72" s="6"/>
      <c r="CN72" s="6"/>
    </row>
    <row r="73" spans="1:92" ht="16.149999999999999" customHeight="1" x14ac:dyDescent="0.2">
      <c r="A73" s="504"/>
      <c r="B73" s="504"/>
      <c r="C73" s="505"/>
      <c r="D73" s="505"/>
      <c r="E73" s="266" t="s">
        <v>74</v>
      </c>
      <c r="F73" s="267" t="s">
        <v>75</v>
      </c>
      <c r="G73" s="268" t="s">
        <v>76</v>
      </c>
      <c r="H73" s="509"/>
      <c r="I73" s="11"/>
      <c r="J73" s="11"/>
      <c r="K73" s="164"/>
      <c r="L73" s="165"/>
      <c r="CG73" s="6"/>
      <c r="CH73" s="6"/>
      <c r="CI73" s="6"/>
      <c r="CJ73" s="6"/>
      <c r="CK73" s="6"/>
      <c r="CL73" s="6"/>
      <c r="CM73" s="6"/>
      <c r="CN73" s="6"/>
    </row>
    <row r="74" spans="1:92" ht="16.149999999999999" customHeight="1" x14ac:dyDescent="0.2">
      <c r="A74" s="498" t="s">
        <v>78</v>
      </c>
      <c r="B74" s="498"/>
      <c r="C74" s="150">
        <v>6</v>
      </c>
      <c r="D74" s="150"/>
      <c r="E74" s="167">
        <v>51</v>
      </c>
      <c r="F74" s="152"/>
      <c r="G74" s="168"/>
      <c r="H74" s="153"/>
      <c r="I74" s="11"/>
      <c r="J74" s="11"/>
      <c r="K74" s="164"/>
      <c r="L74" s="11"/>
      <c r="CG74" s="6"/>
      <c r="CH74" s="6"/>
      <c r="CI74" s="6"/>
      <c r="CJ74" s="6"/>
      <c r="CK74" s="6"/>
      <c r="CL74" s="6"/>
      <c r="CM74" s="6"/>
      <c r="CN74" s="6"/>
    </row>
    <row r="75" spans="1:92" ht="16.149999999999999" customHeight="1" x14ac:dyDescent="0.2">
      <c r="A75" s="499" t="s">
        <v>82</v>
      </c>
      <c r="B75" s="499"/>
      <c r="C75" s="141"/>
      <c r="D75" s="141"/>
      <c r="E75" s="169"/>
      <c r="F75" s="170"/>
      <c r="G75" s="86"/>
      <c r="H75" s="87"/>
      <c r="I75" s="11"/>
      <c r="J75" s="11"/>
      <c r="K75" s="164"/>
      <c r="L75" s="11"/>
      <c r="CG75" s="6"/>
      <c r="CH75" s="6"/>
      <c r="CI75" s="6"/>
      <c r="CJ75" s="6"/>
      <c r="CK75" s="6"/>
      <c r="CL75" s="6"/>
      <c r="CM75" s="6"/>
      <c r="CN75" s="6"/>
    </row>
    <row r="76" spans="1:92" ht="16.149999999999999" customHeight="1" x14ac:dyDescent="0.2">
      <c r="A76" s="500" t="s">
        <v>83</v>
      </c>
      <c r="B76" s="500"/>
      <c r="C76" s="141"/>
      <c r="D76" s="141"/>
      <c r="E76" s="169"/>
      <c r="F76" s="170"/>
      <c r="G76" s="86"/>
      <c r="H76" s="87"/>
      <c r="I76" s="11"/>
      <c r="J76" s="11"/>
      <c r="K76" s="164"/>
      <c r="L76" s="11"/>
      <c r="CG76" s="6"/>
      <c r="CH76" s="6"/>
      <c r="CI76" s="6"/>
      <c r="CJ76" s="6"/>
      <c r="CK76" s="6"/>
      <c r="CL76" s="6"/>
      <c r="CM76" s="6"/>
      <c r="CN76" s="6"/>
    </row>
    <row r="77" spans="1:92" ht="16.149999999999999" customHeight="1" x14ac:dyDescent="0.2">
      <c r="A77" s="499" t="s">
        <v>84</v>
      </c>
      <c r="B77" s="499"/>
      <c r="C77" s="141"/>
      <c r="D77" s="141">
        <v>2</v>
      </c>
      <c r="E77" s="169"/>
      <c r="F77" s="170"/>
      <c r="G77" s="86"/>
      <c r="H77" s="87"/>
      <c r="I77" s="11"/>
      <c r="J77" s="11"/>
      <c r="K77" s="164"/>
      <c r="L77" s="11"/>
      <c r="CG77" s="6"/>
      <c r="CH77" s="6"/>
      <c r="CI77" s="6"/>
      <c r="CJ77" s="6"/>
      <c r="CK77" s="6"/>
      <c r="CL77" s="6"/>
      <c r="CM77" s="6"/>
      <c r="CN77" s="6"/>
    </row>
    <row r="78" spans="1:92" ht="16.149999999999999" customHeight="1" x14ac:dyDescent="0.2">
      <c r="A78" s="501" t="s">
        <v>79</v>
      </c>
      <c r="B78" s="501"/>
      <c r="C78" s="158"/>
      <c r="D78" s="134">
        <v>3</v>
      </c>
      <c r="E78" s="171"/>
      <c r="F78" s="159"/>
      <c r="G78" s="78"/>
      <c r="H78" s="160"/>
      <c r="I78" s="11"/>
      <c r="J78" s="11"/>
      <c r="K78" s="164"/>
      <c r="L78" s="11"/>
      <c r="CG78" s="6"/>
      <c r="CH78" s="6"/>
      <c r="CI78" s="6"/>
      <c r="CJ78" s="6"/>
      <c r="CK78" s="6"/>
      <c r="CL78" s="6"/>
      <c r="CM78" s="6"/>
      <c r="CN78" s="6"/>
    </row>
    <row r="79" spans="1:92" ht="16.149999999999999" customHeight="1" x14ac:dyDescent="0.2">
      <c r="A79" s="502" t="s">
        <v>6</v>
      </c>
      <c r="B79" s="502"/>
      <c r="C79" s="161">
        <f t="shared" ref="C79:H79" si="7">SUM(C74:C78)</f>
        <v>6</v>
      </c>
      <c r="D79" s="41">
        <f t="shared" si="7"/>
        <v>5</v>
      </c>
      <c r="E79" s="172">
        <f t="shared" si="7"/>
        <v>51</v>
      </c>
      <c r="F79" s="173">
        <f t="shared" si="7"/>
        <v>0</v>
      </c>
      <c r="G79" s="174">
        <f t="shared" si="7"/>
        <v>0</v>
      </c>
      <c r="H79" s="174">
        <f t="shared" si="7"/>
        <v>0</v>
      </c>
      <c r="I79" s="162"/>
      <c r="J79" s="11"/>
      <c r="K79" s="164"/>
      <c r="L79" s="11"/>
      <c r="CG79" s="6"/>
      <c r="CH79" s="6"/>
      <c r="CI79" s="6"/>
      <c r="CJ79" s="6"/>
      <c r="CK79" s="6"/>
      <c r="CL79" s="6"/>
      <c r="CM79" s="6"/>
      <c r="CN79" s="6"/>
    </row>
    <row r="80" spans="1:92" ht="16.149999999999999" customHeight="1" x14ac:dyDescent="0.2">
      <c r="A80" s="163" t="s">
        <v>80</v>
      </c>
      <c r="B80" s="175"/>
      <c r="C80" s="176"/>
      <c r="D80" s="176"/>
      <c r="E80" s="176"/>
      <c r="F80" s="176"/>
      <c r="G80" s="176"/>
      <c r="H80" s="176"/>
      <c r="I80" s="11"/>
      <c r="J80" s="11"/>
      <c r="K80" s="164"/>
      <c r="L80" s="11"/>
      <c r="CG80" s="6"/>
      <c r="CH80" s="6"/>
      <c r="CI80" s="6"/>
      <c r="CJ80" s="6"/>
      <c r="CK80" s="6"/>
      <c r="CL80" s="6"/>
      <c r="CM80" s="6"/>
      <c r="CN80" s="6"/>
    </row>
    <row r="81" spans="1:92" ht="31.9" customHeight="1" x14ac:dyDescent="0.2">
      <c r="A81" s="496" t="s">
        <v>85</v>
      </c>
      <c r="B81" s="496"/>
      <c r="C81" s="496"/>
      <c r="D81" s="496"/>
      <c r="E81" s="496"/>
      <c r="F81" s="496"/>
      <c r="G81" s="496"/>
      <c r="H81" s="496"/>
      <c r="I81" s="11"/>
      <c r="J81" s="11"/>
      <c r="K81" s="164"/>
      <c r="L81" s="11"/>
      <c r="CG81" s="6"/>
      <c r="CH81" s="6"/>
      <c r="CI81" s="6"/>
      <c r="CJ81" s="6"/>
      <c r="CK81" s="6"/>
      <c r="CL81" s="6"/>
      <c r="CM81" s="6"/>
      <c r="CN81" s="6"/>
    </row>
    <row r="82" spans="1:92" ht="61.9" customHeight="1" x14ac:dyDescent="0.2">
      <c r="A82" s="488" t="s">
        <v>86</v>
      </c>
      <c r="B82" s="489"/>
      <c r="C82" s="261" t="s">
        <v>6</v>
      </c>
      <c r="D82" s="147" t="s">
        <v>87</v>
      </c>
      <c r="E82" s="267" t="s">
        <v>88</v>
      </c>
      <c r="F82" s="267" t="s">
        <v>89</v>
      </c>
      <c r="G82" s="267" t="s">
        <v>90</v>
      </c>
      <c r="H82" s="178" t="s">
        <v>91</v>
      </c>
      <c r="I82" s="11"/>
      <c r="J82" s="11"/>
      <c r="K82" s="164"/>
      <c r="L82" s="11"/>
      <c r="CG82" s="6"/>
      <c r="CH82" s="6"/>
      <c r="CI82" s="6"/>
      <c r="CJ82" s="6"/>
      <c r="CK82" s="6"/>
      <c r="CL82" s="6"/>
      <c r="CM82" s="6"/>
      <c r="CN82" s="6"/>
    </row>
    <row r="83" spans="1:92" ht="16.149999999999999" customHeight="1" x14ac:dyDescent="0.2">
      <c r="A83" s="469" t="s">
        <v>71</v>
      </c>
      <c r="B83" s="470"/>
      <c r="C83" s="179"/>
      <c r="D83" s="180"/>
      <c r="E83" s="181"/>
      <c r="F83" s="181"/>
      <c r="G83" s="181"/>
      <c r="H83" s="182"/>
      <c r="I83" s="11"/>
      <c r="J83" s="11"/>
      <c r="K83" s="164"/>
      <c r="L83" s="11"/>
      <c r="CG83" s="6"/>
      <c r="CH83" s="6"/>
      <c r="CI83" s="6"/>
      <c r="CJ83" s="6"/>
      <c r="CK83" s="6"/>
      <c r="CL83" s="6"/>
      <c r="CM83" s="6"/>
      <c r="CN83" s="6"/>
    </row>
    <row r="84" spans="1:92" ht="16.149999999999999" customHeight="1" x14ac:dyDescent="0.2">
      <c r="A84" s="465" t="s">
        <v>60</v>
      </c>
      <c r="B84" s="263" t="s">
        <v>61</v>
      </c>
      <c r="C84" s="150"/>
      <c r="D84" s="184"/>
      <c r="E84" s="185"/>
      <c r="F84" s="185"/>
      <c r="G84" s="185"/>
      <c r="H84" s="186"/>
      <c r="I84" s="11"/>
      <c r="J84" s="11"/>
      <c r="K84" s="164"/>
      <c r="L84" s="11"/>
      <c r="CG84" s="6"/>
      <c r="CH84" s="6"/>
      <c r="CI84" s="6"/>
      <c r="CJ84" s="6"/>
      <c r="CK84" s="6"/>
      <c r="CL84" s="6"/>
      <c r="CM84" s="6"/>
      <c r="CN84" s="6"/>
    </row>
    <row r="85" spans="1:92" ht="16.149999999999999" customHeight="1" x14ac:dyDescent="0.2">
      <c r="A85" s="497"/>
      <c r="B85" s="265" t="s">
        <v>92</v>
      </c>
      <c r="C85" s="154"/>
      <c r="D85" s="155"/>
      <c r="E85" s="156"/>
      <c r="F85" s="156"/>
      <c r="G85" s="156"/>
      <c r="H85" s="157"/>
      <c r="I85" s="11"/>
      <c r="J85" s="11"/>
      <c r="K85" s="164"/>
      <c r="L85" s="11"/>
      <c r="CG85" s="6"/>
      <c r="CH85" s="6"/>
      <c r="CI85" s="6"/>
      <c r="CJ85" s="6"/>
      <c r="CK85" s="6"/>
      <c r="CL85" s="6"/>
      <c r="CM85" s="6"/>
      <c r="CN85" s="6"/>
    </row>
    <row r="86" spans="1:92" ht="16.149999999999999" customHeight="1" x14ac:dyDescent="0.2">
      <c r="A86" s="466"/>
      <c r="B86" s="188" t="s">
        <v>64</v>
      </c>
      <c r="C86" s="189"/>
      <c r="D86" s="190"/>
      <c r="E86" s="191"/>
      <c r="F86" s="191"/>
      <c r="G86" s="191"/>
      <c r="H86" s="192"/>
      <c r="I86" s="11"/>
      <c r="J86" s="11"/>
      <c r="K86" s="164"/>
      <c r="L86" s="11"/>
      <c r="CG86" s="6"/>
      <c r="CH86" s="6"/>
      <c r="CI86" s="6"/>
      <c r="CJ86" s="6"/>
      <c r="CK86" s="6"/>
      <c r="CL86" s="6"/>
      <c r="CM86" s="6"/>
      <c r="CN86" s="6"/>
    </row>
    <row r="87" spans="1:92" ht="16.149999999999999" customHeight="1" x14ac:dyDescent="0.2">
      <c r="A87" s="474" t="s">
        <v>72</v>
      </c>
      <c r="B87" s="475"/>
      <c r="C87" s="150"/>
      <c r="D87" s="184"/>
      <c r="E87" s="185"/>
      <c r="F87" s="185"/>
      <c r="G87" s="185"/>
      <c r="H87" s="186"/>
      <c r="I87" s="11"/>
      <c r="J87" s="11"/>
      <c r="K87" s="164"/>
      <c r="L87" s="11"/>
      <c r="CG87" s="6"/>
      <c r="CH87" s="6"/>
      <c r="CI87" s="6"/>
      <c r="CJ87" s="6"/>
      <c r="CK87" s="6"/>
      <c r="CL87" s="6"/>
      <c r="CM87" s="6"/>
      <c r="CN87" s="6"/>
    </row>
    <row r="88" spans="1:92" ht="16.149999999999999" customHeight="1" x14ac:dyDescent="0.2">
      <c r="A88" s="476" t="s">
        <v>68</v>
      </c>
      <c r="B88" s="477"/>
      <c r="C88" s="193"/>
      <c r="D88" s="77"/>
      <c r="E88" s="159"/>
      <c r="F88" s="159"/>
      <c r="G88" s="159"/>
      <c r="H88" s="90"/>
      <c r="I88" s="11"/>
      <c r="J88" s="11"/>
      <c r="K88" s="164"/>
      <c r="L88" s="11"/>
      <c r="CG88" s="6"/>
      <c r="CH88" s="6"/>
      <c r="CI88" s="6"/>
      <c r="CJ88" s="6"/>
      <c r="CK88" s="6"/>
      <c r="CL88" s="6"/>
      <c r="CM88" s="6"/>
      <c r="CN88" s="6"/>
    </row>
    <row r="89" spans="1:92" ht="16.149999999999999" customHeight="1" x14ac:dyDescent="0.2">
      <c r="A89" s="163" t="s">
        <v>80</v>
      </c>
      <c r="B89" s="194"/>
      <c r="C89" s="195"/>
      <c r="D89" s="165"/>
      <c r="E89" s="165"/>
      <c r="F89" s="165"/>
      <c r="G89" s="165"/>
      <c r="H89" s="165"/>
      <c r="I89" s="11"/>
      <c r="J89" s="11"/>
      <c r="K89" s="164"/>
      <c r="L89" s="11"/>
      <c r="CG89" s="6"/>
      <c r="CH89" s="6"/>
      <c r="CI89" s="6"/>
      <c r="CJ89" s="6"/>
      <c r="CK89" s="6"/>
      <c r="CL89" s="6"/>
      <c r="CM89" s="6"/>
      <c r="CN89" s="6"/>
    </row>
    <row r="90" spans="1:92" ht="31.9" customHeight="1" x14ac:dyDescent="0.2">
      <c r="A90" s="483" t="s">
        <v>93</v>
      </c>
      <c r="B90" s="483"/>
      <c r="C90" s="483"/>
      <c r="D90" s="483"/>
      <c r="E90" s="483"/>
      <c r="F90" s="483"/>
      <c r="G90" s="483"/>
      <c r="H90" s="483"/>
      <c r="I90" s="483"/>
      <c r="J90" s="11"/>
      <c r="K90" s="164"/>
      <c r="L90" s="11"/>
      <c r="CG90" s="6"/>
      <c r="CH90" s="6"/>
      <c r="CI90" s="6"/>
      <c r="CJ90" s="6"/>
      <c r="CK90" s="6"/>
      <c r="CL90" s="6"/>
      <c r="CM90" s="6"/>
      <c r="CN90" s="6"/>
    </row>
    <row r="91" spans="1:92" ht="16.149999999999999" customHeight="1" x14ac:dyDescent="0.2">
      <c r="A91" s="490" t="s">
        <v>70</v>
      </c>
      <c r="B91" s="491"/>
      <c r="C91" s="494" t="s">
        <v>6</v>
      </c>
      <c r="D91" s="11"/>
      <c r="E91" s="196"/>
      <c r="F91" s="196"/>
      <c r="G91" s="196"/>
      <c r="H91" s="196"/>
      <c r="I91" s="196"/>
      <c r="J91" s="11"/>
      <c r="K91" s="164"/>
      <c r="L91" s="11"/>
      <c r="CG91" s="6"/>
      <c r="CH91" s="6"/>
      <c r="CI91" s="6"/>
      <c r="CJ91" s="6"/>
      <c r="CK91" s="6"/>
      <c r="CL91" s="6"/>
      <c r="CM91" s="6"/>
      <c r="CN91" s="6"/>
    </row>
    <row r="92" spans="1:92" ht="16.149999999999999" customHeight="1" x14ac:dyDescent="0.2">
      <c r="A92" s="492"/>
      <c r="B92" s="493"/>
      <c r="C92" s="495"/>
      <c r="D92" s="11"/>
      <c r="E92" s="196"/>
      <c r="F92" s="196"/>
      <c r="G92" s="196"/>
      <c r="H92" s="196"/>
      <c r="I92" s="196"/>
      <c r="J92" s="11"/>
      <c r="K92" s="164"/>
      <c r="L92" s="11"/>
      <c r="CG92" s="6"/>
      <c r="CH92" s="6"/>
      <c r="CI92" s="6"/>
      <c r="CJ92" s="6"/>
      <c r="CK92" s="6"/>
      <c r="CL92" s="6"/>
      <c r="CM92" s="6"/>
      <c r="CN92" s="6"/>
    </row>
    <row r="93" spans="1:92" ht="16.149999999999999" customHeight="1" x14ac:dyDescent="0.2">
      <c r="A93" s="469" t="s">
        <v>71</v>
      </c>
      <c r="B93" s="470"/>
      <c r="C93" s="179"/>
      <c r="D93" s="11"/>
      <c r="E93" s="196"/>
      <c r="F93" s="196"/>
      <c r="G93" s="196"/>
      <c r="H93" s="196"/>
      <c r="I93" s="196"/>
      <c r="J93" s="106"/>
      <c r="K93" s="11"/>
      <c r="CG93" s="6"/>
      <c r="CH93" s="6"/>
      <c r="CI93" s="6"/>
      <c r="CJ93" s="6"/>
      <c r="CK93" s="6"/>
      <c r="CL93" s="6"/>
      <c r="CM93" s="6"/>
      <c r="CN93" s="6"/>
    </row>
    <row r="94" spans="1:92" ht="16.149999999999999" customHeight="1" x14ac:dyDescent="0.2">
      <c r="A94" s="472" t="s">
        <v>60</v>
      </c>
      <c r="B94" s="258" t="s">
        <v>61</v>
      </c>
      <c r="C94" s="198"/>
      <c r="D94" s="11"/>
      <c r="E94" s="196"/>
      <c r="F94" s="196"/>
      <c r="G94" s="196"/>
      <c r="H94" s="196"/>
      <c r="I94" s="196"/>
      <c r="J94" s="162"/>
      <c r="K94" s="106"/>
      <c r="L94" s="11"/>
      <c r="CG94" s="6"/>
      <c r="CH94" s="6"/>
      <c r="CI94" s="6"/>
      <c r="CJ94" s="6"/>
      <c r="CK94" s="6"/>
      <c r="CL94" s="6"/>
      <c r="CM94" s="6"/>
      <c r="CN94" s="6"/>
    </row>
    <row r="95" spans="1:92" ht="16.149999999999999" customHeight="1" x14ac:dyDescent="0.2">
      <c r="A95" s="472"/>
      <c r="B95" s="199" t="s">
        <v>92</v>
      </c>
      <c r="C95" s="154"/>
      <c r="D95" s="11"/>
      <c r="E95" s="196"/>
      <c r="CG95" s="6"/>
      <c r="CH95" s="6"/>
      <c r="CI95" s="6"/>
      <c r="CJ95" s="6"/>
      <c r="CK95" s="6"/>
      <c r="CL95" s="6"/>
      <c r="CM95" s="6"/>
      <c r="CN95" s="6"/>
    </row>
    <row r="96" spans="1:92" ht="16.149999999999999" customHeight="1" x14ac:dyDescent="0.2">
      <c r="A96" s="473"/>
      <c r="B96" s="200" t="s">
        <v>64</v>
      </c>
      <c r="C96" s="189"/>
      <c r="D96" s="11"/>
      <c r="E96" s="196"/>
      <c r="CG96" s="6"/>
      <c r="CH96" s="6"/>
      <c r="CI96" s="6"/>
      <c r="CJ96" s="6"/>
      <c r="CK96" s="6"/>
      <c r="CL96" s="6"/>
      <c r="CM96" s="6"/>
      <c r="CN96" s="6"/>
    </row>
    <row r="97" spans="1:92" ht="16.149999999999999" customHeight="1" x14ac:dyDescent="0.2">
      <c r="A97" s="474" t="s">
        <v>72</v>
      </c>
      <c r="B97" s="475"/>
      <c r="C97" s="198"/>
      <c r="D97" s="11"/>
      <c r="E97" s="196"/>
      <c r="CG97" s="6"/>
      <c r="CH97" s="6"/>
      <c r="CI97" s="6"/>
      <c r="CJ97" s="6"/>
      <c r="CK97" s="6"/>
      <c r="CL97" s="6"/>
      <c r="CM97" s="6"/>
      <c r="CN97" s="6"/>
    </row>
    <row r="98" spans="1:92" ht="16.149999999999999" customHeight="1" x14ac:dyDescent="0.2">
      <c r="A98" s="476" t="s">
        <v>68</v>
      </c>
      <c r="B98" s="477"/>
      <c r="C98" s="189"/>
      <c r="D98" s="11"/>
      <c r="E98" s="196"/>
      <c r="CG98" s="6"/>
      <c r="CH98" s="6"/>
      <c r="CI98" s="6"/>
      <c r="CJ98" s="6"/>
      <c r="CK98" s="6"/>
      <c r="CL98" s="6"/>
      <c r="CM98" s="6"/>
      <c r="CN98" s="6"/>
    </row>
    <row r="99" spans="1:92" ht="16.149999999999999" customHeight="1" x14ac:dyDescent="0.2">
      <c r="A99" s="163" t="s">
        <v>80</v>
      </c>
      <c r="B99" s="194"/>
      <c r="C99" s="195"/>
      <c r="D99" s="11"/>
      <c r="E99" s="196"/>
      <c r="CG99" s="6"/>
      <c r="CH99" s="6"/>
      <c r="CI99" s="6"/>
      <c r="CJ99" s="6"/>
      <c r="CK99" s="6"/>
      <c r="CL99" s="6"/>
      <c r="CM99" s="6"/>
      <c r="CN99" s="6"/>
    </row>
    <row r="100" spans="1:92" ht="31.9" customHeight="1" x14ac:dyDescent="0.2">
      <c r="A100" s="483" t="s">
        <v>94</v>
      </c>
      <c r="B100" s="483"/>
      <c r="C100" s="483"/>
      <c r="D100" s="483"/>
      <c r="E100" s="483"/>
      <c r="CG100" s="6"/>
      <c r="CH100" s="6"/>
      <c r="CI100" s="6"/>
      <c r="CJ100" s="6"/>
      <c r="CK100" s="6"/>
      <c r="CL100" s="6"/>
      <c r="CM100" s="6"/>
      <c r="CN100" s="6"/>
    </row>
    <row r="101" spans="1:92" ht="21" x14ac:dyDescent="0.2">
      <c r="A101" s="201" t="s">
        <v>95</v>
      </c>
      <c r="B101" s="202" t="s">
        <v>96</v>
      </c>
      <c r="C101" s="260"/>
      <c r="D101" s="259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A102" s="265" t="s">
        <v>97</v>
      </c>
      <c r="B102" s="205"/>
      <c r="C102" s="260"/>
      <c r="D102" s="259"/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A103" s="265" t="s">
        <v>98</v>
      </c>
      <c r="B103" s="206"/>
      <c r="C103" s="260"/>
      <c r="D103" s="259"/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A104" s="265" t="s">
        <v>99</v>
      </c>
      <c r="B104" s="206"/>
      <c r="C104" s="260"/>
      <c r="D104" s="259"/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A105" s="265" t="s">
        <v>100</v>
      </c>
      <c r="B105" s="206"/>
      <c r="C105" s="207"/>
      <c r="D105" s="259"/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A106" s="188" t="s">
        <v>101</v>
      </c>
      <c r="B106" s="208"/>
      <c r="C106" s="207"/>
      <c r="D106" s="259"/>
      <c r="CG106" s="6"/>
      <c r="CH106" s="6"/>
      <c r="CI106" s="6"/>
      <c r="CJ106" s="6"/>
      <c r="CK106" s="6"/>
      <c r="CL106" s="6"/>
      <c r="CM106" s="6"/>
      <c r="CN106" s="6"/>
    </row>
    <row r="107" spans="1:92" ht="31.9" customHeight="1" x14ac:dyDescent="0.2">
      <c r="A107" s="484" t="s">
        <v>102</v>
      </c>
      <c r="B107" s="485"/>
      <c r="C107" s="485"/>
      <c r="D107" s="485"/>
      <c r="CG107" s="6"/>
      <c r="CH107" s="6"/>
      <c r="CI107" s="6"/>
      <c r="CJ107" s="6"/>
      <c r="CK107" s="6"/>
      <c r="CL107" s="6"/>
      <c r="CM107" s="6"/>
      <c r="CN107" s="6"/>
    </row>
    <row r="108" spans="1:92" ht="28.15" customHeight="1" x14ac:dyDescent="0.2">
      <c r="A108" s="201" t="s">
        <v>95</v>
      </c>
      <c r="B108" s="202" t="s">
        <v>96</v>
      </c>
      <c r="C108" s="260"/>
      <c r="D108" s="259"/>
      <c r="E108" s="162"/>
      <c r="CG108" s="6"/>
      <c r="CH108" s="6"/>
      <c r="CI108" s="6"/>
      <c r="CJ108" s="6"/>
      <c r="CK108" s="6"/>
      <c r="CL108" s="6"/>
      <c r="CM108" s="6"/>
      <c r="CN108" s="6"/>
    </row>
    <row r="109" spans="1:92" ht="16.149999999999999" customHeight="1" x14ac:dyDescent="0.2">
      <c r="A109" s="265" t="s">
        <v>97</v>
      </c>
      <c r="B109" s="205">
        <v>0</v>
      </c>
      <c r="C109" s="260"/>
      <c r="D109" s="259"/>
      <c r="E109" s="260"/>
      <c r="F109" s="209"/>
      <c r="G109" s="11"/>
      <c r="H109" s="11"/>
      <c r="I109" s="259"/>
      <c r="J109" s="260"/>
      <c r="K109" s="106"/>
      <c r="L109" s="11"/>
      <c r="CG109" s="6"/>
      <c r="CH109" s="6"/>
      <c r="CI109" s="6"/>
      <c r="CJ109" s="6"/>
      <c r="CK109" s="6"/>
      <c r="CL109" s="6"/>
      <c r="CM109" s="6"/>
      <c r="CN109" s="6"/>
    </row>
    <row r="110" spans="1:92" ht="16.149999999999999" customHeight="1" x14ac:dyDescent="0.2">
      <c r="A110" s="265" t="s">
        <v>98</v>
      </c>
      <c r="B110" s="206">
        <v>0</v>
      </c>
      <c r="C110" s="260"/>
      <c r="D110" s="259"/>
      <c r="E110" s="260"/>
      <c r="F110" s="209"/>
      <c r="G110" s="11"/>
      <c r="H110" s="11"/>
      <c r="I110" s="259"/>
      <c r="J110" s="260"/>
      <c r="K110" s="106"/>
      <c r="L110" s="11"/>
      <c r="CG110" s="6"/>
      <c r="CH110" s="6"/>
      <c r="CI110" s="6"/>
      <c r="CJ110" s="6"/>
      <c r="CK110" s="6"/>
      <c r="CL110" s="6"/>
      <c r="CM110" s="6"/>
      <c r="CN110" s="6"/>
    </row>
    <row r="111" spans="1:92" ht="16.149999999999999" customHeight="1" x14ac:dyDescent="0.2">
      <c r="A111" s="265" t="s">
        <v>99</v>
      </c>
      <c r="B111" s="206">
        <v>1</v>
      </c>
      <c r="C111" s="260"/>
      <c r="D111" s="259"/>
      <c r="E111" s="260"/>
      <c r="F111" s="209"/>
      <c r="G111" s="11"/>
      <c r="H111" s="11"/>
      <c r="I111" s="259"/>
      <c r="J111" s="260"/>
      <c r="K111" s="106"/>
      <c r="L111" s="11"/>
      <c r="CG111" s="6"/>
      <c r="CH111" s="6"/>
      <c r="CI111" s="6"/>
      <c r="CJ111" s="6"/>
      <c r="CK111" s="6"/>
      <c r="CL111" s="6"/>
      <c r="CM111" s="6"/>
      <c r="CN111" s="6"/>
    </row>
    <row r="112" spans="1:92" ht="16.149999999999999" customHeight="1" x14ac:dyDescent="0.2">
      <c r="A112" s="265" t="s">
        <v>100</v>
      </c>
      <c r="B112" s="206">
        <v>1</v>
      </c>
      <c r="C112" s="207"/>
      <c r="D112" s="486"/>
      <c r="E112" s="487"/>
      <c r="F112" s="209"/>
      <c r="G112" s="11"/>
      <c r="H112" s="11"/>
      <c r="I112" s="259"/>
      <c r="J112" s="260"/>
      <c r="K112" s="106"/>
      <c r="L112" s="11"/>
      <c r="CG112" s="6"/>
      <c r="CH112" s="6"/>
      <c r="CI112" s="6"/>
      <c r="CJ112" s="6"/>
      <c r="CK112" s="6"/>
      <c r="CL112" s="6"/>
      <c r="CM112" s="6"/>
      <c r="CN112" s="6"/>
    </row>
    <row r="113" spans="1:92" ht="16.149999999999999" customHeight="1" x14ac:dyDescent="0.2">
      <c r="A113" s="188" t="s">
        <v>101</v>
      </c>
      <c r="B113" s="208">
        <v>1</v>
      </c>
      <c r="C113" s="207"/>
      <c r="D113" s="486"/>
      <c r="E113" s="487"/>
      <c r="F113" s="209"/>
      <c r="G113" s="11"/>
      <c r="H113" s="11"/>
      <c r="I113" s="259"/>
      <c r="J113" s="260"/>
      <c r="K113" s="106"/>
      <c r="L113" s="11"/>
      <c r="CG113" s="6"/>
      <c r="CH113" s="6"/>
      <c r="CI113" s="6"/>
      <c r="CJ113" s="6"/>
      <c r="CK113" s="6"/>
      <c r="CL113" s="6"/>
      <c r="CM113" s="6"/>
      <c r="CN113" s="6"/>
    </row>
    <row r="114" spans="1:92" ht="31.9" customHeight="1" x14ac:dyDescent="0.2">
      <c r="A114" s="210" t="s">
        <v>103</v>
      </c>
      <c r="B114" s="211"/>
      <c r="C114" s="211"/>
      <c r="D114" s="211"/>
      <c r="E114" s="211"/>
      <c r="F114" s="211"/>
      <c r="G114" s="196"/>
      <c r="H114" s="196"/>
      <c r="I114" s="196"/>
      <c r="J114" s="162"/>
      <c r="K114" s="106"/>
      <c r="L114" s="11"/>
      <c r="CG114" s="6"/>
      <c r="CH114" s="6"/>
      <c r="CI114" s="6"/>
      <c r="CJ114" s="6"/>
      <c r="CK114" s="6"/>
      <c r="CL114" s="6"/>
      <c r="CM114" s="6"/>
      <c r="CN114" s="6"/>
    </row>
    <row r="115" spans="1:92" ht="16.149999999999999" customHeight="1" x14ac:dyDescent="0.2">
      <c r="A115" s="488" t="s">
        <v>5</v>
      </c>
      <c r="B115" s="489"/>
      <c r="C115" s="261" t="s">
        <v>6</v>
      </c>
      <c r="D115" s="147" t="s">
        <v>104</v>
      </c>
      <c r="E115" s="267" t="s">
        <v>105</v>
      </c>
      <c r="F115" s="269" t="s">
        <v>106</v>
      </c>
      <c r="G115" s="196"/>
      <c r="H115" s="196"/>
      <c r="I115" s="196"/>
      <c r="J115" s="106"/>
      <c r="K115" s="11"/>
      <c r="CG115" s="6"/>
      <c r="CH115" s="6"/>
      <c r="CI115" s="6"/>
      <c r="CJ115" s="6"/>
      <c r="CK115" s="6"/>
      <c r="CL115" s="6"/>
      <c r="CM115" s="6"/>
      <c r="CN115" s="6"/>
    </row>
    <row r="116" spans="1:92" ht="16.149999999999999" customHeight="1" x14ac:dyDescent="0.2">
      <c r="A116" s="478" t="s">
        <v>71</v>
      </c>
      <c r="B116" s="479"/>
      <c r="C116" s="212">
        <f t="shared" ref="C116:C121" si="8">SUM(D116:F116)</f>
        <v>0</v>
      </c>
      <c r="D116" s="213"/>
      <c r="E116" s="214"/>
      <c r="F116" s="215"/>
      <c r="G116" s="216"/>
      <c r="H116" s="196"/>
      <c r="I116" s="196"/>
      <c r="J116" s="106"/>
      <c r="K116" s="11"/>
      <c r="CG116" s="6"/>
      <c r="CH116" s="6"/>
      <c r="CI116" s="6"/>
      <c r="CJ116" s="6"/>
      <c r="CK116" s="6"/>
      <c r="CL116" s="6"/>
      <c r="CM116" s="6"/>
      <c r="CN116" s="6"/>
    </row>
    <row r="117" spans="1:92" ht="16.149999999999999" customHeight="1" x14ac:dyDescent="0.2">
      <c r="A117" s="471" t="s">
        <v>60</v>
      </c>
      <c r="B117" s="257" t="s">
        <v>107</v>
      </c>
      <c r="C117" s="218">
        <f t="shared" si="8"/>
        <v>8</v>
      </c>
      <c r="D117" s="151">
        <v>8</v>
      </c>
      <c r="E117" s="152"/>
      <c r="F117" s="153"/>
      <c r="G117" s="216"/>
      <c r="H117" s="196"/>
      <c r="I117" s="196"/>
      <c r="J117" s="106"/>
      <c r="K117" s="11"/>
      <c r="CG117" s="6"/>
      <c r="CH117" s="6"/>
      <c r="CI117" s="6"/>
      <c r="CJ117" s="6"/>
      <c r="CK117" s="6"/>
      <c r="CL117" s="6"/>
      <c r="CM117" s="6"/>
      <c r="CN117" s="6"/>
    </row>
    <row r="118" spans="1:92" ht="16.149999999999999" customHeight="1" x14ac:dyDescent="0.2">
      <c r="A118" s="472"/>
      <c r="B118" s="199" t="s">
        <v>92</v>
      </c>
      <c r="C118" s="219">
        <f t="shared" si="8"/>
        <v>0</v>
      </c>
      <c r="D118" s="85"/>
      <c r="E118" s="170"/>
      <c r="F118" s="87"/>
      <c r="G118" s="216"/>
      <c r="H118" s="196"/>
      <c r="I118" s="196"/>
      <c r="J118" s="106"/>
      <c r="K118" s="11"/>
      <c r="CG118" s="6"/>
      <c r="CH118" s="6"/>
      <c r="CI118" s="6"/>
      <c r="CJ118" s="6"/>
      <c r="CK118" s="6"/>
      <c r="CL118" s="6"/>
      <c r="CM118" s="6"/>
      <c r="CN118" s="6"/>
    </row>
    <row r="119" spans="1:92" ht="16.149999999999999" customHeight="1" x14ac:dyDescent="0.2">
      <c r="A119" s="473"/>
      <c r="B119" s="200" t="s">
        <v>108</v>
      </c>
      <c r="C119" s="220">
        <f t="shared" si="8"/>
        <v>0</v>
      </c>
      <c r="D119" s="77"/>
      <c r="E119" s="159"/>
      <c r="F119" s="90"/>
      <c r="G119" s="216"/>
      <c r="H119" s="196"/>
      <c r="I119" s="196"/>
      <c r="J119" s="106"/>
      <c r="K119" s="11"/>
      <c r="CG119" s="6"/>
      <c r="CH119" s="6"/>
      <c r="CI119" s="6"/>
      <c r="CJ119" s="6"/>
      <c r="CK119" s="6"/>
      <c r="CL119" s="6"/>
      <c r="CM119" s="6"/>
      <c r="CN119" s="6"/>
    </row>
    <row r="120" spans="1:92" ht="16.149999999999999" customHeight="1" x14ac:dyDescent="0.2">
      <c r="A120" s="480" t="s">
        <v>72</v>
      </c>
      <c r="B120" s="481"/>
      <c r="C120" s="221">
        <f t="shared" si="8"/>
        <v>0</v>
      </c>
      <c r="D120" s="38"/>
      <c r="E120" s="222"/>
      <c r="F120" s="39"/>
      <c r="G120" s="216"/>
      <c r="H120" s="196"/>
      <c r="I120" s="196"/>
      <c r="J120" s="106"/>
      <c r="K120" s="11"/>
      <c r="CG120" s="6"/>
      <c r="CH120" s="6"/>
      <c r="CI120" s="6"/>
      <c r="CJ120" s="6"/>
      <c r="CK120" s="6"/>
      <c r="CL120" s="6"/>
      <c r="CM120" s="6"/>
      <c r="CN120" s="6"/>
    </row>
    <row r="121" spans="1:92" ht="16.149999999999999" customHeight="1" x14ac:dyDescent="0.2">
      <c r="A121" s="476" t="s">
        <v>68</v>
      </c>
      <c r="B121" s="477"/>
      <c r="C121" s="220">
        <f t="shared" si="8"/>
        <v>0</v>
      </c>
      <c r="D121" s="77"/>
      <c r="E121" s="159"/>
      <c r="F121" s="90"/>
      <c r="G121" s="216"/>
      <c r="H121" s="196"/>
      <c r="I121" s="196"/>
      <c r="J121" s="106"/>
      <c r="K121" s="11"/>
      <c r="CG121" s="6"/>
      <c r="CH121" s="6"/>
      <c r="CI121" s="6"/>
      <c r="CJ121" s="6"/>
      <c r="CK121" s="6"/>
      <c r="CL121" s="6"/>
      <c r="CM121" s="6"/>
      <c r="CN121" s="6"/>
    </row>
    <row r="122" spans="1:92" ht="16.149999999999999" customHeight="1" x14ac:dyDescent="0.2">
      <c r="A122" s="163" t="s">
        <v>80</v>
      </c>
      <c r="B122" s="163"/>
      <c r="C122" s="176"/>
      <c r="D122" s="176"/>
      <c r="E122" s="165"/>
      <c r="F122" s="11"/>
      <c r="G122" s="196"/>
      <c r="H122" s="196"/>
      <c r="I122" s="196"/>
      <c r="J122" s="106"/>
      <c r="K122" s="11"/>
      <c r="CG122" s="6"/>
      <c r="CH122" s="6"/>
      <c r="CI122" s="6"/>
      <c r="CJ122" s="6"/>
      <c r="CK122" s="6"/>
      <c r="CL122" s="6"/>
      <c r="CM122" s="6"/>
      <c r="CN122" s="6"/>
    </row>
    <row r="123" spans="1:92" ht="16.149999999999999" customHeight="1" x14ac:dyDescent="0.2">
      <c r="A123" s="163" t="s">
        <v>109</v>
      </c>
      <c r="B123" s="223"/>
      <c r="C123" s="176"/>
      <c r="D123" s="176"/>
      <c r="E123" s="176"/>
      <c r="F123" s="176"/>
      <c r="G123" s="196"/>
      <c r="H123" s="196"/>
      <c r="I123" s="196"/>
      <c r="J123" s="106"/>
      <c r="K123" s="11"/>
      <c r="CG123" s="6"/>
      <c r="CH123" s="6"/>
      <c r="CI123" s="6"/>
      <c r="CJ123" s="6"/>
      <c r="CK123" s="6"/>
      <c r="CL123" s="6"/>
      <c r="CM123" s="6"/>
      <c r="CN123" s="6"/>
    </row>
    <row r="124" spans="1:92" ht="31.9" customHeight="1" x14ac:dyDescent="0.2">
      <c r="A124" s="12" t="s">
        <v>110</v>
      </c>
      <c r="B124" s="12"/>
      <c r="C124" s="12"/>
      <c r="D124" s="12"/>
      <c r="E124" s="12"/>
      <c r="F124" s="224"/>
      <c r="G124" s="224"/>
      <c r="H124" s="196"/>
      <c r="I124" s="196"/>
      <c r="J124" s="106"/>
      <c r="K124" s="11"/>
      <c r="CG124" s="6"/>
      <c r="CH124" s="6"/>
      <c r="CI124" s="6"/>
      <c r="CJ124" s="6"/>
      <c r="CK124" s="6"/>
      <c r="CL124" s="6"/>
      <c r="CM124" s="6"/>
      <c r="CN124" s="6"/>
    </row>
    <row r="125" spans="1:92" ht="16.149999999999999" customHeight="1" x14ac:dyDescent="0.2">
      <c r="A125" s="461" t="s">
        <v>111</v>
      </c>
      <c r="B125" s="457"/>
      <c r="C125" s="465" t="s">
        <v>6</v>
      </c>
      <c r="D125" s="467" t="s">
        <v>112</v>
      </c>
      <c r="E125" s="468"/>
      <c r="F125" s="467" t="s">
        <v>113</v>
      </c>
      <c r="G125" s="468"/>
      <c r="H125" s="196"/>
      <c r="I125" s="196"/>
      <c r="J125" s="106"/>
      <c r="K125" s="11"/>
      <c r="CG125" s="6"/>
      <c r="CH125" s="6"/>
      <c r="CI125" s="6"/>
      <c r="CJ125" s="6"/>
      <c r="CK125" s="6"/>
      <c r="CL125" s="6"/>
      <c r="CM125" s="6"/>
      <c r="CN125" s="6"/>
    </row>
    <row r="126" spans="1:92" ht="16.149999999999999" customHeight="1" x14ac:dyDescent="0.2">
      <c r="A126" s="482"/>
      <c r="B126" s="458"/>
      <c r="C126" s="466"/>
      <c r="D126" s="17" t="s">
        <v>114</v>
      </c>
      <c r="E126" s="225" t="s">
        <v>115</v>
      </c>
      <c r="F126" s="17" t="s">
        <v>116</v>
      </c>
      <c r="G126" s="225" t="s">
        <v>115</v>
      </c>
      <c r="H126" s="196"/>
      <c r="I126" s="196"/>
      <c r="J126" s="106"/>
      <c r="K126" s="11"/>
      <c r="CG126" s="6"/>
      <c r="CH126" s="6"/>
      <c r="CI126" s="6"/>
      <c r="CJ126" s="6"/>
      <c r="CK126" s="6"/>
      <c r="CL126" s="6"/>
      <c r="CM126" s="6"/>
      <c r="CN126" s="6"/>
    </row>
    <row r="127" spans="1:92" ht="16.149999999999999" customHeight="1" x14ac:dyDescent="0.2">
      <c r="A127" s="469" t="s">
        <v>71</v>
      </c>
      <c r="B127" s="470"/>
      <c r="C127" s="226">
        <f t="shared" ref="C127:C133" si="9">SUM(D127:G127)</f>
        <v>245</v>
      </c>
      <c r="D127" s="227">
        <v>4</v>
      </c>
      <c r="E127" s="228"/>
      <c r="F127" s="227">
        <v>241</v>
      </c>
      <c r="G127" s="228"/>
      <c r="H127" s="216"/>
      <c r="I127" s="196"/>
      <c r="J127" s="106"/>
      <c r="K127" s="11"/>
      <c r="CG127" s="6"/>
      <c r="CH127" s="6"/>
      <c r="CI127" s="6"/>
      <c r="CJ127" s="6"/>
      <c r="CK127" s="6"/>
      <c r="CL127" s="6"/>
      <c r="CM127" s="6"/>
      <c r="CN127" s="6"/>
    </row>
    <row r="128" spans="1:92" ht="16.149999999999999" customHeight="1" x14ac:dyDescent="0.2">
      <c r="A128" s="471" t="s">
        <v>60</v>
      </c>
      <c r="B128" s="257" t="s">
        <v>107</v>
      </c>
      <c r="C128" s="226">
        <f t="shared" si="9"/>
        <v>119</v>
      </c>
      <c r="D128" s="227"/>
      <c r="E128" s="228"/>
      <c r="F128" s="227">
        <v>119</v>
      </c>
      <c r="G128" s="228"/>
      <c r="H128" s="216"/>
      <c r="I128" s="196"/>
      <c r="J128" s="106"/>
      <c r="K128" s="11"/>
      <c r="CG128" s="6"/>
      <c r="CH128" s="6"/>
      <c r="CI128" s="6"/>
      <c r="CJ128" s="6"/>
      <c r="CK128" s="6"/>
      <c r="CL128" s="6"/>
      <c r="CM128" s="6"/>
      <c r="CN128" s="6"/>
    </row>
    <row r="129" spans="1:92" ht="16.149999999999999" customHeight="1" x14ac:dyDescent="0.2">
      <c r="A129" s="472"/>
      <c r="B129" s="199" t="s">
        <v>92</v>
      </c>
      <c r="C129" s="229">
        <f t="shared" si="9"/>
        <v>0</v>
      </c>
      <c r="D129" s="230"/>
      <c r="E129" s="231"/>
      <c r="F129" s="230"/>
      <c r="G129" s="231"/>
      <c r="H129" s="216"/>
      <c r="I129" s="196"/>
      <c r="J129" s="106"/>
      <c r="K129" s="11"/>
      <c r="CG129" s="6"/>
      <c r="CH129" s="6"/>
      <c r="CI129" s="6"/>
      <c r="CJ129" s="6"/>
      <c r="CK129" s="6"/>
      <c r="CL129" s="6"/>
      <c r="CM129" s="6"/>
      <c r="CN129" s="6"/>
    </row>
    <row r="130" spans="1:92" ht="16.149999999999999" customHeight="1" x14ac:dyDescent="0.2">
      <c r="A130" s="473"/>
      <c r="B130" s="200" t="s">
        <v>108</v>
      </c>
      <c r="C130" s="232">
        <f t="shared" si="9"/>
        <v>0</v>
      </c>
      <c r="D130" s="233"/>
      <c r="E130" s="234"/>
      <c r="F130" s="233"/>
      <c r="G130" s="234"/>
      <c r="H130" s="216"/>
      <c r="I130" s="196"/>
      <c r="J130" s="106"/>
      <c r="K130" s="11"/>
      <c r="CG130" s="6"/>
      <c r="CH130" s="6"/>
      <c r="CI130" s="6"/>
      <c r="CJ130" s="6"/>
      <c r="CK130" s="6"/>
      <c r="CL130" s="6"/>
      <c r="CM130" s="6"/>
      <c r="CN130" s="6"/>
    </row>
    <row r="131" spans="1:92" ht="16.149999999999999" customHeight="1" x14ac:dyDescent="0.2">
      <c r="A131" s="474" t="s">
        <v>72</v>
      </c>
      <c r="B131" s="475"/>
      <c r="C131" s="235">
        <f t="shared" si="9"/>
        <v>90</v>
      </c>
      <c r="D131" s="29"/>
      <c r="E131" s="72"/>
      <c r="F131" s="29">
        <v>90</v>
      </c>
      <c r="G131" s="72"/>
      <c r="H131" s="216"/>
      <c r="I131" s="196"/>
      <c r="J131" s="106"/>
      <c r="K131" s="11"/>
      <c r="CG131" s="6"/>
      <c r="CH131" s="6"/>
      <c r="CI131" s="6"/>
      <c r="CJ131" s="6"/>
      <c r="CK131" s="6"/>
      <c r="CL131" s="6"/>
      <c r="CM131" s="6"/>
      <c r="CN131" s="6"/>
    </row>
    <row r="132" spans="1:92" ht="16.149999999999999" customHeight="1" x14ac:dyDescent="0.2">
      <c r="A132" s="476" t="s">
        <v>68</v>
      </c>
      <c r="B132" s="477"/>
      <c r="C132" s="236">
        <f t="shared" si="9"/>
        <v>35</v>
      </c>
      <c r="D132" s="36"/>
      <c r="E132" s="80"/>
      <c r="F132" s="36">
        <v>35</v>
      </c>
      <c r="G132" s="80"/>
      <c r="H132" s="216"/>
      <c r="I132" s="196"/>
      <c r="J132" s="106"/>
      <c r="K132" s="11"/>
      <c r="CG132" s="6"/>
      <c r="CH132" s="6"/>
      <c r="CI132" s="6"/>
      <c r="CJ132" s="6"/>
      <c r="CK132" s="6"/>
      <c r="CL132" s="6"/>
      <c r="CM132" s="6"/>
      <c r="CN132" s="6"/>
    </row>
    <row r="133" spans="1:92" ht="16.149999999999999" customHeight="1" x14ac:dyDescent="0.2">
      <c r="A133" s="459" t="s">
        <v>6</v>
      </c>
      <c r="B133" s="460"/>
      <c r="C133" s="41">
        <f t="shared" si="9"/>
        <v>489</v>
      </c>
      <c r="D133" s="172">
        <f>SUM(D127:D132)</f>
        <v>4</v>
      </c>
      <c r="E133" s="237">
        <f>SUM(E127:E132)</f>
        <v>0</v>
      </c>
      <c r="F133" s="172">
        <f>SUM(F127:F132)</f>
        <v>485</v>
      </c>
      <c r="G133" s="237">
        <f>SUM(G127:G132)</f>
        <v>0</v>
      </c>
      <c r="H133" s="196"/>
      <c r="I133" s="196"/>
      <c r="J133" s="106"/>
      <c r="K133" s="11"/>
      <c r="CG133" s="6"/>
      <c r="CH133" s="6"/>
      <c r="CI133" s="6"/>
      <c r="CJ133" s="6"/>
      <c r="CK133" s="6"/>
      <c r="CL133" s="6"/>
      <c r="CM133" s="6"/>
      <c r="CN133" s="6"/>
    </row>
    <row r="134" spans="1:92" ht="31.9" customHeight="1" x14ac:dyDescent="0.2">
      <c r="A134" s="238" t="s">
        <v>117</v>
      </c>
      <c r="B134" s="238"/>
      <c r="C134" s="238"/>
      <c r="D134" s="224"/>
      <c r="E134" s="224"/>
      <c r="F134" s="176"/>
      <c r="G134" s="196"/>
      <c r="H134" s="196"/>
      <c r="I134" s="196"/>
      <c r="J134" s="106"/>
      <c r="K134" s="11"/>
      <c r="CG134" s="6"/>
      <c r="CH134" s="6"/>
      <c r="CI134" s="6"/>
      <c r="CJ134" s="6"/>
      <c r="CK134" s="6"/>
      <c r="CL134" s="6"/>
      <c r="CM134" s="6"/>
      <c r="CN134" s="6"/>
    </row>
    <row r="135" spans="1:92" ht="16.149999999999999" customHeight="1" x14ac:dyDescent="0.2">
      <c r="A135" s="461" t="s">
        <v>32</v>
      </c>
      <c r="B135" s="462"/>
      <c r="C135" s="254" t="s">
        <v>6</v>
      </c>
      <c r="D135" s="224"/>
      <c r="E135" s="224"/>
      <c r="F135" s="240"/>
      <c r="G135" s="196"/>
      <c r="H135" s="196"/>
      <c r="I135" s="196"/>
      <c r="J135" s="106"/>
      <c r="K135" s="11"/>
      <c r="CG135" s="6"/>
      <c r="CH135" s="6"/>
      <c r="CI135" s="6"/>
      <c r="CJ135" s="6"/>
      <c r="CK135" s="6"/>
      <c r="CL135" s="6"/>
      <c r="CM135" s="6"/>
      <c r="CN135" s="6"/>
    </row>
    <row r="136" spans="1:92" ht="16.149999999999999" customHeight="1" x14ac:dyDescent="0.2">
      <c r="A136" s="463" t="s">
        <v>118</v>
      </c>
      <c r="B136" s="241" t="s">
        <v>119</v>
      </c>
      <c r="C136" s="242">
        <v>286</v>
      </c>
      <c r="D136" s="224"/>
      <c r="E136" s="224"/>
      <c r="F136" s="240"/>
      <c r="G136" s="196"/>
      <c r="H136" s="196"/>
      <c r="I136" s="196"/>
      <c r="J136" s="106"/>
      <c r="K136" s="11"/>
      <c r="CG136" s="6"/>
      <c r="CH136" s="6"/>
      <c r="CI136" s="6"/>
      <c r="CJ136" s="6"/>
      <c r="CK136" s="6"/>
      <c r="CL136" s="6"/>
      <c r="CM136" s="6"/>
      <c r="CN136" s="6"/>
    </row>
    <row r="137" spans="1:92" ht="16.149999999999999" customHeight="1" x14ac:dyDescent="0.2">
      <c r="A137" s="464"/>
      <c r="B137" s="243" t="s">
        <v>120</v>
      </c>
      <c r="C137" s="244">
        <v>245</v>
      </c>
      <c r="D137" s="224"/>
      <c r="E137" s="224"/>
      <c r="F137" s="240"/>
      <c r="G137" s="196"/>
      <c r="H137" s="196"/>
      <c r="I137" s="196"/>
      <c r="J137" s="106"/>
      <c r="K137" s="11"/>
      <c r="CG137" s="6"/>
      <c r="CH137" s="6"/>
      <c r="CI137" s="6"/>
      <c r="CJ137" s="6"/>
      <c r="CK137" s="6"/>
      <c r="CL137" s="6"/>
      <c r="CM137" s="6"/>
      <c r="CN137" s="6"/>
    </row>
    <row r="138" spans="1:92" ht="31.9" customHeight="1" x14ac:dyDescent="0.2">
      <c r="A138" s="245" t="s">
        <v>121</v>
      </c>
      <c r="B138" s="245"/>
      <c r="C138" s="245"/>
      <c r="D138" s="224"/>
      <c r="E138" s="224"/>
      <c r="F138" s="196"/>
      <c r="G138" s="196"/>
      <c r="H138" s="196"/>
      <c r="I138" s="196"/>
      <c r="J138" s="106"/>
      <c r="K138" s="11"/>
      <c r="CG138" s="6"/>
      <c r="CH138" s="6"/>
      <c r="CI138" s="6"/>
      <c r="CJ138" s="6"/>
      <c r="CK138" s="6"/>
      <c r="CL138" s="6"/>
      <c r="CM138" s="6"/>
      <c r="CN138" s="6"/>
    </row>
    <row r="139" spans="1:92" ht="16.149999999999999" customHeight="1" x14ac:dyDescent="0.2">
      <c r="A139" s="465" t="s">
        <v>32</v>
      </c>
      <c r="B139" s="465" t="s">
        <v>6</v>
      </c>
      <c r="C139" s="463" t="s">
        <v>56</v>
      </c>
      <c r="D139" s="455" t="s">
        <v>65</v>
      </c>
      <c r="E139" s="457" t="s">
        <v>60</v>
      </c>
      <c r="F139" s="196"/>
      <c r="G139" s="196"/>
      <c r="H139" s="196"/>
      <c r="I139" s="196"/>
      <c r="J139" s="106"/>
      <c r="K139" s="11"/>
      <c r="CG139" s="6"/>
      <c r="CH139" s="6"/>
      <c r="CI139" s="6"/>
      <c r="CJ139" s="6"/>
      <c r="CK139" s="6"/>
      <c r="CL139" s="6"/>
      <c r="CM139" s="6"/>
      <c r="CN139" s="6"/>
    </row>
    <row r="140" spans="1:92" ht="16.149999999999999" customHeight="1" x14ac:dyDescent="0.2">
      <c r="A140" s="466"/>
      <c r="B140" s="466"/>
      <c r="C140" s="464"/>
      <c r="D140" s="456"/>
      <c r="E140" s="458"/>
      <c r="F140" s="196"/>
      <c r="G140" s="196"/>
      <c r="H140" s="196"/>
      <c r="I140" s="196"/>
      <c r="J140" s="162"/>
      <c r="K140" s="106"/>
      <c r="L140" s="11"/>
      <c r="CG140" s="6"/>
      <c r="CH140" s="6"/>
      <c r="CI140" s="6"/>
      <c r="CJ140" s="6"/>
      <c r="CK140" s="6"/>
      <c r="CL140" s="6"/>
      <c r="CM140" s="6"/>
      <c r="CN140" s="6"/>
    </row>
    <row r="141" spans="1:92" ht="16.149999999999999" customHeight="1" x14ac:dyDescent="0.2">
      <c r="A141" s="81" t="s">
        <v>122</v>
      </c>
      <c r="B141" s="81">
        <f t="shared" ref="B141:B150" si="10">SUM(C141:E141)</f>
        <v>1</v>
      </c>
      <c r="C141" s="230"/>
      <c r="D141" s="246">
        <v>1</v>
      </c>
      <c r="E141" s="247"/>
      <c r="F141" s="164"/>
      <c r="G141" s="11"/>
      <c r="CG141" s="6"/>
      <c r="CH141" s="6"/>
      <c r="CI141" s="6"/>
      <c r="CJ141" s="6"/>
      <c r="CK141" s="6"/>
      <c r="CL141" s="6"/>
      <c r="CM141" s="6"/>
      <c r="CN141" s="6"/>
    </row>
    <row r="142" spans="1:92" ht="16.149999999999999" customHeight="1" x14ac:dyDescent="0.2">
      <c r="A142" s="81" t="s">
        <v>123</v>
      </c>
      <c r="B142" s="81">
        <f t="shared" si="10"/>
        <v>0</v>
      </c>
      <c r="C142" s="230"/>
      <c r="D142" s="246"/>
      <c r="E142" s="247"/>
      <c r="F142" s="164"/>
      <c r="G142" s="11"/>
      <c r="CG142" s="6"/>
      <c r="CH142" s="6"/>
      <c r="CI142" s="6"/>
      <c r="CJ142" s="6"/>
      <c r="CK142" s="6"/>
      <c r="CL142" s="6"/>
      <c r="CM142" s="6"/>
      <c r="CN142" s="6"/>
    </row>
    <row r="143" spans="1:92" ht="16.149999999999999" customHeight="1" x14ac:dyDescent="0.2">
      <c r="A143" s="81" t="s">
        <v>124</v>
      </c>
      <c r="B143" s="81">
        <f t="shared" si="10"/>
        <v>1</v>
      </c>
      <c r="C143" s="230">
        <v>1</v>
      </c>
      <c r="D143" s="246"/>
      <c r="E143" s="247"/>
      <c r="F143" s="164"/>
      <c r="G143" s="11"/>
      <c r="CG143" s="6"/>
      <c r="CH143" s="6"/>
      <c r="CI143" s="6"/>
      <c r="CJ143" s="6"/>
      <c r="CK143" s="6"/>
      <c r="CL143" s="6"/>
      <c r="CM143" s="6"/>
      <c r="CN143" s="6"/>
    </row>
    <row r="144" spans="1:92" ht="25.9" customHeight="1" x14ac:dyDescent="0.2">
      <c r="A144" s="248" t="s">
        <v>125</v>
      </c>
      <c r="B144" s="81">
        <f t="shared" si="10"/>
        <v>0</v>
      </c>
      <c r="C144" s="230"/>
      <c r="D144" s="246"/>
      <c r="E144" s="247"/>
      <c r="F144" s="164"/>
      <c r="G144" s="11"/>
      <c r="CG144" s="6"/>
      <c r="CH144" s="6"/>
      <c r="CI144" s="6"/>
      <c r="CJ144" s="6"/>
      <c r="CK144" s="6"/>
      <c r="CL144" s="6"/>
      <c r="CM144" s="6"/>
      <c r="CN144" s="6"/>
    </row>
    <row r="145" spans="1:92" ht="25.9" customHeight="1" x14ac:dyDescent="0.2">
      <c r="A145" s="81" t="s">
        <v>126</v>
      </c>
      <c r="B145" s="81">
        <f t="shared" si="10"/>
        <v>0</v>
      </c>
      <c r="C145" s="230"/>
      <c r="D145" s="246"/>
      <c r="E145" s="247"/>
      <c r="F145" s="164"/>
      <c r="G145" s="11"/>
      <c r="CG145" s="6"/>
      <c r="CH145" s="6"/>
      <c r="CI145" s="6"/>
      <c r="CJ145" s="6"/>
      <c r="CK145" s="6"/>
      <c r="CL145" s="6"/>
      <c r="CM145" s="6"/>
      <c r="CN145" s="6"/>
    </row>
    <row r="146" spans="1:92" ht="16.149999999999999" customHeight="1" x14ac:dyDescent="0.2">
      <c r="A146" s="81" t="s">
        <v>127</v>
      </c>
      <c r="B146" s="81">
        <f t="shared" si="10"/>
        <v>0</v>
      </c>
      <c r="C146" s="230"/>
      <c r="D146" s="246"/>
      <c r="E146" s="247"/>
      <c r="F146" s="164"/>
      <c r="G146" s="11"/>
      <c r="CG146" s="6"/>
      <c r="CH146" s="6"/>
      <c r="CI146" s="6"/>
      <c r="CJ146" s="6"/>
      <c r="CK146" s="6"/>
      <c r="CL146" s="6"/>
      <c r="CM146" s="6"/>
      <c r="CN146" s="6"/>
    </row>
    <row r="147" spans="1:92" ht="16.149999999999999" customHeight="1" x14ac:dyDescent="0.2">
      <c r="A147" s="81" t="s">
        <v>128</v>
      </c>
      <c r="B147" s="81">
        <f t="shared" si="10"/>
        <v>0</v>
      </c>
      <c r="C147" s="230"/>
      <c r="D147" s="246"/>
      <c r="E147" s="247"/>
      <c r="F147" s="164"/>
      <c r="G147" s="11"/>
      <c r="CG147" s="6"/>
      <c r="CH147" s="6"/>
      <c r="CI147" s="6"/>
      <c r="CJ147" s="6"/>
      <c r="CK147" s="6"/>
      <c r="CL147" s="6"/>
      <c r="CM147" s="6"/>
      <c r="CN147" s="6"/>
    </row>
    <row r="148" spans="1:92" ht="16.149999999999999" customHeight="1" x14ac:dyDescent="0.2">
      <c r="A148" s="81" t="s">
        <v>129</v>
      </c>
      <c r="B148" s="81">
        <f t="shared" si="10"/>
        <v>0</v>
      </c>
      <c r="C148" s="230"/>
      <c r="D148" s="246"/>
      <c r="E148" s="247"/>
      <c r="F148" s="164"/>
      <c r="G148" s="11"/>
      <c r="CG148" s="6"/>
      <c r="CH148" s="6"/>
      <c r="CI148" s="6"/>
      <c r="CJ148" s="6"/>
      <c r="CK148" s="6"/>
      <c r="CL148" s="6"/>
      <c r="CM148" s="6"/>
      <c r="CN148" s="6"/>
    </row>
    <row r="149" spans="1:92" ht="16.149999999999999" customHeight="1" x14ac:dyDescent="0.2">
      <c r="A149" s="81" t="s">
        <v>130</v>
      </c>
      <c r="B149" s="81">
        <f t="shared" si="10"/>
        <v>0</v>
      </c>
      <c r="C149" s="230"/>
      <c r="D149" s="246"/>
      <c r="E149" s="247"/>
      <c r="F149" s="164"/>
      <c r="G149" s="11"/>
      <c r="CG149" s="6"/>
      <c r="CH149" s="6"/>
      <c r="CI149" s="6"/>
      <c r="CJ149" s="6"/>
      <c r="CK149" s="6"/>
      <c r="CL149" s="6"/>
      <c r="CM149" s="6"/>
      <c r="CN149" s="6"/>
    </row>
    <row r="150" spans="1:92" ht="16.149999999999999" customHeight="1" x14ac:dyDescent="0.2">
      <c r="A150" s="89" t="s">
        <v>131</v>
      </c>
      <c r="B150" s="89">
        <f t="shared" si="10"/>
        <v>0</v>
      </c>
      <c r="C150" s="233"/>
      <c r="D150" s="249"/>
      <c r="E150" s="250"/>
      <c r="F150" s="164"/>
      <c r="G150" s="11"/>
      <c r="CG150" s="6"/>
      <c r="CH150" s="6"/>
      <c r="CI150" s="6"/>
      <c r="CJ150" s="6"/>
      <c r="CK150" s="6"/>
      <c r="CL150" s="6"/>
      <c r="CM150" s="6"/>
      <c r="CN150" s="6"/>
    </row>
    <row r="151" spans="1:92" ht="16.149999999999999" customHeight="1" x14ac:dyDescent="0.2">
      <c r="A151" s="251" t="s">
        <v>132</v>
      </c>
      <c r="F151" s="164"/>
      <c r="G151" s="11"/>
      <c r="CG151" s="6"/>
      <c r="CH151" s="6"/>
      <c r="CI151" s="6"/>
      <c r="CJ151" s="6"/>
      <c r="CK151" s="6"/>
      <c r="CL151" s="6"/>
      <c r="CM151" s="6"/>
      <c r="CN151" s="6"/>
    </row>
    <row r="152" spans="1:92" x14ac:dyDescent="0.2">
      <c r="CG152" s="6"/>
      <c r="CH152" s="6"/>
      <c r="CI152" s="6"/>
      <c r="CJ152" s="6"/>
      <c r="CK152" s="6"/>
      <c r="CL152" s="6"/>
      <c r="CM152" s="6"/>
      <c r="CN152" s="6"/>
    </row>
    <row r="153" spans="1:92" x14ac:dyDescent="0.2">
      <c r="CG153" s="6"/>
      <c r="CH153" s="6"/>
      <c r="CI153" s="6"/>
      <c r="CJ153" s="6"/>
      <c r="CK153" s="6"/>
      <c r="CL153" s="6"/>
      <c r="CM153" s="6"/>
      <c r="CN153" s="6"/>
    </row>
    <row r="154" spans="1:92" x14ac:dyDescent="0.2">
      <c r="CG154" s="6"/>
      <c r="CH154" s="6"/>
      <c r="CI154" s="6"/>
      <c r="CJ154" s="6"/>
      <c r="CK154" s="6"/>
      <c r="CL154" s="6"/>
      <c r="CM154" s="6"/>
      <c r="CN154" s="6"/>
    </row>
    <row r="155" spans="1:92" x14ac:dyDescent="0.2">
      <c r="CG155" s="6"/>
      <c r="CH155" s="6"/>
      <c r="CI155" s="6"/>
      <c r="CJ155" s="6"/>
      <c r="CK155" s="6"/>
      <c r="CL155" s="6"/>
      <c r="CM155" s="6"/>
      <c r="CN155" s="6"/>
    </row>
    <row r="156" spans="1:92" x14ac:dyDescent="0.2">
      <c r="CG156" s="6"/>
      <c r="CH156" s="6"/>
      <c r="CI156" s="6"/>
      <c r="CJ156" s="6"/>
      <c r="CK156" s="6"/>
      <c r="CL156" s="6"/>
      <c r="CM156" s="6"/>
      <c r="CN156" s="6"/>
    </row>
    <row r="157" spans="1:92" x14ac:dyDescent="0.2">
      <c r="CG157" s="6"/>
      <c r="CH157" s="6"/>
      <c r="CI157" s="6"/>
      <c r="CJ157" s="6"/>
      <c r="CK157" s="6"/>
      <c r="CL157" s="6"/>
      <c r="CM157" s="6"/>
      <c r="CN157" s="6"/>
    </row>
    <row r="194" spans="1:93" ht="11.25" customHeight="1" x14ac:dyDescent="0.2"/>
    <row r="195" spans="1:93" s="252" customFormat="1" hidden="1" x14ac:dyDescent="0.2">
      <c r="A195" s="252">
        <f>SUM(D12:D15,D22:D27,D31:D43,B49,C69:H69,C79:H79,C83:H88,C93:C98,C116:C121,C133,B141:B150,C53:C62,B102:B106,B109:B113,D16:D17,C136:C137)</f>
        <v>1612</v>
      </c>
      <c r="B195" s="252">
        <f>SUM(CG5:CN157)</f>
        <v>0</v>
      </c>
      <c r="BY195" s="253"/>
      <c r="BZ195" s="253"/>
      <c r="CA195" s="253"/>
      <c r="CB195" s="253"/>
      <c r="CC195" s="253"/>
      <c r="CD195" s="253"/>
      <c r="CE195" s="253"/>
      <c r="CF195" s="253"/>
      <c r="CG195" s="253"/>
      <c r="CH195" s="253"/>
      <c r="CI195" s="253"/>
      <c r="CJ195" s="253"/>
      <c r="CK195" s="253"/>
      <c r="CL195" s="253"/>
      <c r="CM195" s="253"/>
      <c r="CN195" s="253"/>
      <c r="CO195" s="253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operator="greaterThan" allowBlank="1" showInputMessage="1" showErrorMessage="1" errorTitle="Números Enteros" error="Sólo puede ingresar números enteros" sqref="A1:Z150" xr:uid="{00000000-0002-0000-0100-000000000000}">
      <formula1>-1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95"/>
  <sheetViews>
    <sheetView topLeftCell="A37" workbookViewId="0">
      <selection activeCell="B47" sqref="B47:B48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5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1</v>
      </c>
    </row>
    <row r="2" spans="1:92" ht="16.149999999999999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92" ht="16.149999999999999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2" ht="16.149999999999999" customHeight="1" x14ac:dyDescent="0.2">
      <c r="A4" s="1" t="str">
        <f>CONCATENATE("MES: ",[3]NOMBRE!B6," - ","( ",[3]NOMBRE!C6,[3]NOMBRE!D6," )")</f>
        <v>MES: FEBRERO - ( 02 )</v>
      </c>
    </row>
    <row r="5" spans="1:92" ht="16.149999999999999" customHeight="1" x14ac:dyDescent="0.2">
      <c r="A5" s="1" t="str">
        <f>CONCATENATE("AÑO: ",[3]NOMBRE!B7)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A6" s="7"/>
      <c r="B6" s="7"/>
      <c r="C6" s="7"/>
      <c r="D6" s="7"/>
      <c r="E6" s="7"/>
      <c r="F6" s="8" t="s">
        <v>2</v>
      </c>
      <c r="G6" s="7"/>
      <c r="H6" s="7"/>
      <c r="I6" s="7"/>
      <c r="J6" s="9"/>
      <c r="K6" s="10"/>
      <c r="L6" s="11"/>
      <c r="CG6" s="6"/>
      <c r="CH6" s="6"/>
      <c r="CI6" s="6"/>
      <c r="CJ6" s="6"/>
      <c r="CK6" s="6"/>
      <c r="CL6" s="6"/>
      <c r="CM6" s="6"/>
      <c r="CN6" s="6"/>
    </row>
    <row r="7" spans="1:92" ht="1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11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2" t="s">
        <v>3</v>
      </c>
      <c r="B8" s="12"/>
      <c r="C8" s="12"/>
      <c r="D8" s="12"/>
      <c r="E8" s="12"/>
      <c r="F8" s="12"/>
      <c r="G8" s="12"/>
      <c r="H8" s="12"/>
      <c r="I8" s="12"/>
      <c r="J8" s="13"/>
      <c r="K8" s="14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CG8" s="6"/>
      <c r="CH8" s="6"/>
      <c r="CI8" s="6"/>
      <c r="CJ8" s="6"/>
      <c r="CK8" s="6"/>
      <c r="CL8" s="6"/>
      <c r="CM8" s="6"/>
      <c r="CN8" s="6"/>
    </row>
    <row r="9" spans="1:92" ht="16.149999999999999" customHeight="1" x14ac:dyDescent="0.2">
      <c r="A9" s="536" t="s">
        <v>4</v>
      </c>
      <c r="B9" s="536" t="s">
        <v>5</v>
      </c>
      <c r="C9" s="536"/>
      <c r="D9" s="461" t="s">
        <v>6</v>
      </c>
      <c r="E9" s="537"/>
      <c r="F9" s="457"/>
      <c r="G9" s="540" t="s">
        <v>7</v>
      </c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2"/>
      <c r="CG9" s="6"/>
      <c r="CH9" s="6"/>
      <c r="CI9" s="6"/>
      <c r="CJ9" s="6"/>
      <c r="CK9" s="6"/>
      <c r="CL9" s="6"/>
      <c r="CM9" s="6"/>
      <c r="CN9" s="6"/>
    </row>
    <row r="10" spans="1:92" ht="16.149999999999999" customHeight="1" x14ac:dyDescent="0.2">
      <c r="A10" s="536"/>
      <c r="B10" s="536"/>
      <c r="C10" s="536"/>
      <c r="D10" s="482"/>
      <c r="E10" s="538"/>
      <c r="F10" s="458"/>
      <c r="G10" s="521" t="s">
        <v>8</v>
      </c>
      <c r="H10" s="521"/>
      <c r="I10" s="521" t="s">
        <v>9</v>
      </c>
      <c r="J10" s="521"/>
      <c r="K10" s="521" t="s">
        <v>10</v>
      </c>
      <c r="L10" s="521"/>
      <c r="M10" s="521" t="s">
        <v>11</v>
      </c>
      <c r="N10" s="521"/>
      <c r="O10" s="521" t="s">
        <v>12</v>
      </c>
      <c r="P10" s="521"/>
      <c r="Q10" s="521" t="s">
        <v>13</v>
      </c>
      <c r="R10" s="521"/>
      <c r="S10" s="521" t="s">
        <v>14</v>
      </c>
      <c r="T10" s="521"/>
      <c r="U10" s="521" t="s">
        <v>15</v>
      </c>
      <c r="V10" s="521"/>
      <c r="W10" s="521" t="s">
        <v>16</v>
      </c>
      <c r="X10" s="521"/>
      <c r="Y10" s="521" t="s">
        <v>17</v>
      </c>
      <c r="Z10" s="521"/>
      <c r="CG10" s="6"/>
      <c r="CH10" s="6"/>
      <c r="CI10" s="6"/>
      <c r="CJ10" s="6"/>
      <c r="CK10" s="6"/>
      <c r="CL10" s="6"/>
      <c r="CM10" s="6"/>
      <c r="CN10" s="6"/>
    </row>
    <row r="11" spans="1:92" ht="16.149999999999999" customHeight="1" x14ac:dyDescent="0.2">
      <c r="A11" s="536"/>
      <c r="B11" s="536"/>
      <c r="C11" s="536"/>
      <c r="D11" s="17" t="s">
        <v>18</v>
      </c>
      <c r="E11" s="18" t="s">
        <v>19</v>
      </c>
      <c r="F11" s="256" t="s">
        <v>20</v>
      </c>
      <c r="G11" s="20" t="s">
        <v>19</v>
      </c>
      <c r="H11" s="21" t="s">
        <v>20</v>
      </c>
      <c r="I11" s="22" t="s">
        <v>19</v>
      </c>
      <c r="J11" s="23" t="s">
        <v>20</v>
      </c>
      <c r="K11" s="22" t="s">
        <v>19</v>
      </c>
      <c r="L11" s="23" t="s">
        <v>20</v>
      </c>
      <c r="M11" s="22" t="s">
        <v>19</v>
      </c>
      <c r="N11" s="23" t="s">
        <v>20</v>
      </c>
      <c r="O11" s="22" t="s">
        <v>19</v>
      </c>
      <c r="P11" s="23" t="s">
        <v>20</v>
      </c>
      <c r="Q11" s="22" t="s">
        <v>19</v>
      </c>
      <c r="R11" s="23" t="s">
        <v>20</v>
      </c>
      <c r="S11" s="22" t="s">
        <v>19</v>
      </c>
      <c r="T11" s="23" t="s">
        <v>20</v>
      </c>
      <c r="U11" s="22" t="s">
        <v>19</v>
      </c>
      <c r="V11" s="23" t="s">
        <v>20</v>
      </c>
      <c r="W11" s="22" t="s">
        <v>19</v>
      </c>
      <c r="X11" s="23" t="s">
        <v>20</v>
      </c>
      <c r="Y11" s="22" t="s">
        <v>19</v>
      </c>
      <c r="Z11" s="23" t="s">
        <v>20</v>
      </c>
      <c r="AA11" s="3"/>
      <c r="CG11" s="6"/>
      <c r="CH11" s="6"/>
      <c r="CI11" s="6"/>
      <c r="CJ11" s="6"/>
      <c r="CK11" s="6"/>
      <c r="CL11" s="6"/>
      <c r="CM11" s="6"/>
      <c r="CN11" s="6"/>
    </row>
    <row r="12" spans="1:92" ht="16.149999999999999" customHeight="1" x14ac:dyDescent="0.2">
      <c r="A12" s="539" t="s">
        <v>21</v>
      </c>
      <c r="B12" s="24" t="s">
        <v>22</v>
      </c>
      <c r="C12" s="25" t="s">
        <v>23</v>
      </c>
      <c r="D12" s="26">
        <f>SUM(E12+F12)</f>
        <v>8</v>
      </c>
      <c r="E12" s="27">
        <f t="shared" ref="E12:F15" si="0">SUM(G12+I12+K12+M12+O12+Q12+S12+U12+W12+Y12)</f>
        <v>3</v>
      </c>
      <c r="F12" s="28">
        <f t="shared" si="0"/>
        <v>5</v>
      </c>
      <c r="G12" s="29">
        <v>1</v>
      </c>
      <c r="H12" s="30">
        <v>2</v>
      </c>
      <c r="I12" s="29"/>
      <c r="J12" s="30"/>
      <c r="K12" s="29"/>
      <c r="L12" s="30">
        <v>2</v>
      </c>
      <c r="M12" s="29"/>
      <c r="N12" s="30"/>
      <c r="O12" s="29"/>
      <c r="P12" s="30"/>
      <c r="Q12" s="29"/>
      <c r="R12" s="30">
        <v>1</v>
      </c>
      <c r="S12" s="29">
        <v>1</v>
      </c>
      <c r="T12" s="30"/>
      <c r="U12" s="29">
        <v>1</v>
      </c>
      <c r="V12" s="30"/>
      <c r="W12" s="29"/>
      <c r="X12" s="30"/>
      <c r="Y12" s="29"/>
      <c r="Z12" s="30"/>
      <c r="AA12" s="3"/>
      <c r="CG12" s="6"/>
      <c r="CH12" s="6"/>
      <c r="CI12" s="6"/>
      <c r="CJ12" s="6"/>
      <c r="CK12" s="6"/>
      <c r="CL12" s="6"/>
      <c r="CM12" s="6"/>
      <c r="CN12" s="6"/>
    </row>
    <row r="13" spans="1:92" ht="16.149999999999999" customHeight="1" x14ac:dyDescent="0.2">
      <c r="A13" s="522"/>
      <c r="B13" s="262" t="s">
        <v>24</v>
      </c>
      <c r="C13" s="32" t="s">
        <v>23</v>
      </c>
      <c r="D13" s="33">
        <f>SUM(E13+F13)</f>
        <v>10</v>
      </c>
      <c r="E13" s="34">
        <f t="shared" si="0"/>
        <v>5</v>
      </c>
      <c r="F13" s="35">
        <f t="shared" si="0"/>
        <v>5</v>
      </c>
      <c r="G13" s="36"/>
      <c r="H13" s="37">
        <v>1</v>
      </c>
      <c r="I13" s="38"/>
      <c r="J13" s="39">
        <v>3</v>
      </c>
      <c r="K13" s="38"/>
      <c r="L13" s="39"/>
      <c r="M13" s="38"/>
      <c r="N13" s="40">
        <v>1</v>
      </c>
      <c r="O13" s="38">
        <v>2</v>
      </c>
      <c r="P13" s="40"/>
      <c r="Q13" s="38">
        <v>1</v>
      </c>
      <c r="R13" s="40"/>
      <c r="S13" s="38"/>
      <c r="T13" s="40"/>
      <c r="U13" s="38"/>
      <c r="V13" s="40"/>
      <c r="W13" s="38">
        <v>1</v>
      </c>
      <c r="X13" s="40"/>
      <c r="Y13" s="38">
        <v>1</v>
      </c>
      <c r="Z13" s="40"/>
      <c r="AA13" s="3"/>
      <c r="CG13" s="6"/>
      <c r="CH13" s="6"/>
      <c r="CI13" s="6"/>
      <c r="CJ13" s="6"/>
      <c r="CK13" s="6"/>
      <c r="CL13" s="6"/>
      <c r="CM13" s="6"/>
      <c r="CN13" s="6"/>
    </row>
    <row r="14" spans="1:92" ht="16.149999999999999" customHeight="1" x14ac:dyDescent="0.2">
      <c r="A14" s="467" t="s">
        <v>25</v>
      </c>
      <c r="B14" s="468"/>
      <c r="C14" s="41" t="s">
        <v>23</v>
      </c>
      <c r="D14" s="42">
        <f>SUM(E14+F14)</f>
        <v>158</v>
      </c>
      <c r="E14" s="43">
        <f t="shared" si="0"/>
        <v>88</v>
      </c>
      <c r="F14" s="44">
        <f t="shared" si="0"/>
        <v>70</v>
      </c>
      <c r="G14" s="45">
        <v>7</v>
      </c>
      <c r="H14" s="46"/>
      <c r="I14" s="45">
        <v>13</v>
      </c>
      <c r="J14" s="46">
        <v>8</v>
      </c>
      <c r="K14" s="45">
        <v>9</v>
      </c>
      <c r="L14" s="46">
        <v>11</v>
      </c>
      <c r="M14" s="47">
        <v>13</v>
      </c>
      <c r="N14" s="48">
        <v>16</v>
      </c>
      <c r="O14" s="47">
        <v>8</v>
      </c>
      <c r="P14" s="48">
        <v>10</v>
      </c>
      <c r="Q14" s="47">
        <v>11</v>
      </c>
      <c r="R14" s="48">
        <v>8</v>
      </c>
      <c r="S14" s="47">
        <v>12</v>
      </c>
      <c r="T14" s="48">
        <v>8</v>
      </c>
      <c r="U14" s="47">
        <v>10</v>
      </c>
      <c r="V14" s="48">
        <v>7</v>
      </c>
      <c r="W14" s="47">
        <v>5</v>
      </c>
      <c r="X14" s="48">
        <v>2</v>
      </c>
      <c r="Y14" s="47"/>
      <c r="Z14" s="48"/>
      <c r="AA14" s="3"/>
      <c r="CG14" s="6"/>
      <c r="CH14" s="6"/>
      <c r="CI14" s="6"/>
      <c r="CJ14" s="6"/>
      <c r="CK14" s="6"/>
      <c r="CL14" s="6"/>
      <c r="CM14" s="6"/>
      <c r="CN14" s="6"/>
    </row>
    <row r="15" spans="1:92" ht="16.149999999999999" customHeight="1" thickBot="1" x14ac:dyDescent="0.25">
      <c r="A15" s="530" t="s">
        <v>6</v>
      </c>
      <c r="B15" s="531"/>
      <c r="C15" s="532"/>
      <c r="D15" s="49">
        <f>SUM(E15+F15)</f>
        <v>176</v>
      </c>
      <c r="E15" s="50">
        <f t="shared" si="0"/>
        <v>96</v>
      </c>
      <c r="F15" s="51">
        <f t="shared" si="0"/>
        <v>80</v>
      </c>
      <c r="G15" s="52">
        <f t="shared" ref="G15:Z15" si="1">SUM(G12:G14)</f>
        <v>8</v>
      </c>
      <c r="H15" s="53">
        <f t="shared" si="1"/>
        <v>3</v>
      </c>
      <c r="I15" s="52">
        <f t="shared" si="1"/>
        <v>13</v>
      </c>
      <c r="J15" s="53">
        <f t="shared" si="1"/>
        <v>11</v>
      </c>
      <c r="K15" s="52">
        <f t="shared" si="1"/>
        <v>9</v>
      </c>
      <c r="L15" s="53">
        <f t="shared" si="1"/>
        <v>13</v>
      </c>
      <c r="M15" s="54">
        <f t="shared" si="1"/>
        <v>13</v>
      </c>
      <c r="N15" s="55">
        <f t="shared" si="1"/>
        <v>17</v>
      </c>
      <c r="O15" s="54">
        <f t="shared" si="1"/>
        <v>10</v>
      </c>
      <c r="P15" s="55">
        <f t="shared" si="1"/>
        <v>10</v>
      </c>
      <c r="Q15" s="54">
        <f t="shared" si="1"/>
        <v>12</v>
      </c>
      <c r="R15" s="55">
        <f t="shared" si="1"/>
        <v>9</v>
      </c>
      <c r="S15" s="54">
        <f t="shared" si="1"/>
        <v>13</v>
      </c>
      <c r="T15" s="55">
        <f t="shared" si="1"/>
        <v>8</v>
      </c>
      <c r="U15" s="54">
        <f t="shared" si="1"/>
        <v>11</v>
      </c>
      <c r="V15" s="55">
        <f t="shared" si="1"/>
        <v>7</v>
      </c>
      <c r="W15" s="54">
        <f t="shared" si="1"/>
        <v>6</v>
      </c>
      <c r="X15" s="55">
        <f t="shared" si="1"/>
        <v>2</v>
      </c>
      <c r="Y15" s="54">
        <f t="shared" si="1"/>
        <v>1</v>
      </c>
      <c r="Z15" s="55">
        <f t="shared" si="1"/>
        <v>0</v>
      </c>
      <c r="AA15" s="3"/>
      <c r="CG15" s="6"/>
      <c r="CH15" s="6"/>
      <c r="CI15" s="6"/>
      <c r="CJ15" s="6"/>
      <c r="CK15" s="6"/>
      <c r="CL15" s="6"/>
      <c r="CM15" s="6"/>
      <c r="CN15" s="6"/>
    </row>
    <row r="16" spans="1:92" ht="16.149999999999999" customHeight="1" thickTop="1" x14ac:dyDescent="0.2">
      <c r="A16" s="533" t="s">
        <v>26</v>
      </c>
      <c r="B16" s="534"/>
      <c r="C16" s="535"/>
      <c r="D16" s="56"/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CG16" s="6"/>
      <c r="CH16" s="6"/>
      <c r="CI16" s="6"/>
      <c r="CJ16" s="6"/>
      <c r="CK16" s="6"/>
      <c r="CL16" s="6"/>
      <c r="CM16" s="6"/>
      <c r="CN16" s="6"/>
    </row>
    <row r="17" spans="1:92" ht="16.149999999999999" customHeight="1" x14ac:dyDescent="0.2">
      <c r="A17" s="526" t="s">
        <v>27</v>
      </c>
      <c r="B17" s="527"/>
      <c r="C17" s="528"/>
      <c r="D17" s="36"/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CG17" s="6"/>
      <c r="CH17" s="6"/>
      <c r="CI17" s="6"/>
      <c r="CJ17" s="6"/>
      <c r="CK17" s="6"/>
      <c r="CL17" s="6"/>
      <c r="CM17" s="6"/>
      <c r="CN17" s="6"/>
    </row>
    <row r="18" spans="1:92" ht="31.9" customHeight="1" x14ac:dyDescent="0.2">
      <c r="A18" s="63" t="s">
        <v>28</v>
      </c>
      <c r="B18" s="64"/>
      <c r="CG18" s="6"/>
      <c r="CH18" s="6"/>
      <c r="CI18" s="6"/>
      <c r="CJ18" s="6"/>
      <c r="CK18" s="6"/>
      <c r="CL18" s="6"/>
      <c r="CM18" s="6"/>
      <c r="CN18" s="6"/>
    </row>
    <row r="19" spans="1:92" ht="16.149999999999999" customHeight="1" x14ac:dyDescent="0.2">
      <c r="A19" s="536" t="s">
        <v>4</v>
      </c>
      <c r="B19" s="536" t="s">
        <v>5</v>
      </c>
      <c r="C19" s="536"/>
      <c r="D19" s="461" t="s">
        <v>6</v>
      </c>
      <c r="E19" s="537"/>
      <c r="F19" s="457"/>
      <c r="G19" s="467" t="s">
        <v>7</v>
      </c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29"/>
      <c r="U19" s="529"/>
      <c r="V19" s="529"/>
      <c r="W19" s="529"/>
      <c r="X19" s="529"/>
      <c r="Y19" s="529"/>
      <c r="Z19" s="468"/>
      <c r="CG19" s="6"/>
      <c r="CH19" s="6"/>
      <c r="CI19" s="6"/>
      <c r="CJ19" s="6"/>
      <c r="CK19" s="6"/>
      <c r="CL19" s="6"/>
      <c r="CM19" s="6"/>
      <c r="CN19" s="6"/>
    </row>
    <row r="20" spans="1:92" ht="16.149999999999999" customHeight="1" x14ac:dyDescent="0.2">
      <c r="A20" s="536"/>
      <c r="B20" s="536"/>
      <c r="C20" s="536"/>
      <c r="D20" s="482"/>
      <c r="E20" s="538"/>
      <c r="F20" s="538"/>
      <c r="G20" s="521" t="s">
        <v>8</v>
      </c>
      <c r="H20" s="521"/>
      <c r="I20" s="521" t="s">
        <v>9</v>
      </c>
      <c r="J20" s="521"/>
      <c r="K20" s="521" t="s">
        <v>10</v>
      </c>
      <c r="L20" s="521"/>
      <c r="M20" s="521" t="s">
        <v>11</v>
      </c>
      <c r="N20" s="521"/>
      <c r="O20" s="521" t="s">
        <v>12</v>
      </c>
      <c r="P20" s="521"/>
      <c r="Q20" s="521" t="s">
        <v>13</v>
      </c>
      <c r="R20" s="521"/>
      <c r="S20" s="521" t="s">
        <v>14</v>
      </c>
      <c r="T20" s="521"/>
      <c r="U20" s="521" t="s">
        <v>15</v>
      </c>
      <c r="V20" s="521"/>
      <c r="W20" s="521" t="s">
        <v>16</v>
      </c>
      <c r="X20" s="521"/>
      <c r="Y20" s="521" t="s">
        <v>17</v>
      </c>
      <c r="Z20" s="521"/>
      <c r="CG20" s="6"/>
      <c r="CH20" s="6"/>
      <c r="CI20" s="6"/>
      <c r="CJ20" s="6"/>
      <c r="CK20" s="6"/>
      <c r="CL20" s="6"/>
      <c r="CM20" s="6"/>
      <c r="CN20" s="6"/>
    </row>
    <row r="21" spans="1:92" ht="16.149999999999999" customHeight="1" x14ac:dyDescent="0.2">
      <c r="A21" s="536"/>
      <c r="B21" s="536"/>
      <c r="C21" s="536"/>
      <c r="D21" s="17" t="s">
        <v>18</v>
      </c>
      <c r="E21" s="18" t="s">
        <v>19</v>
      </c>
      <c r="F21" s="271" t="s">
        <v>20</v>
      </c>
      <c r="G21" s="20" t="s">
        <v>19</v>
      </c>
      <c r="H21" s="21" t="s">
        <v>20</v>
      </c>
      <c r="I21" s="20" t="s">
        <v>19</v>
      </c>
      <c r="J21" s="66" t="s">
        <v>20</v>
      </c>
      <c r="K21" s="20" t="s">
        <v>19</v>
      </c>
      <c r="L21" s="21" t="s">
        <v>20</v>
      </c>
      <c r="M21" s="20" t="s">
        <v>19</v>
      </c>
      <c r="N21" s="21" t="s">
        <v>20</v>
      </c>
      <c r="O21" s="20" t="s">
        <v>19</v>
      </c>
      <c r="P21" s="21" t="s">
        <v>20</v>
      </c>
      <c r="Q21" s="20" t="s">
        <v>19</v>
      </c>
      <c r="R21" s="21" t="s">
        <v>20</v>
      </c>
      <c r="S21" s="20" t="s">
        <v>19</v>
      </c>
      <c r="T21" s="21" t="s">
        <v>20</v>
      </c>
      <c r="U21" s="20" t="s">
        <v>19</v>
      </c>
      <c r="V21" s="21" t="s">
        <v>20</v>
      </c>
      <c r="W21" s="20" t="s">
        <v>19</v>
      </c>
      <c r="X21" s="21" t="s">
        <v>20</v>
      </c>
      <c r="Y21" s="20" t="s">
        <v>19</v>
      </c>
      <c r="Z21" s="21" t="s">
        <v>20</v>
      </c>
      <c r="CG21" s="6"/>
      <c r="CH21" s="6"/>
      <c r="CI21" s="6"/>
      <c r="CJ21" s="6"/>
      <c r="CK21" s="6"/>
      <c r="CL21" s="6"/>
      <c r="CM21" s="6"/>
      <c r="CN21" s="6"/>
    </row>
    <row r="22" spans="1:92" ht="16.149999999999999" customHeight="1" x14ac:dyDescent="0.2">
      <c r="A22" s="522" t="s">
        <v>21</v>
      </c>
      <c r="B22" s="497" t="s">
        <v>22</v>
      </c>
      <c r="C22" s="67" t="s">
        <v>29</v>
      </c>
      <c r="D22" s="68">
        <f t="shared" ref="D22:D27" si="2">SUM(E22+F22)</f>
        <v>2</v>
      </c>
      <c r="E22" s="69">
        <f t="shared" ref="E22:F27" si="3">SUM(G22+I22+K22+M22+O22+Q22+S22+U22+W22+Y22)</f>
        <v>1</v>
      </c>
      <c r="F22" s="70">
        <f t="shared" si="3"/>
        <v>1</v>
      </c>
      <c r="G22" s="38"/>
      <c r="H22" s="40"/>
      <c r="I22" s="29">
        <v>1</v>
      </c>
      <c r="J22" s="30"/>
      <c r="K22" s="71"/>
      <c r="L22" s="72"/>
      <c r="M22" s="71"/>
      <c r="N22" s="72"/>
      <c r="O22" s="71"/>
      <c r="P22" s="72">
        <v>1</v>
      </c>
      <c r="Q22" s="71"/>
      <c r="R22" s="72"/>
      <c r="S22" s="71"/>
      <c r="T22" s="72"/>
      <c r="U22" s="71"/>
      <c r="V22" s="72"/>
      <c r="W22" s="71"/>
      <c r="X22" s="72"/>
      <c r="Y22" s="29"/>
      <c r="Z22" s="72"/>
      <c r="AA22" s="3"/>
      <c r="CG22" s="6"/>
      <c r="CH22" s="6"/>
      <c r="CI22" s="6"/>
      <c r="CJ22" s="6"/>
      <c r="CK22" s="6"/>
      <c r="CL22" s="6"/>
      <c r="CM22" s="6"/>
      <c r="CN22" s="6"/>
    </row>
    <row r="23" spans="1:92" ht="16.149999999999999" customHeight="1" x14ac:dyDescent="0.2">
      <c r="A23" s="522"/>
      <c r="B23" s="466"/>
      <c r="C23" s="73" t="s">
        <v>30</v>
      </c>
      <c r="D23" s="74">
        <f t="shared" si="2"/>
        <v>0</v>
      </c>
      <c r="E23" s="75">
        <f t="shared" si="3"/>
        <v>0</v>
      </c>
      <c r="F23" s="76">
        <f t="shared" si="3"/>
        <v>0</v>
      </c>
      <c r="G23" s="77"/>
      <c r="H23" s="78"/>
      <c r="I23" s="36"/>
      <c r="J23" s="37"/>
      <c r="K23" s="79"/>
      <c r="L23" s="80"/>
      <c r="M23" s="79"/>
      <c r="N23" s="80"/>
      <c r="O23" s="79"/>
      <c r="P23" s="80"/>
      <c r="Q23" s="79"/>
      <c r="R23" s="80"/>
      <c r="S23" s="79"/>
      <c r="T23" s="80"/>
      <c r="U23" s="79"/>
      <c r="V23" s="80"/>
      <c r="W23" s="79"/>
      <c r="X23" s="80"/>
      <c r="Y23" s="79"/>
      <c r="Z23" s="80"/>
      <c r="AA23" s="3"/>
      <c r="CG23" s="6"/>
      <c r="CH23" s="6"/>
      <c r="CI23" s="6"/>
      <c r="CJ23" s="6"/>
      <c r="CK23" s="6"/>
      <c r="CL23" s="6"/>
      <c r="CM23" s="6"/>
      <c r="CN23" s="6"/>
    </row>
    <row r="24" spans="1:92" ht="16.149999999999999" customHeight="1" x14ac:dyDescent="0.2">
      <c r="A24" s="522"/>
      <c r="B24" s="497" t="s">
        <v>24</v>
      </c>
      <c r="C24" s="81" t="s">
        <v>29</v>
      </c>
      <c r="D24" s="82">
        <f t="shared" si="2"/>
        <v>3</v>
      </c>
      <c r="E24" s="83">
        <f t="shared" si="3"/>
        <v>1</v>
      </c>
      <c r="F24" s="84">
        <f t="shared" si="3"/>
        <v>2</v>
      </c>
      <c r="G24" s="85"/>
      <c r="H24" s="86"/>
      <c r="I24" s="85">
        <v>1</v>
      </c>
      <c r="J24" s="87">
        <v>1</v>
      </c>
      <c r="K24" s="88"/>
      <c r="L24" s="86"/>
      <c r="M24" s="88"/>
      <c r="N24" s="86"/>
      <c r="O24" s="88"/>
      <c r="P24" s="86"/>
      <c r="Q24" s="88"/>
      <c r="R24" s="86">
        <v>1</v>
      </c>
      <c r="S24" s="88"/>
      <c r="T24" s="86"/>
      <c r="U24" s="88"/>
      <c r="V24" s="86"/>
      <c r="W24" s="88"/>
      <c r="X24" s="86"/>
      <c r="Y24" s="88"/>
      <c r="Z24" s="86"/>
      <c r="AA24" s="3"/>
      <c r="CG24" s="6"/>
      <c r="CH24" s="6"/>
      <c r="CI24" s="6"/>
      <c r="CJ24" s="6"/>
      <c r="CK24" s="6"/>
      <c r="CL24" s="6"/>
      <c r="CM24" s="6"/>
      <c r="CN24" s="6"/>
    </row>
    <row r="25" spans="1:92" ht="16.149999999999999" customHeight="1" x14ac:dyDescent="0.2">
      <c r="A25" s="523"/>
      <c r="B25" s="466"/>
      <c r="C25" s="89" t="s">
        <v>30</v>
      </c>
      <c r="D25" s="74">
        <f t="shared" si="2"/>
        <v>0</v>
      </c>
      <c r="E25" s="75">
        <f t="shared" si="3"/>
        <v>0</v>
      </c>
      <c r="F25" s="76">
        <f t="shared" si="3"/>
        <v>0</v>
      </c>
      <c r="G25" s="77"/>
      <c r="H25" s="78"/>
      <c r="I25" s="77"/>
      <c r="J25" s="90"/>
      <c r="K25" s="91"/>
      <c r="L25" s="78"/>
      <c r="M25" s="91"/>
      <c r="N25" s="78"/>
      <c r="O25" s="91"/>
      <c r="P25" s="78"/>
      <c r="Q25" s="91"/>
      <c r="R25" s="78"/>
      <c r="S25" s="91"/>
      <c r="T25" s="78"/>
      <c r="U25" s="91"/>
      <c r="V25" s="78"/>
      <c r="W25" s="91"/>
      <c r="X25" s="78"/>
      <c r="Y25" s="91"/>
      <c r="Z25" s="78"/>
      <c r="AA25" s="3"/>
      <c r="CG25" s="6"/>
      <c r="CH25" s="6"/>
      <c r="CI25" s="6"/>
      <c r="CJ25" s="6"/>
      <c r="CK25" s="6"/>
      <c r="CL25" s="6"/>
      <c r="CM25" s="6"/>
      <c r="CN25" s="6"/>
    </row>
    <row r="26" spans="1:92" ht="16.149999999999999" customHeight="1" x14ac:dyDescent="0.2">
      <c r="A26" s="524" t="s">
        <v>25</v>
      </c>
      <c r="B26" s="525"/>
      <c r="C26" s="81" t="s">
        <v>29</v>
      </c>
      <c r="D26" s="92">
        <f t="shared" si="2"/>
        <v>53</v>
      </c>
      <c r="E26" s="93">
        <f t="shared" si="3"/>
        <v>27</v>
      </c>
      <c r="F26" s="94">
        <f t="shared" si="3"/>
        <v>26</v>
      </c>
      <c r="G26" s="95">
        <v>1</v>
      </c>
      <c r="H26" s="96">
        <v>1</v>
      </c>
      <c r="I26" s="97">
        <v>5</v>
      </c>
      <c r="J26" s="98">
        <v>6</v>
      </c>
      <c r="K26" s="95">
        <v>2</v>
      </c>
      <c r="L26" s="96">
        <v>5</v>
      </c>
      <c r="M26" s="95">
        <v>6</v>
      </c>
      <c r="N26" s="96">
        <v>2</v>
      </c>
      <c r="O26" s="95">
        <v>7</v>
      </c>
      <c r="P26" s="96">
        <v>2</v>
      </c>
      <c r="Q26" s="95">
        <v>1</v>
      </c>
      <c r="R26" s="96">
        <v>5</v>
      </c>
      <c r="S26" s="95">
        <v>2</v>
      </c>
      <c r="T26" s="96">
        <v>3</v>
      </c>
      <c r="U26" s="95">
        <v>1</v>
      </c>
      <c r="V26" s="96">
        <v>2</v>
      </c>
      <c r="W26" s="95">
        <v>1</v>
      </c>
      <c r="X26" s="96"/>
      <c r="Y26" s="95">
        <v>1</v>
      </c>
      <c r="Z26" s="96"/>
      <c r="AA26" s="3"/>
      <c r="CG26" s="6"/>
      <c r="CH26" s="6"/>
      <c r="CI26" s="6"/>
      <c r="CJ26" s="6"/>
      <c r="CK26" s="6"/>
      <c r="CL26" s="6"/>
      <c r="CM26" s="6"/>
      <c r="CN26" s="6"/>
    </row>
    <row r="27" spans="1:92" ht="16.149999999999999" customHeight="1" x14ac:dyDescent="0.2">
      <c r="A27" s="482"/>
      <c r="B27" s="458"/>
      <c r="C27" s="89" t="s">
        <v>30</v>
      </c>
      <c r="D27" s="74">
        <f t="shared" si="2"/>
        <v>0</v>
      </c>
      <c r="E27" s="75">
        <f t="shared" si="3"/>
        <v>0</v>
      </c>
      <c r="F27" s="76">
        <f t="shared" si="3"/>
        <v>0</v>
      </c>
      <c r="G27" s="91"/>
      <c r="H27" s="78"/>
      <c r="I27" s="77"/>
      <c r="J27" s="90"/>
      <c r="K27" s="91"/>
      <c r="L27" s="78"/>
      <c r="M27" s="91"/>
      <c r="N27" s="78"/>
      <c r="O27" s="91"/>
      <c r="P27" s="78"/>
      <c r="Q27" s="91"/>
      <c r="R27" s="78"/>
      <c r="S27" s="91"/>
      <c r="T27" s="78"/>
      <c r="U27" s="91"/>
      <c r="V27" s="78"/>
      <c r="W27" s="91"/>
      <c r="X27" s="78"/>
      <c r="Y27" s="91"/>
      <c r="Z27" s="78"/>
      <c r="AA27" s="3"/>
      <c r="CG27" s="6"/>
      <c r="CH27" s="6"/>
      <c r="CI27" s="6"/>
      <c r="CJ27" s="6"/>
      <c r="CK27" s="6"/>
      <c r="CL27" s="6"/>
      <c r="CM27" s="6"/>
      <c r="CN27" s="6"/>
    </row>
    <row r="28" spans="1:92" ht="16.149999999999999" customHeight="1" x14ac:dyDescent="0.2">
      <c r="A28" s="526" t="s">
        <v>6</v>
      </c>
      <c r="B28" s="527"/>
      <c r="C28" s="528"/>
      <c r="D28" s="99">
        <f t="shared" ref="D28:Z28" si="4">SUM(D22:D27)</f>
        <v>58</v>
      </c>
      <c r="E28" s="100">
        <f t="shared" si="4"/>
        <v>29</v>
      </c>
      <c r="F28" s="101">
        <f t="shared" si="4"/>
        <v>29</v>
      </c>
      <c r="G28" s="102">
        <f t="shared" si="4"/>
        <v>1</v>
      </c>
      <c r="H28" s="103">
        <f t="shared" si="4"/>
        <v>1</v>
      </c>
      <c r="I28" s="104">
        <f t="shared" si="4"/>
        <v>7</v>
      </c>
      <c r="J28" s="105">
        <f t="shared" si="4"/>
        <v>7</v>
      </c>
      <c r="K28" s="102">
        <f t="shared" si="4"/>
        <v>2</v>
      </c>
      <c r="L28" s="103">
        <f t="shared" si="4"/>
        <v>5</v>
      </c>
      <c r="M28" s="102">
        <f t="shared" si="4"/>
        <v>6</v>
      </c>
      <c r="N28" s="103">
        <f t="shared" si="4"/>
        <v>2</v>
      </c>
      <c r="O28" s="102">
        <f t="shared" si="4"/>
        <v>7</v>
      </c>
      <c r="P28" s="103">
        <f t="shared" si="4"/>
        <v>3</v>
      </c>
      <c r="Q28" s="102">
        <f t="shared" si="4"/>
        <v>1</v>
      </c>
      <c r="R28" s="103">
        <f t="shared" si="4"/>
        <v>6</v>
      </c>
      <c r="S28" s="102">
        <f t="shared" si="4"/>
        <v>2</v>
      </c>
      <c r="T28" s="103">
        <f t="shared" si="4"/>
        <v>3</v>
      </c>
      <c r="U28" s="102">
        <f t="shared" si="4"/>
        <v>1</v>
      </c>
      <c r="V28" s="103">
        <f t="shared" si="4"/>
        <v>2</v>
      </c>
      <c r="W28" s="102">
        <f t="shared" si="4"/>
        <v>1</v>
      </c>
      <c r="X28" s="103">
        <f t="shared" si="4"/>
        <v>0</v>
      </c>
      <c r="Y28" s="102">
        <f t="shared" si="4"/>
        <v>1</v>
      </c>
      <c r="Z28" s="103">
        <f t="shared" si="4"/>
        <v>0</v>
      </c>
      <c r="AA28" s="3"/>
      <c r="CG28" s="6"/>
      <c r="CH28" s="6"/>
      <c r="CI28" s="6"/>
      <c r="CJ28" s="6"/>
      <c r="CK28" s="6"/>
      <c r="CL28" s="6"/>
      <c r="CM28" s="6"/>
      <c r="CN28" s="6"/>
    </row>
    <row r="29" spans="1:92" ht="31.9" customHeight="1" x14ac:dyDescent="0.2">
      <c r="A29" s="483" t="s">
        <v>31</v>
      </c>
      <c r="B29" s="483"/>
      <c r="C29" s="483"/>
      <c r="D29" s="483"/>
      <c r="E29" s="483"/>
      <c r="F29" s="483"/>
      <c r="G29" s="483"/>
      <c r="H29" s="483"/>
      <c r="I29" s="483"/>
      <c r="J29" s="483"/>
      <c r="K29" s="106"/>
      <c r="L29" s="11"/>
      <c r="CG29" s="6"/>
      <c r="CH29" s="6"/>
      <c r="CI29" s="6"/>
      <c r="CJ29" s="6"/>
      <c r="CK29" s="6"/>
      <c r="CL29" s="6"/>
      <c r="CM29" s="6"/>
      <c r="CN29" s="6"/>
    </row>
    <row r="30" spans="1:92" ht="16.149999999999999" customHeight="1" x14ac:dyDescent="0.2">
      <c r="A30" s="518" t="s">
        <v>32</v>
      </c>
      <c r="B30" s="518"/>
      <c r="C30" s="518"/>
      <c r="D30" s="270" t="s">
        <v>6</v>
      </c>
      <c r="E30" s="108" t="s">
        <v>33</v>
      </c>
      <c r="F30" s="268" t="s">
        <v>34</v>
      </c>
      <c r="G30" s="110"/>
      <c r="H30" s="111"/>
      <c r="I30" s="111"/>
      <c r="J30" s="112"/>
      <c r="K30" s="106"/>
      <c r="L30" s="11"/>
      <c r="CG30" s="6"/>
      <c r="CH30" s="6"/>
      <c r="CI30" s="6"/>
      <c r="CJ30" s="6"/>
      <c r="CK30" s="6"/>
      <c r="CL30" s="6"/>
      <c r="CM30" s="6"/>
      <c r="CN30" s="6"/>
    </row>
    <row r="31" spans="1:92" ht="16.149999999999999" customHeight="1" x14ac:dyDescent="0.2">
      <c r="A31" s="465" t="s">
        <v>35</v>
      </c>
      <c r="B31" s="519" t="s">
        <v>36</v>
      </c>
      <c r="C31" s="520"/>
      <c r="D31" s="113">
        <f t="shared" ref="D31:D43" si="5">SUM(E31+F31)</f>
        <v>0</v>
      </c>
      <c r="E31" s="114"/>
      <c r="F31" s="115"/>
      <c r="CG31" s="6"/>
      <c r="CH31" s="6"/>
      <c r="CI31" s="6"/>
      <c r="CJ31" s="6"/>
      <c r="CK31" s="6"/>
      <c r="CL31" s="6"/>
      <c r="CM31" s="6"/>
      <c r="CN31" s="6"/>
    </row>
    <row r="32" spans="1:92" ht="16.149999999999999" customHeight="1" x14ac:dyDescent="0.2">
      <c r="A32" s="497"/>
      <c r="B32" s="514" t="s">
        <v>37</v>
      </c>
      <c r="C32" s="515"/>
      <c r="D32" s="116">
        <f t="shared" si="5"/>
        <v>0</v>
      </c>
      <c r="E32" s="117"/>
      <c r="F32" s="118"/>
      <c r="CG32" s="6"/>
      <c r="CH32" s="6"/>
      <c r="CI32" s="6"/>
      <c r="CJ32" s="6"/>
      <c r="CK32" s="6"/>
      <c r="CL32" s="6"/>
      <c r="CM32" s="6"/>
      <c r="CN32" s="6"/>
    </row>
    <row r="33" spans="1:92" ht="16.149999999999999" customHeight="1" x14ac:dyDescent="0.2">
      <c r="A33" s="497"/>
      <c r="B33" s="514" t="s">
        <v>38</v>
      </c>
      <c r="C33" s="515"/>
      <c r="D33" s="116">
        <f t="shared" si="5"/>
        <v>0</v>
      </c>
      <c r="E33" s="117"/>
      <c r="F33" s="118"/>
      <c r="CG33" s="6"/>
      <c r="CH33" s="6"/>
      <c r="CI33" s="6"/>
      <c r="CJ33" s="6"/>
      <c r="CK33" s="6"/>
      <c r="CL33" s="6"/>
      <c r="CM33" s="6"/>
      <c r="CN33" s="6"/>
    </row>
    <row r="34" spans="1:92" ht="16.149999999999999" customHeight="1" x14ac:dyDescent="0.2">
      <c r="A34" s="497"/>
      <c r="B34" s="514" t="s">
        <v>39</v>
      </c>
      <c r="C34" s="515"/>
      <c r="D34" s="116">
        <f t="shared" si="5"/>
        <v>0</v>
      </c>
      <c r="E34" s="119"/>
      <c r="F34" s="120"/>
      <c r="CG34" s="6"/>
      <c r="CH34" s="6"/>
      <c r="CI34" s="6"/>
      <c r="CJ34" s="6"/>
      <c r="CK34" s="6"/>
      <c r="CL34" s="6"/>
      <c r="CM34" s="6"/>
      <c r="CN34" s="6"/>
    </row>
    <row r="35" spans="1:92" ht="16.149999999999999" customHeight="1" x14ac:dyDescent="0.2">
      <c r="A35" s="497"/>
      <c r="B35" s="514" t="s">
        <v>40</v>
      </c>
      <c r="C35" s="515"/>
      <c r="D35" s="116">
        <f t="shared" si="5"/>
        <v>0</v>
      </c>
      <c r="E35" s="119"/>
      <c r="F35" s="120"/>
      <c r="CG35" s="6"/>
      <c r="CH35" s="6"/>
      <c r="CI35" s="6"/>
      <c r="CJ35" s="6"/>
      <c r="CK35" s="6"/>
      <c r="CL35" s="6"/>
      <c r="CM35" s="6"/>
      <c r="CN35" s="6"/>
    </row>
    <row r="36" spans="1:92" ht="16.149999999999999" customHeight="1" x14ac:dyDescent="0.2">
      <c r="A36" s="497"/>
      <c r="B36" s="514" t="s">
        <v>41</v>
      </c>
      <c r="C36" s="515"/>
      <c r="D36" s="116">
        <f t="shared" si="5"/>
        <v>0</v>
      </c>
      <c r="E36" s="119"/>
      <c r="F36" s="120"/>
      <c r="CG36" s="6"/>
      <c r="CH36" s="6"/>
      <c r="CI36" s="6"/>
      <c r="CJ36" s="6"/>
      <c r="CK36" s="6"/>
      <c r="CL36" s="6"/>
      <c r="CM36" s="6"/>
      <c r="CN36" s="6"/>
    </row>
    <row r="37" spans="1:92" ht="16.149999999999999" customHeight="1" x14ac:dyDescent="0.2">
      <c r="A37" s="497"/>
      <c r="B37" s="514" t="s">
        <v>42</v>
      </c>
      <c r="C37" s="515"/>
      <c r="D37" s="116">
        <f t="shared" si="5"/>
        <v>0</v>
      </c>
      <c r="E37" s="119"/>
      <c r="F37" s="120"/>
      <c r="CG37" s="6"/>
      <c r="CH37" s="6"/>
      <c r="CI37" s="6"/>
      <c r="CJ37" s="6"/>
      <c r="CK37" s="6"/>
      <c r="CL37" s="6"/>
      <c r="CM37" s="6"/>
      <c r="CN37" s="6"/>
    </row>
    <row r="38" spans="1:92" ht="16.149999999999999" customHeight="1" x14ac:dyDescent="0.2">
      <c r="A38" s="497"/>
      <c r="B38" s="514" t="s">
        <v>43</v>
      </c>
      <c r="C38" s="515"/>
      <c r="D38" s="116">
        <f t="shared" si="5"/>
        <v>0</v>
      </c>
      <c r="E38" s="119"/>
      <c r="F38" s="120"/>
      <c r="CG38" s="6"/>
      <c r="CH38" s="6"/>
      <c r="CI38" s="6"/>
      <c r="CJ38" s="6"/>
      <c r="CK38" s="6"/>
      <c r="CL38" s="6"/>
      <c r="CM38" s="6"/>
      <c r="CN38" s="6"/>
    </row>
    <row r="39" spans="1:92" ht="16.149999999999999" customHeight="1" x14ac:dyDescent="0.2">
      <c r="A39" s="466"/>
      <c r="B39" s="516" t="s">
        <v>44</v>
      </c>
      <c r="C39" s="517"/>
      <c r="D39" s="121">
        <f t="shared" si="5"/>
        <v>0</v>
      </c>
      <c r="E39" s="122"/>
      <c r="F39" s="123"/>
      <c r="CG39" s="6"/>
      <c r="CH39" s="6"/>
      <c r="CI39" s="6"/>
      <c r="CJ39" s="6"/>
      <c r="CK39" s="6"/>
      <c r="CL39" s="6"/>
      <c r="CM39" s="6"/>
      <c r="CN39" s="6"/>
    </row>
    <row r="40" spans="1:92" ht="16.149999999999999" customHeight="1" x14ac:dyDescent="0.2">
      <c r="A40" s="465" t="s">
        <v>45</v>
      </c>
      <c r="B40" s="465" t="s">
        <v>46</v>
      </c>
      <c r="C40" s="24" t="s">
        <v>47</v>
      </c>
      <c r="D40" s="113">
        <f t="shared" si="5"/>
        <v>2</v>
      </c>
      <c r="E40" s="124">
        <v>1</v>
      </c>
      <c r="F40" s="125">
        <v>1</v>
      </c>
      <c r="CG40" s="6"/>
      <c r="CH40" s="6"/>
      <c r="CI40" s="6"/>
      <c r="CJ40" s="6"/>
      <c r="CK40" s="6"/>
      <c r="CL40" s="6"/>
      <c r="CM40" s="6"/>
      <c r="CN40" s="6"/>
    </row>
    <row r="41" spans="1:92" ht="16.149999999999999" customHeight="1" x14ac:dyDescent="0.2">
      <c r="A41" s="497"/>
      <c r="B41" s="466"/>
      <c r="C41" s="262" t="s">
        <v>48</v>
      </c>
      <c r="D41" s="121">
        <f t="shared" si="5"/>
        <v>0</v>
      </c>
      <c r="E41" s="126"/>
      <c r="F41" s="123"/>
      <c r="I41" s="127"/>
      <c r="J41" s="127"/>
      <c r="K41" s="127"/>
      <c r="CG41" s="6"/>
      <c r="CH41" s="6"/>
      <c r="CI41" s="6"/>
      <c r="CJ41" s="6"/>
      <c r="CK41" s="6"/>
      <c r="CL41" s="6"/>
      <c r="CM41" s="6"/>
      <c r="CN41" s="6"/>
    </row>
    <row r="42" spans="1:92" ht="16.149999999999999" customHeight="1" x14ac:dyDescent="0.2">
      <c r="A42" s="497"/>
      <c r="B42" s="465" t="s">
        <v>49</v>
      </c>
      <c r="C42" s="24" t="s">
        <v>47</v>
      </c>
      <c r="D42" s="113">
        <f t="shared" si="5"/>
        <v>0</v>
      </c>
      <c r="E42" s="124"/>
      <c r="F42" s="125"/>
      <c r="I42" s="127"/>
      <c r="J42" s="127"/>
      <c r="K42" s="127"/>
      <c r="CG42" s="6"/>
      <c r="CH42" s="6"/>
      <c r="CI42" s="6"/>
      <c r="CJ42" s="6"/>
      <c r="CK42" s="6"/>
      <c r="CL42" s="6"/>
      <c r="CM42" s="6"/>
      <c r="CN42" s="6"/>
    </row>
    <row r="43" spans="1:92" ht="16.149999999999999" customHeight="1" x14ac:dyDescent="0.2">
      <c r="A43" s="466"/>
      <c r="B43" s="466"/>
      <c r="C43" s="128" t="s">
        <v>48</v>
      </c>
      <c r="D43" s="121">
        <f t="shared" si="5"/>
        <v>0</v>
      </c>
      <c r="E43" s="126"/>
      <c r="F43" s="123"/>
      <c r="I43" s="127"/>
      <c r="J43" s="127"/>
      <c r="K43" s="127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483" t="s">
        <v>50</v>
      </c>
      <c r="B44" s="483"/>
      <c r="C44" s="483"/>
      <c r="D44" s="483"/>
      <c r="E44" s="483"/>
      <c r="F44" s="483"/>
      <c r="G44" s="483"/>
      <c r="H44" s="483"/>
      <c r="I44" s="129"/>
      <c r="J44" s="129"/>
      <c r="K44" s="130"/>
      <c r="L44" s="11"/>
      <c r="CG44" s="6"/>
      <c r="CH44" s="6"/>
      <c r="CI44" s="6"/>
      <c r="CJ44" s="6"/>
      <c r="CK44" s="6"/>
      <c r="CL44" s="6"/>
      <c r="CM44" s="6"/>
      <c r="CN44" s="6"/>
    </row>
    <row r="45" spans="1:92" ht="16.149999999999999" customHeight="1" x14ac:dyDescent="0.2">
      <c r="A45" s="471" t="s">
        <v>51</v>
      </c>
      <c r="B45" s="512" t="s">
        <v>6</v>
      </c>
      <c r="C45" s="11"/>
      <c r="I45" s="127"/>
      <c r="J45" s="127"/>
      <c r="K45" s="127"/>
      <c r="CG45" s="6"/>
      <c r="CH45" s="6"/>
      <c r="CI45" s="6"/>
      <c r="CJ45" s="6"/>
      <c r="CK45" s="6"/>
      <c r="CL45" s="6"/>
      <c r="CM45" s="6"/>
      <c r="CN45" s="6"/>
    </row>
    <row r="46" spans="1:92" ht="16.149999999999999" customHeight="1" x14ac:dyDescent="0.2">
      <c r="A46" s="473"/>
      <c r="B46" s="513"/>
      <c r="C46" s="131"/>
      <c r="D46" s="11"/>
      <c r="I46" s="127"/>
      <c r="J46" s="127"/>
      <c r="K46" s="127"/>
      <c r="CG46" s="6"/>
      <c r="CH46" s="6"/>
      <c r="CI46" s="6"/>
      <c r="CJ46" s="6"/>
      <c r="CK46" s="6"/>
      <c r="CL46" s="6"/>
      <c r="CM46" s="6"/>
      <c r="CN46" s="6"/>
    </row>
    <row r="47" spans="1:92" ht="16.149999999999999" customHeight="1" x14ac:dyDescent="0.2">
      <c r="A47" s="24" t="s">
        <v>52</v>
      </c>
      <c r="B47" s="132"/>
      <c r="C47" s="133"/>
      <c r="D47" s="11"/>
      <c r="I47" s="127"/>
      <c r="J47" s="127"/>
      <c r="K47" s="127"/>
      <c r="CG47" s="6"/>
      <c r="CH47" s="6"/>
      <c r="CI47" s="6"/>
      <c r="CJ47" s="6"/>
      <c r="CK47" s="6"/>
      <c r="CL47" s="6"/>
      <c r="CM47" s="6"/>
      <c r="CN47" s="6"/>
    </row>
    <row r="48" spans="1:92" ht="16.149999999999999" customHeight="1" x14ac:dyDescent="0.2">
      <c r="A48" s="128" t="s">
        <v>53</v>
      </c>
      <c r="B48" s="134"/>
      <c r="C48" s="133"/>
      <c r="D48" s="11"/>
      <c r="I48" s="127"/>
      <c r="J48" s="127"/>
      <c r="K48" s="127"/>
      <c r="CG48" s="6"/>
      <c r="CH48" s="6"/>
      <c r="CI48" s="6"/>
      <c r="CJ48" s="6"/>
      <c r="CK48" s="6"/>
      <c r="CL48" s="6"/>
      <c r="CM48" s="6"/>
      <c r="CN48" s="6"/>
    </row>
    <row r="49" spans="1:92" ht="16.149999999999999" customHeight="1" x14ac:dyDescent="0.2">
      <c r="A49" s="255" t="s">
        <v>6</v>
      </c>
      <c r="B49" s="136">
        <f>SUM(B47+B48)</f>
        <v>0</v>
      </c>
      <c r="C49" s="137"/>
      <c r="D49" s="11"/>
      <c r="CG49" s="6"/>
      <c r="CH49" s="6"/>
      <c r="CI49" s="6"/>
      <c r="CJ49" s="6"/>
      <c r="CK49" s="6"/>
      <c r="CL49" s="6"/>
      <c r="CM49" s="6"/>
      <c r="CN49" s="6"/>
    </row>
    <row r="50" spans="1:92" ht="31.9" customHeight="1" x14ac:dyDescent="0.2">
      <c r="A50" s="138" t="s">
        <v>54</v>
      </c>
      <c r="B50" s="138"/>
      <c r="C50" s="138"/>
      <c r="D50" s="11"/>
      <c r="CG50" s="6"/>
      <c r="CH50" s="6"/>
      <c r="CI50" s="6"/>
      <c r="CJ50" s="6"/>
      <c r="CK50" s="6"/>
      <c r="CL50" s="6"/>
      <c r="CM50" s="6"/>
      <c r="CN50" s="6"/>
    </row>
    <row r="51" spans="1:92" ht="16.149999999999999" customHeight="1" x14ac:dyDescent="0.2">
      <c r="A51" s="465" t="s">
        <v>55</v>
      </c>
      <c r="B51" s="457" t="s">
        <v>5</v>
      </c>
      <c r="C51" s="465" t="s">
        <v>6</v>
      </c>
      <c r="D51" s="11"/>
      <c r="CG51" s="6"/>
      <c r="CH51" s="6"/>
      <c r="CI51" s="6"/>
      <c r="CJ51" s="6"/>
      <c r="CK51" s="6"/>
      <c r="CL51" s="6"/>
      <c r="CM51" s="6"/>
      <c r="CN51" s="6"/>
    </row>
    <row r="52" spans="1:92" ht="16.149999999999999" customHeight="1" x14ac:dyDescent="0.2">
      <c r="A52" s="466"/>
      <c r="B52" s="458"/>
      <c r="C52" s="466"/>
      <c r="D52" s="11"/>
      <c r="CG52" s="6"/>
      <c r="CH52" s="6"/>
      <c r="CI52" s="6"/>
      <c r="CJ52" s="6"/>
      <c r="CK52" s="6"/>
      <c r="CL52" s="6"/>
      <c r="CM52" s="6"/>
      <c r="CN52" s="6"/>
    </row>
    <row r="53" spans="1:92" ht="16.149999999999999" customHeight="1" x14ac:dyDescent="0.2">
      <c r="A53" s="465" t="s">
        <v>56</v>
      </c>
      <c r="B53" s="139" t="s">
        <v>57</v>
      </c>
      <c r="C53" s="132"/>
      <c r="D53" s="11"/>
      <c r="CG53" s="6"/>
      <c r="CH53" s="6"/>
      <c r="CI53" s="6"/>
      <c r="CJ53" s="6"/>
      <c r="CK53" s="6"/>
      <c r="CL53" s="6"/>
      <c r="CM53" s="6"/>
      <c r="CN53" s="6"/>
    </row>
    <row r="54" spans="1:92" ht="16.149999999999999" customHeight="1" x14ac:dyDescent="0.2">
      <c r="A54" s="497"/>
      <c r="B54" s="140" t="s">
        <v>58</v>
      </c>
      <c r="C54" s="141"/>
      <c r="D54" s="11"/>
      <c r="CG54" s="6"/>
      <c r="CH54" s="6"/>
      <c r="CI54" s="6"/>
      <c r="CJ54" s="6"/>
      <c r="CK54" s="6"/>
      <c r="CL54" s="6"/>
      <c r="CM54" s="6"/>
      <c r="CN54" s="6"/>
    </row>
    <row r="55" spans="1:92" ht="16.149999999999999" customHeight="1" x14ac:dyDescent="0.2">
      <c r="A55" s="466"/>
      <c r="B55" s="142" t="s">
        <v>59</v>
      </c>
      <c r="C55" s="134"/>
      <c r="D55" s="11"/>
      <c r="CG55" s="6"/>
      <c r="CH55" s="6"/>
      <c r="CI55" s="6"/>
      <c r="CJ55" s="6"/>
      <c r="CK55" s="6"/>
      <c r="CL55" s="6"/>
      <c r="CM55" s="6"/>
      <c r="CN55" s="6"/>
    </row>
    <row r="56" spans="1:92" ht="16.149999999999999" customHeight="1" x14ac:dyDescent="0.2">
      <c r="A56" s="465" t="s">
        <v>60</v>
      </c>
      <c r="B56" s="139" t="s">
        <v>61</v>
      </c>
      <c r="C56" s="132"/>
      <c r="D56" s="11"/>
      <c r="CG56" s="6"/>
      <c r="CH56" s="6"/>
      <c r="CI56" s="6"/>
      <c r="CJ56" s="6"/>
      <c r="CK56" s="6"/>
      <c r="CL56" s="6"/>
      <c r="CM56" s="6"/>
      <c r="CN56" s="6"/>
    </row>
    <row r="57" spans="1:92" ht="22.15" customHeight="1" x14ac:dyDescent="0.2">
      <c r="A57" s="497"/>
      <c r="B57" s="140" t="s">
        <v>62</v>
      </c>
      <c r="C57" s="141"/>
      <c r="D57" s="11"/>
      <c r="CG57" s="6"/>
      <c r="CH57" s="6"/>
      <c r="CI57" s="6"/>
      <c r="CJ57" s="6"/>
      <c r="CK57" s="6"/>
      <c r="CL57" s="6"/>
      <c r="CM57" s="6"/>
      <c r="CN57" s="6"/>
    </row>
    <row r="58" spans="1:92" ht="24.6" customHeight="1" x14ac:dyDescent="0.2">
      <c r="A58" s="497"/>
      <c r="B58" s="264" t="s">
        <v>63</v>
      </c>
      <c r="C58" s="141"/>
      <c r="D58" s="11"/>
      <c r="CG58" s="6"/>
      <c r="CH58" s="6"/>
      <c r="CI58" s="6"/>
      <c r="CJ58" s="6"/>
      <c r="CK58" s="6"/>
      <c r="CL58" s="6"/>
      <c r="CM58" s="6"/>
      <c r="CN58" s="6"/>
    </row>
    <row r="59" spans="1:92" ht="16.149999999999999" customHeight="1" x14ac:dyDescent="0.2">
      <c r="A59" s="466"/>
      <c r="B59" s="142" t="s">
        <v>64</v>
      </c>
      <c r="C59" s="134"/>
      <c r="D59" s="11"/>
      <c r="CG59" s="6"/>
      <c r="CH59" s="6"/>
      <c r="CI59" s="6"/>
      <c r="CJ59" s="6"/>
      <c r="CK59" s="6"/>
      <c r="CL59" s="6"/>
      <c r="CM59" s="6"/>
      <c r="CN59" s="6"/>
    </row>
    <row r="60" spans="1:92" ht="38.450000000000003" customHeight="1" x14ac:dyDescent="0.2">
      <c r="A60" s="465" t="s">
        <v>65</v>
      </c>
      <c r="B60" s="144" t="s">
        <v>66</v>
      </c>
      <c r="C60" s="132"/>
      <c r="D60" s="11"/>
      <c r="CG60" s="6"/>
      <c r="CH60" s="6"/>
      <c r="CI60" s="6"/>
      <c r="CJ60" s="6"/>
      <c r="CK60" s="6"/>
      <c r="CL60" s="6"/>
      <c r="CM60" s="6"/>
      <c r="CN60" s="6"/>
    </row>
    <row r="61" spans="1:92" ht="24" customHeight="1" x14ac:dyDescent="0.2">
      <c r="A61" s="466"/>
      <c r="B61" s="145" t="s">
        <v>67</v>
      </c>
      <c r="C61" s="134"/>
      <c r="D61" s="11"/>
      <c r="CG61" s="6"/>
      <c r="CH61" s="6"/>
      <c r="CI61" s="6"/>
      <c r="CJ61" s="6"/>
      <c r="CK61" s="6"/>
      <c r="CL61" s="6"/>
      <c r="CM61" s="6"/>
      <c r="CN61" s="6"/>
    </row>
    <row r="62" spans="1:92" ht="16.149999999999999" customHeight="1" x14ac:dyDescent="0.2">
      <c r="A62" s="510" t="s">
        <v>68</v>
      </c>
      <c r="B62" s="511"/>
      <c r="C62" s="146"/>
      <c r="D62" s="11"/>
      <c r="CG62" s="6"/>
      <c r="CH62" s="6"/>
      <c r="CI62" s="6"/>
      <c r="CJ62" s="6"/>
      <c r="CK62" s="6"/>
      <c r="CL62" s="6"/>
      <c r="CM62" s="6"/>
      <c r="CN62" s="6"/>
    </row>
    <row r="63" spans="1:92" ht="31.9" customHeight="1" x14ac:dyDescent="0.2">
      <c r="A63" s="483" t="s">
        <v>69</v>
      </c>
      <c r="B63" s="483"/>
      <c r="C63" s="483"/>
      <c r="D63" s="483"/>
      <c r="E63" s="483"/>
      <c r="F63" s="483"/>
      <c r="G63" s="483"/>
      <c r="H63" s="483"/>
      <c r="I63" s="483"/>
      <c r="J63" s="11"/>
      <c r="CG63" s="6"/>
      <c r="CH63" s="6"/>
      <c r="CI63" s="6"/>
      <c r="CJ63" s="6"/>
      <c r="CK63" s="6"/>
      <c r="CL63" s="6"/>
      <c r="CM63" s="6"/>
      <c r="CN63" s="6"/>
    </row>
    <row r="64" spans="1:92" ht="16.149999999999999" customHeight="1" x14ac:dyDescent="0.2">
      <c r="A64" s="504" t="s">
        <v>70</v>
      </c>
      <c r="B64" s="504"/>
      <c r="C64" s="505" t="s">
        <v>71</v>
      </c>
      <c r="D64" s="505" t="s">
        <v>72</v>
      </c>
      <c r="E64" s="509" t="s">
        <v>60</v>
      </c>
      <c r="F64" s="505"/>
      <c r="G64" s="505"/>
      <c r="H64" s="505" t="s">
        <v>73</v>
      </c>
      <c r="I64" s="11"/>
      <c r="J64" s="11"/>
      <c r="CG64" s="6"/>
      <c r="CH64" s="6"/>
      <c r="CI64" s="6"/>
      <c r="CJ64" s="6"/>
      <c r="CK64" s="6"/>
      <c r="CL64" s="6"/>
      <c r="CM64" s="6"/>
      <c r="CN64" s="6"/>
    </row>
    <row r="65" spans="1:92" ht="16.149999999999999" customHeight="1" x14ac:dyDescent="0.2">
      <c r="A65" s="504"/>
      <c r="B65" s="504"/>
      <c r="C65" s="505"/>
      <c r="D65" s="505"/>
      <c r="E65" s="147" t="s">
        <v>74</v>
      </c>
      <c r="F65" s="267" t="s">
        <v>75</v>
      </c>
      <c r="G65" s="269" t="s">
        <v>76</v>
      </c>
      <c r="H65" s="509"/>
      <c r="I65" s="11"/>
      <c r="J65" s="11"/>
      <c r="CG65" s="6"/>
      <c r="CH65" s="6"/>
      <c r="CI65" s="6"/>
      <c r="CJ65" s="6"/>
      <c r="CK65" s="6"/>
      <c r="CL65" s="6"/>
      <c r="CM65" s="6"/>
      <c r="CN65" s="6"/>
    </row>
    <row r="66" spans="1:92" ht="16.149999999999999" customHeight="1" x14ac:dyDescent="0.2">
      <c r="A66" s="498" t="s">
        <v>77</v>
      </c>
      <c r="B66" s="498"/>
      <c r="C66" s="150"/>
      <c r="D66" s="150"/>
      <c r="E66" s="151"/>
      <c r="F66" s="152"/>
      <c r="G66" s="153"/>
      <c r="H66" s="153"/>
      <c r="I66" s="11"/>
      <c r="J66" s="11"/>
      <c r="CG66" s="6"/>
      <c r="CH66" s="6"/>
      <c r="CI66" s="6"/>
      <c r="CJ66" s="6"/>
      <c r="CK66" s="6"/>
      <c r="CL66" s="6"/>
      <c r="CM66" s="6"/>
      <c r="CN66" s="6"/>
    </row>
    <row r="67" spans="1:92" ht="16.149999999999999" customHeight="1" x14ac:dyDescent="0.2">
      <c r="A67" s="499" t="s">
        <v>78</v>
      </c>
      <c r="B67" s="499"/>
      <c r="C67" s="154"/>
      <c r="D67" s="154"/>
      <c r="E67" s="155"/>
      <c r="F67" s="156"/>
      <c r="G67" s="157"/>
      <c r="H67" s="157"/>
      <c r="I67" s="11"/>
      <c r="J67" s="11"/>
      <c r="CG67" s="6"/>
      <c r="CH67" s="6"/>
      <c r="CI67" s="6"/>
      <c r="CJ67" s="6"/>
      <c r="CK67" s="6"/>
      <c r="CL67" s="6"/>
      <c r="CM67" s="6"/>
      <c r="CN67" s="6"/>
    </row>
    <row r="68" spans="1:92" ht="16.149999999999999" customHeight="1" x14ac:dyDescent="0.2">
      <c r="A68" s="503" t="s">
        <v>79</v>
      </c>
      <c r="B68" s="503"/>
      <c r="C68" s="158"/>
      <c r="D68" s="158"/>
      <c r="E68" s="77"/>
      <c r="F68" s="159"/>
      <c r="G68" s="160"/>
      <c r="H68" s="160"/>
      <c r="I68" s="11"/>
      <c r="J68" s="11"/>
      <c r="CG68" s="6"/>
      <c r="CH68" s="6"/>
      <c r="CI68" s="6"/>
      <c r="CJ68" s="6"/>
      <c r="CK68" s="6"/>
      <c r="CL68" s="6"/>
      <c r="CM68" s="6"/>
      <c r="CN68" s="6"/>
    </row>
    <row r="69" spans="1:92" ht="16.149999999999999" customHeight="1" x14ac:dyDescent="0.2">
      <c r="A69" s="502" t="s">
        <v>6</v>
      </c>
      <c r="B69" s="502"/>
      <c r="C69" s="161">
        <f t="shared" ref="C69:H69" si="6">SUM(C66:C68)</f>
        <v>0</v>
      </c>
      <c r="D69" s="161">
        <f t="shared" si="6"/>
        <v>0</v>
      </c>
      <c r="E69" s="161">
        <f t="shared" si="6"/>
        <v>0</v>
      </c>
      <c r="F69" s="161">
        <f t="shared" si="6"/>
        <v>0</v>
      </c>
      <c r="G69" s="161">
        <f t="shared" si="6"/>
        <v>0</v>
      </c>
      <c r="H69" s="41">
        <f t="shared" si="6"/>
        <v>0</v>
      </c>
      <c r="I69" s="162"/>
      <c r="J69" s="11"/>
      <c r="CG69" s="6"/>
      <c r="CH69" s="6"/>
      <c r="CI69" s="6"/>
      <c r="CJ69" s="6"/>
      <c r="CK69" s="6"/>
      <c r="CL69" s="6"/>
      <c r="CM69" s="6"/>
      <c r="CN69" s="6"/>
    </row>
    <row r="70" spans="1:92" ht="16.149999999999999" customHeight="1" x14ac:dyDescent="0.2">
      <c r="A70" s="163" t="s">
        <v>80</v>
      </c>
      <c r="CG70" s="6"/>
      <c r="CH70" s="6"/>
      <c r="CI70" s="6"/>
      <c r="CJ70" s="6"/>
      <c r="CK70" s="6"/>
      <c r="CL70" s="6"/>
      <c r="CM70" s="6"/>
      <c r="CN70" s="6"/>
    </row>
    <row r="71" spans="1:92" ht="31.9" customHeight="1" x14ac:dyDescent="0.2">
      <c r="A71" s="483" t="s">
        <v>81</v>
      </c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CG71" s="6"/>
      <c r="CH71" s="6"/>
      <c r="CI71" s="6"/>
      <c r="CJ71" s="6"/>
      <c r="CK71" s="6"/>
      <c r="CL71" s="6"/>
      <c r="CM71" s="6"/>
      <c r="CN71" s="6"/>
    </row>
    <row r="72" spans="1:92" ht="16.149999999999999" customHeight="1" x14ac:dyDescent="0.2">
      <c r="A72" s="504" t="s">
        <v>70</v>
      </c>
      <c r="B72" s="504"/>
      <c r="C72" s="505" t="s">
        <v>71</v>
      </c>
      <c r="D72" s="505" t="s">
        <v>72</v>
      </c>
      <c r="E72" s="506" t="s">
        <v>60</v>
      </c>
      <c r="F72" s="507"/>
      <c r="G72" s="508"/>
      <c r="H72" s="509" t="s">
        <v>73</v>
      </c>
      <c r="I72" s="11"/>
      <c r="J72" s="11"/>
      <c r="K72" s="164"/>
      <c r="L72" s="165"/>
      <c r="CG72" s="6"/>
      <c r="CH72" s="6"/>
      <c r="CI72" s="6"/>
      <c r="CJ72" s="6"/>
      <c r="CK72" s="6"/>
      <c r="CL72" s="6"/>
      <c r="CM72" s="6"/>
      <c r="CN72" s="6"/>
    </row>
    <row r="73" spans="1:92" ht="16.149999999999999" customHeight="1" x14ac:dyDescent="0.2">
      <c r="A73" s="504"/>
      <c r="B73" s="504"/>
      <c r="C73" s="505"/>
      <c r="D73" s="505"/>
      <c r="E73" s="266" t="s">
        <v>74</v>
      </c>
      <c r="F73" s="267" t="s">
        <v>75</v>
      </c>
      <c r="G73" s="268" t="s">
        <v>76</v>
      </c>
      <c r="H73" s="509"/>
      <c r="I73" s="11"/>
      <c r="J73" s="11"/>
      <c r="K73" s="164"/>
      <c r="L73" s="165"/>
      <c r="CG73" s="6"/>
      <c r="CH73" s="6"/>
      <c r="CI73" s="6"/>
      <c r="CJ73" s="6"/>
      <c r="CK73" s="6"/>
      <c r="CL73" s="6"/>
      <c r="CM73" s="6"/>
      <c r="CN73" s="6"/>
    </row>
    <row r="74" spans="1:92" ht="16.149999999999999" customHeight="1" x14ac:dyDescent="0.2">
      <c r="A74" s="498" t="s">
        <v>78</v>
      </c>
      <c r="B74" s="498"/>
      <c r="C74" s="150"/>
      <c r="D74" s="150">
        <v>1</v>
      </c>
      <c r="E74" s="167">
        <v>115</v>
      </c>
      <c r="F74" s="152"/>
      <c r="G74" s="168"/>
      <c r="H74" s="153">
        <v>4</v>
      </c>
      <c r="I74" s="11"/>
      <c r="J74" s="11"/>
      <c r="K74" s="164"/>
      <c r="L74" s="11"/>
      <c r="CG74" s="6"/>
      <c r="CH74" s="6"/>
      <c r="CI74" s="6"/>
      <c r="CJ74" s="6"/>
      <c r="CK74" s="6"/>
      <c r="CL74" s="6"/>
      <c r="CM74" s="6"/>
      <c r="CN74" s="6"/>
    </row>
    <row r="75" spans="1:92" ht="16.149999999999999" customHeight="1" x14ac:dyDescent="0.2">
      <c r="A75" s="499" t="s">
        <v>82</v>
      </c>
      <c r="B75" s="499"/>
      <c r="C75" s="141"/>
      <c r="D75" s="141"/>
      <c r="E75" s="169"/>
      <c r="F75" s="170"/>
      <c r="G75" s="86"/>
      <c r="H75" s="87"/>
      <c r="I75" s="11"/>
      <c r="J75" s="11"/>
      <c r="K75" s="164"/>
      <c r="L75" s="11"/>
      <c r="CG75" s="6"/>
      <c r="CH75" s="6"/>
      <c r="CI75" s="6"/>
      <c r="CJ75" s="6"/>
      <c r="CK75" s="6"/>
      <c r="CL75" s="6"/>
      <c r="CM75" s="6"/>
      <c r="CN75" s="6"/>
    </row>
    <row r="76" spans="1:92" ht="16.149999999999999" customHeight="1" x14ac:dyDescent="0.2">
      <c r="A76" s="500" t="s">
        <v>83</v>
      </c>
      <c r="B76" s="500"/>
      <c r="C76" s="141"/>
      <c r="D76" s="141"/>
      <c r="E76" s="169"/>
      <c r="F76" s="170"/>
      <c r="G76" s="86"/>
      <c r="H76" s="87"/>
      <c r="I76" s="11"/>
      <c r="J76" s="11"/>
      <c r="K76" s="164"/>
      <c r="L76" s="11"/>
      <c r="CG76" s="6"/>
      <c r="CH76" s="6"/>
      <c r="CI76" s="6"/>
      <c r="CJ76" s="6"/>
      <c r="CK76" s="6"/>
      <c r="CL76" s="6"/>
      <c r="CM76" s="6"/>
      <c r="CN76" s="6"/>
    </row>
    <row r="77" spans="1:92" ht="16.149999999999999" customHeight="1" x14ac:dyDescent="0.2">
      <c r="A77" s="499" t="s">
        <v>84</v>
      </c>
      <c r="B77" s="499"/>
      <c r="C77" s="141"/>
      <c r="D77" s="141"/>
      <c r="E77" s="169"/>
      <c r="F77" s="170"/>
      <c r="G77" s="86"/>
      <c r="H77" s="87"/>
      <c r="I77" s="11"/>
      <c r="J77" s="11"/>
      <c r="K77" s="164"/>
      <c r="L77" s="11"/>
      <c r="CG77" s="6"/>
      <c r="CH77" s="6"/>
      <c r="CI77" s="6"/>
      <c r="CJ77" s="6"/>
      <c r="CK77" s="6"/>
      <c r="CL77" s="6"/>
      <c r="CM77" s="6"/>
      <c r="CN77" s="6"/>
    </row>
    <row r="78" spans="1:92" ht="16.149999999999999" customHeight="1" x14ac:dyDescent="0.2">
      <c r="A78" s="501" t="s">
        <v>79</v>
      </c>
      <c r="B78" s="501"/>
      <c r="C78" s="158"/>
      <c r="D78" s="134">
        <v>1</v>
      </c>
      <c r="E78" s="171"/>
      <c r="F78" s="159"/>
      <c r="G78" s="78"/>
      <c r="H78" s="160"/>
      <c r="I78" s="11"/>
      <c r="J78" s="11"/>
      <c r="K78" s="164"/>
      <c r="L78" s="11"/>
      <c r="CG78" s="6"/>
      <c r="CH78" s="6"/>
      <c r="CI78" s="6"/>
      <c r="CJ78" s="6"/>
      <c r="CK78" s="6"/>
      <c r="CL78" s="6"/>
      <c r="CM78" s="6"/>
      <c r="CN78" s="6"/>
    </row>
    <row r="79" spans="1:92" ht="16.149999999999999" customHeight="1" x14ac:dyDescent="0.2">
      <c r="A79" s="502" t="s">
        <v>6</v>
      </c>
      <c r="B79" s="502"/>
      <c r="C79" s="161">
        <f t="shared" ref="C79:H79" si="7">SUM(C74:C78)</f>
        <v>0</v>
      </c>
      <c r="D79" s="41">
        <f t="shared" si="7"/>
        <v>2</v>
      </c>
      <c r="E79" s="172">
        <f t="shared" si="7"/>
        <v>115</v>
      </c>
      <c r="F79" s="173">
        <f t="shared" si="7"/>
        <v>0</v>
      </c>
      <c r="G79" s="174">
        <f t="shared" si="7"/>
        <v>0</v>
      </c>
      <c r="H79" s="174">
        <f t="shared" si="7"/>
        <v>4</v>
      </c>
      <c r="I79" s="162"/>
      <c r="J79" s="11"/>
      <c r="K79" s="164"/>
      <c r="L79" s="11"/>
      <c r="CG79" s="6"/>
      <c r="CH79" s="6"/>
      <c r="CI79" s="6"/>
      <c r="CJ79" s="6"/>
      <c r="CK79" s="6"/>
      <c r="CL79" s="6"/>
      <c r="CM79" s="6"/>
      <c r="CN79" s="6"/>
    </row>
    <row r="80" spans="1:92" ht="16.149999999999999" customHeight="1" x14ac:dyDescent="0.2">
      <c r="A80" s="163" t="s">
        <v>80</v>
      </c>
      <c r="B80" s="175"/>
      <c r="C80" s="176"/>
      <c r="D80" s="176"/>
      <c r="E80" s="176"/>
      <c r="F80" s="176"/>
      <c r="G80" s="176"/>
      <c r="H80" s="176"/>
      <c r="I80" s="11"/>
      <c r="J80" s="11"/>
      <c r="K80" s="164"/>
      <c r="L80" s="11"/>
      <c r="CG80" s="6"/>
      <c r="CH80" s="6"/>
      <c r="CI80" s="6"/>
      <c r="CJ80" s="6"/>
      <c r="CK80" s="6"/>
      <c r="CL80" s="6"/>
      <c r="CM80" s="6"/>
      <c r="CN80" s="6"/>
    </row>
    <row r="81" spans="1:92" ht="31.9" customHeight="1" x14ac:dyDescent="0.2">
      <c r="A81" s="496" t="s">
        <v>85</v>
      </c>
      <c r="B81" s="496"/>
      <c r="C81" s="496"/>
      <c r="D81" s="496"/>
      <c r="E81" s="496"/>
      <c r="F81" s="496"/>
      <c r="G81" s="496"/>
      <c r="H81" s="496"/>
      <c r="I81" s="11"/>
      <c r="J81" s="11"/>
      <c r="K81" s="164"/>
      <c r="L81" s="11"/>
      <c r="CG81" s="6"/>
      <c r="CH81" s="6"/>
      <c r="CI81" s="6"/>
      <c r="CJ81" s="6"/>
      <c r="CK81" s="6"/>
      <c r="CL81" s="6"/>
      <c r="CM81" s="6"/>
      <c r="CN81" s="6"/>
    </row>
    <row r="82" spans="1:92" ht="61.9" customHeight="1" x14ac:dyDescent="0.2">
      <c r="A82" s="488" t="s">
        <v>86</v>
      </c>
      <c r="B82" s="489"/>
      <c r="C82" s="261" t="s">
        <v>6</v>
      </c>
      <c r="D82" s="147" t="s">
        <v>87</v>
      </c>
      <c r="E82" s="267" t="s">
        <v>88</v>
      </c>
      <c r="F82" s="267" t="s">
        <v>89</v>
      </c>
      <c r="G82" s="267" t="s">
        <v>90</v>
      </c>
      <c r="H82" s="178" t="s">
        <v>91</v>
      </c>
      <c r="I82" s="11"/>
      <c r="J82" s="11"/>
      <c r="K82" s="164"/>
      <c r="L82" s="11"/>
      <c r="CG82" s="6"/>
      <c r="CH82" s="6"/>
      <c r="CI82" s="6"/>
      <c r="CJ82" s="6"/>
      <c r="CK82" s="6"/>
      <c r="CL82" s="6"/>
      <c r="CM82" s="6"/>
      <c r="CN82" s="6"/>
    </row>
    <row r="83" spans="1:92" ht="16.149999999999999" customHeight="1" x14ac:dyDescent="0.2">
      <c r="A83" s="469" t="s">
        <v>71</v>
      </c>
      <c r="B83" s="470"/>
      <c r="C83" s="179"/>
      <c r="D83" s="180"/>
      <c r="E83" s="181"/>
      <c r="F83" s="181"/>
      <c r="G83" s="181"/>
      <c r="H83" s="182"/>
      <c r="I83" s="11"/>
      <c r="J83" s="11"/>
      <c r="K83" s="164"/>
      <c r="L83" s="11"/>
      <c r="CG83" s="6"/>
      <c r="CH83" s="6"/>
      <c r="CI83" s="6"/>
      <c r="CJ83" s="6"/>
      <c r="CK83" s="6"/>
      <c r="CL83" s="6"/>
      <c r="CM83" s="6"/>
      <c r="CN83" s="6"/>
    </row>
    <row r="84" spans="1:92" ht="16.149999999999999" customHeight="1" x14ac:dyDescent="0.2">
      <c r="A84" s="465" t="s">
        <v>60</v>
      </c>
      <c r="B84" s="263" t="s">
        <v>61</v>
      </c>
      <c r="C84" s="150"/>
      <c r="D84" s="184"/>
      <c r="E84" s="185"/>
      <c r="F84" s="185"/>
      <c r="G84" s="185"/>
      <c r="H84" s="186"/>
      <c r="I84" s="11"/>
      <c r="J84" s="11"/>
      <c r="K84" s="164"/>
      <c r="L84" s="11"/>
      <c r="CG84" s="6"/>
      <c r="CH84" s="6"/>
      <c r="CI84" s="6"/>
      <c r="CJ84" s="6"/>
      <c r="CK84" s="6"/>
      <c r="CL84" s="6"/>
      <c r="CM84" s="6"/>
      <c r="CN84" s="6"/>
    </row>
    <row r="85" spans="1:92" ht="16.149999999999999" customHeight="1" x14ac:dyDescent="0.2">
      <c r="A85" s="497"/>
      <c r="B85" s="265" t="s">
        <v>92</v>
      </c>
      <c r="C85" s="154"/>
      <c r="D85" s="155"/>
      <c r="E85" s="156"/>
      <c r="F85" s="156"/>
      <c r="G85" s="156"/>
      <c r="H85" s="157"/>
      <c r="I85" s="11"/>
      <c r="J85" s="11"/>
      <c r="K85" s="164"/>
      <c r="L85" s="11"/>
      <c r="CG85" s="6"/>
      <c r="CH85" s="6"/>
      <c r="CI85" s="6"/>
      <c r="CJ85" s="6"/>
      <c r="CK85" s="6"/>
      <c r="CL85" s="6"/>
      <c r="CM85" s="6"/>
      <c r="CN85" s="6"/>
    </row>
    <row r="86" spans="1:92" ht="16.149999999999999" customHeight="1" x14ac:dyDescent="0.2">
      <c r="A86" s="466"/>
      <c r="B86" s="188" t="s">
        <v>64</v>
      </c>
      <c r="C86" s="189"/>
      <c r="D86" s="190"/>
      <c r="E86" s="191"/>
      <c r="F86" s="191"/>
      <c r="G86" s="191"/>
      <c r="H86" s="192"/>
      <c r="I86" s="11"/>
      <c r="J86" s="11"/>
      <c r="K86" s="164"/>
      <c r="L86" s="11"/>
      <c r="CG86" s="6"/>
      <c r="CH86" s="6"/>
      <c r="CI86" s="6"/>
      <c r="CJ86" s="6"/>
      <c r="CK86" s="6"/>
      <c r="CL86" s="6"/>
      <c r="CM86" s="6"/>
      <c r="CN86" s="6"/>
    </row>
    <row r="87" spans="1:92" ht="16.149999999999999" customHeight="1" x14ac:dyDescent="0.2">
      <c r="A87" s="474" t="s">
        <v>72</v>
      </c>
      <c r="B87" s="475"/>
      <c r="C87" s="150"/>
      <c r="D87" s="184"/>
      <c r="E87" s="185"/>
      <c r="F87" s="185"/>
      <c r="G87" s="185"/>
      <c r="H87" s="186"/>
      <c r="I87" s="11"/>
      <c r="J87" s="11"/>
      <c r="K87" s="164"/>
      <c r="L87" s="11"/>
      <c r="CG87" s="6"/>
      <c r="CH87" s="6"/>
      <c r="CI87" s="6"/>
      <c r="CJ87" s="6"/>
      <c r="CK87" s="6"/>
      <c r="CL87" s="6"/>
      <c r="CM87" s="6"/>
      <c r="CN87" s="6"/>
    </row>
    <row r="88" spans="1:92" ht="16.149999999999999" customHeight="1" x14ac:dyDescent="0.2">
      <c r="A88" s="476" t="s">
        <v>68</v>
      </c>
      <c r="B88" s="477"/>
      <c r="C88" s="193"/>
      <c r="D88" s="77"/>
      <c r="E88" s="159"/>
      <c r="F88" s="159"/>
      <c r="G88" s="159"/>
      <c r="H88" s="90"/>
      <c r="I88" s="11"/>
      <c r="J88" s="11"/>
      <c r="K88" s="164"/>
      <c r="L88" s="11"/>
      <c r="CG88" s="6"/>
      <c r="CH88" s="6"/>
      <c r="CI88" s="6"/>
      <c r="CJ88" s="6"/>
      <c r="CK88" s="6"/>
      <c r="CL88" s="6"/>
      <c r="CM88" s="6"/>
      <c r="CN88" s="6"/>
    </row>
    <row r="89" spans="1:92" ht="16.149999999999999" customHeight="1" x14ac:dyDescent="0.2">
      <c r="A89" s="163" t="s">
        <v>80</v>
      </c>
      <c r="B89" s="194"/>
      <c r="C89" s="195"/>
      <c r="D89" s="165"/>
      <c r="E89" s="165"/>
      <c r="F89" s="165"/>
      <c r="G89" s="165"/>
      <c r="H89" s="165"/>
      <c r="I89" s="11"/>
      <c r="J89" s="11"/>
      <c r="K89" s="164"/>
      <c r="L89" s="11"/>
      <c r="CG89" s="6"/>
      <c r="CH89" s="6"/>
      <c r="CI89" s="6"/>
      <c r="CJ89" s="6"/>
      <c r="CK89" s="6"/>
      <c r="CL89" s="6"/>
      <c r="CM89" s="6"/>
      <c r="CN89" s="6"/>
    </row>
    <row r="90" spans="1:92" ht="31.9" customHeight="1" x14ac:dyDescent="0.2">
      <c r="A90" s="483" t="s">
        <v>93</v>
      </c>
      <c r="B90" s="483"/>
      <c r="C90" s="483"/>
      <c r="D90" s="483"/>
      <c r="E90" s="483"/>
      <c r="F90" s="483"/>
      <c r="G90" s="483"/>
      <c r="H90" s="483"/>
      <c r="I90" s="483"/>
      <c r="J90" s="11"/>
      <c r="K90" s="164"/>
      <c r="L90" s="11"/>
      <c r="CG90" s="6"/>
      <c r="CH90" s="6"/>
      <c r="CI90" s="6"/>
      <c r="CJ90" s="6"/>
      <c r="CK90" s="6"/>
      <c r="CL90" s="6"/>
      <c r="CM90" s="6"/>
      <c r="CN90" s="6"/>
    </row>
    <row r="91" spans="1:92" ht="16.149999999999999" customHeight="1" x14ac:dyDescent="0.2">
      <c r="A91" s="490" t="s">
        <v>70</v>
      </c>
      <c r="B91" s="491"/>
      <c r="C91" s="494" t="s">
        <v>6</v>
      </c>
      <c r="D91" s="11"/>
      <c r="E91" s="196"/>
      <c r="F91" s="196"/>
      <c r="G91" s="196"/>
      <c r="H91" s="196"/>
      <c r="I91" s="196"/>
      <c r="J91" s="11"/>
      <c r="K91" s="164"/>
      <c r="L91" s="11"/>
      <c r="CG91" s="6"/>
      <c r="CH91" s="6"/>
      <c r="CI91" s="6"/>
      <c r="CJ91" s="6"/>
      <c r="CK91" s="6"/>
      <c r="CL91" s="6"/>
      <c r="CM91" s="6"/>
      <c r="CN91" s="6"/>
    </row>
    <row r="92" spans="1:92" ht="16.149999999999999" customHeight="1" x14ac:dyDescent="0.2">
      <c r="A92" s="492"/>
      <c r="B92" s="493"/>
      <c r="C92" s="495"/>
      <c r="D92" s="11"/>
      <c r="E92" s="196"/>
      <c r="F92" s="196"/>
      <c r="G92" s="196"/>
      <c r="H92" s="196"/>
      <c r="I92" s="196"/>
      <c r="J92" s="11"/>
      <c r="K92" s="164"/>
      <c r="L92" s="11"/>
      <c r="CG92" s="6"/>
      <c r="CH92" s="6"/>
      <c r="CI92" s="6"/>
      <c r="CJ92" s="6"/>
      <c r="CK92" s="6"/>
      <c r="CL92" s="6"/>
      <c r="CM92" s="6"/>
      <c r="CN92" s="6"/>
    </row>
    <row r="93" spans="1:92" ht="16.149999999999999" customHeight="1" x14ac:dyDescent="0.2">
      <c r="A93" s="469" t="s">
        <v>71</v>
      </c>
      <c r="B93" s="470"/>
      <c r="C93" s="179"/>
      <c r="D93" s="11"/>
      <c r="E93" s="196"/>
      <c r="F93" s="196"/>
      <c r="G93" s="196"/>
      <c r="H93" s="196"/>
      <c r="I93" s="196"/>
      <c r="J93" s="106"/>
      <c r="K93" s="11"/>
      <c r="CG93" s="6"/>
      <c r="CH93" s="6"/>
      <c r="CI93" s="6"/>
      <c r="CJ93" s="6"/>
      <c r="CK93" s="6"/>
      <c r="CL93" s="6"/>
      <c r="CM93" s="6"/>
      <c r="CN93" s="6"/>
    </row>
    <row r="94" spans="1:92" ht="16.149999999999999" customHeight="1" x14ac:dyDescent="0.2">
      <c r="A94" s="472" t="s">
        <v>60</v>
      </c>
      <c r="B94" s="258" t="s">
        <v>61</v>
      </c>
      <c r="C94" s="198"/>
      <c r="D94" s="11"/>
      <c r="E94" s="196"/>
      <c r="F94" s="196"/>
      <c r="G94" s="196"/>
      <c r="H94" s="196"/>
      <c r="I94" s="196"/>
      <c r="J94" s="162"/>
      <c r="K94" s="106"/>
      <c r="L94" s="11"/>
      <c r="CG94" s="6"/>
      <c r="CH94" s="6"/>
      <c r="CI94" s="6"/>
      <c r="CJ94" s="6"/>
      <c r="CK94" s="6"/>
      <c r="CL94" s="6"/>
      <c r="CM94" s="6"/>
      <c r="CN94" s="6"/>
    </row>
    <row r="95" spans="1:92" ht="16.149999999999999" customHeight="1" x14ac:dyDescent="0.2">
      <c r="A95" s="472"/>
      <c r="B95" s="199" t="s">
        <v>92</v>
      </c>
      <c r="C95" s="154"/>
      <c r="D95" s="11"/>
      <c r="E95" s="196"/>
      <c r="CG95" s="6"/>
      <c r="CH95" s="6"/>
      <c r="CI95" s="6"/>
      <c r="CJ95" s="6"/>
      <c r="CK95" s="6"/>
      <c r="CL95" s="6"/>
      <c r="CM95" s="6"/>
      <c r="CN95" s="6"/>
    </row>
    <row r="96" spans="1:92" ht="16.149999999999999" customHeight="1" x14ac:dyDescent="0.2">
      <c r="A96" s="473"/>
      <c r="B96" s="200" t="s">
        <v>64</v>
      </c>
      <c r="C96" s="189"/>
      <c r="D96" s="11"/>
      <c r="E96" s="196"/>
      <c r="CG96" s="6"/>
      <c r="CH96" s="6"/>
      <c r="CI96" s="6"/>
      <c r="CJ96" s="6"/>
      <c r="CK96" s="6"/>
      <c r="CL96" s="6"/>
      <c r="CM96" s="6"/>
      <c r="CN96" s="6"/>
    </row>
    <row r="97" spans="1:92" ht="16.149999999999999" customHeight="1" x14ac:dyDescent="0.2">
      <c r="A97" s="474" t="s">
        <v>72</v>
      </c>
      <c r="B97" s="475"/>
      <c r="C97" s="198"/>
      <c r="D97" s="11"/>
      <c r="E97" s="196"/>
      <c r="CG97" s="6"/>
      <c r="CH97" s="6"/>
      <c r="CI97" s="6"/>
      <c r="CJ97" s="6"/>
      <c r="CK97" s="6"/>
      <c r="CL97" s="6"/>
      <c r="CM97" s="6"/>
      <c r="CN97" s="6"/>
    </row>
    <row r="98" spans="1:92" ht="16.149999999999999" customHeight="1" x14ac:dyDescent="0.2">
      <c r="A98" s="476" t="s">
        <v>68</v>
      </c>
      <c r="B98" s="477"/>
      <c r="C98" s="189"/>
      <c r="D98" s="11"/>
      <c r="E98" s="196"/>
      <c r="CG98" s="6"/>
      <c r="CH98" s="6"/>
      <c r="CI98" s="6"/>
      <c r="CJ98" s="6"/>
      <c r="CK98" s="6"/>
      <c r="CL98" s="6"/>
      <c r="CM98" s="6"/>
      <c r="CN98" s="6"/>
    </row>
    <row r="99" spans="1:92" ht="16.149999999999999" customHeight="1" x14ac:dyDescent="0.2">
      <c r="A99" s="163" t="s">
        <v>80</v>
      </c>
      <c r="B99" s="194"/>
      <c r="C99" s="195"/>
      <c r="D99" s="11"/>
      <c r="E99" s="196"/>
      <c r="CG99" s="6"/>
      <c r="CH99" s="6"/>
      <c r="CI99" s="6"/>
      <c r="CJ99" s="6"/>
      <c r="CK99" s="6"/>
      <c r="CL99" s="6"/>
      <c r="CM99" s="6"/>
      <c r="CN99" s="6"/>
    </row>
    <row r="100" spans="1:92" ht="31.9" customHeight="1" x14ac:dyDescent="0.2">
      <c r="A100" s="483" t="s">
        <v>94</v>
      </c>
      <c r="B100" s="483"/>
      <c r="C100" s="483"/>
      <c r="D100" s="483"/>
      <c r="E100" s="483"/>
      <c r="CG100" s="6"/>
      <c r="CH100" s="6"/>
      <c r="CI100" s="6"/>
      <c r="CJ100" s="6"/>
      <c r="CK100" s="6"/>
      <c r="CL100" s="6"/>
      <c r="CM100" s="6"/>
      <c r="CN100" s="6"/>
    </row>
    <row r="101" spans="1:92" ht="21" x14ac:dyDescent="0.2">
      <c r="A101" s="201" t="s">
        <v>95</v>
      </c>
      <c r="B101" s="202" t="s">
        <v>96</v>
      </c>
      <c r="C101" s="260"/>
      <c r="D101" s="259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A102" s="265" t="s">
        <v>97</v>
      </c>
      <c r="B102" s="205"/>
      <c r="C102" s="260"/>
      <c r="D102" s="259"/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A103" s="265" t="s">
        <v>98</v>
      </c>
      <c r="B103" s="206"/>
      <c r="C103" s="260"/>
      <c r="D103" s="259"/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A104" s="265" t="s">
        <v>99</v>
      </c>
      <c r="B104" s="206"/>
      <c r="C104" s="260"/>
      <c r="D104" s="259"/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A105" s="265" t="s">
        <v>100</v>
      </c>
      <c r="B105" s="206"/>
      <c r="C105" s="207"/>
      <c r="D105" s="259"/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A106" s="188" t="s">
        <v>101</v>
      </c>
      <c r="B106" s="208"/>
      <c r="C106" s="207"/>
      <c r="D106" s="259"/>
      <c r="CG106" s="6"/>
      <c r="CH106" s="6"/>
      <c r="CI106" s="6"/>
      <c r="CJ106" s="6"/>
      <c r="CK106" s="6"/>
      <c r="CL106" s="6"/>
      <c r="CM106" s="6"/>
      <c r="CN106" s="6"/>
    </row>
    <row r="107" spans="1:92" ht="31.9" customHeight="1" x14ac:dyDescent="0.2">
      <c r="A107" s="484" t="s">
        <v>102</v>
      </c>
      <c r="B107" s="485"/>
      <c r="C107" s="485"/>
      <c r="D107" s="485"/>
      <c r="CG107" s="6"/>
      <c r="CH107" s="6"/>
      <c r="CI107" s="6"/>
      <c r="CJ107" s="6"/>
      <c r="CK107" s="6"/>
      <c r="CL107" s="6"/>
      <c r="CM107" s="6"/>
      <c r="CN107" s="6"/>
    </row>
    <row r="108" spans="1:92" ht="28.15" customHeight="1" x14ac:dyDescent="0.2">
      <c r="A108" s="201" t="s">
        <v>95</v>
      </c>
      <c r="B108" s="202" t="s">
        <v>96</v>
      </c>
      <c r="C108" s="260"/>
      <c r="D108" s="259"/>
      <c r="E108" s="162"/>
      <c r="CG108" s="6"/>
      <c r="CH108" s="6"/>
      <c r="CI108" s="6"/>
      <c r="CJ108" s="6"/>
      <c r="CK108" s="6"/>
      <c r="CL108" s="6"/>
      <c r="CM108" s="6"/>
      <c r="CN108" s="6"/>
    </row>
    <row r="109" spans="1:92" ht="16.149999999999999" customHeight="1" x14ac:dyDescent="0.2">
      <c r="A109" s="265" t="s">
        <v>97</v>
      </c>
      <c r="B109" s="205">
        <v>0</v>
      </c>
      <c r="C109" s="260"/>
      <c r="D109" s="259"/>
      <c r="E109" s="260"/>
      <c r="F109" s="209"/>
      <c r="G109" s="11"/>
      <c r="H109" s="11"/>
      <c r="I109" s="259"/>
      <c r="J109" s="260"/>
      <c r="K109" s="106"/>
      <c r="L109" s="11"/>
      <c r="CG109" s="6"/>
      <c r="CH109" s="6"/>
      <c r="CI109" s="6"/>
      <c r="CJ109" s="6"/>
      <c r="CK109" s="6"/>
      <c r="CL109" s="6"/>
      <c r="CM109" s="6"/>
      <c r="CN109" s="6"/>
    </row>
    <row r="110" spans="1:92" ht="16.149999999999999" customHeight="1" x14ac:dyDescent="0.2">
      <c r="A110" s="265" t="s">
        <v>98</v>
      </c>
      <c r="B110" s="206">
        <v>0</v>
      </c>
      <c r="C110" s="260"/>
      <c r="D110" s="259"/>
      <c r="E110" s="260"/>
      <c r="F110" s="209"/>
      <c r="G110" s="11"/>
      <c r="H110" s="11"/>
      <c r="I110" s="259"/>
      <c r="J110" s="260"/>
      <c r="K110" s="106"/>
      <c r="L110" s="11"/>
      <c r="CG110" s="6"/>
      <c r="CH110" s="6"/>
      <c r="CI110" s="6"/>
      <c r="CJ110" s="6"/>
      <c r="CK110" s="6"/>
      <c r="CL110" s="6"/>
      <c r="CM110" s="6"/>
      <c r="CN110" s="6"/>
    </row>
    <row r="111" spans="1:92" ht="16.149999999999999" customHeight="1" x14ac:dyDescent="0.2">
      <c r="A111" s="265" t="s">
        <v>99</v>
      </c>
      <c r="B111" s="206">
        <v>2</v>
      </c>
      <c r="C111" s="260"/>
      <c r="D111" s="259"/>
      <c r="E111" s="260"/>
      <c r="F111" s="209"/>
      <c r="G111" s="11"/>
      <c r="H111" s="11"/>
      <c r="I111" s="259"/>
      <c r="J111" s="260"/>
      <c r="K111" s="106"/>
      <c r="L111" s="11"/>
      <c r="CG111" s="6"/>
      <c r="CH111" s="6"/>
      <c r="CI111" s="6"/>
      <c r="CJ111" s="6"/>
      <c r="CK111" s="6"/>
      <c r="CL111" s="6"/>
      <c r="CM111" s="6"/>
      <c r="CN111" s="6"/>
    </row>
    <row r="112" spans="1:92" ht="16.149999999999999" customHeight="1" x14ac:dyDescent="0.2">
      <c r="A112" s="265" t="s">
        <v>100</v>
      </c>
      <c r="B112" s="206">
        <v>0</v>
      </c>
      <c r="C112" s="207"/>
      <c r="D112" s="486"/>
      <c r="E112" s="487"/>
      <c r="F112" s="209"/>
      <c r="G112" s="11"/>
      <c r="H112" s="11"/>
      <c r="I112" s="259"/>
      <c r="J112" s="260"/>
      <c r="K112" s="106"/>
      <c r="L112" s="11"/>
      <c r="CG112" s="6"/>
      <c r="CH112" s="6"/>
      <c r="CI112" s="6"/>
      <c r="CJ112" s="6"/>
      <c r="CK112" s="6"/>
      <c r="CL112" s="6"/>
      <c r="CM112" s="6"/>
      <c r="CN112" s="6"/>
    </row>
    <row r="113" spans="1:92" ht="16.149999999999999" customHeight="1" x14ac:dyDescent="0.2">
      <c r="A113" s="188" t="s">
        <v>101</v>
      </c>
      <c r="B113" s="208">
        <v>1</v>
      </c>
      <c r="C113" s="207"/>
      <c r="D113" s="486"/>
      <c r="E113" s="487"/>
      <c r="F113" s="209"/>
      <c r="G113" s="11"/>
      <c r="H113" s="11"/>
      <c r="I113" s="259"/>
      <c r="J113" s="260"/>
      <c r="K113" s="106"/>
      <c r="L113" s="11"/>
      <c r="CG113" s="6"/>
      <c r="CH113" s="6"/>
      <c r="CI113" s="6"/>
      <c r="CJ113" s="6"/>
      <c r="CK113" s="6"/>
      <c r="CL113" s="6"/>
      <c r="CM113" s="6"/>
      <c r="CN113" s="6"/>
    </row>
    <row r="114" spans="1:92" ht="31.9" customHeight="1" x14ac:dyDescent="0.2">
      <c r="A114" s="210" t="s">
        <v>103</v>
      </c>
      <c r="B114" s="211"/>
      <c r="C114" s="211"/>
      <c r="D114" s="211"/>
      <c r="E114" s="211"/>
      <c r="F114" s="211"/>
      <c r="G114" s="196"/>
      <c r="H114" s="196"/>
      <c r="I114" s="196"/>
      <c r="J114" s="162"/>
      <c r="K114" s="106"/>
      <c r="L114" s="11"/>
      <c r="CG114" s="6"/>
      <c r="CH114" s="6"/>
      <c r="CI114" s="6"/>
      <c r="CJ114" s="6"/>
      <c r="CK114" s="6"/>
      <c r="CL114" s="6"/>
      <c r="CM114" s="6"/>
      <c r="CN114" s="6"/>
    </row>
    <row r="115" spans="1:92" ht="16.149999999999999" customHeight="1" x14ac:dyDescent="0.2">
      <c r="A115" s="488" t="s">
        <v>5</v>
      </c>
      <c r="B115" s="489"/>
      <c r="C115" s="261" t="s">
        <v>6</v>
      </c>
      <c r="D115" s="147" t="s">
        <v>104</v>
      </c>
      <c r="E115" s="267" t="s">
        <v>105</v>
      </c>
      <c r="F115" s="269" t="s">
        <v>106</v>
      </c>
      <c r="G115" s="196"/>
      <c r="H115" s="196"/>
      <c r="I115" s="196"/>
      <c r="J115" s="106"/>
      <c r="K115" s="11"/>
      <c r="CG115" s="6"/>
      <c r="CH115" s="6"/>
      <c r="CI115" s="6"/>
      <c r="CJ115" s="6"/>
      <c r="CK115" s="6"/>
      <c r="CL115" s="6"/>
      <c r="CM115" s="6"/>
      <c r="CN115" s="6"/>
    </row>
    <row r="116" spans="1:92" ht="16.149999999999999" customHeight="1" x14ac:dyDescent="0.2">
      <c r="A116" s="478" t="s">
        <v>71</v>
      </c>
      <c r="B116" s="479"/>
      <c r="C116" s="212">
        <f t="shared" ref="C116:C121" si="8">SUM(D116:F116)</f>
        <v>0</v>
      </c>
      <c r="D116" s="213"/>
      <c r="E116" s="214"/>
      <c r="F116" s="215"/>
      <c r="G116" s="216"/>
      <c r="H116" s="196"/>
      <c r="I116" s="196"/>
      <c r="J116" s="106"/>
      <c r="K116" s="11"/>
      <c r="CG116" s="6"/>
      <c r="CH116" s="6"/>
      <c r="CI116" s="6"/>
      <c r="CJ116" s="6"/>
      <c r="CK116" s="6"/>
      <c r="CL116" s="6"/>
      <c r="CM116" s="6"/>
      <c r="CN116" s="6"/>
    </row>
    <row r="117" spans="1:92" ht="16.149999999999999" customHeight="1" x14ac:dyDescent="0.2">
      <c r="A117" s="471" t="s">
        <v>60</v>
      </c>
      <c r="B117" s="257" t="s">
        <v>107</v>
      </c>
      <c r="C117" s="218">
        <f t="shared" si="8"/>
        <v>0</v>
      </c>
      <c r="D117" s="151"/>
      <c r="E117" s="152"/>
      <c r="F117" s="153"/>
      <c r="G117" s="216"/>
      <c r="H117" s="196"/>
      <c r="I117" s="196"/>
      <c r="J117" s="106"/>
      <c r="K117" s="11"/>
      <c r="CG117" s="6"/>
      <c r="CH117" s="6"/>
      <c r="CI117" s="6"/>
      <c r="CJ117" s="6"/>
      <c r="CK117" s="6"/>
      <c r="CL117" s="6"/>
      <c r="CM117" s="6"/>
      <c r="CN117" s="6"/>
    </row>
    <row r="118" spans="1:92" ht="16.149999999999999" customHeight="1" x14ac:dyDescent="0.2">
      <c r="A118" s="472"/>
      <c r="B118" s="199" t="s">
        <v>92</v>
      </c>
      <c r="C118" s="219">
        <f t="shared" si="8"/>
        <v>0</v>
      </c>
      <c r="D118" s="85"/>
      <c r="E118" s="170"/>
      <c r="F118" s="87"/>
      <c r="G118" s="216"/>
      <c r="H118" s="196"/>
      <c r="I118" s="196"/>
      <c r="J118" s="106"/>
      <c r="K118" s="11"/>
      <c r="CG118" s="6"/>
      <c r="CH118" s="6"/>
      <c r="CI118" s="6"/>
      <c r="CJ118" s="6"/>
      <c r="CK118" s="6"/>
      <c r="CL118" s="6"/>
      <c r="CM118" s="6"/>
      <c r="CN118" s="6"/>
    </row>
    <row r="119" spans="1:92" ht="16.149999999999999" customHeight="1" x14ac:dyDescent="0.2">
      <c r="A119" s="473"/>
      <c r="B119" s="200" t="s">
        <v>108</v>
      </c>
      <c r="C119" s="220">
        <f t="shared" si="8"/>
        <v>0</v>
      </c>
      <c r="D119" s="77"/>
      <c r="E119" s="159"/>
      <c r="F119" s="90"/>
      <c r="G119" s="216"/>
      <c r="H119" s="196"/>
      <c r="I119" s="196"/>
      <c r="J119" s="106"/>
      <c r="K119" s="11"/>
      <c r="CG119" s="6"/>
      <c r="CH119" s="6"/>
      <c r="CI119" s="6"/>
      <c r="CJ119" s="6"/>
      <c r="CK119" s="6"/>
      <c r="CL119" s="6"/>
      <c r="CM119" s="6"/>
      <c r="CN119" s="6"/>
    </row>
    <row r="120" spans="1:92" ht="16.149999999999999" customHeight="1" x14ac:dyDescent="0.2">
      <c r="A120" s="480" t="s">
        <v>72</v>
      </c>
      <c r="B120" s="481"/>
      <c r="C120" s="221">
        <f t="shared" si="8"/>
        <v>0</v>
      </c>
      <c r="D120" s="38"/>
      <c r="E120" s="222"/>
      <c r="F120" s="39"/>
      <c r="G120" s="216"/>
      <c r="H120" s="196"/>
      <c r="I120" s="196"/>
      <c r="J120" s="106"/>
      <c r="K120" s="11"/>
      <c r="CG120" s="6"/>
      <c r="CH120" s="6"/>
      <c r="CI120" s="6"/>
      <c r="CJ120" s="6"/>
      <c r="CK120" s="6"/>
      <c r="CL120" s="6"/>
      <c r="CM120" s="6"/>
      <c r="CN120" s="6"/>
    </row>
    <row r="121" spans="1:92" ht="16.149999999999999" customHeight="1" x14ac:dyDescent="0.2">
      <c r="A121" s="476" t="s">
        <v>68</v>
      </c>
      <c r="B121" s="477"/>
      <c r="C121" s="220">
        <f t="shared" si="8"/>
        <v>0</v>
      </c>
      <c r="D121" s="77"/>
      <c r="E121" s="159"/>
      <c r="F121" s="90"/>
      <c r="G121" s="216"/>
      <c r="H121" s="196"/>
      <c r="I121" s="196"/>
      <c r="J121" s="106"/>
      <c r="K121" s="11"/>
      <c r="CG121" s="6"/>
      <c r="CH121" s="6"/>
      <c r="CI121" s="6"/>
      <c r="CJ121" s="6"/>
      <c r="CK121" s="6"/>
      <c r="CL121" s="6"/>
      <c r="CM121" s="6"/>
      <c r="CN121" s="6"/>
    </row>
    <row r="122" spans="1:92" ht="16.149999999999999" customHeight="1" x14ac:dyDescent="0.2">
      <c r="A122" s="163" t="s">
        <v>80</v>
      </c>
      <c r="B122" s="163"/>
      <c r="C122" s="176"/>
      <c r="D122" s="176"/>
      <c r="E122" s="165"/>
      <c r="F122" s="11"/>
      <c r="G122" s="196"/>
      <c r="H122" s="196"/>
      <c r="I122" s="196"/>
      <c r="J122" s="106"/>
      <c r="K122" s="11"/>
      <c r="CG122" s="6"/>
      <c r="CH122" s="6"/>
      <c r="CI122" s="6"/>
      <c r="CJ122" s="6"/>
      <c r="CK122" s="6"/>
      <c r="CL122" s="6"/>
      <c r="CM122" s="6"/>
      <c r="CN122" s="6"/>
    </row>
    <row r="123" spans="1:92" ht="16.149999999999999" customHeight="1" x14ac:dyDescent="0.2">
      <c r="A123" s="163" t="s">
        <v>109</v>
      </c>
      <c r="B123" s="223"/>
      <c r="C123" s="176"/>
      <c r="D123" s="176"/>
      <c r="E123" s="176"/>
      <c r="F123" s="176"/>
      <c r="G123" s="196"/>
      <c r="H123" s="196"/>
      <c r="I123" s="196"/>
      <c r="J123" s="106"/>
      <c r="K123" s="11"/>
      <c r="CG123" s="6"/>
      <c r="CH123" s="6"/>
      <c r="CI123" s="6"/>
      <c r="CJ123" s="6"/>
      <c r="CK123" s="6"/>
      <c r="CL123" s="6"/>
      <c r="CM123" s="6"/>
      <c r="CN123" s="6"/>
    </row>
    <row r="124" spans="1:92" ht="31.9" customHeight="1" x14ac:dyDescent="0.2">
      <c r="A124" s="12" t="s">
        <v>110</v>
      </c>
      <c r="B124" s="12"/>
      <c r="C124" s="12"/>
      <c r="D124" s="12"/>
      <c r="E124" s="12"/>
      <c r="F124" s="224"/>
      <c r="G124" s="224"/>
      <c r="H124" s="196"/>
      <c r="I124" s="196"/>
      <c r="J124" s="106"/>
      <c r="K124" s="11"/>
      <c r="CG124" s="6"/>
      <c r="CH124" s="6"/>
      <c r="CI124" s="6"/>
      <c r="CJ124" s="6"/>
      <c r="CK124" s="6"/>
      <c r="CL124" s="6"/>
      <c r="CM124" s="6"/>
      <c r="CN124" s="6"/>
    </row>
    <row r="125" spans="1:92" ht="16.149999999999999" customHeight="1" x14ac:dyDescent="0.2">
      <c r="A125" s="461" t="s">
        <v>111</v>
      </c>
      <c r="B125" s="457"/>
      <c r="C125" s="465" t="s">
        <v>6</v>
      </c>
      <c r="D125" s="467" t="s">
        <v>112</v>
      </c>
      <c r="E125" s="468"/>
      <c r="F125" s="467" t="s">
        <v>113</v>
      </c>
      <c r="G125" s="468"/>
      <c r="H125" s="196"/>
      <c r="I125" s="196"/>
      <c r="J125" s="106"/>
      <c r="K125" s="11"/>
      <c r="CG125" s="6"/>
      <c r="CH125" s="6"/>
      <c r="CI125" s="6"/>
      <c r="CJ125" s="6"/>
      <c r="CK125" s="6"/>
      <c r="CL125" s="6"/>
      <c r="CM125" s="6"/>
      <c r="CN125" s="6"/>
    </row>
    <row r="126" spans="1:92" ht="16.149999999999999" customHeight="1" x14ac:dyDescent="0.2">
      <c r="A126" s="482"/>
      <c r="B126" s="458"/>
      <c r="C126" s="466"/>
      <c r="D126" s="17" t="s">
        <v>114</v>
      </c>
      <c r="E126" s="225" t="s">
        <v>115</v>
      </c>
      <c r="F126" s="17" t="s">
        <v>116</v>
      </c>
      <c r="G126" s="225" t="s">
        <v>115</v>
      </c>
      <c r="H126" s="196"/>
      <c r="I126" s="196"/>
      <c r="J126" s="106"/>
      <c r="K126" s="11"/>
      <c r="CG126" s="6"/>
      <c r="CH126" s="6"/>
      <c r="CI126" s="6"/>
      <c r="CJ126" s="6"/>
      <c r="CK126" s="6"/>
      <c r="CL126" s="6"/>
      <c r="CM126" s="6"/>
      <c r="CN126" s="6"/>
    </row>
    <row r="127" spans="1:92" ht="16.149999999999999" customHeight="1" x14ac:dyDescent="0.2">
      <c r="A127" s="469" t="s">
        <v>71</v>
      </c>
      <c r="B127" s="470"/>
      <c r="C127" s="226">
        <f t="shared" ref="C127:C133" si="9">SUM(D127:G127)</f>
        <v>184</v>
      </c>
      <c r="D127" s="227">
        <v>3</v>
      </c>
      <c r="E127" s="228"/>
      <c r="F127" s="227">
        <v>181</v>
      </c>
      <c r="G127" s="228"/>
      <c r="H127" s="216"/>
      <c r="I127" s="196"/>
      <c r="J127" s="106"/>
      <c r="K127" s="11"/>
      <c r="CG127" s="6"/>
      <c r="CH127" s="6"/>
      <c r="CI127" s="6"/>
      <c r="CJ127" s="6"/>
      <c r="CK127" s="6"/>
      <c r="CL127" s="6"/>
      <c r="CM127" s="6"/>
      <c r="CN127" s="6"/>
    </row>
    <row r="128" spans="1:92" ht="16.149999999999999" customHeight="1" x14ac:dyDescent="0.2">
      <c r="A128" s="471" t="s">
        <v>60</v>
      </c>
      <c r="B128" s="257" t="s">
        <v>107</v>
      </c>
      <c r="C128" s="226">
        <f t="shared" si="9"/>
        <v>43</v>
      </c>
      <c r="D128" s="227"/>
      <c r="E128" s="228"/>
      <c r="F128" s="227">
        <v>43</v>
      </c>
      <c r="G128" s="228"/>
      <c r="H128" s="216"/>
      <c r="I128" s="196"/>
      <c r="J128" s="106"/>
      <c r="K128" s="11"/>
      <c r="CG128" s="6"/>
      <c r="CH128" s="6"/>
      <c r="CI128" s="6"/>
      <c r="CJ128" s="6"/>
      <c r="CK128" s="6"/>
      <c r="CL128" s="6"/>
      <c r="CM128" s="6"/>
      <c r="CN128" s="6"/>
    </row>
    <row r="129" spans="1:92" ht="16.149999999999999" customHeight="1" x14ac:dyDescent="0.2">
      <c r="A129" s="472"/>
      <c r="B129" s="199" t="s">
        <v>92</v>
      </c>
      <c r="C129" s="229">
        <f t="shared" si="9"/>
        <v>0</v>
      </c>
      <c r="D129" s="230"/>
      <c r="E129" s="231"/>
      <c r="F129" s="230"/>
      <c r="G129" s="231"/>
      <c r="H129" s="216"/>
      <c r="I129" s="196"/>
      <c r="J129" s="106"/>
      <c r="K129" s="11"/>
      <c r="CG129" s="6"/>
      <c r="CH129" s="6"/>
      <c r="CI129" s="6"/>
      <c r="CJ129" s="6"/>
      <c r="CK129" s="6"/>
      <c r="CL129" s="6"/>
      <c r="CM129" s="6"/>
      <c r="CN129" s="6"/>
    </row>
    <row r="130" spans="1:92" ht="16.149999999999999" customHeight="1" x14ac:dyDescent="0.2">
      <c r="A130" s="473"/>
      <c r="B130" s="200" t="s">
        <v>108</v>
      </c>
      <c r="C130" s="232">
        <f t="shared" si="9"/>
        <v>0</v>
      </c>
      <c r="D130" s="233"/>
      <c r="E130" s="234"/>
      <c r="F130" s="233"/>
      <c r="G130" s="234"/>
      <c r="H130" s="216"/>
      <c r="I130" s="196"/>
      <c r="J130" s="106"/>
      <c r="K130" s="11"/>
      <c r="CG130" s="6"/>
      <c r="CH130" s="6"/>
      <c r="CI130" s="6"/>
      <c r="CJ130" s="6"/>
      <c r="CK130" s="6"/>
      <c r="CL130" s="6"/>
      <c r="CM130" s="6"/>
      <c r="CN130" s="6"/>
    </row>
    <row r="131" spans="1:92" ht="16.149999999999999" customHeight="1" x14ac:dyDescent="0.2">
      <c r="A131" s="474" t="s">
        <v>72</v>
      </c>
      <c r="B131" s="475"/>
      <c r="C131" s="235">
        <f t="shared" si="9"/>
        <v>48</v>
      </c>
      <c r="D131" s="29"/>
      <c r="E131" s="72"/>
      <c r="F131" s="29">
        <v>48</v>
      </c>
      <c r="G131" s="72"/>
      <c r="H131" s="216"/>
      <c r="I131" s="196"/>
      <c r="J131" s="106"/>
      <c r="K131" s="11"/>
      <c r="CG131" s="6"/>
      <c r="CH131" s="6"/>
      <c r="CI131" s="6"/>
      <c r="CJ131" s="6"/>
      <c r="CK131" s="6"/>
      <c r="CL131" s="6"/>
      <c r="CM131" s="6"/>
      <c r="CN131" s="6"/>
    </row>
    <row r="132" spans="1:92" ht="16.149999999999999" customHeight="1" x14ac:dyDescent="0.2">
      <c r="A132" s="476" t="s">
        <v>68</v>
      </c>
      <c r="B132" s="477"/>
      <c r="C132" s="236">
        <f t="shared" si="9"/>
        <v>7</v>
      </c>
      <c r="D132" s="36"/>
      <c r="E132" s="80"/>
      <c r="F132" s="36">
        <v>7</v>
      </c>
      <c r="G132" s="80"/>
      <c r="H132" s="216"/>
      <c r="I132" s="196"/>
      <c r="J132" s="106"/>
      <c r="K132" s="11"/>
      <c r="CG132" s="6"/>
      <c r="CH132" s="6"/>
      <c r="CI132" s="6"/>
      <c r="CJ132" s="6"/>
      <c r="CK132" s="6"/>
      <c r="CL132" s="6"/>
      <c r="CM132" s="6"/>
      <c r="CN132" s="6"/>
    </row>
    <row r="133" spans="1:92" ht="16.149999999999999" customHeight="1" x14ac:dyDescent="0.2">
      <c r="A133" s="459" t="s">
        <v>6</v>
      </c>
      <c r="B133" s="460"/>
      <c r="C133" s="41">
        <f t="shared" si="9"/>
        <v>282</v>
      </c>
      <c r="D133" s="172">
        <f>SUM(D127:D132)</f>
        <v>3</v>
      </c>
      <c r="E133" s="237">
        <f>SUM(E127:E132)</f>
        <v>0</v>
      </c>
      <c r="F133" s="172">
        <f>SUM(F127:F132)</f>
        <v>279</v>
      </c>
      <c r="G133" s="237">
        <f>SUM(G127:G132)</f>
        <v>0</v>
      </c>
      <c r="H133" s="196"/>
      <c r="I133" s="196"/>
      <c r="J133" s="106"/>
      <c r="K133" s="11"/>
      <c r="CG133" s="6"/>
      <c r="CH133" s="6"/>
      <c r="CI133" s="6"/>
      <c r="CJ133" s="6"/>
      <c r="CK133" s="6"/>
      <c r="CL133" s="6"/>
      <c r="CM133" s="6"/>
      <c r="CN133" s="6"/>
    </row>
    <row r="134" spans="1:92" ht="31.9" customHeight="1" x14ac:dyDescent="0.2">
      <c r="A134" s="238" t="s">
        <v>117</v>
      </c>
      <c r="B134" s="238"/>
      <c r="C134" s="238"/>
      <c r="D134" s="224"/>
      <c r="E134" s="224"/>
      <c r="F134" s="176"/>
      <c r="G134" s="196"/>
      <c r="H134" s="196"/>
      <c r="I134" s="196"/>
      <c r="J134" s="106"/>
      <c r="K134" s="11"/>
      <c r="CG134" s="6"/>
      <c r="CH134" s="6"/>
      <c r="CI134" s="6"/>
      <c r="CJ134" s="6"/>
      <c r="CK134" s="6"/>
      <c r="CL134" s="6"/>
      <c r="CM134" s="6"/>
      <c r="CN134" s="6"/>
    </row>
    <row r="135" spans="1:92" ht="16.149999999999999" customHeight="1" x14ac:dyDescent="0.2">
      <c r="A135" s="461" t="s">
        <v>32</v>
      </c>
      <c r="B135" s="462"/>
      <c r="C135" s="254" t="s">
        <v>6</v>
      </c>
      <c r="D135" s="224"/>
      <c r="E135" s="224"/>
      <c r="F135" s="240"/>
      <c r="G135" s="196"/>
      <c r="H135" s="196"/>
      <c r="I135" s="196"/>
      <c r="J135" s="106"/>
      <c r="K135" s="11"/>
      <c r="CG135" s="6"/>
      <c r="CH135" s="6"/>
      <c r="CI135" s="6"/>
      <c r="CJ135" s="6"/>
      <c r="CK135" s="6"/>
      <c r="CL135" s="6"/>
      <c r="CM135" s="6"/>
      <c r="CN135" s="6"/>
    </row>
    <row r="136" spans="1:92" ht="16.149999999999999" customHeight="1" x14ac:dyDescent="0.2">
      <c r="A136" s="463" t="s">
        <v>118</v>
      </c>
      <c r="B136" s="241" t="s">
        <v>119</v>
      </c>
      <c r="C136" s="242">
        <v>221</v>
      </c>
      <c r="D136" s="224"/>
      <c r="E136" s="224"/>
      <c r="F136" s="240"/>
      <c r="G136" s="196"/>
      <c r="H136" s="196"/>
      <c r="I136" s="196"/>
      <c r="J136" s="106"/>
      <c r="K136" s="11"/>
      <c r="CG136" s="6"/>
      <c r="CH136" s="6"/>
      <c r="CI136" s="6"/>
      <c r="CJ136" s="6"/>
      <c r="CK136" s="6"/>
      <c r="CL136" s="6"/>
      <c r="CM136" s="6"/>
      <c r="CN136" s="6"/>
    </row>
    <row r="137" spans="1:92" ht="16.149999999999999" customHeight="1" x14ac:dyDescent="0.2">
      <c r="A137" s="464"/>
      <c r="B137" s="243" t="s">
        <v>120</v>
      </c>
      <c r="C137" s="244">
        <v>184</v>
      </c>
      <c r="D137" s="224"/>
      <c r="E137" s="224"/>
      <c r="F137" s="240"/>
      <c r="G137" s="196"/>
      <c r="H137" s="196"/>
      <c r="I137" s="196"/>
      <c r="J137" s="106"/>
      <c r="K137" s="11"/>
      <c r="CG137" s="6"/>
      <c r="CH137" s="6"/>
      <c r="CI137" s="6"/>
      <c r="CJ137" s="6"/>
      <c r="CK137" s="6"/>
      <c r="CL137" s="6"/>
      <c r="CM137" s="6"/>
      <c r="CN137" s="6"/>
    </row>
    <row r="138" spans="1:92" ht="31.9" customHeight="1" x14ac:dyDescent="0.2">
      <c r="A138" s="245" t="s">
        <v>121</v>
      </c>
      <c r="B138" s="245"/>
      <c r="C138" s="245"/>
      <c r="D138" s="224"/>
      <c r="E138" s="224"/>
      <c r="F138" s="196"/>
      <c r="G138" s="196"/>
      <c r="H138" s="196"/>
      <c r="I138" s="196"/>
      <c r="J138" s="106"/>
      <c r="K138" s="11"/>
      <c r="CG138" s="6"/>
      <c r="CH138" s="6"/>
      <c r="CI138" s="6"/>
      <c r="CJ138" s="6"/>
      <c r="CK138" s="6"/>
      <c r="CL138" s="6"/>
      <c r="CM138" s="6"/>
      <c r="CN138" s="6"/>
    </row>
    <row r="139" spans="1:92" ht="16.149999999999999" customHeight="1" x14ac:dyDescent="0.2">
      <c r="A139" s="465" t="s">
        <v>32</v>
      </c>
      <c r="B139" s="465" t="s">
        <v>6</v>
      </c>
      <c r="C139" s="463" t="s">
        <v>56</v>
      </c>
      <c r="D139" s="455" t="s">
        <v>65</v>
      </c>
      <c r="E139" s="457" t="s">
        <v>60</v>
      </c>
      <c r="F139" s="196"/>
      <c r="G139" s="196"/>
      <c r="H139" s="196"/>
      <c r="I139" s="196"/>
      <c r="J139" s="106"/>
      <c r="K139" s="11"/>
      <c r="CG139" s="6"/>
      <c r="CH139" s="6"/>
      <c r="CI139" s="6"/>
      <c r="CJ139" s="6"/>
      <c r="CK139" s="6"/>
      <c r="CL139" s="6"/>
      <c r="CM139" s="6"/>
      <c r="CN139" s="6"/>
    </row>
    <row r="140" spans="1:92" ht="16.149999999999999" customHeight="1" x14ac:dyDescent="0.2">
      <c r="A140" s="466"/>
      <c r="B140" s="466"/>
      <c r="C140" s="464"/>
      <c r="D140" s="456"/>
      <c r="E140" s="458"/>
      <c r="F140" s="196"/>
      <c r="G140" s="196"/>
      <c r="H140" s="196"/>
      <c r="I140" s="196"/>
      <c r="J140" s="162"/>
      <c r="K140" s="106"/>
      <c r="L140" s="11"/>
      <c r="CG140" s="6"/>
      <c r="CH140" s="6"/>
      <c r="CI140" s="6"/>
      <c r="CJ140" s="6"/>
      <c r="CK140" s="6"/>
      <c r="CL140" s="6"/>
      <c r="CM140" s="6"/>
      <c r="CN140" s="6"/>
    </row>
    <row r="141" spans="1:92" ht="16.149999999999999" customHeight="1" x14ac:dyDescent="0.2">
      <c r="A141" s="81" t="s">
        <v>122</v>
      </c>
      <c r="B141" s="81">
        <f t="shared" ref="B141:B150" si="10">SUM(C141:E141)</f>
        <v>0</v>
      </c>
      <c r="C141" s="230"/>
      <c r="D141" s="246"/>
      <c r="E141" s="247"/>
      <c r="F141" s="164"/>
      <c r="G141" s="11"/>
      <c r="CG141" s="6"/>
      <c r="CH141" s="6"/>
      <c r="CI141" s="6"/>
      <c r="CJ141" s="6"/>
      <c r="CK141" s="6"/>
      <c r="CL141" s="6"/>
      <c r="CM141" s="6"/>
      <c r="CN141" s="6"/>
    </row>
    <row r="142" spans="1:92" ht="16.149999999999999" customHeight="1" x14ac:dyDescent="0.2">
      <c r="A142" s="81" t="s">
        <v>123</v>
      </c>
      <c r="B142" s="81">
        <f t="shared" si="10"/>
        <v>0</v>
      </c>
      <c r="C142" s="230"/>
      <c r="D142" s="246"/>
      <c r="E142" s="247"/>
      <c r="F142" s="164"/>
      <c r="G142" s="11"/>
      <c r="CG142" s="6"/>
      <c r="CH142" s="6"/>
      <c r="CI142" s="6"/>
      <c r="CJ142" s="6"/>
      <c r="CK142" s="6"/>
      <c r="CL142" s="6"/>
      <c r="CM142" s="6"/>
      <c r="CN142" s="6"/>
    </row>
    <row r="143" spans="1:92" ht="16.149999999999999" customHeight="1" x14ac:dyDescent="0.2">
      <c r="A143" s="81" t="s">
        <v>124</v>
      </c>
      <c r="B143" s="81">
        <f t="shared" si="10"/>
        <v>0</v>
      </c>
      <c r="C143" s="230"/>
      <c r="D143" s="246"/>
      <c r="E143" s="247"/>
      <c r="F143" s="164"/>
      <c r="G143" s="11"/>
      <c r="CG143" s="6"/>
      <c r="CH143" s="6"/>
      <c r="CI143" s="6"/>
      <c r="CJ143" s="6"/>
      <c r="CK143" s="6"/>
      <c r="CL143" s="6"/>
      <c r="CM143" s="6"/>
      <c r="CN143" s="6"/>
    </row>
    <row r="144" spans="1:92" ht="25.9" customHeight="1" x14ac:dyDescent="0.2">
      <c r="A144" s="248" t="s">
        <v>125</v>
      </c>
      <c r="B144" s="81">
        <f t="shared" si="10"/>
        <v>0</v>
      </c>
      <c r="C144" s="230"/>
      <c r="D144" s="246"/>
      <c r="E144" s="247"/>
      <c r="F144" s="164"/>
      <c r="G144" s="11"/>
      <c r="CG144" s="6"/>
      <c r="CH144" s="6"/>
      <c r="CI144" s="6"/>
      <c r="CJ144" s="6"/>
      <c r="CK144" s="6"/>
      <c r="CL144" s="6"/>
      <c r="CM144" s="6"/>
      <c r="CN144" s="6"/>
    </row>
    <row r="145" spans="1:92" ht="25.9" customHeight="1" x14ac:dyDescent="0.2">
      <c r="A145" s="81" t="s">
        <v>126</v>
      </c>
      <c r="B145" s="81">
        <f t="shared" si="10"/>
        <v>0</v>
      </c>
      <c r="C145" s="230"/>
      <c r="D145" s="246"/>
      <c r="E145" s="247"/>
      <c r="F145" s="164"/>
      <c r="G145" s="11"/>
      <c r="CG145" s="6"/>
      <c r="CH145" s="6"/>
      <c r="CI145" s="6"/>
      <c r="CJ145" s="6"/>
      <c r="CK145" s="6"/>
      <c r="CL145" s="6"/>
      <c r="CM145" s="6"/>
      <c r="CN145" s="6"/>
    </row>
    <row r="146" spans="1:92" ht="16.149999999999999" customHeight="1" x14ac:dyDescent="0.2">
      <c r="A146" s="81" t="s">
        <v>127</v>
      </c>
      <c r="B146" s="81">
        <f t="shared" si="10"/>
        <v>0</v>
      </c>
      <c r="C146" s="230"/>
      <c r="D146" s="246"/>
      <c r="E146" s="247"/>
      <c r="F146" s="164"/>
      <c r="G146" s="11"/>
      <c r="CG146" s="6"/>
      <c r="CH146" s="6"/>
      <c r="CI146" s="6"/>
      <c r="CJ146" s="6"/>
      <c r="CK146" s="6"/>
      <c r="CL146" s="6"/>
      <c r="CM146" s="6"/>
      <c r="CN146" s="6"/>
    </row>
    <row r="147" spans="1:92" ht="16.149999999999999" customHeight="1" x14ac:dyDescent="0.2">
      <c r="A147" s="81" t="s">
        <v>128</v>
      </c>
      <c r="B147" s="81">
        <f t="shared" si="10"/>
        <v>0</v>
      </c>
      <c r="C147" s="230"/>
      <c r="D147" s="246"/>
      <c r="E147" s="247"/>
      <c r="F147" s="164"/>
      <c r="G147" s="11"/>
      <c r="CG147" s="6"/>
      <c r="CH147" s="6"/>
      <c r="CI147" s="6"/>
      <c r="CJ147" s="6"/>
      <c r="CK147" s="6"/>
      <c r="CL147" s="6"/>
      <c r="CM147" s="6"/>
      <c r="CN147" s="6"/>
    </row>
    <row r="148" spans="1:92" ht="16.149999999999999" customHeight="1" x14ac:dyDescent="0.2">
      <c r="A148" s="81" t="s">
        <v>129</v>
      </c>
      <c r="B148" s="81">
        <f t="shared" si="10"/>
        <v>0</v>
      </c>
      <c r="C148" s="230"/>
      <c r="D148" s="246"/>
      <c r="E148" s="247"/>
      <c r="F148" s="164"/>
      <c r="G148" s="11"/>
      <c r="CG148" s="6"/>
      <c r="CH148" s="6"/>
      <c r="CI148" s="6"/>
      <c r="CJ148" s="6"/>
      <c r="CK148" s="6"/>
      <c r="CL148" s="6"/>
      <c r="CM148" s="6"/>
      <c r="CN148" s="6"/>
    </row>
    <row r="149" spans="1:92" ht="16.149999999999999" customHeight="1" x14ac:dyDescent="0.2">
      <c r="A149" s="81" t="s">
        <v>130</v>
      </c>
      <c r="B149" s="81">
        <f t="shared" si="10"/>
        <v>0</v>
      </c>
      <c r="C149" s="230"/>
      <c r="D149" s="246"/>
      <c r="E149" s="247"/>
      <c r="F149" s="164"/>
      <c r="G149" s="11"/>
      <c r="CG149" s="6"/>
      <c r="CH149" s="6"/>
      <c r="CI149" s="6"/>
      <c r="CJ149" s="6"/>
      <c r="CK149" s="6"/>
      <c r="CL149" s="6"/>
      <c r="CM149" s="6"/>
      <c r="CN149" s="6"/>
    </row>
    <row r="150" spans="1:92" ht="16.149999999999999" customHeight="1" x14ac:dyDescent="0.2">
      <c r="A150" s="89" t="s">
        <v>131</v>
      </c>
      <c r="B150" s="89">
        <f t="shared" si="10"/>
        <v>0</v>
      </c>
      <c r="C150" s="233"/>
      <c r="D150" s="249"/>
      <c r="E150" s="250"/>
      <c r="F150" s="164"/>
      <c r="G150" s="11"/>
      <c r="CG150" s="6"/>
      <c r="CH150" s="6"/>
      <c r="CI150" s="6"/>
      <c r="CJ150" s="6"/>
      <c r="CK150" s="6"/>
      <c r="CL150" s="6"/>
      <c r="CM150" s="6"/>
      <c r="CN150" s="6"/>
    </row>
    <row r="151" spans="1:92" ht="16.149999999999999" customHeight="1" x14ac:dyDescent="0.2">
      <c r="A151" s="251" t="s">
        <v>132</v>
      </c>
      <c r="F151" s="164"/>
      <c r="G151" s="11"/>
      <c r="CG151" s="6"/>
      <c r="CH151" s="6"/>
      <c r="CI151" s="6"/>
      <c r="CJ151" s="6"/>
      <c r="CK151" s="6"/>
      <c r="CL151" s="6"/>
      <c r="CM151" s="6"/>
      <c r="CN151" s="6"/>
    </row>
    <row r="152" spans="1:92" x14ac:dyDescent="0.2">
      <c r="CG152" s="6"/>
      <c r="CH152" s="6"/>
      <c r="CI152" s="6"/>
      <c r="CJ152" s="6"/>
      <c r="CK152" s="6"/>
      <c r="CL152" s="6"/>
      <c r="CM152" s="6"/>
      <c r="CN152" s="6"/>
    </row>
    <row r="153" spans="1:92" x14ac:dyDescent="0.2">
      <c r="CG153" s="6"/>
      <c r="CH153" s="6"/>
      <c r="CI153" s="6"/>
      <c r="CJ153" s="6"/>
      <c r="CK153" s="6"/>
      <c r="CL153" s="6"/>
      <c r="CM153" s="6"/>
      <c r="CN153" s="6"/>
    </row>
    <row r="154" spans="1:92" x14ac:dyDescent="0.2">
      <c r="CG154" s="6"/>
      <c r="CH154" s="6"/>
      <c r="CI154" s="6"/>
      <c r="CJ154" s="6"/>
      <c r="CK154" s="6"/>
      <c r="CL154" s="6"/>
      <c r="CM154" s="6"/>
      <c r="CN154" s="6"/>
    </row>
    <row r="155" spans="1:92" x14ac:dyDescent="0.2">
      <c r="CG155" s="6"/>
      <c r="CH155" s="6"/>
      <c r="CI155" s="6"/>
      <c r="CJ155" s="6"/>
      <c r="CK155" s="6"/>
      <c r="CL155" s="6"/>
      <c r="CM155" s="6"/>
      <c r="CN155" s="6"/>
    </row>
    <row r="156" spans="1:92" x14ac:dyDescent="0.2">
      <c r="CG156" s="6"/>
      <c r="CH156" s="6"/>
      <c r="CI156" s="6"/>
      <c r="CJ156" s="6"/>
      <c r="CK156" s="6"/>
      <c r="CL156" s="6"/>
      <c r="CM156" s="6"/>
      <c r="CN156" s="6"/>
    </row>
    <row r="157" spans="1:92" x14ac:dyDescent="0.2">
      <c r="CG157" s="6"/>
      <c r="CH157" s="6"/>
      <c r="CI157" s="6"/>
      <c r="CJ157" s="6"/>
      <c r="CK157" s="6"/>
      <c r="CL157" s="6"/>
      <c r="CM157" s="6"/>
      <c r="CN157" s="6"/>
    </row>
    <row r="194" spans="1:93" ht="11.25" customHeight="1" x14ac:dyDescent="0.2"/>
    <row r="195" spans="1:93" s="252" customFormat="1" hidden="1" x14ac:dyDescent="0.2">
      <c r="A195" s="252">
        <f>SUM(D12:D15,D22:D27,D31:D43,B49,C69:H69,C79:H79,C83:H88,C93:C98,C116:C121,C133,B141:B150,C53:C62,B102:B106,B109:B113,D16:D17,C136:C137)</f>
        <v>1223</v>
      </c>
      <c r="B195" s="252">
        <f>SUM(CG5:CN157)</f>
        <v>0</v>
      </c>
      <c r="BY195" s="253"/>
      <c r="BZ195" s="253"/>
      <c r="CA195" s="253"/>
      <c r="CB195" s="253"/>
      <c r="CC195" s="253"/>
      <c r="CD195" s="253"/>
      <c r="CE195" s="253"/>
      <c r="CF195" s="253"/>
      <c r="CG195" s="253"/>
      <c r="CH195" s="253"/>
      <c r="CI195" s="253"/>
      <c r="CJ195" s="253"/>
      <c r="CK195" s="253"/>
      <c r="CL195" s="253"/>
      <c r="CM195" s="253"/>
      <c r="CN195" s="253"/>
      <c r="CO195" s="253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operator="greaterThan" allowBlank="1" showInputMessage="1" showErrorMessage="1" errorTitle="Números Enteros" error="Sólo puede ingresar números enteros" sqref="A1:Z150" xr:uid="{00000000-0002-0000-0200-000000000000}">
      <formula1>-1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195"/>
  <sheetViews>
    <sheetView topLeftCell="A37" workbookViewId="0">
      <selection activeCell="B47" sqref="B47:B48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5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1</v>
      </c>
    </row>
    <row r="2" spans="1:92" ht="16.149999999999999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92" ht="16.149999999999999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2" ht="16.149999999999999" customHeight="1" x14ac:dyDescent="0.2">
      <c r="A4" s="1" t="str">
        <f>CONCATENATE("MES: ",[4]NOMBRE!B6," - ","( ",[4]NOMBRE!C6,[4]NOMBRE!D6," )")</f>
        <v>MES: MARZO - ( 03 )</v>
      </c>
    </row>
    <row r="5" spans="1:92" ht="16.149999999999999" customHeight="1" x14ac:dyDescent="0.2">
      <c r="A5" s="1" t="str">
        <f>CONCATENATE("AÑO: ",[4]NOMBRE!B7)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A6" s="7"/>
      <c r="B6" s="7"/>
      <c r="C6" s="7"/>
      <c r="D6" s="7"/>
      <c r="E6" s="7"/>
      <c r="F6" s="8" t="s">
        <v>2</v>
      </c>
      <c r="G6" s="7"/>
      <c r="H6" s="7"/>
      <c r="I6" s="7"/>
      <c r="J6" s="9"/>
      <c r="K6" s="10"/>
      <c r="L6" s="11"/>
      <c r="CG6" s="6"/>
      <c r="CH6" s="6"/>
      <c r="CI6" s="6"/>
      <c r="CJ6" s="6"/>
      <c r="CK6" s="6"/>
      <c r="CL6" s="6"/>
      <c r="CM6" s="6"/>
      <c r="CN6" s="6"/>
    </row>
    <row r="7" spans="1:92" ht="1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11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2" t="s">
        <v>3</v>
      </c>
      <c r="B8" s="12"/>
      <c r="C8" s="12"/>
      <c r="D8" s="12"/>
      <c r="E8" s="12"/>
      <c r="F8" s="12"/>
      <c r="G8" s="12"/>
      <c r="H8" s="12"/>
      <c r="I8" s="12"/>
      <c r="J8" s="13"/>
      <c r="K8" s="14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CG8" s="6"/>
      <c r="CH8" s="6"/>
      <c r="CI8" s="6"/>
      <c r="CJ8" s="6"/>
      <c r="CK8" s="6"/>
      <c r="CL8" s="6"/>
      <c r="CM8" s="6"/>
      <c r="CN8" s="6"/>
    </row>
    <row r="9" spans="1:92" ht="16.149999999999999" customHeight="1" x14ac:dyDescent="0.2">
      <c r="A9" s="536" t="s">
        <v>4</v>
      </c>
      <c r="B9" s="536" t="s">
        <v>5</v>
      </c>
      <c r="C9" s="536"/>
      <c r="D9" s="461" t="s">
        <v>6</v>
      </c>
      <c r="E9" s="537"/>
      <c r="F9" s="457"/>
      <c r="G9" s="540" t="s">
        <v>7</v>
      </c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2"/>
      <c r="CG9" s="6"/>
      <c r="CH9" s="6"/>
      <c r="CI9" s="6"/>
      <c r="CJ9" s="6"/>
      <c r="CK9" s="6"/>
      <c r="CL9" s="6"/>
      <c r="CM9" s="6"/>
      <c r="CN9" s="6"/>
    </row>
    <row r="10" spans="1:92" ht="16.149999999999999" customHeight="1" x14ac:dyDescent="0.2">
      <c r="A10" s="536"/>
      <c r="B10" s="536"/>
      <c r="C10" s="536"/>
      <c r="D10" s="482"/>
      <c r="E10" s="538"/>
      <c r="F10" s="458"/>
      <c r="G10" s="521" t="s">
        <v>8</v>
      </c>
      <c r="H10" s="521"/>
      <c r="I10" s="521" t="s">
        <v>9</v>
      </c>
      <c r="J10" s="521"/>
      <c r="K10" s="521" t="s">
        <v>10</v>
      </c>
      <c r="L10" s="521"/>
      <c r="M10" s="521" t="s">
        <v>11</v>
      </c>
      <c r="N10" s="521"/>
      <c r="O10" s="521" t="s">
        <v>12</v>
      </c>
      <c r="P10" s="521"/>
      <c r="Q10" s="521" t="s">
        <v>13</v>
      </c>
      <c r="R10" s="521"/>
      <c r="S10" s="521" t="s">
        <v>14</v>
      </c>
      <c r="T10" s="521"/>
      <c r="U10" s="521" t="s">
        <v>15</v>
      </c>
      <c r="V10" s="521"/>
      <c r="W10" s="521" t="s">
        <v>16</v>
      </c>
      <c r="X10" s="521"/>
      <c r="Y10" s="521" t="s">
        <v>17</v>
      </c>
      <c r="Z10" s="521"/>
      <c r="CG10" s="6"/>
      <c r="CH10" s="6"/>
      <c r="CI10" s="6"/>
      <c r="CJ10" s="6"/>
      <c r="CK10" s="6"/>
      <c r="CL10" s="6"/>
      <c r="CM10" s="6"/>
      <c r="CN10" s="6"/>
    </row>
    <row r="11" spans="1:92" ht="16.149999999999999" customHeight="1" x14ac:dyDescent="0.2">
      <c r="A11" s="536"/>
      <c r="B11" s="536"/>
      <c r="C11" s="536"/>
      <c r="D11" s="17" t="s">
        <v>18</v>
      </c>
      <c r="E11" s="18" t="s">
        <v>19</v>
      </c>
      <c r="F11" s="273" t="s">
        <v>20</v>
      </c>
      <c r="G11" s="20" t="s">
        <v>19</v>
      </c>
      <c r="H11" s="21" t="s">
        <v>20</v>
      </c>
      <c r="I11" s="22" t="s">
        <v>19</v>
      </c>
      <c r="J11" s="23" t="s">
        <v>20</v>
      </c>
      <c r="K11" s="22" t="s">
        <v>19</v>
      </c>
      <c r="L11" s="23" t="s">
        <v>20</v>
      </c>
      <c r="M11" s="22" t="s">
        <v>19</v>
      </c>
      <c r="N11" s="23" t="s">
        <v>20</v>
      </c>
      <c r="O11" s="22" t="s">
        <v>19</v>
      </c>
      <c r="P11" s="23" t="s">
        <v>20</v>
      </c>
      <c r="Q11" s="22" t="s">
        <v>19</v>
      </c>
      <c r="R11" s="23" t="s">
        <v>20</v>
      </c>
      <c r="S11" s="22" t="s">
        <v>19</v>
      </c>
      <c r="T11" s="23" t="s">
        <v>20</v>
      </c>
      <c r="U11" s="22" t="s">
        <v>19</v>
      </c>
      <c r="V11" s="23" t="s">
        <v>20</v>
      </c>
      <c r="W11" s="22" t="s">
        <v>19</v>
      </c>
      <c r="X11" s="23" t="s">
        <v>20</v>
      </c>
      <c r="Y11" s="22" t="s">
        <v>19</v>
      </c>
      <c r="Z11" s="23" t="s">
        <v>20</v>
      </c>
      <c r="AA11" s="3"/>
      <c r="CG11" s="6"/>
      <c r="CH11" s="6"/>
      <c r="CI11" s="6"/>
      <c r="CJ11" s="6"/>
      <c r="CK11" s="6"/>
      <c r="CL11" s="6"/>
      <c r="CM11" s="6"/>
      <c r="CN11" s="6"/>
    </row>
    <row r="12" spans="1:92" ht="16.149999999999999" customHeight="1" x14ac:dyDescent="0.2">
      <c r="A12" s="539" t="s">
        <v>21</v>
      </c>
      <c r="B12" s="24" t="s">
        <v>22</v>
      </c>
      <c r="C12" s="25" t="s">
        <v>23</v>
      </c>
      <c r="D12" s="26">
        <f>SUM(E12+F12)</f>
        <v>1</v>
      </c>
      <c r="E12" s="27">
        <f t="shared" ref="E12:F15" si="0">SUM(G12+I12+K12+M12+O12+Q12+S12+U12+W12+Y12)</f>
        <v>1</v>
      </c>
      <c r="F12" s="28">
        <f t="shared" si="0"/>
        <v>0</v>
      </c>
      <c r="G12" s="29"/>
      <c r="H12" s="30"/>
      <c r="I12" s="29"/>
      <c r="J12" s="30"/>
      <c r="K12" s="29"/>
      <c r="L12" s="30"/>
      <c r="M12" s="29"/>
      <c r="N12" s="30"/>
      <c r="O12" s="29"/>
      <c r="P12" s="30"/>
      <c r="Q12" s="29"/>
      <c r="R12" s="30"/>
      <c r="S12" s="29"/>
      <c r="T12" s="30"/>
      <c r="U12" s="29"/>
      <c r="V12" s="30"/>
      <c r="W12" s="29">
        <v>1</v>
      </c>
      <c r="X12" s="30"/>
      <c r="Y12" s="29"/>
      <c r="Z12" s="30"/>
      <c r="AA12" s="3"/>
      <c r="CG12" s="6"/>
      <c r="CH12" s="6"/>
      <c r="CI12" s="6"/>
      <c r="CJ12" s="6"/>
      <c r="CK12" s="6"/>
      <c r="CL12" s="6"/>
      <c r="CM12" s="6"/>
      <c r="CN12" s="6"/>
    </row>
    <row r="13" spans="1:92" ht="16.149999999999999" customHeight="1" x14ac:dyDescent="0.2">
      <c r="A13" s="522"/>
      <c r="B13" s="274" t="s">
        <v>24</v>
      </c>
      <c r="C13" s="32" t="s">
        <v>23</v>
      </c>
      <c r="D13" s="33">
        <f>SUM(E13+F13)</f>
        <v>14</v>
      </c>
      <c r="E13" s="34">
        <f t="shared" si="0"/>
        <v>6</v>
      </c>
      <c r="F13" s="35">
        <f t="shared" si="0"/>
        <v>8</v>
      </c>
      <c r="G13" s="36"/>
      <c r="H13" s="37"/>
      <c r="I13" s="38">
        <v>2</v>
      </c>
      <c r="J13" s="39">
        <v>2</v>
      </c>
      <c r="K13" s="38"/>
      <c r="L13" s="39"/>
      <c r="M13" s="38">
        <v>1</v>
      </c>
      <c r="N13" s="40"/>
      <c r="O13" s="38"/>
      <c r="P13" s="40">
        <v>2</v>
      </c>
      <c r="Q13" s="38"/>
      <c r="R13" s="40">
        <v>1</v>
      </c>
      <c r="S13" s="38">
        <v>1</v>
      </c>
      <c r="T13" s="40">
        <v>1</v>
      </c>
      <c r="U13" s="38"/>
      <c r="V13" s="40">
        <v>1</v>
      </c>
      <c r="W13" s="38">
        <v>2</v>
      </c>
      <c r="X13" s="40">
        <v>1</v>
      </c>
      <c r="Y13" s="38"/>
      <c r="Z13" s="40"/>
      <c r="AA13" s="3"/>
      <c r="CG13" s="6"/>
      <c r="CH13" s="6"/>
      <c r="CI13" s="6"/>
      <c r="CJ13" s="6"/>
      <c r="CK13" s="6"/>
      <c r="CL13" s="6"/>
      <c r="CM13" s="6"/>
      <c r="CN13" s="6"/>
    </row>
    <row r="14" spans="1:92" ht="16.149999999999999" customHeight="1" x14ac:dyDescent="0.2">
      <c r="A14" s="467" t="s">
        <v>25</v>
      </c>
      <c r="B14" s="468"/>
      <c r="C14" s="41" t="s">
        <v>23</v>
      </c>
      <c r="D14" s="42">
        <f>SUM(E14+F14)</f>
        <v>110</v>
      </c>
      <c r="E14" s="43">
        <f t="shared" si="0"/>
        <v>53</v>
      </c>
      <c r="F14" s="44">
        <f t="shared" si="0"/>
        <v>57</v>
      </c>
      <c r="G14" s="45"/>
      <c r="H14" s="46">
        <v>1</v>
      </c>
      <c r="I14" s="45">
        <v>4</v>
      </c>
      <c r="J14" s="46">
        <v>6</v>
      </c>
      <c r="K14" s="45">
        <v>7</v>
      </c>
      <c r="L14" s="46">
        <v>14</v>
      </c>
      <c r="M14" s="47">
        <v>13</v>
      </c>
      <c r="N14" s="48">
        <v>9</v>
      </c>
      <c r="O14" s="47">
        <v>8</v>
      </c>
      <c r="P14" s="48">
        <v>8</v>
      </c>
      <c r="Q14" s="47">
        <v>3</v>
      </c>
      <c r="R14" s="48">
        <v>4</v>
      </c>
      <c r="S14" s="47">
        <v>6</v>
      </c>
      <c r="T14" s="48">
        <v>5</v>
      </c>
      <c r="U14" s="47">
        <v>9</v>
      </c>
      <c r="V14" s="48">
        <v>6</v>
      </c>
      <c r="W14" s="47">
        <v>3</v>
      </c>
      <c r="X14" s="48">
        <v>3</v>
      </c>
      <c r="Y14" s="47"/>
      <c r="Z14" s="48">
        <v>1</v>
      </c>
      <c r="AA14" s="3"/>
      <c r="CG14" s="6"/>
      <c r="CH14" s="6"/>
      <c r="CI14" s="6"/>
      <c r="CJ14" s="6"/>
      <c r="CK14" s="6"/>
      <c r="CL14" s="6"/>
      <c r="CM14" s="6"/>
      <c r="CN14" s="6"/>
    </row>
    <row r="15" spans="1:92" ht="16.149999999999999" customHeight="1" thickBot="1" x14ac:dyDescent="0.25">
      <c r="A15" s="530" t="s">
        <v>6</v>
      </c>
      <c r="B15" s="531"/>
      <c r="C15" s="532"/>
      <c r="D15" s="49">
        <f>SUM(E15+F15)</f>
        <v>125</v>
      </c>
      <c r="E15" s="50">
        <f t="shared" si="0"/>
        <v>60</v>
      </c>
      <c r="F15" s="51">
        <f t="shared" si="0"/>
        <v>65</v>
      </c>
      <c r="G15" s="52">
        <f t="shared" ref="G15:Z15" si="1">SUM(G12:G14)</f>
        <v>0</v>
      </c>
      <c r="H15" s="53">
        <f t="shared" si="1"/>
        <v>1</v>
      </c>
      <c r="I15" s="52">
        <f t="shared" si="1"/>
        <v>6</v>
      </c>
      <c r="J15" s="53">
        <f t="shared" si="1"/>
        <v>8</v>
      </c>
      <c r="K15" s="52">
        <f t="shared" si="1"/>
        <v>7</v>
      </c>
      <c r="L15" s="53">
        <f t="shared" si="1"/>
        <v>14</v>
      </c>
      <c r="M15" s="54">
        <f t="shared" si="1"/>
        <v>14</v>
      </c>
      <c r="N15" s="55">
        <f t="shared" si="1"/>
        <v>9</v>
      </c>
      <c r="O15" s="54">
        <f t="shared" si="1"/>
        <v>8</v>
      </c>
      <c r="P15" s="55">
        <f t="shared" si="1"/>
        <v>10</v>
      </c>
      <c r="Q15" s="54">
        <f t="shared" si="1"/>
        <v>3</v>
      </c>
      <c r="R15" s="55">
        <f t="shared" si="1"/>
        <v>5</v>
      </c>
      <c r="S15" s="54">
        <f t="shared" si="1"/>
        <v>7</v>
      </c>
      <c r="T15" s="55">
        <f t="shared" si="1"/>
        <v>6</v>
      </c>
      <c r="U15" s="54">
        <f t="shared" si="1"/>
        <v>9</v>
      </c>
      <c r="V15" s="55">
        <f t="shared" si="1"/>
        <v>7</v>
      </c>
      <c r="W15" s="54">
        <f t="shared" si="1"/>
        <v>6</v>
      </c>
      <c r="X15" s="55">
        <f t="shared" si="1"/>
        <v>4</v>
      </c>
      <c r="Y15" s="54">
        <f t="shared" si="1"/>
        <v>0</v>
      </c>
      <c r="Z15" s="55">
        <f t="shared" si="1"/>
        <v>1</v>
      </c>
      <c r="AA15" s="3"/>
      <c r="CG15" s="6"/>
      <c r="CH15" s="6"/>
      <c r="CI15" s="6"/>
      <c r="CJ15" s="6"/>
      <c r="CK15" s="6"/>
      <c r="CL15" s="6"/>
      <c r="CM15" s="6"/>
      <c r="CN15" s="6"/>
    </row>
    <row r="16" spans="1:92" ht="16.149999999999999" customHeight="1" thickTop="1" x14ac:dyDescent="0.2">
      <c r="A16" s="533" t="s">
        <v>26</v>
      </c>
      <c r="B16" s="534"/>
      <c r="C16" s="535"/>
      <c r="D16" s="56">
        <v>21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CG16" s="6"/>
      <c r="CH16" s="6"/>
      <c r="CI16" s="6"/>
      <c r="CJ16" s="6"/>
      <c r="CK16" s="6"/>
      <c r="CL16" s="6"/>
      <c r="CM16" s="6"/>
      <c r="CN16" s="6"/>
    </row>
    <row r="17" spans="1:92" ht="16.149999999999999" customHeight="1" x14ac:dyDescent="0.2">
      <c r="A17" s="526" t="s">
        <v>27</v>
      </c>
      <c r="B17" s="527"/>
      <c r="C17" s="528"/>
      <c r="D17" s="36"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CG17" s="6"/>
      <c r="CH17" s="6"/>
      <c r="CI17" s="6"/>
      <c r="CJ17" s="6"/>
      <c r="CK17" s="6"/>
      <c r="CL17" s="6"/>
      <c r="CM17" s="6"/>
      <c r="CN17" s="6"/>
    </row>
    <row r="18" spans="1:92" ht="31.9" customHeight="1" x14ac:dyDescent="0.2">
      <c r="A18" s="63" t="s">
        <v>28</v>
      </c>
      <c r="B18" s="64"/>
      <c r="CG18" s="6"/>
      <c r="CH18" s="6"/>
      <c r="CI18" s="6"/>
      <c r="CJ18" s="6"/>
      <c r="CK18" s="6"/>
      <c r="CL18" s="6"/>
      <c r="CM18" s="6"/>
      <c r="CN18" s="6"/>
    </row>
    <row r="19" spans="1:92" ht="16.149999999999999" customHeight="1" x14ac:dyDescent="0.2">
      <c r="A19" s="536" t="s">
        <v>4</v>
      </c>
      <c r="B19" s="536" t="s">
        <v>5</v>
      </c>
      <c r="C19" s="536"/>
      <c r="D19" s="461" t="s">
        <v>6</v>
      </c>
      <c r="E19" s="537"/>
      <c r="F19" s="457"/>
      <c r="G19" s="467" t="s">
        <v>7</v>
      </c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29"/>
      <c r="U19" s="529"/>
      <c r="V19" s="529"/>
      <c r="W19" s="529"/>
      <c r="X19" s="529"/>
      <c r="Y19" s="529"/>
      <c r="Z19" s="468"/>
      <c r="CG19" s="6"/>
      <c r="CH19" s="6"/>
      <c r="CI19" s="6"/>
      <c r="CJ19" s="6"/>
      <c r="CK19" s="6"/>
      <c r="CL19" s="6"/>
      <c r="CM19" s="6"/>
      <c r="CN19" s="6"/>
    </row>
    <row r="20" spans="1:92" ht="16.149999999999999" customHeight="1" x14ac:dyDescent="0.2">
      <c r="A20" s="536"/>
      <c r="B20" s="536"/>
      <c r="C20" s="536"/>
      <c r="D20" s="482"/>
      <c r="E20" s="538"/>
      <c r="F20" s="538"/>
      <c r="G20" s="521" t="s">
        <v>8</v>
      </c>
      <c r="H20" s="521"/>
      <c r="I20" s="521" t="s">
        <v>9</v>
      </c>
      <c r="J20" s="521"/>
      <c r="K20" s="521" t="s">
        <v>10</v>
      </c>
      <c r="L20" s="521"/>
      <c r="M20" s="521" t="s">
        <v>11</v>
      </c>
      <c r="N20" s="521"/>
      <c r="O20" s="521" t="s">
        <v>12</v>
      </c>
      <c r="P20" s="521"/>
      <c r="Q20" s="521" t="s">
        <v>13</v>
      </c>
      <c r="R20" s="521"/>
      <c r="S20" s="521" t="s">
        <v>14</v>
      </c>
      <c r="T20" s="521"/>
      <c r="U20" s="521" t="s">
        <v>15</v>
      </c>
      <c r="V20" s="521"/>
      <c r="W20" s="521" t="s">
        <v>16</v>
      </c>
      <c r="X20" s="521"/>
      <c r="Y20" s="521" t="s">
        <v>17</v>
      </c>
      <c r="Z20" s="521"/>
      <c r="CG20" s="6"/>
      <c r="CH20" s="6"/>
      <c r="CI20" s="6"/>
      <c r="CJ20" s="6"/>
      <c r="CK20" s="6"/>
      <c r="CL20" s="6"/>
      <c r="CM20" s="6"/>
      <c r="CN20" s="6"/>
    </row>
    <row r="21" spans="1:92" ht="16.149999999999999" customHeight="1" x14ac:dyDescent="0.2">
      <c r="A21" s="536"/>
      <c r="B21" s="536"/>
      <c r="C21" s="536"/>
      <c r="D21" s="17" t="s">
        <v>18</v>
      </c>
      <c r="E21" s="18" t="s">
        <v>19</v>
      </c>
      <c r="F21" s="276" t="s">
        <v>20</v>
      </c>
      <c r="G21" s="20" t="s">
        <v>19</v>
      </c>
      <c r="H21" s="21" t="s">
        <v>20</v>
      </c>
      <c r="I21" s="20" t="s">
        <v>19</v>
      </c>
      <c r="J21" s="66" t="s">
        <v>20</v>
      </c>
      <c r="K21" s="20" t="s">
        <v>19</v>
      </c>
      <c r="L21" s="21" t="s">
        <v>20</v>
      </c>
      <c r="M21" s="20" t="s">
        <v>19</v>
      </c>
      <c r="N21" s="21" t="s">
        <v>20</v>
      </c>
      <c r="O21" s="20" t="s">
        <v>19</v>
      </c>
      <c r="P21" s="21" t="s">
        <v>20</v>
      </c>
      <c r="Q21" s="20" t="s">
        <v>19</v>
      </c>
      <c r="R21" s="21" t="s">
        <v>20</v>
      </c>
      <c r="S21" s="20" t="s">
        <v>19</v>
      </c>
      <c r="T21" s="21" t="s">
        <v>20</v>
      </c>
      <c r="U21" s="20" t="s">
        <v>19</v>
      </c>
      <c r="V21" s="21" t="s">
        <v>20</v>
      </c>
      <c r="W21" s="20" t="s">
        <v>19</v>
      </c>
      <c r="X21" s="21" t="s">
        <v>20</v>
      </c>
      <c r="Y21" s="20" t="s">
        <v>19</v>
      </c>
      <c r="Z21" s="21" t="s">
        <v>20</v>
      </c>
      <c r="CG21" s="6"/>
      <c r="CH21" s="6"/>
      <c r="CI21" s="6"/>
      <c r="CJ21" s="6"/>
      <c r="CK21" s="6"/>
      <c r="CL21" s="6"/>
      <c r="CM21" s="6"/>
      <c r="CN21" s="6"/>
    </row>
    <row r="22" spans="1:92" ht="16.149999999999999" customHeight="1" x14ac:dyDescent="0.2">
      <c r="A22" s="522" t="s">
        <v>21</v>
      </c>
      <c r="B22" s="497" t="s">
        <v>22</v>
      </c>
      <c r="C22" s="67" t="s">
        <v>29</v>
      </c>
      <c r="D22" s="68">
        <f t="shared" ref="D22:D27" si="2">SUM(E22+F22)</f>
        <v>1</v>
      </c>
      <c r="E22" s="69">
        <f t="shared" ref="E22:F27" si="3">SUM(G22+I22+K22+M22+O22+Q22+S22+U22+W22+Y22)</f>
        <v>0</v>
      </c>
      <c r="F22" s="70">
        <f t="shared" si="3"/>
        <v>1</v>
      </c>
      <c r="G22" s="38"/>
      <c r="H22" s="40"/>
      <c r="I22" s="29"/>
      <c r="J22" s="30"/>
      <c r="K22" s="71"/>
      <c r="L22" s="72"/>
      <c r="M22" s="71"/>
      <c r="N22" s="72"/>
      <c r="O22" s="71"/>
      <c r="P22" s="72"/>
      <c r="Q22" s="71"/>
      <c r="R22" s="72">
        <v>1</v>
      </c>
      <c r="S22" s="71"/>
      <c r="T22" s="72"/>
      <c r="U22" s="71"/>
      <c r="V22" s="72"/>
      <c r="W22" s="71"/>
      <c r="X22" s="72"/>
      <c r="Y22" s="29"/>
      <c r="Z22" s="72"/>
      <c r="AA22" s="3"/>
      <c r="CG22" s="6"/>
      <c r="CH22" s="6"/>
      <c r="CI22" s="6"/>
      <c r="CJ22" s="6"/>
      <c r="CK22" s="6"/>
      <c r="CL22" s="6"/>
      <c r="CM22" s="6"/>
      <c r="CN22" s="6"/>
    </row>
    <row r="23" spans="1:92" ht="16.149999999999999" customHeight="1" x14ac:dyDescent="0.2">
      <c r="A23" s="522"/>
      <c r="B23" s="466"/>
      <c r="C23" s="73" t="s">
        <v>30</v>
      </c>
      <c r="D23" s="74">
        <f t="shared" si="2"/>
        <v>1</v>
      </c>
      <c r="E23" s="75">
        <f t="shared" si="3"/>
        <v>1</v>
      </c>
      <c r="F23" s="76">
        <f t="shared" si="3"/>
        <v>0</v>
      </c>
      <c r="G23" s="77"/>
      <c r="H23" s="78"/>
      <c r="I23" s="36"/>
      <c r="J23" s="37"/>
      <c r="K23" s="79"/>
      <c r="L23" s="80"/>
      <c r="M23" s="79"/>
      <c r="N23" s="80"/>
      <c r="O23" s="79"/>
      <c r="P23" s="80"/>
      <c r="Q23" s="79"/>
      <c r="R23" s="80"/>
      <c r="S23" s="79"/>
      <c r="T23" s="80"/>
      <c r="U23" s="79"/>
      <c r="V23" s="80"/>
      <c r="W23" s="79">
        <v>1</v>
      </c>
      <c r="X23" s="80"/>
      <c r="Y23" s="79"/>
      <c r="Z23" s="80"/>
      <c r="AA23" s="3"/>
      <c r="CG23" s="6"/>
      <c r="CH23" s="6"/>
      <c r="CI23" s="6"/>
      <c r="CJ23" s="6"/>
      <c r="CK23" s="6"/>
      <c r="CL23" s="6"/>
      <c r="CM23" s="6"/>
      <c r="CN23" s="6"/>
    </row>
    <row r="24" spans="1:92" ht="16.149999999999999" customHeight="1" x14ac:dyDescent="0.2">
      <c r="A24" s="522"/>
      <c r="B24" s="497" t="s">
        <v>24</v>
      </c>
      <c r="C24" s="81" t="s">
        <v>29</v>
      </c>
      <c r="D24" s="82">
        <f t="shared" si="2"/>
        <v>4</v>
      </c>
      <c r="E24" s="83">
        <f t="shared" si="3"/>
        <v>2</v>
      </c>
      <c r="F24" s="84">
        <f t="shared" si="3"/>
        <v>2</v>
      </c>
      <c r="G24" s="85"/>
      <c r="H24" s="86"/>
      <c r="I24" s="85"/>
      <c r="J24" s="87">
        <v>1</v>
      </c>
      <c r="K24" s="88">
        <v>1</v>
      </c>
      <c r="L24" s="86">
        <v>1</v>
      </c>
      <c r="M24" s="88"/>
      <c r="N24" s="86"/>
      <c r="O24" s="88"/>
      <c r="P24" s="86"/>
      <c r="Q24" s="88"/>
      <c r="R24" s="86"/>
      <c r="S24" s="88"/>
      <c r="T24" s="86"/>
      <c r="U24" s="88"/>
      <c r="V24" s="86"/>
      <c r="W24" s="88"/>
      <c r="X24" s="86"/>
      <c r="Y24" s="88">
        <v>1</v>
      </c>
      <c r="Z24" s="86"/>
      <c r="AA24" s="3"/>
      <c r="CG24" s="6"/>
      <c r="CH24" s="6"/>
      <c r="CI24" s="6"/>
      <c r="CJ24" s="6"/>
      <c r="CK24" s="6"/>
      <c r="CL24" s="6"/>
      <c r="CM24" s="6"/>
      <c r="CN24" s="6"/>
    </row>
    <row r="25" spans="1:92" ht="16.149999999999999" customHeight="1" x14ac:dyDescent="0.2">
      <c r="A25" s="523"/>
      <c r="B25" s="466"/>
      <c r="C25" s="89" t="s">
        <v>30</v>
      </c>
      <c r="D25" s="74">
        <f t="shared" si="2"/>
        <v>0</v>
      </c>
      <c r="E25" s="75">
        <f t="shared" si="3"/>
        <v>0</v>
      </c>
      <c r="F25" s="76">
        <f t="shared" si="3"/>
        <v>0</v>
      </c>
      <c r="G25" s="77"/>
      <c r="H25" s="78"/>
      <c r="I25" s="77"/>
      <c r="J25" s="90"/>
      <c r="K25" s="91"/>
      <c r="L25" s="78"/>
      <c r="M25" s="91"/>
      <c r="N25" s="78"/>
      <c r="O25" s="91"/>
      <c r="P25" s="78"/>
      <c r="Q25" s="91"/>
      <c r="R25" s="78"/>
      <c r="S25" s="91"/>
      <c r="T25" s="78"/>
      <c r="U25" s="91"/>
      <c r="V25" s="78"/>
      <c r="W25" s="91"/>
      <c r="X25" s="78"/>
      <c r="Y25" s="91"/>
      <c r="Z25" s="78"/>
      <c r="AA25" s="3"/>
      <c r="CG25" s="6"/>
      <c r="CH25" s="6"/>
      <c r="CI25" s="6"/>
      <c r="CJ25" s="6"/>
      <c r="CK25" s="6"/>
      <c r="CL25" s="6"/>
      <c r="CM25" s="6"/>
      <c r="CN25" s="6"/>
    </row>
    <row r="26" spans="1:92" ht="16.149999999999999" customHeight="1" x14ac:dyDescent="0.2">
      <c r="A26" s="524" t="s">
        <v>25</v>
      </c>
      <c r="B26" s="525"/>
      <c r="C26" s="81" t="s">
        <v>29</v>
      </c>
      <c r="D26" s="92">
        <f t="shared" si="2"/>
        <v>36</v>
      </c>
      <c r="E26" s="93">
        <f t="shared" si="3"/>
        <v>14</v>
      </c>
      <c r="F26" s="94">
        <f t="shared" si="3"/>
        <v>22</v>
      </c>
      <c r="G26" s="95">
        <v>1</v>
      </c>
      <c r="H26" s="96">
        <v>1</v>
      </c>
      <c r="I26" s="97">
        <v>1</v>
      </c>
      <c r="J26" s="98">
        <v>5</v>
      </c>
      <c r="K26" s="95">
        <v>1</v>
      </c>
      <c r="L26" s="96">
        <v>6</v>
      </c>
      <c r="M26" s="95">
        <v>2</v>
      </c>
      <c r="N26" s="96">
        <v>5</v>
      </c>
      <c r="O26" s="95">
        <v>5</v>
      </c>
      <c r="P26" s="96">
        <v>2</v>
      </c>
      <c r="Q26" s="95"/>
      <c r="R26" s="96">
        <v>1</v>
      </c>
      <c r="S26" s="95">
        <v>1</v>
      </c>
      <c r="T26" s="96">
        <v>1</v>
      </c>
      <c r="U26" s="95"/>
      <c r="V26" s="96"/>
      <c r="W26" s="95">
        <v>3</v>
      </c>
      <c r="X26" s="96">
        <v>1</v>
      </c>
      <c r="Y26" s="95"/>
      <c r="Z26" s="96"/>
      <c r="AA26" s="3"/>
      <c r="CG26" s="6"/>
      <c r="CH26" s="6"/>
      <c r="CI26" s="6"/>
      <c r="CJ26" s="6"/>
      <c r="CK26" s="6"/>
      <c r="CL26" s="6"/>
      <c r="CM26" s="6"/>
      <c r="CN26" s="6"/>
    </row>
    <row r="27" spans="1:92" ht="16.149999999999999" customHeight="1" x14ac:dyDescent="0.2">
      <c r="A27" s="482"/>
      <c r="B27" s="458"/>
      <c r="C27" s="89" t="s">
        <v>30</v>
      </c>
      <c r="D27" s="74">
        <f t="shared" si="2"/>
        <v>1</v>
      </c>
      <c r="E27" s="75">
        <f t="shared" si="3"/>
        <v>1</v>
      </c>
      <c r="F27" s="76">
        <f t="shared" si="3"/>
        <v>0</v>
      </c>
      <c r="G27" s="91"/>
      <c r="H27" s="78"/>
      <c r="I27" s="77"/>
      <c r="J27" s="90"/>
      <c r="K27" s="91"/>
      <c r="L27" s="78"/>
      <c r="M27" s="91"/>
      <c r="N27" s="78"/>
      <c r="O27" s="91"/>
      <c r="P27" s="78"/>
      <c r="Q27" s="91"/>
      <c r="R27" s="78"/>
      <c r="S27" s="91"/>
      <c r="T27" s="78"/>
      <c r="U27" s="91">
        <v>1</v>
      </c>
      <c r="V27" s="78"/>
      <c r="W27" s="91"/>
      <c r="X27" s="78"/>
      <c r="Y27" s="91"/>
      <c r="Z27" s="78"/>
      <c r="AA27" s="3"/>
      <c r="CG27" s="6"/>
      <c r="CH27" s="6"/>
      <c r="CI27" s="6"/>
      <c r="CJ27" s="6"/>
      <c r="CK27" s="6"/>
      <c r="CL27" s="6"/>
      <c r="CM27" s="6"/>
      <c r="CN27" s="6"/>
    </row>
    <row r="28" spans="1:92" ht="16.149999999999999" customHeight="1" x14ac:dyDescent="0.2">
      <c r="A28" s="526" t="s">
        <v>6</v>
      </c>
      <c r="B28" s="527"/>
      <c r="C28" s="528"/>
      <c r="D28" s="99">
        <f t="shared" ref="D28:Z28" si="4">SUM(D22:D27)</f>
        <v>43</v>
      </c>
      <c r="E28" s="100">
        <f t="shared" si="4"/>
        <v>18</v>
      </c>
      <c r="F28" s="101">
        <f t="shared" si="4"/>
        <v>25</v>
      </c>
      <c r="G28" s="102">
        <f t="shared" si="4"/>
        <v>1</v>
      </c>
      <c r="H28" s="103">
        <f t="shared" si="4"/>
        <v>1</v>
      </c>
      <c r="I28" s="104">
        <f t="shared" si="4"/>
        <v>1</v>
      </c>
      <c r="J28" s="105">
        <f t="shared" si="4"/>
        <v>6</v>
      </c>
      <c r="K28" s="102">
        <f t="shared" si="4"/>
        <v>2</v>
      </c>
      <c r="L28" s="103">
        <f t="shared" si="4"/>
        <v>7</v>
      </c>
      <c r="M28" s="102">
        <f t="shared" si="4"/>
        <v>2</v>
      </c>
      <c r="N28" s="103">
        <f t="shared" si="4"/>
        <v>5</v>
      </c>
      <c r="O28" s="102">
        <f t="shared" si="4"/>
        <v>5</v>
      </c>
      <c r="P28" s="103">
        <f t="shared" si="4"/>
        <v>2</v>
      </c>
      <c r="Q28" s="102">
        <f t="shared" si="4"/>
        <v>0</v>
      </c>
      <c r="R28" s="103">
        <f t="shared" si="4"/>
        <v>2</v>
      </c>
      <c r="S28" s="102">
        <f t="shared" si="4"/>
        <v>1</v>
      </c>
      <c r="T28" s="103">
        <f t="shared" si="4"/>
        <v>1</v>
      </c>
      <c r="U28" s="102">
        <f t="shared" si="4"/>
        <v>1</v>
      </c>
      <c r="V28" s="103">
        <f t="shared" si="4"/>
        <v>0</v>
      </c>
      <c r="W28" s="102">
        <f t="shared" si="4"/>
        <v>4</v>
      </c>
      <c r="X28" s="103">
        <f t="shared" si="4"/>
        <v>1</v>
      </c>
      <c r="Y28" s="102">
        <f t="shared" si="4"/>
        <v>1</v>
      </c>
      <c r="Z28" s="103">
        <f t="shared" si="4"/>
        <v>0</v>
      </c>
      <c r="AA28" s="3"/>
      <c r="CG28" s="6"/>
      <c r="CH28" s="6"/>
      <c r="CI28" s="6"/>
      <c r="CJ28" s="6"/>
      <c r="CK28" s="6"/>
      <c r="CL28" s="6"/>
      <c r="CM28" s="6"/>
      <c r="CN28" s="6"/>
    </row>
    <row r="29" spans="1:92" ht="31.9" customHeight="1" x14ac:dyDescent="0.2">
      <c r="A29" s="483" t="s">
        <v>31</v>
      </c>
      <c r="B29" s="483"/>
      <c r="C29" s="483"/>
      <c r="D29" s="483"/>
      <c r="E29" s="483"/>
      <c r="F29" s="483"/>
      <c r="G29" s="483"/>
      <c r="H29" s="483"/>
      <c r="I29" s="483"/>
      <c r="J29" s="483"/>
      <c r="K29" s="106"/>
      <c r="L29" s="11"/>
      <c r="CG29" s="6"/>
      <c r="CH29" s="6"/>
      <c r="CI29" s="6"/>
      <c r="CJ29" s="6"/>
      <c r="CK29" s="6"/>
      <c r="CL29" s="6"/>
      <c r="CM29" s="6"/>
      <c r="CN29" s="6"/>
    </row>
    <row r="30" spans="1:92" ht="16.149999999999999" customHeight="1" x14ac:dyDescent="0.2">
      <c r="A30" s="518" t="s">
        <v>32</v>
      </c>
      <c r="B30" s="518"/>
      <c r="C30" s="518"/>
      <c r="D30" s="277" t="s">
        <v>6</v>
      </c>
      <c r="E30" s="108" t="s">
        <v>33</v>
      </c>
      <c r="F30" s="284" t="s">
        <v>34</v>
      </c>
      <c r="G30" s="110"/>
      <c r="H30" s="111"/>
      <c r="I30" s="111"/>
      <c r="J30" s="112"/>
      <c r="K30" s="106"/>
      <c r="L30" s="11"/>
      <c r="CG30" s="6"/>
      <c r="CH30" s="6"/>
      <c r="CI30" s="6"/>
      <c r="CJ30" s="6"/>
      <c r="CK30" s="6"/>
      <c r="CL30" s="6"/>
      <c r="CM30" s="6"/>
      <c r="CN30" s="6"/>
    </row>
    <row r="31" spans="1:92" ht="16.149999999999999" customHeight="1" x14ac:dyDescent="0.2">
      <c r="A31" s="465" t="s">
        <v>35</v>
      </c>
      <c r="B31" s="519" t="s">
        <v>36</v>
      </c>
      <c r="C31" s="520"/>
      <c r="D31" s="113">
        <f t="shared" ref="D31:D43" si="5">SUM(E31+F31)</f>
        <v>0</v>
      </c>
      <c r="E31" s="114"/>
      <c r="F31" s="115"/>
      <c r="CG31" s="6"/>
      <c r="CH31" s="6"/>
      <c r="CI31" s="6"/>
      <c r="CJ31" s="6"/>
      <c r="CK31" s="6"/>
      <c r="CL31" s="6"/>
      <c r="CM31" s="6"/>
      <c r="CN31" s="6"/>
    </row>
    <row r="32" spans="1:92" ht="16.149999999999999" customHeight="1" x14ac:dyDescent="0.2">
      <c r="A32" s="497"/>
      <c r="B32" s="514" t="s">
        <v>37</v>
      </c>
      <c r="C32" s="515"/>
      <c r="D32" s="116">
        <f t="shared" si="5"/>
        <v>0</v>
      </c>
      <c r="E32" s="117"/>
      <c r="F32" s="118"/>
      <c r="CG32" s="6"/>
      <c r="CH32" s="6"/>
      <c r="CI32" s="6"/>
      <c r="CJ32" s="6"/>
      <c r="CK32" s="6"/>
      <c r="CL32" s="6"/>
      <c r="CM32" s="6"/>
      <c r="CN32" s="6"/>
    </row>
    <row r="33" spans="1:92" ht="16.149999999999999" customHeight="1" x14ac:dyDescent="0.2">
      <c r="A33" s="497"/>
      <c r="B33" s="514" t="s">
        <v>38</v>
      </c>
      <c r="C33" s="515"/>
      <c r="D33" s="116">
        <f t="shared" si="5"/>
        <v>0</v>
      </c>
      <c r="E33" s="117"/>
      <c r="F33" s="118"/>
      <c r="CG33" s="6"/>
      <c r="CH33" s="6"/>
      <c r="CI33" s="6"/>
      <c r="CJ33" s="6"/>
      <c r="CK33" s="6"/>
      <c r="CL33" s="6"/>
      <c r="CM33" s="6"/>
      <c r="CN33" s="6"/>
    </row>
    <row r="34" spans="1:92" ht="16.149999999999999" customHeight="1" x14ac:dyDescent="0.2">
      <c r="A34" s="497"/>
      <c r="B34" s="514" t="s">
        <v>39</v>
      </c>
      <c r="C34" s="515"/>
      <c r="D34" s="116">
        <f t="shared" si="5"/>
        <v>0</v>
      </c>
      <c r="E34" s="119"/>
      <c r="F34" s="120"/>
      <c r="CG34" s="6"/>
      <c r="CH34" s="6"/>
      <c r="CI34" s="6"/>
      <c r="CJ34" s="6"/>
      <c r="CK34" s="6"/>
      <c r="CL34" s="6"/>
      <c r="CM34" s="6"/>
      <c r="CN34" s="6"/>
    </row>
    <row r="35" spans="1:92" ht="16.149999999999999" customHeight="1" x14ac:dyDescent="0.2">
      <c r="A35" s="497"/>
      <c r="B35" s="514" t="s">
        <v>40</v>
      </c>
      <c r="C35" s="515"/>
      <c r="D35" s="116">
        <f t="shared" si="5"/>
        <v>0</v>
      </c>
      <c r="E35" s="119"/>
      <c r="F35" s="120"/>
      <c r="CG35" s="6"/>
      <c r="CH35" s="6"/>
      <c r="CI35" s="6"/>
      <c r="CJ35" s="6"/>
      <c r="CK35" s="6"/>
      <c r="CL35" s="6"/>
      <c r="CM35" s="6"/>
      <c r="CN35" s="6"/>
    </row>
    <row r="36" spans="1:92" ht="16.149999999999999" customHeight="1" x14ac:dyDescent="0.2">
      <c r="A36" s="497"/>
      <c r="B36" s="514" t="s">
        <v>41</v>
      </c>
      <c r="C36" s="515"/>
      <c r="D36" s="116">
        <f t="shared" si="5"/>
        <v>0</v>
      </c>
      <c r="E36" s="119"/>
      <c r="F36" s="120"/>
      <c r="CG36" s="6"/>
      <c r="CH36" s="6"/>
      <c r="CI36" s="6"/>
      <c r="CJ36" s="6"/>
      <c r="CK36" s="6"/>
      <c r="CL36" s="6"/>
      <c r="CM36" s="6"/>
      <c r="CN36" s="6"/>
    </row>
    <row r="37" spans="1:92" ht="16.149999999999999" customHeight="1" x14ac:dyDescent="0.2">
      <c r="A37" s="497"/>
      <c r="B37" s="514" t="s">
        <v>42</v>
      </c>
      <c r="C37" s="515"/>
      <c r="D37" s="116">
        <f t="shared" si="5"/>
        <v>0</v>
      </c>
      <c r="E37" s="119"/>
      <c r="F37" s="120"/>
      <c r="CG37" s="6"/>
      <c r="CH37" s="6"/>
      <c r="CI37" s="6"/>
      <c r="CJ37" s="6"/>
      <c r="CK37" s="6"/>
      <c r="CL37" s="6"/>
      <c r="CM37" s="6"/>
      <c r="CN37" s="6"/>
    </row>
    <row r="38" spans="1:92" ht="16.149999999999999" customHeight="1" x14ac:dyDescent="0.2">
      <c r="A38" s="497"/>
      <c r="B38" s="514" t="s">
        <v>43</v>
      </c>
      <c r="C38" s="515"/>
      <c r="D38" s="116">
        <f t="shared" si="5"/>
        <v>0</v>
      </c>
      <c r="E38" s="119"/>
      <c r="F38" s="120"/>
      <c r="CG38" s="6"/>
      <c r="CH38" s="6"/>
      <c r="CI38" s="6"/>
      <c r="CJ38" s="6"/>
      <c r="CK38" s="6"/>
      <c r="CL38" s="6"/>
      <c r="CM38" s="6"/>
      <c r="CN38" s="6"/>
    </row>
    <row r="39" spans="1:92" ht="16.149999999999999" customHeight="1" x14ac:dyDescent="0.2">
      <c r="A39" s="466"/>
      <c r="B39" s="516" t="s">
        <v>44</v>
      </c>
      <c r="C39" s="517"/>
      <c r="D39" s="121">
        <f t="shared" si="5"/>
        <v>0</v>
      </c>
      <c r="E39" s="122"/>
      <c r="F39" s="123"/>
      <c r="CG39" s="6"/>
      <c r="CH39" s="6"/>
      <c r="CI39" s="6"/>
      <c r="CJ39" s="6"/>
      <c r="CK39" s="6"/>
      <c r="CL39" s="6"/>
      <c r="CM39" s="6"/>
      <c r="CN39" s="6"/>
    </row>
    <row r="40" spans="1:92" ht="16.149999999999999" customHeight="1" x14ac:dyDescent="0.2">
      <c r="A40" s="465" t="s">
        <v>45</v>
      </c>
      <c r="B40" s="465" t="s">
        <v>46</v>
      </c>
      <c r="C40" s="24" t="s">
        <v>47</v>
      </c>
      <c r="D40" s="113">
        <f t="shared" si="5"/>
        <v>0</v>
      </c>
      <c r="E40" s="124"/>
      <c r="F40" s="125"/>
      <c r="CG40" s="6"/>
      <c r="CH40" s="6"/>
      <c r="CI40" s="6"/>
      <c r="CJ40" s="6"/>
      <c r="CK40" s="6"/>
      <c r="CL40" s="6"/>
      <c r="CM40" s="6"/>
      <c r="CN40" s="6"/>
    </row>
    <row r="41" spans="1:92" ht="16.149999999999999" customHeight="1" x14ac:dyDescent="0.2">
      <c r="A41" s="497"/>
      <c r="B41" s="466"/>
      <c r="C41" s="274" t="s">
        <v>48</v>
      </c>
      <c r="D41" s="121">
        <f t="shared" si="5"/>
        <v>0</v>
      </c>
      <c r="E41" s="126"/>
      <c r="F41" s="123"/>
      <c r="I41" s="127"/>
      <c r="J41" s="127"/>
      <c r="K41" s="127"/>
      <c r="CG41" s="6"/>
      <c r="CH41" s="6"/>
      <c r="CI41" s="6"/>
      <c r="CJ41" s="6"/>
      <c r="CK41" s="6"/>
      <c r="CL41" s="6"/>
      <c r="CM41" s="6"/>
      <c r="CN41" s="6"/>
    </row>
    <row r="42" spans="1:92" ht="16.149999999999999" customHeight="1" x14ac:dyDescent="0.2">
      <c r="A42" s="497"/>
      <c r="B42" s="465" t="s">
        <v>49</v>
      </c>
      <c r="C42" s="24" t="s">
        <v>47</v>
      </c>
      <c r="D42" s="113">
        <f t="shared" si="5"/>
        <v>0</v>
      </c>
      <c r="E42" s="124"/>
      <c r="F42" s="125"/>
      <c r="I42" s="127"/>
      <c r="J42" s="127"/>
      <c r="K42" s="127"/>
      <c r="CG42" s="6"/>
      <c r="CH42" s="6"/>
      <c r="CI42" s="6"/>
      <c r="CJ42" s="6"/>
      <c r="CK42" s="6"/>
      <c r="CL42" s="6"/>
      <c r="CM42" s="6"/>
      <c r="CN42" s="6"/>
    </row>
    <row r="43" spans="1:92" ht="16.149999999999999" customHeight="1" x14ac:dyDescent="0.2">
      <c r="A43" s="466"/>
      <c r="B43" s="466"/>
      <c r="C43" s="128" t="s">
        <v>48</v>
      </c>
      <c r="D43" s="121">
        <f t="shared" si="5"/>
        <v>0</v>
      </c>
      <c r="E43" s="126"/>
      <c r="F43" s="123"/>
      <c r="I43" s="127"/>
      <c r="J43" s="127"/>
      <c r="K43" s="127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483" t="s">
        <v>50</v>
      </c>
      <c r="B44" s="483"/>
      <c r="C44" s="483"/>
      <c r="D44" s="483"/>
      <c r="E44" s="483"/>
      <c r="F44" s="483"/>
      <c r="G44" s="483"/>
      <c r="H44" s="483"/>
      <c r="I44" s="129"/>
      <c r="J44" s="129"/>
      <c r="K44" s="130"/>
      <c r="L44" s="11"/>
      <c r="CG44" s="6"/>
      <c r="CH44" s="6"/>
      <c r="CI44" s="6"/>
      <c r="CJ44" s="6"/>
      <c r="CK44" s="6"/>
      <c r="CL44" s="6"/>
      <c r="CM44" s="6"/>
      <c r="CN44" s="6"/>
    </row>
    <row r="45" spans="1:92" ht="16.149999999999999" customHeight="1" x14ac:dyDescent="0.2">
      <c r="A45" s="471" t="s">
        <v>51</v>
      </c>
      <c r="B45" s="512" t="s">
        <v>6</v>
      </c>
      <c r="C45" s="11"/>
      <c r="I45" s="127"/>
      <c r="J45" s="127"/>
      <c r="K45" s="127"/>
      <c r="CG45" s="6"/>
      <c r="CH45" s="6"/>
      <c r="CI45" s="6"/>
      <c r="CJ45" s="6"/>
      <c r="CK45" s="6"/>
      <c r="CL45" s="6"/>
      <c r="CM45" s="6"/>
      <c r="CN45" s="6"/>
    </row>
    <row r="46" spans="1:92" ht="16.149999999999999" customHeight="1" x14ac:dyDescent="0.2">
      <c r="A46" s="473"/>
      <c r="B46" s="513"/>
      <c r="C46" s="131"/>
      <c r="D46" s="11"/>
      <c r="I46" s="127"/>
      <c r="J46" s="127"/>
      <c r="K46" s="127"/>
      <c r="CG46" s="6"/>
      <c r="CH46" s="6"/>
      <c r="CI46" s="6"/>
      <c r="CJ46" s="6"/>
      <c r="CK46" s="6"/>
      <c r="CL46" s="6"/>
      <c r="CM46" s="6"/>
      <c r="CN46" s="6"/>
    </row>
    <row r="47" spans="1:92" ht="16.149999999999999" customHeight="1" x14ac:dyDescent="0.2">
      <c r="A47" s="24" t="s">
        <v>52</v>
      </c>
      <c r="B47" s="132"/>
      <c r="C47" s="133"/>
      <c r="D47" s="11"/>
      <c r="I47" s="127"/>
      <c r="J47" s="127"/>
      <c r="K47" s="127"/>
      <c r="CG47" s="6"/>
      <c r="CH47" s="6"/>
      <c r="CI47" s="6"/>
      <c r="CJ47" s="6"/>
      <c r="CK47" s="6"/>
      <c r="CL47" s="6"/>
      <c r="CM47" s="6"/>
      <c r="CN47" s="6"/>
    </row>
    <row r="48" spans="1:92" ht="16.149999999999999" customHeight="1" x14ac:dyDescent="0.2">
      <c r="A48" s="128" t="s">
        <v>53</v>
      </c>
      <c r="B48" s="134"/>
      <c r="C48" s="133"/>
      <c r="D48" s="11"/>
      <c r="I48" s="127"/>
      <c r="J48" s="127"/>
      <c r="K48" s="127"/>
      <c r="CG48" s="6"/>
      <c r="CH48" s="6"/>
      <c r="CI48" s="6"/>
      <c r="CJ48" s="6"/>
      <c r="CK48" s="6"/>
      <c r="CL48" s="6"/>
      <c r="CM48" s="6"/>
      <c r="CN48" s="6"/>
    </row>
    <row r="49" spans="1:92" ht="16.149999999999999" customHeight="1" x14ac:dyDescent="0.2">
      <c r="A49" s="275" t="s">
        <v>6</v>
      </c>
      <c r="B49" s="136">
        <f>SUM(B47+B48)</f>
        <v>0</v>
      </c>
      <c r="C49" s="137"/>
      <c r="D49" s="11"/>
      <c r="CG49" s="6"/>
      <c r="CH49" s="6"/>
      <c r="CI49" s="6"/>
      <c r="CJ49" s="6"/>
      <c r="CK49" s="6"/>
      <c r="CL49" s="6"/>
      <c r="CM49" s="6"/>
      <c r="CN49" s="6"/>
    </row>
    <row r="50" spans="1:92" ht="31.9" customHeight="1" x14ac:dyDescent="0.2">
      <c r="A50" s="138" t="s">
        <v>54</v>
      </c>
      <c r="B50" s="138"/>
      <c r="C50" s="138"/>
      <c r="D50" s="11"/>
      <c r="CG50" s="6"/>
      <c r="CH50" s="6"/>
      <c r="CI50" s="6"/>
      <c r="CJ50" s="6"/>
      <c r="CK50" s="6"/>
      <c r="CL50" s="6"/>
      <c r="CM50" s="6"/>
      <c r="CN50" s="6"/>
    </row>
    <row r="51" spans="1:92" ht="16.149999999999999" customHeight="1" x14ac:dyDescent="0.2">
      <c r="A51" s="465" t="s">
        <v>55</v>
      </c>
      <c r="B51" s="457" t="s">
        <v>5</v>
      </c>
      <c r="C51" s="465" t="s">
        <v>6</v>
      </c>
      <c r="D51" s="11"/>
      <c r="CG51" s="6"/>
      <c r="CH51" s="6"/>
      <c r="CI51" s="6"/>
      <c r="CJ51" s="6"/>
      <c r="CK51" s="6"/>
      <c r="CL51" s="6"/>
      <c r="CM51" s="6"/>
      <c r="CN51" s="6"/>
    </row>
    <row r="52" spans="1:92" ht="16.149999999999999" customHeight="1" x14ac:dyDescent="0.2">
      <c r="A52" s="466"/>
      <c r="B52" s="458"/>
      <c r="C52" s="466"/>
      <c r="D52" s="11"/>
      <c r="CG52" s="6"/>
      <c r="CH52" s="6"/>
      <c r="CI52" s="6"/>
      <c r="CJ52" s="6"/>
      <c r="CK52" s="6"/>
      <c r="CL52" s="6"/>
      <c r="CM52" s="6"/>
      <c r="CN52" s="6"/>
    </row>
    <row r="53" spans="1:92" ht="16.149999999999999" customHeight="1" x14ac:dyDescent="0.2">
      <c r="A53" s="465" t="s">
        <v>56</v>
      </c>
      <c r="B53" s="139" t="s">
        <v>57</v>
      </c>
      <c r="C53" s="132"/>
      <c r="D53" s="11"/>
      <c r="CG53" s="6"/>
      <c r="CH53" s="6"/>
      <c r="CI53" s="6"/>
      <c r="CJ53" s="6"/>
      <c r="CK53" s="6"/>
      <c r="CL53" s="6"/>
      <c r="CM53" s="6"/>
      <c r="CN53" s="6"/>
    </row>
    <row r="54" spans="1:92" ht="16.149999999999999" customHeight="1" x14ac:dyDescent="0.2">
      <c r="A54" s="497"/>
      <c r="B54" s="140" t="s">
        <v>58</v>
      </c>
      <c r="C54" s="141"/>
      <c r="D54" s="11"/>
      <c r="CG54" s="6"/>
      <c r="CH54" s="6"/>
      <c r="CI54" s="6"/>
      <c r="CJ54" s="6"/>
      <c r="CK54" s="6"/>
      <c r="CL54" s="6"/>
      <c r="CM54" s="6"/>
      <c r="CN54" s="6"/>
    </row>
    <row r="55" spans="1:92" ht="16.149999999999999" customHeight="1" x14ac:dyDescent="0.2">
      <c r="A55" s="466"/>
      <c r="B55" s="142" t="s">
        <v>59</v>
      </c>
      <c r="C55" s="134"/>
      <c r="D55" s="11"/>
      <c r="CG55" s="6"/>
      <c r="CH55" s="6"/>
      <c r="CI55" s="6"/>
      <c r="CJ55" s="6"/>
      <c r="CK55" s="6"/>
      <c r="CL55" s="6"/>
      <c r="CM55" s="6"/>
      <c r="CN55" s="6"/>
    </row>
    <row r="56" spans="1:92" ht="16.149999999999999" customHeight="1" x14ac:dyDescent="0.2">
      <c r="A56" s="465" t="s">
        <v>60</v>
      </c>
      <c r="B56" s="139" t="s">
        <v>61</v>
      </c>
      <c r="C56" s="132"/>
      <c r="D56" s="11"/>
      <c r="CG56" s="6"/>
      <c r="CH56" s="6"/>
      <c r="CI56" s="6"/>
      <c r="CJ56" s="6"/>
      <c r="CK56" s="6"/>
      <c r="CL56" s="6"/>
      <c r="CM56" s="6"/>
      <c r="CN56" s="6"/>
    </row>
    <row r="57" spans="1:92" ht="22.15" customHeight="1" x14ac:dyDescent="0.2">
      <c r="A57" s="497"/>
      <c r="B57" s="140" t="s">
        <v>62</v>
      </c>
      <c r="C57" s="141"/>
      <c r="D57" s="11"/>
      <c r="CG57" s="6"/>
      <c r="CH57" s="6"/>
      <c r="CI57" s="6"/>
      <c r="CJ57" s="6"/>
      <c r="CK57" s="6"/>
      <c r="CL57" s="6"/>
      <c r="CM57" s="6"/>
      <c r="CN57" s="6"/>
    </row>
    <row r="58" spans="1:92" ht="24.6" customHeight="1" x14ac:dyDescent="0.2">
      <c r="A58" s="497"/>
      <c r="B58" s="281" t="s">
        <v>63</v>
      </c>
      <c r="C58" s="141"/>
      <c r="D58" s="11"/>
      <c r="CG58" s="6"/>
      <c r="CH58" s="6"/>
      <c r="CI58" s="6"/>
      <c r="CJ58" s="6"/>
      <c r="CK58" s="6"/>
      <c r="CL58" s="6"/>
      <c r="CM58" s="6"/>
      <c r="CN58" s="6"/>
    </row>
    <row r="59" spans="1:92" ht="16.149999999999999" customHeight="1" x14ac:dyDescent="0.2">
      <c r="A59" s="466"/>
      <c r="B59" s="142" t="s">
        <v>64</v>
      </c>
      <c r="C59" s="134"/>
      <c r="D59" s="11"/>
      <c r="CG59" s="6"/>
      <c r="CH59" s="6"/>
      <c r="CI59" s="6"/>
      <c r="CJ59" s="6"/>
      <c r="CK59" s="6"/>
      <c r="CL59" s="6"/>
      <c r="CM59" s="6"/>
      <c r="CN59" s="6"/>
    </row>
    <row r="60" spans="1:92" ht="38.450000000000003" customHeight="1" x14ac:dyDescent="0.2">
      <c r="A60" s="465" t="s">
        <v>65</v>
      </c>
      <c r="B60" s="144" t="s">
        <v>66</v>
      </c>
      <c r="C60" s="132"/>
      <c r="D60" s="11"/>
      <c r="CG60" s="6"/>
      <c r="CH60" s="6"/>
      <c r="CI60" s="6"/>
      <c r="CJ60" s="6"/>
      <c r="CK60" s="6"/>
      <c r="CL60" s="6"/>
      <c r="CM60" s="6"/>
      <c r="CN60" s="6"/>
    </row>
    <row r="61" spans="1:92" ht="24" customHeight="1" x14ac:dyDescent="0.2">
      <c r="A61" s="466"/>
      <c r="B61" s="145" t="s">
        <v>67</v>
      </c>
      <c r="C61" s="134"/>
      <c r="D61" s="11"/>
      <c r="CG61" s="6"/>
      <c r="CH61" s="6"/>
      <c r="CI61" s="6"/>
      <c r="CJ61" s="6"/>
      <c r="CK61" s="6"/>
      <c r="CL61" s="6"/>
      <c r="CM61" s="6"/>
      <c r="CN61" s="6"/>
    </row>
    <row r="62" spans="1:92" ht="16.149999999999999" customHeight="1" x14ac:dyDescent="0.2">
      <c r="A62" s="510" t="s">
        <v>68</v>
      </c>
      <c r="B62" s="511"/>
      <c r="C62" s="146"/>
      <c r="D62" s="11"/>
      <c r="CG62" s="6"/>
      <c r="CH62" s="6"/>
      <c r="CI62" s="6"/>
      <c r="CJ62" s="6"/>
      <c r="CK62" s="6"/>
      <c r="CL62" s="6"/>
      <c r="CM62" s="6"/>
      <c r="CN62" s="6"/>
    </row>
    <row r="63" spans="1:92" ht="31.9" customHeight="1" x14ac:dyDescent="0.2">
      <c r="A63" s="483" t="s">
        <v>69</v>
      </c>
      <c r="B63" s="483"/>
      <c r="C63" s="483"/>
      <c r="D63" s="483"/>
      <c r="E63" s="483"/>
      <c r="F63" s="483"/>
      <c r="G63" s="483"/>
      <c r="H63" s="483"/>
      <c r="I63" s="483"/>
      <c r="J63" s="11"/>
      <c r="CG63" s="6"/>
      <c r="CH63" s="6"/>
      <c r="CI63" s="6"/>
      <c r="CJ63" s="6"/>
      <c r="CK63" s="6"/>
      <c r="CL63" s="6"/>
      <c r="CM63" s="6"/>
      <c r="CN63" s="6"/>
    </row>
    <row r="64" spans="1:92" ht="16.149999999999999" customHeight="1" x14ac:dyDescent="0.2">
      <c r="A64" s="504" t="s">
        <v>70</v>
      </c>
      <c r="B64" s="504"/>
      <c r="C64" s="505" t="s">
        <v>71</v>
      </c>
      <c r="D64" s="505" t="s">
        <v>72</v>
      </c>
      <c r="E64" s="509" t="s">
        <v>60</v>
      </c>
      <c r="F64" s="505"/>
      <c r="G64" s="505"/>
      <c r="H64" s="505" t="s">
        <v>73</v>
      </c>
      <c r="I64" s="11"/>
      <c r="J64" s="11"/>
      <c r="CG64" s="6"/>
      <c r="CH64" s="6"/>
      <c r="CI64" s="6"/>
      <c r="CJ64" s="6"/>
      <c r="CK64" s="6"/>
      <c r="CL64" s="6"/>
      <c r="CM64" s="6"/>
      <c r="CN64" s="6"/>
    </row>
    <row r="65" spans="1:92" ht="16.149999999999999" customHeight="1" x14ac:dyDescent="0.2">
      <c r="A65" s="504"/>
      <c r="B65" s="504"/>
      <c r="C65" s="505"/>
      <c r="D65" s="505"/>
      <c r="E65" s="147" t="s">
        <v>74</v>
      </c>
      <c r="F65" s="283" t="s">
        <v>75</v>
      </c>
      <c r="G65" s="279" t="s">
        <v>76</v>
      </c>
      <c r="H65" s="509"/>
      <c r="I65" s="11"/>
      <c r="J65" s="11"/>
      <c r="CG65" s="6"/>
      <c r="CH65" s="6"/>
      <c r="CI65" s="6"/>
      <c r="CJ65" s="6"/>
      <c r="CK65" s="6"/>
      <c r="CL65" s="6"/>
      <c r="CM65" s="6"/>
      <c r="CN65" s="6"/>
    </row>
    <row r="66" spans="1:92" ht="16.149999999999999" customHeight="1" x14ac:dyDescent="0.2">
      <c r="A66" s="498" t="s">
        <v>77</v>
      </c>
      <c r="B66" s="498"/>
      <c r="C66" s="150"/>
      <c r="D66" s="150"/>
      <c r="E66" s="151"/>
      <c r="F66" s="152"/>
      <c r="G66" s="153"/>
      <c r="H66" s="153"/>
      <c r="I66" s="11"/>
      <c r="J66" s="11"/>
      <c r="CG66" s="6"/>
      <c r="CH66" s="6"/>
      <c r="CI66" s="6"/>
      <c r="CJ66" s="6"/>
      <c r="CK66" s="6"/>
      <c r="CL66" s="6"/>
      <c r="CM66" s="6"/>
      <c r="CN66" s="6"/>
    </row>
    <row r="67" spans="1:92" ht="16.149999999999999" customHeight="1" x14ac:dyDescent="0.2">
      <c r="A67" s="499" t="s">
        <v>78</v>
      </c>
      <c r="B67" s="499"/>
      <c r="C67" s="154"/>
      <c r="D67" s="154"/>
      <c r="E67" s="155"/>
      <c r="F67" s="156"/>
      <c r="G67" s="157"/>
      <c r="H67" s="157"/>
      <c r="I67" s="11"/>
      <c r="J67" s="11"/>
      <c r="CG67" s="6"/>
      <c r="CH67" s="6"/>
      <c r="CI67" s="6"/>
      <c r="CJ67" s="6"/>
      <c r="CK67" s="6"/>
      <c r="CL67" s="6"/>
      <c r="CM67" s="6"/>
      <c r="CN67" s="6"/>
    </row>
    <row r="68" spans="1:92" ht="16.149999999999999" customHeight="1" x14ac:dyDescent="0.2">
      <c r="A68" s="503" t="s">
        <v>79</v>
      </c>
      <c r="B68" s="503"/>
      <c r="C68" s="158"/>
      <c r="D68" s="158"/>
      <c r="E68" s="77"/>
      <c r="F68" s="159"/>
      <c r="G68" s="160"/>
      <c r="H68" s="160"/>
      <c r="I68" s="11"/>
      <c r="J68" s="11"/>
      <c r="CG68" s="6"/>
      <c r="CH68" s="6"/>
      <c r="CI68" s="6"/>
      <c r="CJ68" s="6"/>
      <c r="CK68" s="6"/>
      <c r="CL68" s="6"/>
      <c r="CM68" s="6"/>
      <c r="CN68" s="6"/>
    </row>
    <row r="69" spans="1:92" ht="16.149999999999999" customHeight="1" x14ac:dyDescent="0.2">
      <c r="A69" s="502" t="s">
        <v>6</v>
      </c>
      <c r="B69" s="502"/>
      <c r="C69" s="161">
        <f t="shared" ref="C69:H69" si="6">SUM(C66:C68)</f>
        <v>0</v>
      </c>
      <c r="D69" s="161">
        <f t="shared" si="6"/>
        <v>0</v>
      </c>
      <c r="E69" s="161">
        <f t="shared" si="6"/>
        <v>0</v>
      </c>
      <c r="F69" s="161">
        <f t="shared" si="6"/>
        <v>0</v>
      </c>
      <c r="G69" s="161">
        <f t="shared" si="6"/>
        <v>0</v>
      </c>
      <c r="H69" s="41">
        <f t="shared" si="6"/>
        <v>0</v>
      </c>
      <c r="I69" s="162"/>
      <c r="J69" s="11"/>
      <c r="CG69" s="6"/>
      <c r="CH69" s="6"/>
      <c r="CI69" s="6"/>
      <c r="CJ69" s="6"/>
      <c r="CK69" s="6"/>
      <c r="CL69" s="6"/>
      <c r="CM69" s="6"/>
      <c r="CN69" s="6"/>
    </row>
    <row r="70" spans="1:92" ht="16.149999999999999" customHeight="1" x14ac:dyDescent="0.2">
      <c r="A70" s="163" t="s">
        <v>80</v>
      </c>
      <c r="CG70" s="6"/>
      <c r="CH70" s="6"/>
      <c r="CI70" s="6"/>
      <c r="CJ70" s="6"/>
      <c r="CK70" s="6"/>
      <c r="CL70" s="6"/>
      <c r="CM70" s="6"/>
      <c r="CN70" s="6"/>
    </row>
    <row r="71" spans="1:92" ht="31.9" customHeight="1" x14ac:dyDescent="0.2">
      <c r="A71" s="483" t="s">
        <v>81</v>
      </c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CG71" s="6"/>
      <c r="CH71" s="6"/>
      <c r="CI71" s="6"/>
      <c r="CJ71" s="6"/>
      <c r="CK71" s="6"/>
      <c r="CL71" s="6"/>
      <c r="CM71" s="6"/>
      <c r="CN71" s="6"/>
    </row>
    <row r="72" spans="1:92" ht="16.149999999999999" customHeight="1" x14ac:dyDescent="0.2">
      <c r="A72" s="504" t="s">
        <v>70</v>
      </c>
      <c r="B72" s="504"/>
      <c r="C72" s="505" t="s">
        <v>71</v>
      </c>
      <c r="D72" s="505" t="s">
        <v>72</v>
      </c>
      <c r="E72" s="506" t="s">
        <v>60</v>
      </c>
      <c r="F72" s="507"/>
      <c r="G72" s="508"/>
      <c r="H72" s="509" t="s">
        <v>73</v>
      </c>
      <c r="I72" s="11"/>
      <c r="J72" s="11"/>
      <c r="K72" s="164"/>
      <c r="L72" s="165"/>
      <c r="CG72" s="6"/>
      <c r="CH72" s="6"/>
      <c r="CI72" s="6"/>
      <c r="CJ72" s="6"/>
      <c r="CK72" s="6"/>
      <c r="CL72" s="6"/>
      <c r="CM72" s="6"/>
      <c r="CN72" s="6"/>
    </row>
    <row r="73" spans="1:92" ht="16.149999999999999" customHeight="1" x14ac:dyDescent="0.2">
      <c r="A73" s="504"/>
      <c r="B73" s="504"/>
      <c r="C73" s="505"/>
      <c r="D73" s="505"/>
      <c r="E73" s="282" t="s">
        <v>74</v>
      </c>
      <c r="F73" s="283" t="s">
        <v>75</v>
      </c>
      <c r="G73" s="284" t="s">
        <v>76</v>
      </c>
      <c r="H73" s="509"/>
      <c r="I73" s="11"/>
      <c r="J73" s="11"/>
      <c r="K73" s="164"/>
      <c r="L73" s="165"/>
      <c r="CG73" s="6"/>
      <c r="CH73" s="6"/>
      <c r="CI73" s="6"/>
      <c r="CJ73" s="6"/>
      <c r="CK73" s="6"/>
      <c r="CL73" s="6"/>
      <c r="CM73" s="6"/>
      <c r="CN73" s="6"/>
    </row>
    <row r="74" spans="1:92" ht="16.149999999999999" customHeight="1" x14ac:dyDescent="0.2">
      <c r="A74" s="498" t="s">
        <v>78</v>
      </c>
      <c r="B74" s="498"/>
      <c r="C74" s="150">
        <v>1</v>
      </c>
      <c r="D74" s="150"/>
      <c r="E74" s="167">
        <v>76</v>
      </c>
      <c r="F74" s="152"/>
      <c r="G74" s="168"/>
      <c r="H74" s="153"/>
      <c r="I74" s="11"/>
      <c r="J74" s="11"/>
      <c r="K74" s="164"/>
      <c r="L74" s="11"/>
      <c r="CG74" s="6"/>
      <c r="CH74" s="6"/>
      <c r="CI74" s="6"/>
      <c r="CJ74" s="6"/>
      <c r="CK74" s="6"/>
      <c r="CL74" s="6"/>
      <c r="CM74" s="6"/>
      <c r="CN74" s="6"/>
    </row>
    <row r="75" spans="1:92" ht="16.149999999999999" customHeight="1" x14ac:dyDescent="0.2">
      <c r="A75" s="499" t="s">
        <v>82</v>
      </c>
      <c r="B75" s="499"/>
      <c r="C75" s="141"/>
      <c r="D75" s="141"/>
      <c r="E75" s="169"/>
      <c r="F75" s="170"/>
      <c r="G75" s="86"/>
      <c r="H75" s="87"/>
      <c r="I75" s="11"/>
      <c r="J75" s="11"/>
      <c r="K75" s="164"/>
      <c r="L75" s="11"/>
      <c r="CG75" s="6"/>
      <c r="CH75" s="6"/>
      <c r="CI75" s="6"/>
      <c r="CJ75" s="6"/>
      <c r="CK75" s="6"/>
      <c r="CL75" s="6"/>
      <c r="CM75" s="6"/>
      <c r="CN75" s="6"/>
    </row>
    <row r="76" spans="1:92" ht="16.149999999999999" customHeight="1" x14ac:dyDescent="0.2">
      <c r="A76" s="500" t="s">
        <v>83</v>
      </c>
      <c r="B76" s="500"/>
      <c r="C76" s="141"/>
      <c r="D76" s="141"/>
      <c r="E76" s="169"/>
      <c r="F76" s="170"/>
      <c r="G76" s="86"/>
      <c r="H76" s="87"/>
      <c r="I76" s="11"/>
      <c r="J76" s="11"/>
      <c r="K76" s="164"/>
      <c r="L76" s="11"/>
      <c r="CG76" s="6"/>
      <c r="CH76" s="6"/>
      <c r="CI76" s="6"/>
      <c r="CJ76" s="6"/>
      <c r="CK76" s="6"/>
      <c r="CL76" s="6"/>
      <c r="CM76" s="6"/>
      <c r="CN76" s="6"/>
    </row>
    <row r="77" spans="1:92" ht="16.149999999999999" customHeight="1" x14ac:dyDescent="0.2">
      <c r="A77" s="499" t="s">
        <v>84</v>
      </c>
      <c r="B77" s="499"/>
      <c r="C77" s="141"/>
      <c r="D77" s="141">
        <v>2</v>
      </c>
      <c r="E77" s="169"/>
      <c r="F77" s="170"/>
      <c r="G77" s="86"/>
      <c r="H77" s="87"/>
      <c r="I77" s="11"/>
      <c r="J77" s="11"/>
      <c r="K77" s="164"/>
      <c r="L77" s="11"/>
      <c r="CG77" s="6"/>
      <c r="CH77" s="6"/>
      <c r="CI77" s="6"/>
      <c r="CJ77" s="6"/>
      <c r="CK77" s="6"/>
      <c r="CL77" s="6"/>
      <c r="CM77" s="6"/>
      <c r="CN77" s="6"/>
    </row>
    <row r="78" spans="1:92" ht="16.149999999999999" customHeight="1" x14ac:dyDescent="0.2">
      <c r="A78" s="501" t="s">
        <v>79</v>
      </c>
      <c r="B78" s="501"/>
      <c r="C78" s="158">
        <v>2</v>
      </c>
      <c r="D78" s="134"/>
      <c r="E78" s="171"/>
      <c r="F78" s="159"/>
      <c r="G78" s="78"/>
      <c r="H78" s="160"/>
      <c r="I78" s="11"/>
      <c r="J78" s="11"/>
      <c r="K78" s="164"/>
      <c r="L78" s="11"/>
      <c r="CG78" s="6"/>
      <c r="CH78" s="6"/>
      <c r="CI78" s="6"/>
      <c r="CJ78" s="6"/>
      <c r="CK78" s="6"/>
      <c r="CL78" s="6"/>
      <c r="CM78" s="6"/>
      <c r="CN78" s="6"/>
    </row>
    <row r="79" spans="1:92" ht="16.149999999999999" customHeight="1" x14ac:dyDescent="0.2">
      <c r="A79" s="502" t="s">
        <v>6</v>
      </c>
      <c r="B79" s="502"/>
      <c r="C79" s="161">
        <f t="shared" ref="C79:H79" si="7">SUM(C74:C78)</f>
        <v>3</v>
      </c>
      <c r="D79" s="41">
        <f t="shared" si="7"/>
        <v>2</v>
      </c>
      <c r="E79" s="172">
        <f t="shared" si="7"/>
        <v>76</v>
      </c>
      <c r="F79" s="173">
        <f t="shared" si="7"/>
        <v>0</v>
      </c>
      <c r="G79" s="174">
        <f t="shared" si="7"/>
        <v>0</v>
      </c>
      <c r="H79" s="174">
        <f t="shared" si="7"/>
        <v>0</v>
      </c>
      <c r="I79" s="162"/>
      <c r="J79" s="11"/>
      <c r="K79" s="164"/>
      <c r="L79" s="11"/>
      <c r="CG79" s="6"/>
      <c r="CH79" s="6"/>
      <c r="CI79" s="6"/>
      <c r="CJ79" s="6"/>
      <c r="CK79" s="6"/>
      <c r="CL79" s="6"/>
      <c r="CM79" s="6"/>
      <c r="CN79" s="6"/>
    </row>
    <row r="80" spans="1:92" ht="16.149999999999999" customHeight="1" x14ac:dyDescent="0.2">
      <c r="A80" s="163" t="s">
        <v>80</v>
      </c>
      <c r="B80" s="175"/>
      <c r="C80" s="176"/>
      <c r="D80" s="176"/>
      <c r="E80" s="176"/>
      <c r="F80" s="176"/>
      <c r="G80" s="176"/>
      <c r="H80" s="176"/>
      <c r="I80" s="11"/>
      <c r="J80" s="11"/>
      <c r="K80" s="164"/>
      <c r="L80" s="11"/>
      <c r="CG80" s="6"/>
      <c r="CH80" s="6"/>
      <c r="CI80" s="6"/>
      <c r="CJ80" s="6"/>
      <c r="CK80" s="6"/>
      <c r="CL80" s="6"/>
      <c r="CM80" s="6"/>
      <c r="CN80" s="6"/>
    </row>
    <row r="81" spans="1:92" ht="31.9" customHeight="1" x14ac:dyDescent="0.2">
      <c r="A81" s="496" t="s">
        <v>85</v>
      </c>
      <c r="B81" s="496"/>
      <c r="C81" s="496"/>
      <c r="D81" s="496"/>
      <c r="E81" s="496"/>
      <c r="F81" s="496"/>
      <c r="G81" s="496"/>
      <c r="H81" s="496"/>
      <c r="I81" s="11"/>
      <c r="J81" s="11"/>
      <c r="K81" s="164"/>
      <c r="L81" s="11"/>
      <c r="CG81" s="6"/>
      <c r="CH81" s="6"/>
      <c r="CI81" s="6"/>
      <c r="CJ81" s="6"/>
      <c r="CK81" s="6"/>
      <c r="CL81" s="6"/>
      <c r="CM81" s="6"/>
      <c r="CN81" s="6"/>
    </row>
    <row r="82" spans="1:92" ht="61.9" customHeight="1" x14ac:dyDescent="0.2">
      <c r="A82" s="488" t="s">
        <v>86</v>
      </c>
      <c r="B82" s="489"/>
      <c r="C82" s="289" t="s">
        <v>6</v>
      </c>
      <c r="D82" s="147" t="s">
        <v>87</v>
      </c>
      <c r="E82" s="283" t="s">
        <v>88</v>
      </c>
      <c r="F82" s="283" t="s">
        <v>89</v>
      </c>
      <c r="G82" s="283" t="s">
        <v>90</v>
      </c>
      <c r="H82" s="178" t="s">
        <v>91</v>
      </c>
      <c r="I82" s="11"/>
      <c r="J82" s="11"/>
      <c r="K82" s="164"/>
      <c r="L82" s="11"/>
      <c r="CG82" s="6"/>
      <c r="CH82" s="6"/>
      <c r="CI82" s="6"/>
      <c r="CJ82" s="6"/>
      <c r="CK82" s="6"/>
      <c r="CL82" s="6"/>
      <c r="CM82" s="6"/>
      <c r="CN82" s="6"/>
    </row>
    <row r="83" spans="1:92" ht="16.149999999999999" customHeight="1" x14ac:dyDescent="0.2">
      <c r="A83" s="469" t="s">
        <v>71</v>
      </c>
      <c r="B83" s="470"/>
      <c r="C83" s="179"/>
      <c r="D83" s="180"/>
      <c r="E83" s="181"/>
      <c r="F83" s="181"/>
      <c r="G83" s="181"/>
      <c r="H83" s="182"/>
      <c r="I83" s="11"/>
      <c r="J83" s="11"/>
      <c r="K83" s="164"/>
      <c r="L83" s="11"/>
      <c r="CG83" s="6"/>
      <c r="CH83" s="6"/>
      <c r="CI83" s="6"/>
      <c r="CJ83" s="6"/>
      <c r="CK83" s="6"/>
      <c r="CL83" s="6"/>
      <c r="CM83" s="6"/>
      <c r="CN83" s="6"/>
    </row>
    <row r="84" spans="1:92" ht="16.149999999999999" customHeight="1" x14ac:dyDescent="0.2">
      <c r="A84" s="465" t="s">
        <v>60</v>
      </c>
      <c r="B84" s="280" t="s">
        <v>61</v>
      </c>
      <c r="C84" s="150"/>
      <c r="D84" s="184"/>
      <c r="E84" s="185"/>
      <c r="F84" s="185"/>
      <c r="G84" s="185"/>
      <c r="H84" s="186"/>
      <c r="I84" s="11"/>
      <c r="J84" s="11"/>
      <c r="K84" s="164"/>
      <c r="L84" s="11"/>
      <c r="CG84" s="6"/>
      <c r="CH84" s="6"/>
      <c r="CI84" s="6"/>
      <c r="CJ84" s="6"/>
      <c r="CK84" s="6"/>
      <c r="CL84" s="6"/>
      <c r="CM84" s="6"/>
      <c r="CN84" s="6"/>
    </row>
    <row r="85" spans="1:92" ht="16.149999999999999" customHeight="1" x14ac:dyDescent="0.2">
      <c r="A85" s="497"/>
      <c r="B85" s="286" t="s">
        <v>92</v>
      </c>
      <c r="C85" s="154"/>
      <c r="D85" s="155"/>
      <c r="E85" s="156"/>
      <c r="F85" s="156"/>
      <c r="G85" s="156"/>
      <c r="H85" s="157"/>
      <c r="I85" s="11"/>
      <c r="J85" s="11"/>
      <c r="K85" s="164"/>
      <c r="L85" s="11"/>
      <c r="CG85" s="6"/>
      <c r="CH85" s="6"/>
      <c r="CI85" s="6"/>
      <c r="CJ85" s="6"/>
      <c r="CK85" s="6"/>
      <c r="CL85" s="6"/>
      <c r="CM85" s="6"/>
      <c r="CN85" s="6"/>
    </row>
    <row r="86" spans="1:92" ht="16.149999999999999" customHeight="1" x14ac:dyDescent="0.2">
      <c r="A86" s="466"/>
      <c r="B86" s="188" t="s">
        <v>64</v>
      </c>
      <c r="C86" s="189"/>
      <c r="D86" s="190"/>
      <c r="E86" s="191"/>
      <c r="F86" s="191"/>
      <c r="G86" s="191"/>
      <c r="H86" s="192"/>
      <c r="I86" s="11"/>
      <c r="J86" s="11"/>
      <c r="K86" s="164"/>
      <c r="L86" s="11"/>
      <c r="CG86" s="6"/>
      <c r="CH86" s="6"/>
      <c r="CI86" s="6"/>
      <c r="CJ86" s="6"/>
      <c r="CK86" s="6"/>
      <c r="CL86" s="6"/>
      <c r="CM86" s="6"/>
      <c r="CN86" s="6"/>
    </row>
    <row r="87" spans="1:92" ht="16.149999999999999" customHeight="1" x14ac:dyDescent="0.2">
      <c r="A87" s="474" t="s">
        <v>72</v>
      </c>
      <c r="B87" s="475"/>
      <c r="C87" s="150"/>
      <c r="D87" s="184"/>
      <c r="E87" s="185"/>
      <c r="F87" s="185"/>
      <c r="G87" s="185"/>
      <c r="H87" s="186"/>
      <c r="I87" s="11"/>
      <c r="J87" s="11"/>
      <c r="K87" s="164"/>
      <c r="L87" s="11"/>
      <c r="CG87" s="6"/>
      <c r="CH87" s="6"/>
      <c r="CI87" s="6"/>
      <c r="CJ87" s="6"/>
      <c r="CK87" s="6"/>
      <c r="CL87" s="6"/>
      <c r="CM87" s="6"/>
      <c r="CN87" s="6"/>
    </row>
    <row r="88" spans="1:92" ht="16.149999999999999" customHeight="1" x14ac:dyDescent="0.2">
      <c r="A88" s="476" t="s">
        <v>68</v>
      </c>
      <c r="B88" s="477"/>
      <c r="C88" s="193"/>
      <c r="D88" s="77"/>
      <c r="E88" s="159"/>
      <c r="F88" s="159"/>
      <c r="G88" s="159"/>
      <c r="H88" s="90"/>
      <c r="I88" s="11"/>
      <c r="J88" s="11"/>
      <c r="K88" s="164"/>
      <c r="L88" s="11"/>
      <c r="CG88" s="6"/>
      <c r="CH88" s="6"/>
      <c r="CI88" s="6"/>
      <c r="CJ88" s="6"/>
      <c r="CK88" s="6"/>
      <c r="CL88" s="6"/>
      <c r="CM88" s="6"/>
      <c r="CN88" s="6"/>
    </row>
    <row r="89" spans="1:92" ht="16.149999999999999" customHeight="1" x14ac:dyDescent="0.2">
      <c r="A89" s="163" t="s">
        <v>80</v>
      </c>
      <c r="B89" s="194"/>
      <c r="C89" s="195"/>
      <c r="D89" s="165"/>
      <c r="E89" s="165"/>
      <c r="F89" s="165"/>
      <c r="G89" s="165"/>
      <c r="H89" s="165"/>
      <c r="I89" s="11"/>
      <c r="J89" s="11"/>
      <c r="K89" s="164"/>
      <c r="L89" s="11"/>
      <c r="CG89" s="6"/>
      <c r="CH89" s="6"/>
      <c r="CI89" s="6"/>
      <c r="CJ89" s="6"/>
      <c r="CK89" s="6"/>
      <c r="CL89" s="6"/>
      <c r="CM89" s="6"/>
      <c r="CN89" s="6"/>
    </row>
    <row r="90" spans="1:92" ht="31.9" customHeight="1" x14ac:dyDescent="0.2">
      <c r="A90" s="483" t="s">
        <v>93</v>
      </c>
      <c r="B90" s="483"/>
      <c r="C90" s="483"/>
      <c r="D90" s="483"/>
      <c r="E90" s="483"/>
      <c r="F90" s="483"/>
      <c r="G90" s="483"/>
      <c r="H90" s="483"/>
      <c r="I90" s="483"/>
      <c r="J90" s="11"/>
      <c r="K90" s="164"/>
      <c r="L90" s="11"/>
      <c r="CG90" s="6"/>
      <c r="CH90" s="6"/>
      <c r="CI90" s="6"/>
      <c r="CJ90" s="6"/>
      <c r="CK90" s="6"/>
      <c r="CL90" s="6"/>
      <c r="CM90" s="6"/>
      <c r="CN90" s="6"/>
    </row>
    <row r="91" spans="1:92" ht="16.149999999999999" customHeight="1" x14ac:dyDescent="0.2">
      <c r="A91" s="490" t="s">
        <v>70</v>
      </c>
      <c r="B91" s="491"/>
      <c r="C91" s="494" t="s">
        <v>6</v>
      </c>
      <c r="D91" s="11"/>
      <c r="E91" s="196"/>
      <c r="F91" s="196"/>
      <c r="G91" s="196"/>
      <c r="H91" s="196"/>
      <c r="I91" s="196"/>
      <c r="J91" s="11"/>
      <c r="K91" s="164"/>
      <c r="L91" s="11"/>
      <c r="CG91" s="6"/>
      <c r="CH91" s="6"/>
      <c r="CI91" s="6"/>
      <c r="CJ91" s="6"/>
      <c r="CK91" s="6"/>
      <c r="CL91" s="6"/>
      <c r="CM91" s="6"/>
      <c r="CN91" s="6"/>
    </row>
    <row r="92" spans="1:92" ht="16.149999999999999" customHeight="1" x14ac:dyDescent="0.2">
      <c r="A92" s="492"/>
      <c r="B92" s="493"/>
      <c r="C92" s="495"/>
      <c r="D92" s="11"/>
      <c r="E92" s="196"/>
      <c r="F92" s="196"/>
      <c r="G92" s="196"/>
      <c r="H92" s="196"/>
      <c r="I92" s="196"/>
      <c r="J92" s="11"/>
      <c r="K92" s="164"/>
      <c r="L92" s="11"/>
      <c r="CG92" s="6"/>
      <c r="CH92" s="6"/>
      <c r="CI92" s="6"/>
      <c r="CJ92" s="6"/>
      <c r="CK92" s="6"/>
      <c r="CL92" s="6"/>
      <c r="CM92" s="6"/>
      <c r="CN92" s="6"/>
    </row>
    <row r="93" spans="1:92" ht="16.149999999999999" customHeight="1" x14ac:dyDescent="0.2">
      <c r="A93" s="469" t="s">
        <v>71</v>
      </c>
      <c r="B93" s="470"/>
      <c r="C93" s="179"/>
      <c r="D93" s="11"/>
      <c r="E93" s="196"/>
      <c r="F93" s="196"/>
      <c r="G93" s="196"/>
      <c r="H93" s="196"/>
      <c r="I93" s="196"/>
      <c r="J93" s="106"/>
      <c r="K93" s="11"/>
      <c r="CG93" s="6"/>
      <c r="CH93" s="6"/>
      <c r="CI93" s="6"/>
      <c r="CJ93" s="6"/>
      <c r="CK93" s="6"/>
      <c r="CL93" s="6"/>
      <c r="CM93" s="6"/>
      <c r="CN93" s="6"/>
    </row>
    <row r="94" spans="1:92" ht="16.149999999999999" customHeight="1" x14ac:dyDescent="0.2">
      <c r="A94" s="472" t="s">
        <v>60</v>
      </c>
      <c r="B94" s="290" t="s">
        <v>61</v>
      </c>
      <c r="C94" s="198"/>
      <c r="D94" s="11"/>
      <c r="E94" s="196"/>
      <c r="F94" s="196"/>
      <c r="G94" s="196"/>
      <c r="H94" s="196"/>
      <c r="I94" s="196"/>
      <c r="J94" s="162"/>
      <c r="K94" s="106"/>
      <c r="L94" s="11"/>
      <c r="CG94" s="6"/>
      <c r="CH94" s="6"/>
      <c r="CI94" s="6"/>
      <c r="CJ94" s="6"/>
      <c r="CK94" s="6"/>
      <c r="CL94" s="6"/>
      <c r="CM94" s="6"/>
      <c r="CN94" s="6"/>
    </row>
    <row r="95" spans="1:92" ht="16.149999999999999" customHeight="1" x14ac:dyDescent="0.2">
      <c r="A95" s="472"/>
      <c r="B95" s="199" t="s">
        <v>92</v>
      </c>
      <c r="C95" s="154"/>
      <c r="D95" s="11"/>
      <c r="E95" s="196"/>
      <c r="CG95" s="6"/>
      <c r="CH95" s="6"/>
      <c r="CI95" s="6"/>
      <c r="CJ95" s="6"/>
      <c r="CK95" s="6"/>
      <c r="CL95" s="6"/>
      <c r="CM95" s="6"/>
      <c r="CN95" s="6"/>
    </row>
    <row r="96" spans="1:92" ht="16.149999999999999" customHeight="1" x14ac:dyDescent="0.2">
      <c r="A96" s="473"/>
      <c r="B96" s="200" t="s">
        <v>64</v>
      </c>
      <c r="C96" s="189"/>
      <c r="D96" s="11"/>
      <c r="E96" s="196"/>
      <c r="CG96" s="6"/>
      <c r="CH96" s="6"/>
      <c r="CI96" s="6"/>
      <c r="CJ96" s="6"/>
      <c r="CK96" s="6"/>
      <c r="CL96" s="6"/>
      <c r="CM96" s="6"/>
      <c r="CN96" s="6"/>
    </row>
    <row r="97" spans="1:92" ht="16.149999999999999" customHeight="1" x14ac:dyDescent="0.2">
      <c r="A97" s="474" t="s">
        <v>72</v>
      </c>
      <c r="B97" s="475"/>
      <c r="C97" s="198"/>
      <c r="D97" s="11"/>
      <c r="E97" s="196"/>
      <c r="CG97" s="6"/>
      <c r="CH97" s="6"/>
      <c r="CI97" s="6"/>
      <c r="CJ97" s="6"/>
      <c r="CK97" s="6"/>
      <c r="CL97" s="6"/>
      <c r="CM97" s="6"/>
      <c r="CN97" s="6"/>
    </row>
    <row r="98" spans="1:92" ht="16.149999999999999" customHeight="1" x14ac:dyDescent="0.2">
      <c r="A98" s="476" t="s">
        <v>68</v>
      </c>
      <c r="B98" s="477"/>
      <c r="C98" s="189"/>
      <c r="D98" s="11"/>
      <c r="E98" s="196"/>
      <c r="CG98" s="6"/>
      <c r="CH98" s="6"/>
      <c r="CI98" s="6"/>
      <c r="CJ98" s="6"/>
      <c r="CK98" s="6"/>
      <c r="CL98" s="6"/>
      <c r="CM98" s="6"/>
      <c r="CN98" s="6"/>
    </row>
    <row r="99" spans="1:92" ht="16.149999999999999" customHeight="1" x14ac:dyDescent="0.2">
      <c r="A99" s="163" t="s">
        <v>80</v>
      </c>
      <c r="B99" s="194"/>
      <c r="C99" s="195"/>
      <c r="D99" s="11"/>
      <c r="E99" s="196"/>
      <c r="CG99" s="6"/>
      <c r="CH99" s="6"/>
      <c r="CI99" s="6"/>
      <c r="CJ99" s="6"/>
      <c r="CK99" s="6"/>
      <c r="CL99" s="6"/>
      <c r="CM99" s="6"/>
      <c r="CN99" s="6"/>
    </row>
    <row r="100" spans="1:92" ht="31.9" customHeight="1" x14ac:dyDescent="0.2">
      <c r="A100" s="483" t="s">
        <v>94</v>
      </c>
      <c r="B100" s="483"/>
      <c r="C100" s="483"/>
      <c r="D100" s="483"/>
      <c r="E100" s="483"/>
      <c r="CG100" s="6"/>
      <c r="CH100" s="6"/>
      <c r="CI100" s="6"/>
      <c r="CJ100" s="6"/>
      <c r="CK100" s="6"/>
      <c r="CL100" s="6"/>
      <c r="CM100" s="6"/>
      <c r="CN100" s="6"/>
    </row>
    <row r="101" spans="1:92" ht="21" x14ac:dyDescent="0.2">
      <c r="A101" s="201" t="s">
        <v>95</v>
      </c>
      <c r="B101" s="202" t="s">
        <v>96</v>
      </c>
      <c r="C101" s="288"/>
      <c r="D101" s="287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A102" s="286" t="s">
        <v>97</v>
      </c>
      <c r="B102" s="205">
        <v>0</v>
      </c>
      <c r="C102" s="288"/>
      <c r="D102" s="287"/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A103" s="286" t="s">
        <v>98</v>
      </c>
      <c r="B103" s="206">
        <v>0</v>
      </c>
      <c r="C103" s="288"/>
      <c r="D103" s="287"/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A104" s="286" t="s">
        <v>99</v>
      </c>
      <c r="B104" s="206">
        <v>1</v>
      </c>
      <c r="C104" s="288"/>
      <c r="D104" s="287"/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A105" s="286" t="s">
        <v>100</v>
      </c>
      <c r="B105" s="206">
        <v>0</v>
      </c>
      <c r="C105" s="207"/>
      <c r="D105" s="287"/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A106" s="188" t="s">
        <v>101</v>
      </c>
      <c r="B106" s="208">
        <v>0</v>
      </c>
      <c r="C106" s="207"/>
      <c r="D106" s="287"/>
      <c r="CG106" s="6"/>
      <c r="CH106" s="6"/>
      <c r="CI106" s="6"/>
      <c r="CJ106" s="6"/>
      <c r="CK106" s="6"/>
      <c r="CL106" s="6"/>
      <c r="CM106" s="6"/>
      <c r="CN106" s="6"/>
    </row>
    <row r="107" spans="1:92" ht="31.9" customHeight="1" x14ac:dyDescent="0.2">
      <c r="A107" s="484" t="s">
        <v>102</v>
      </c>
      <c r="B107" s="485"/>
      <c r="C107" s="485"/>
      <c r="D107" s="485"/>
      <c r="CG107" s="6"/>
      <c r="CH107" s="6"/>
      <c r="CI107" s="6"/>
      <c r="CJ107" s="6"/>
      <c r="CK107" s="6"/>
      <c r="CL107" s="6"/>
      <c r="CM107" s="6"/>
      <c r="CN107" s="6"/>
    </row>
    <row r="108" spans="1:92" ht="28.15" customHeight="1" x14ac:dyDescent="0.2">
      <c r="A108" s="201" t="s">
        <v>95</v>
      </c>
      <c r="B108" s="202" t="s">
        <v>96</v>
      </c>
      <c r="C108" s="288"/>
      <c r="D108" s="287"/>
      <c r="E108" s="162"/>
      <c r="CG108" s="6"/>
      <c r="CH108" s="6"/>
      <c r="CI108" s="6"/>
      <c r="CJ108" s="6"/>
      <c r="CK108" s="6"/>
      <c r="CL108" s="6"/>
      <c r="CM108" s="6"/>
      <c r="CN108" s="6"/>
    </row>
    <row r="109" spans="1:92" ht="16.149999999999999" customHeight="1" x14ac:dyDescent="0.2">
      <c r="A109" s="286" t="s">
        <v>97</v>
      </c>
      <c r="B109" s="205"/>
      <c r="C109" s="288"/>
      <c r="D109" s="287"/>
      <c r="E109" s="288"/>
      <c r="F109" s="209"/>
      <c r="G109" s="11"/>
      <c r="H109" s="11"/>
      <c r="I109" s="287"/>
      <c r="J109" s="288"/>
      <c r="K109" s="106"/>
      <c r="L109" s="11"/>
      <c r="CG109" s="6"/>
      <c r="CH109" s="6"/>
      <c r="CI109" s="6"/>
      <c r="CJ109" s="6"/>
      <c r="CK109" s="6"/>
      <c r="CL109" s="6"/>
      <c r="CM109" s="6"/>
      <c r="CN109" s="6"/>
    </row>
    <row r="110" spans="1:92" ht="16.149999999999999" customHeight="1" x14ac:dyDescent="0.2">
      <c r="A110" s="286" t="s">
        <v>98</v>
      </c>
      <c r="B110" s="206"/>
      <c r="C110" s="288"/>
      <c r="D110" s="287"/>
      <c r="E110" s="288"/>
      <c r="F110" s="209"/>
      <c r="G110" s="11"/>
      <c r="H110" s="11"/>
      <c r="I110" s="287"/>
      <c r="J110" s="288"/>
      <c r="K110" s="106"/>
      <c r="L110" s="11"/>
      <c r="CG110" s="6"/>
      <c r="CH110" s="6"/>
      <c r="CI110" s="6"/>
      <c r="CJ110" s="6"/>
      <c r="CK110" s="6"/>
      <c r="CL110" s="6"/>
      <c r="CM110" s="6"/>
      <c r="CN110" s="6"/>
    </row>
    <row r="111" spans="1:92" ht="16.149999999999999" customHeight="1" x14ac:dyDescent="0.2">
      <c r="A111" s="286" t="s">
        <v>99</v>
      </c>
      <c r="B111" s="206"/>
      <c r="C111" s="288"/>
      <c r="D111" s="287"/>
      <c r="E111" s="288"/>
      <c r="F111" s="209"/>
      <c r="G111" s="11"/>
      <c r="H111" s="11"/>
      <c r="I111" s="287"/>
      <c r="J111" s="288"/>
      <c r="K111" s="106"/>
      <c r="L111" s="11"/>
      <c r="CG111" s="6"/>
      <c r="CH111" s="6"/>
      <c r="CI111" s="6"/>
      <c r="CJ111" s="6"/>
      <c r="CK111" s="6"/>
      <c r="CL111" s="6"/>
      <c r="CM111" s="6"/>
      <c r="CN111" s="6"/>
    </row>
    <row r="112" spans="1:92" ht="16.149999999999999" customHeight="1" x14ac:dyDescent="0.2">
      <c r="A112" s="286" t="s">
        <v>100</v>
      </c>
      <c r="B112" s="206"/>
      <c r="C112" s="207"/>
      <c r="D112" s="486"/>
      <c r="E112" s="487"/>
      <c r="F112" s="209"/>
      <c r="G112" s="11"/>
      <c r="H112" s="11"/>
      <c r="I112" s="287"/>
      <c r="J112" s="288"/>
      <c r="K112" s="106"/>
      <c r="L112" s="11"/>
      <c r="CG112" s="6"/>
      <c r="CH112" s="6"/>
      <c r="CI112" s="6"/>
      <c r="CJ112" s="6"/>
      <c r="CK112" s="6"/>
      <c r="CL112" s="6"/>
      <c r="CM112" s="6"/>
      <c r="CN112" s="6"/>
    </row>
    <row r="113" spans="1:92" ht="16.149999999999999" customHeight="1" x14ac:dyDescent="0.2">
      <c r="A113" s="188" t="s">
        <v>101</v>
      </c>
      <c r="B113" s="208"/>
      <c r="C113" s="207"/>
      <c r="D113" s="486"/>
      <c r="E113" s="487"/>
      <c r="F113" s="209"/>
      <c r="G113" s="11"/>
      <c r="H113" s="11"/>
      <c r="I113" s="287"/>
      <c r="J113" s="288"/>
      <c r="K113" s="106"/>
      <c r="L113" s="11"/>
      <c r="CG113" s="6"/>
      <c r="CH113" s="6"/>
      <c r="CI113" s="6"/>
      <c r="CJ113" s="6"/>
      <c r="CK113" s="6"/>
      <c r="CL113" s="6"/>
      <c r="CM113" s="6"/>
      <c r="CN113" s="6"/>
    </row>
    <row r="114" spans="1:92" ht="31.9" customHeight="1" x14ac:dyDescent="0.2">
      <c r="A114" s="210" t="s">
        <v>103</v>
      </c>
      <c r="B114" s="211"/>
      <c r="C114" s="211"/>
      <c r="D114" s="211"/>
      <c r="E114" s="211"/>
      <c r="F114" s="211"/>
      <c r="G114" s="196"/>
      <c r="H114" s="196"/>
      <c r="I114" s="196"/>
      <c r="J114" s="162"/>
      <c r="K114" s="106"/>
      <c r="L114" s="11"/>
      <c r="CG114" s="6"/>
      <c r="CH114" s="6"/>
      <c r="CI114" s="6"/>
      <c r="CJ114" s="6"/>
      <c r="CK114" s="6"/>
      <c r="CL114" s="6"/>
      <c r="CM114" s="6"/>
      <c r="CN114" s="6"/>
    </row>
    <row r="115" spans="1:92" ht="16.149999999999999" customHeight="1" x14ac:dyDescent="0.2">
      <c r="A115" s="488" t="s">
        <v>5</v>
      </c>
      <c r="B115" s="489"/>
      <c r="C115" s="289" t="s">
        <v>6</v>
      </c>
      <c r="D115" s="147" t="s">
        <v>104</v>
      </c>
      <c r="E115" s="283" t="s">
        <v>105</v>
      </c>
      <c r="F115" s="279" t="s">
        <v>106</v>
      </c>
      <c r="G115" s="196"/>
      <c r="H115" s="196"/>
      <c r="I115" s="196"/>
      <c r="J115" s="106"/>
      <c r="K115" s="11"/>
      <c r="CG115" s="6"/>
      <c r="CH115" s="6"/>
      <c r="CI115" s="6"/>
      <c r="CJ115" s="6"/>
      <c r="CK115" s="6"/>
      <c r="CL115" s="6"/>
      <c r="CM115" s="6"/>
      <c r="CN115" s="6"/>
    </row>
    <row r="116" spans="1:92" ht="16.149999999999999" customHeight="1" x14ac:dyDescent="0.2">
      <c r="A116" s="478" t="s">
        <v>71</v>
      </c>
      <c r="B116" s="479"/>
      <c r="C116" s="212">
        <f t="shared" ref="C116:C121" si="8">SUM(D116:F116)</f>
        <v>0</v>
      </c>
      <c r="D116" s="213"/>
      <c r="E116" s="214"/>
      <c r="F116" s="215"/>
      <c r="G116" s="216"/>
      <c r="H116" s="196"/>
      <c r="I116" s="196"/>
      <c r="J116" s="106"/>
      <c r="K116" s="11"/>
      <c r="CG116" s="6"/>
      <c r="CH116" s="6"/>
      <c r="CI116" s="6"/>
      <c r="CJ116" s="6"/>
      <c r="CK116" s="6"/>
      <c r="CL116" s="6"/>
      <c r="CM116" s="6"/>
      <c r="CN116" s="6"/>
    </row>
    <row r="117" spans="1:92" ht="16.149999999999999" customHeight="1" x14ac:dyDescent="0.2">
      <c r="A117" s="471" t="s">
        <v>60</v>
      </c>
      <c r="B117" s="285" t="s">
        <v>107</v>
      </c>
      <c r="C117" s="218">
        <f t="shared" si="8"/>
        <v>0</v>
      </c>
      <c r="D117" s="151"/>
      <c r="E117" s="152"/>
      <c r="F117" s="153"/>
      <c r="G117" s="216"/>
      <c r="H117" s="196"/>
      <c r="I117" s="196"/>
      <c r="J117" s="106"/>
      <c r="K117" s="11"/>
      <c r="CG117" s="6"/>
      <c r="CH117" s="6"/>
      <c r="CI117" s="6"/>
      <c r="CJ117" s="6"/>
      <c r="CK117" s="6"/>
      <c r="CL117" s="6"/>
      <c r="CM117" s="6"/>
      <c r="CN117" s="6"/>
    </row>
    <row r="118" spans="1:92" ht="16.149999999999999" customHeight="1" x14ac:dyDescent="0.2">
      <c r="A118" s="472"/>
      <c r="B118" s="199" t="s">
        <v>92</v>
      </c>
      <c r="C118" s="219">
        <f t="shared" si="8"/>
        <v>0</v>
      </c>
      <c r="D118" s="85"/>
      <c r="E118" s="170"/>
      <c r="F118" s="87"/>
      <c r="G118" s="216"/>
      <c r="H118" s="196"/>
      <c r="I118" s="196"/>
      <c r="J118" s="106"/>
      <c r="K118" s="11"/>
      <c r="CG118" s="6"/>
      <c r="CH118" s="6"/>
      <c r="CI118" s="6"/>
      <c r="CJ118" s="6"/>
      <c r="CK118" s="6"/>
      <c r="CL118" s="6"/>
      <c r="CM118" s="6"/>
      <c r="CN118" s="6"/>
    </row>
    <row r="119" spans="1:92" ht="16.149999999999999" customHeight="1" x14ac:dyDescent="0.2">
      <c r="A119" s="473"/>
      <c r="B119" s="200" t="s">
        <v>108</v>
      </c>
      <c r="C119" s="220">
        <f t="shared" si="8"/>
        <v>0</v>
      </c>
      <c r="D119" s="77"/>
      <c r="E119" s="159"/>
      <c r="F119" s="90"/>
      <c r="G119" s="216"/>
      <c r="H119" s="196"/>
      <c r="I119" s="196"/>
      <c r="J119" s="106"/>
      <c r="K119" s="11"/>
      <c r="CG119" s="6"/>
      <c r="CH119" s="6"/>
      <c r="CI119" s="6"/>
      <c r="CJ119" s="6"/>
      <c r="CK119" s="6"/>
      <c r="CL119" s="6"/>
      <c r="CM119" s="6"/>
      <c r="CN119" s="6"/>
    </row>
    <row r="120" spans="1:92" ht="16.149999999999999" customHeight="1" x14ac:dyDescent="0.2">
      <c r="A120" s="480" t="s">
        <v>72</v>
      </c>
      <c r="B120" s="481"/>
      <c r="C120" s="221">
        <f t="shared" si="8"/>
        <v>6</v>
      </c>
      <c r="D120" s="38">
        <v>6</v>
      </c>
      <c r="E120" s="222"/>
      <c r="F120" s="39"/>
      <c r="G120" s="216"/>
      <c r="H120" s="196"/>
      <c r="I120" s="196"/>
      <c r="J120" s="106"/>
      <c r="K120" s="11"/>
      <c r="CG120" s="6"/>
      <c r="CH120" s="6"/>
      <c r="CI120" s="6"/>
      <c r="CJ120" s="6"/>
      <c r="CK120" s="6"/>
      <c r="CL120" s="6"/>
      <c r="CM120" s="6"/>
      <c r="CN120" s="6"/>
    </row>
    <row r="121" spans="1:92" ht="16.149999999999999" customHeight="1" x14ac:dyDescent="0.2">
      <c r="A121" s="476" t="s">
        <v>68</v>
      </c>
      <c r="B121" s="477"/>
      <c r="C121" s="220">
        <f t="shared" si="8"/>
        <v>0</v>
      </c>
      <c r="D121" s="77"/>
      <c r="E121" s="159"/>
      <c r="F121" s="90"/>
      <c r="G121" s="216"/>
      <c r="H121" s="196"/>
      <c r="I121" s="196"/>
      <c r="J121" s="106"/>
      <c r="K121" s="11"/>
      <c r="CG121" s="6"/>
      <c r="CH121" s="6"/>
      <c r="CI121" s="6"/>
      <c r="CJ121" s="6"/>
      <c r="CK121" s="6"/>
      <c r="CL121" s="6"/>
      <c r="CM121" s="6"/>
      <c r="CN121" s="6"/>
    </row>
    <row r="122" spans="1:92" ht="16.149999999999999" customHeight="1" x14ac:dyDescent="0.2">
      <c r="A122" s="163" t="s">
        <v>80</v>
      </c>
      <c r="B122" s="163"/>
      <c r="C122" s="176"/>
      <c r="D122" s="176"/>
      <c r="E122" s="165"/>
      <c r="F122" s="11"/>
      <c r="G122" s="196"/>
      <c r="H122" s="196"/>
      <c r="I122" s="196"/>
      <c r="J122" s="106"/>
      <c r="K122" s="11"/>
      <c r="CG122" s="6"/>
      <c r="CH122" s="6"/>
      <c r="CI122" s="6"/>
      <c r="CJ122" s="6"/>
      <c r="CK122" s="6"/>
      <c r="CL122" s="6"/>
      <c r="CM122" s="6"/>
      <c r="CN122" s="6"/>
    </row>
    <row r="123" spans="1:92" ht="16.149999999999999" customHeight="1" x14ac:dyDescent="0.2">
      <c r="A123" s="163" t="s">
        <v>109</v>
      </c>
      <c r="B123" s="223"/>
      <c r="C123" s="176"/>
      <c r="D123" s="176"/>
      <c r="E123" s="176"/>
      <c r="F123" s="176"/>
      <c r="G123" s="196"/>
      <c r="H123" s="196"/>
      <c r="I123" s="196"/>
      <c r="J123" s="106"/>
      <c r="K123" s="11"/>
      <c r="CG123" s="6"/>
      <c r="CH123" s="6"/>
      <c r="CI123" s="6"/>
      <c r="CJ123" s="6"/>
      <c r="CK123" s="6"/>
      <c r="CL123" s="6"/>
      <c r="CM123" s="6"/>
      <c r="CN123" s="6"/>
    </row>
    <row r="124" spans="1:92" ht="31.9" customHeight="1" x14ac:dyDescent="0.2">
      <c r="A124" s="12" t="s">
        <v>110</v>
      </c>
      <c r="B124" s="12"/>
      <c r="C124" s="12"/>
      <c r="D124" s="12"/>
      <c r="E124" s="12"/>
      <c r="F124" s="224"/>
      <c r="G124" s="224"/>
      <c r="H124" s="196"/>
      <c r="I124" s="196"/>
      <c r="J124" s="106"/>
      <c r="K124" s="11"/>
      <c r="CG124" s="6"/>
      <c r="CH124" s="6"/>
      <c r="CI124" s="6"/>
      <c r="CJ124" s="6"/>
      <c r="CK124" s="6"/>
      <c r="CL124" s="6"/>
      <c r="CM124" s="6"/>
      <c r="CN124" s="6"/>
    </row>
    <row r="125" spans="1:92" ht="16.149999999999999" customHeight="1" x14ac:dyDescent="0.2">
      <c r="A125" s="461" t="s">
        <v>111</v>
      </c>
      <c r="B125" s="457"/>
      <c r="C125" s="465" t="s">
        <v>6</v>
      </c>
      <c r="D125" s="467" t="s">
        <v>112</v>
      </c>
      <c r="E125" s="468"/>
      <c r="F125" s="467" t="s">
        <v>113</v>
      </c>
      <c r="G125" s="468"/>
      <c r="H125" s="196"/>
      <c r="I125" s="196"/>
      <c r="J125" s="106"/>
      <c r="K125" s="11"/>
      <c r="CG125" s="6"/>
      <c r="CH125" s="6"/>
      <c r="CI125" s="6"/>
      <c r="CJ125" s="6"/>
      <c r="CK125" s="6"/>
      <c r="CL125" s="6"/>
      <c r="CM125" s="6"/>
      <c r="CN125" s="6"/>
    </row>
    <row r="126" spans="1:92" ht="16.149999999999999" customHeight="1" x14ac:dyDescent="0.2">
      <c r="A126" s="482"/>
      <c r="B126" s="458"/>
      <c r="C126" s="466"/>
      <c r="D126" s="17" t="s">
        <v>114</v>
      </c>
      <c r="E126" s="225" t="s">
        <v>115</v>
      </c>
      <c r="F126" s="17" t="s">
        <v>116</v>
      </c>
      <c r="G126" s="225" t="s">
        <v>115</v>
      </c>
      <c r="H126" s="196"/>
      <c r="I126" s="196"/>
      <c r="J126" s="106"/>
      <c r="K126" s="11"/>
      <c r="CG126" s="6"/>
      <c r="CH126" s="6"/>
      <c r="CI126" s="6"/>
      <c r="CJ126" s="6"/>
      <c r="CK126" s="6"/>
      <c r="CL126" s="6"/>
      <c r="CM126" s="6"/>
      <c r="CN126" s="6"/>
    </row>
    <row r="127" spans="1:92" ht="16.149999999999999" customHeight="1" x14ac:dyDescent="0.2">
      <c r="A127" s="469" t="s">
        <v>71</v>
      </c>
      <c r="B127" s="470"/>
      <c r="C127" s="226">
        <f t="shared" ref="C127:C133" si="9">SUM(D127:G127)</f>
        <v>240</v>
      </c>
      <c r="D127" s="227">
        <v>4</v>
      </c>
      <c r="E127" s="228"/>
      <c r="F127" s="227">
        <v>236</v>
      </c>
      <c r="G127" s="228"/>
      <c r="H127" s="216"/>
      <c r="I127" s="196"/>
      <c r="J127" s="106"/>
      <c r="K127" s="11"/>
      <c r="CG127" s="6"/>
      <c r="CH127" s="6"/>
      <c r="CI127" s="6"/>
      <c r="CJ127" s="6"/>
      <c r="CK127" s="6"/>
      <c r="CL127" s="6"/>
      <c r="CM127" s="6"/>
      <c r="CN127" s="6"/>
    </row>
    <row r="128" spans="1:92" ht="16.149999999999999" customHeight="1" x14ac:dyDescent="0.2">
      <c r="A128" s="471" t="s">
        <v>60</v>
      </c>
      <c r="B128" s="285" t="s">
        <v>107</v>
      </c>
      <c r="C128" s="226">
        <f t="shared" si="9"/>
        <v>75</v>
      </c>
      <c r="D128" s="227"/>
      <c r="E128" s="228"/>
      <c r="F128" s="227">
        <v>75</v>
      </c>
      <c r="G128" s="228"/>
      <c r="H128" s="216"/>
      <c r="I128" s="196"/>
      <c r="J128" s="106"/>
      <c r="K128" s="11"/>
      <c r="CG128" s="6"/>
      <c r="CH128" s="6"/>
      <c r="CI128" s="6"/>
      <c r="CJ128" s="6"/>
      <c r="CK128" s="6"/>
      <c r="CL128" s="6"/>
      <c r="CM128" s="6"/>
      <c r="CN128" s="6"/>
    </row>
    <row r="129" spans="1:92" ht="16.149999999999999" customHeight="1" x14ac:dyDescent="0.2">
      <c r="A129" s="472"/>
      <c r="B129" s="199" t="s">
        <v>92</v>
      </c>
      <c r="C129" s="229">
        <f t="shared" si="9"/>
        <v>0</v>
      </c>
      <c r="D129" s="230"/>
      <c r="E129" s="231"/>
      <c r="F129" s="230"/>
      <c r="G129" s="231"/>
      <c r="H129" s="216"/>
      <c r="I129" s="196"/>
      <c r="J129" s="106"/>
      <c r="K129" s="11"/>
      <c r="CG129" s="6"/>
      <c r="CH129" s="6"/>
      <c r="CI129" s="6"/>
      <c r="CJ129" s="6"/>
      <c r="CK129" s="6"/>
      <c r="CL129" s="6"/>
      <c r="CM129" s="6"/>
      <c r="CN129" s="6"/>
    </row>
    <row r="130" spans="1:92" ht="16.149999999999999" customHeight="1" x14ac:dyDescent="0.2">
      <c r="A130" s="473"/>
      <c r="B130" s="200" t="s">
        <v>108</v>
      </c>
      <c r="C130" s="232">
        <f t="shared" si="9"/>
        <v>0</v>
      </c>
      <c r="D130" s="233"/>
      <c r="E130" s="234"/>
      <c r="F130" s="233"/>
      <c r="G130" s="234"/>
      <c r="H130" s="216"/>
      <c r="I130" s="196"/>
      <c r="J130" s="106"/>
      <c r="K130" s="11"/>
      <c r="CG130" s="6"/>
      <c r="CH130" s="6"/>
      <c r="CI130" s="6"/>
      <c r="CJ130" s="6"/>
      <c r="CK130" s="6"/>
      <c r="CL130" s="6"/>
      <c r="CM130" s="6"/>
      <c r="CN130" s="6"/>
    </row>
    <row r="131" spans="1:92" ht="16.149999999999999" customHeight="1" x14ac:dyDescent="0.2">
      <c r="A131" s="474" t="s">
        <v>72</v>
      </c>
      <c r="B131" s="475"/>
      <c r="C131" s="235">
        <f t="shared" si="9"/>
        <v>40</v>
      </c>
      <c r="D131" s="29"/>
      <c r="E131" s="72"/>
      <c r="F131" s="29">
        <v>40</v>
      </c>
      <c r="G131" s="72"/>
      <c r="H131" s="216"/>
      <c r="I131" s="196"/>
      <c r="J131" s="106"/>
      <c r="K131" s="11"/>
      <c r="CG131" s="6"/>
      <c r="CH131" s="6"/>
      <c r="CI131" s="6"/>
      <c r="CJ131" s="6"/>
      <c r="CK131" s="6"/>
      <c r="CL131" s="6"/>
      <c r="CM131" s="6"/>
      <c r="CN131" s="6"/>
    </row>
    <row r="132" spans="1:92" ht="16.149999999999999" customHeight="1" x14ac:dyDescent="0.2">
      <c r="A132" s="476" t="s">
        <v>68</v>
      </c>
      <c r="B132" s="477"/>
      <c r="C132" s="236">
        <f t="shared" si="9"/>
        <v>6</v>
      </c>
      <c r="D132" s="36"/>
      <c r="E132" s="80"/>
      <c r="F132" s="36">
        <v>6</v>
      </c>
      <c r="G132" s="80"/>
      <c r="H132" s="216"/>
      <c r="I132" s="196"/>
      <c r="J132" s="106"/>
      <c r="K132" s="11"/>
      <c r="CG132" s="6"/>
      <c r="CH132" s="6"/>
      <c r="CI132" s="6"/>
      <c r="CJ132" s="6"/>
      <c r="CK132" s="6"/>
      <c r="CL132" s="6"/>
      <c r="CM132" s="6"/>
      <c r="CN132" s="6"/>
    </row>
    <row r="133" spans="1:92" ht="16.149999999999999" customHeight="1" x14ac:dyDescent="0.2">
      <c r="A133" s="459" t="s">
        <v>6</v>
      </c>
      <c r="B133" s="460"/>
      <c r="C133" s="41">
        <f t="shared" si="9"/>
        <v>361</v>
      </c>
      <c r="D133" s="172">
        <f>SUM(D127:D132)</f>
        <v>4</v>
      </c>
      <c r="E133" s="237">
        <f>SUM(E127:E132)</f>
        <v>0</v>
      </c>
      <c r="F133" s="172">
        <f>SUM(F127:F132)</f>
        <v>357</v>
      </c>
      <c r="G133" s="237">
        <f>SUM(G127:G132)</f>
        <v>0</v>
      </c>
      <c r="H133" s="196"/>
      <c r="I133" s="196"/>
      <c r="J133" s="106"/>
      <c r="K133" s="11"/>
      <c r="CG133" s="6"/>
      <c r="CH133" s="6"/>
      <c r="CI133" s="6"/>
      <c r="CJ133" s="6"/>
      <c r="CK133" s="6"/>
      <c r="CL133" s="6"/>
      <c r="CM133" s="6"/>
      <c r="CN133" s="6"/>
    </row>
    <row r="134" spans="1:92" ht="31.9" customHeight="1" x14ac:dyDescent="0.2">
      <c r="A134" s="238" t="s">
        <v>117</v>
      </c>
      <c r="B134" s="238"/>
      <c r="C134" s="238"/>
      <c r="D134" s="224"/>
      <c r="E134" s="224"/>
      <c r="F134" s="176"/>
      <c r="G134" s="196"/>
      <c r="H134" s="196"/>
      <c r="I134" s="196"/>
      <c r="J134" s="106"/>
      <c r="K134" s="11"/>
      <c r="CG134" s="6"/>
      <c r="CH134" s="6"/>
      <c r="CI134" s="6"/>
      <c r="CJ134" s="6"/>
      <c r="CK134" s="6"/>
      <c r="CL134" s="6"/>
      <c r="CM134" s="6"/>
      <c r="CN134" s="6"/>
    </row>
    <row r="135" spans="1:92" ht="16.149999999999999" customHeight="1" x14ac:dyDescent="0.2">
      <c r="A135" s="461" t="s">
        <v>32</v>
      </c>
      <c r="B135" s="462"/>
      <c r="C135" s="278" t="s">
        <v>6</v>
      </c>
      <c r="D135" s="224"/>
      <c r="E135" s="224"/>
      <c r="F135" s="240"/>
      <c r="G135" s="196"/>
      <c r="H135" s="196"/>
      <c r="I135" s="196"/>
      <c r="J135" s="106"/>
      <c r="K135" s="11"/>
      <c r="CG135" s="6"/>
      <c r="CH135" s="6"/>
      <c r="CI135" s="6"/>
      <c r="CJ135" s="6"/>
      <c r="CK135" s="6"/>
      <c r="CL135" s="6"/>
      <c r="CM135" s="6"/>
      <c r="CN135" s="6"/>
    </row>
    <row r="136" spans="1:92" ht="16.149999999999999" customHeight="1" x14ac:dyDescent="0.2">
      <c r="A136" s="463" t="s">
        <v>118</v>
      </c>
      <c r="B136" s="241" t="s">
        <v>119</v>
      </c>
      <c r="C136" s="242">
        <v>293</v>
      </c>
      <c r="D136" s="224"/>
      <c r="E136" s="224"/>
      <c r="F136" s="240"/>
      <c r="G136" s="196"/>
      <c r="H136" s="196"/>
      <c r="I136" s="196"/>
      <c r="J136" s="106"/>
      <c r="K136" s="11"/>
      <c r="CG136" s="6"/>
      <c r="CH136" s="6"/>
      <c r="CI136" s="6"/>
      <c r="CJ136" s="6"/>
      <c r="CK136" s="6"/>
      <c r="CL136" s="6"/>
      <c r="CM136" s="6"/>
      <c r="CN136" s="6"/>
    </row>
    <row r="137" spans="1:92" ht="16.149999999999999" customHeight="1" x14ac:dyDescent="0.2">
      <c r="A137" s="464"/>
      <c r="B137" s="243" t="s">
        <v>120</v>
      </c>
      <c r="C137" s="244">
        <v>240</v>
      </c>
      <c r="D137" s="224"/>
      <c r="E137" s="224"/>
      <c r="F137" s="240"/>
      <c r="G137" s="196"/>
      <c r="H137" s="196"/>
      <c r="I137" s="196"/>
      <c r="J137" s="106"/>
      <c r="K137" s="11"/>
      <c r="CG137" s="6"/>
      <c r="CH137" s="6"/>
      <c r="CI137" s="6"/>
      <c r="CJ137" s="6"/>
      <c r="CK137" s="6"/>
      <c r="CL137" s="6"/>
      <c r="CM137" s="6"/>
      <c r="CN137" s="6"/>
    </row>
    <row r="138" spans="1:92" ht="31.9" customHeight="1" x14ac:dyDescent="0.2">
      <c r="A138" s="245" t="s">
        <v>121</v>
      </c>
      <c r="B138" s="245"/>
      <c r="C138" s="245"/>
      <c r="D138" s="224"/>
      <c r="E138" s="224"/>
      <c r="F138" s="196"/>
      <c r="G138" s="196"/>
      <c r="H138" s="196"/>
      <c r="I138" s="196"/>
      <c r="J138" s="106"/>
      <c r="K138" s="11"/>
      <c r="CG138" s="6"/>
      <c r="CH138" s="6"/>
      <c r="CI138" s="6"/>
      <c r="CJ138" s="6"/>
      <c r="CK138" s="6"/>
      <c r="CL138" s="6"/>
      <c r="CM138" s="6"/>
      <c r="CN138" s="6"/>
    </row>
    <row r="139" spans="1:92" ht="16.149999999999999" customHeight="1" x14ac:dyDescent="0.2">
      <c r="A139" s="465" t="s">
        <v>32</v>
      </c>
      <c r="B139" s="465" t="s">
        <v>6</v>
      </c>
      <c r="C139" s="463" t="s">
        <v>56</v>
      </c>
      <c r="D139" s="455" t="s">
        <v>65</v>
      </c>
      <c r="E139" s="457" t="s">
        <v>60</v>
      </c>
      <c r="F139" s="196"/>
      <c r="G139" s="196"/>
      <c r="H139" s="196"/>
      <c r="I139" s="196"/>
      <c r="J139" s="106"/>
      <c r="K139" s="11"/>
      <c r="CG139" s="6"/>
      <c r="CH139" s="6"/>
      <c r="CI139" s="6"/>
      <c r="CJ139" s="6"/>
      <c r="CK139" s="6"/>
      <c r="CL139" s="6"/>
      <c r="CM139" s="6"/>
      <c r="CN139" s="6"/>
    </row>
    <row r="140" spans="1:92" ht="16.149999999999999" customHeight="1" x14ac:dyDescent="0.2">
      <c r="A140" s="466"/>
      <c r="B140" s="466"/>
      <c r="C140" s="464"/>
      <c r="D140" s="456"/>
      <c r="E140" s="458"/>
      <c r="F140" s="196"/>
      <c r="G140" s="196"/>
      <c r="H140" s="196"/>
      <c r="I140" s="196"/>
      <c r="J140" s="162"/>
      <c r="K140" s="106"/>
      <c r="L140" s="11"/>
      <c r="CG140" s="6"/>
      <c r="CH140" s="6"/>
      <c r="CI140" s="6"/>
      <c r="CJ140" s="6"/>
      <c r="CK140" s="6"/>
      <c r="CL140" s="6"/>
      <c r="CM140" s="6"/>
      <c r="CN140" s="6"/>
    </row>
    <row r="141" spans="1:92" ht="16.149999999999999" customHeight="1" x14ac:dyDescent="0.2">
      <c r="A141" s="81" t="s">
        <v>122</v>
      </c>
      <c r="B141" s="81">
        <f t="shared" ref="B141:B150" si="10">SUM(C141:E141)</f>
        <v>0</v>
      </c>
      <c r="C141" s="230"/>
      <c r="D141" s="246"/>
      <c r="E141" s="247"/>
      <c r="F141" s="164"/>
      <c r="G141" s="11"/>
      <c r="CG141" s="6"/>
      <c r="CH141" s="6"/>
      <c r="CI141" s="6"/>
      <c r="CJ141" s="6"/>
      <c r="CK141" s="6"/>
      <c r="CL141" s="6"/>
      <c r="CM141" s="6"/>
      <c r="CN141" s="6"/>
    </row>
    <row r="142" spans="1:92" ht="16.149999999999999" customHeight="1" x14ac:dyDescent="0.2">
      <c r="A142" s="81" t="s">
        <v>123</v>
      </c>
      <c r="B142" s="81">
        <f t="shared" si="10"/>
        <v>0</v>
      </c>
      <c r="C142" s="230"/>
      <c r="D142" s="246"/>
      <c r="E142" s="247"/>
      <c r="F142" s="164"/>
      <c r="G142" s="11"/>
      <c r="CG142" s="6"/>
      <c r="CH142" s="6"/>
      <c r="CI142" s="6"/>
      <c r="CJ142" s="6"/>
      <c r="CK142" s="6"/>
      <c r="CL142" s="6"/>
      <c r="CM142" s="6"/>
      <c r="CN142" s="6"/>
    </row>
    <row r="143" spans="1:92" ht="16.149999999999999" customHeight="1" x14ac:dyDescent="0.2">
      <c r="A143" s="81" t="s">
        <v>124</v>
      </c>
      <c r="B143" s="81">
        <f t="shared" si="10"/>
        <v>0</v>
      </c>
      <c r="C143" s="230"/>
      <c r="D143" s="246"/>
      <c r="E143" s="247"/>
      <c r="F143" s="164"/>
      <c r="G143" s="11"/>
      <c r="CG143" s="6"/>
      <c r="CH143" s="6"/>
      <c r="CI143" s="6"/>
      <c r="CJ143" s="6"/>
      <c r="CK143" s="6"/>
      <c r="CL143" s="6"/>
      <c r="CM143" s="6"/>
      <c r="CN143" s="6"/>
    </row>
    <row r="144" spans="1:92" ht="25.9" customHeight="1" x14ac:dyDescent="0.2">
      <c r="A144" s="248" t="s">
        <v>125</v>
      </c>
      <c r="B144" s="81">
        <f t="shared" si="10"/>
        <v>0</v>
      </c>
      <c r="C144" s="230"/>
      <c r="D144" s="246"/>
      <c r="E144" s="247"/>
      <c r="F144" s="164"/>
      <c r="G144" s="11"/>
      <c r="CG144" s="6"/>
      <c r="CH144" s="6"/>
      <c r="CI144" s="6"/>
      <c r="CJ144" s="6"/>
      <c r="CK144" s="6"/>
      <c r="CL144" s="6"/>
      <c r="CM144" s="6"/>
      <c r="CN144" s="6"/>
    </row>
    <row r="145" spans="1:92" ht="25.9" customHeight="1" x14ac:dyDescent="0.2">
      <c r="A145" s="81" t="s">
        <v>126</v>
      </c>
      <c r="B145" s="81">
        <f t="shared" si="10"/>
        <v>0</v>
      </c>
      <c r="C145" s="230"/>
      <c r="D145" s="246"/>
      <c r="E145" s="247"/>
      <c r="F145" s="164"/>
      <c r="G145" s="11"/>
      <c r="CG145" s="6"/>
      <c r="CH145" s="6"/>
      <c r="CI145" s="6"/>
      <c r="CJ145" s="6"/>
      <c r="CK145" s="6"/>
      <c r="CL145" s="6"/>
      <c r="CM145" s="6"/>
      <c r="CN145" s="6"/>
    </row>
    <row r="146" spans="1:92" ht="16.149999999999999" customHeight="1" x14ac:dyDescent="0.2">
      <c r="A146" s="81" t="s">
        <v>127</v>
      </c>
      <c r="B146" s="81">
        <f t="shared" si="10"/>
        <v>1</v>
      </c>
      <c r="C146" s="230">
        <v>1</v>
      </c>
      <c r="D146" s="246"/>
      <c r="E146" s="247"/>
      <c r="F146" s="164"/>
      <c r="G146" s="11"/>
      <c r="CG146" s="6"/>
      <c r="CH146" s="6"/>
      <c r="CI146" s="6"/>
      <c r="CJ146" s="6"/>
      <c r="CK146" s="6"/>
      <c r="CL146" s="6"/>
      <c r="CM146" s="6"/>
      <c r="CN146" s="6"/>
    </row>
    <row r="147" spans="1:92" ht="16.149999999999999" customHeight="1" x14ac:dyDescent="0.2">
      <c r="A147" s="81" t="s">
        <v>128</v>
      </c>
      <c r="B147" s="81">
        <f t="shared" si="10"/>
        <v>0</v>
      </c>
      <c r="C147" s="230"/>
      <c r="D147" s="246"/>
      <c r="E147" s="247"/>
      <c r="F147" s="164"/>
      <c r="G147" s="11"/>
      <c r="CG147" s="6"/>
      <c r="CH147" s="6"/>
      <c r="CI147" s="6"/>
      <c r="CJ147" s="6"/>
      <c r="CK147" s="6"/>
      <c r="CL147" s="6"/>
      <c r="CM147" s="6"/>
      <c r="CN147" s="6"/>
    </row>
    <row r="148" spans="1:92" ht="16.149999999999999" customHeight="1" x14ac:dyDescent="0.2">
      <c r="A148" s="81" t="s">
        <v>129</v>
      </c>
      <c r="B148" s="81">
        <f t="shared" si="10"/>
        <v>0</v>
      </c>
      <c r="C148" s="230"/>
      <c r="D148" s="246"/>
      <c r="E148" s="247"/>
      <c r="F148" s="164"/>
      <c r="G148" s="11"/>
      <c r="CG148" s="6"/>
      <c r="CH148" s="6"/>
      <c r="CI148" s="6"/>
      <c r="CJ148" s="6"/>
      <c r="CK148" s="6"/>
      <c r="CL148" s="6"/>
      <c r="CM148" s="6"/>
      <c r="CN148" s="6"/>
    </row>
    <row r="149" spans="1:92" ht="16.149999999999999" customHeight="1" x14ac:dyDescent="0.2">
      <c r="A149" s="81" t="s">
        <v>130</v>
      </c>
      <c r="B149" s="81">
        <f t="shared" si="10"/>
        <v>0</v>
      </c>
      <c r="C149" s="230"/>
      <c r="D149" s="246"/>
      <c r="E149" s="247"/>
      <c r="F149" s="164"/>
      <c r="G149" s="11"/>
      <c r="CG149" s="6"/>
      <c r="CH149" s="6"/>
      <c r="CI149" s="6"/>
      <c r="CJ149" s="6"/>
      <c r="CK149" s="6"/>
      <c r="CL149" s="6"/>
      <c r="CM149" s="6"/>
      <c r="CN149" s="6"/>
    </row>
    <row r="150" spans="1:92" ht="16.149999999999999" customHeight="1" x14ac:dyDescent="0.2">
      <c r="A150" s="89" t="s">
        <v>131</v>
      </c>
      <c r="B150" s="89">
        <f t="shared" si="10"/>
        <v>0</v>
      </c>
      <c r="C150" s="233"/>
      <c r="D150" s="249"/>
      <c r="E150" s="250"/>
      <c r="F150" s="164"/>
      <c r="G150" s="11"/>
      <c r="CG150" s="6"/>
      <c r="CH150" s="6"/>
      <c r="CI150" s="6"/>
      <c r="CJ150" s="6"/>
      <c r="CK150" s="6"/>
      <c r="CL150" s="6"/>
      <c r="CM150" s="6"/>
      <c r="CN150" s="6"/>
    </row>
    <row r="151" spans="1:92" ht="16.149999999999999" customHeight="1" x14ac:dyDescent="0.2">
      <c r="A151" s="251" t="s">
        <v>132</v>
      </c>
      <c r="F151" s="164"/>
      <c r="G151" s="11"/>
      <c r="CG151" s="6"/>
      <c r="CH151" s="6"/>
      <c r="CI151" s="6"/>
      <c r="CJ151" s="6"/>
      <c r="CK151" s="6"/>
      <c r="CL151" s="6"/>
      <c r="CM151" s="6"/>
      <c r="CN151" s="6"/>
    </row>
    <row r="152" spans="1:92" x14ac:dyDescent="0.2">
      <c r="CG152" s="6"/>
      <c r="CH152" s="6"/>
      <c r="CI152" s="6"/>
      <c r="CJ152" s="6"/>
      <c r="CK152" s="6"/>
      <c r="CL152" s="6"/>
      <c r="CM152" s="6"/>
      <c r="CN152" s="6"/>
    </row>
    <row r="153" spans="1:92" x14ac:dyDescent="0.2">
      <c r="CG153" s="6"/>
      <c r="CH153" s="6"/>
      <c r="CI153" s="6"/>
      <c r="CJ153" s="6"/>
      <c r="CK153" s="6"/>
      <c r="CL153" s="6"/>
      <c r="CM153" s="6"/>
      <c r="CN153" s="6"/>
    </row>
    <row r="154" spans="1:92" x14ac:dyDescent="0.2">
      <c r="CG154" s="6"/>
      <c r="CH154" s="6"/>
      <c r="CI154" s="6"/>
      <c r="CJ154" s="6"/>
      <c r="CK154" s="6"/>
      <c r="CL154" s="6"/>
      <c r="CM154" s="6"/>
      <c r="CN154" s="6"/>
    </row>
    <row r="155" spans="1:92" x14ac:dyDescent="0.2">
      <c r="CG155" s="6"/>
      <c r="CH155" s="6"/>
      <c r="CI155" s="6"/>
      <c r="CJ155" s="6"/>
      <c r="CK155" s="6"/>
      <c r="CL155" s="6"/>
      <c r="CM155" s="6"/>
      <c r="CN155" s="6"/>
    </row>
    <row r="156" spans="1:92" x14ac:dyDescent="0.2">
      <c r="CG156" s="6"/>
      <c r="CH156" s="6"/>
      <c r="CI156" s="6"/>
      <c r="CJ156" s="6"/>
      <c r="CK156" s="6"/>
      <c r="CL156" s="6"/>
      <c r="CM156" s="6"/>
      <c r="CN156" s="6"/>
    </row>
    <row r="157" spans="1:92" x14ac:dyDescent="0.2">
      <c r="CG157" s="6"/>
      <c r="CH157" s="6"/>
      <c r="CI157" s="6"/>
      <c r="CJ157" s="6"/>
      <c r="CK157" s="6"/>
      <c r="CL157" s="6"/>
      <c r="CM157" s="6"/>
      <c r="CN157" s="6"/>
    </row>
    <row r="194" spans="1:93" ht="11.25" customHeight="1" x14ac:dyDescent="0.2"/>
    <row r="195" spans="1:93" s="252" customFormat="1" hidden="1" x14ac:dyDescent="0.2">
      <c r="A195" s="252">
        <f>SUM(D12:D15,D22:D27,D31:D43,B49,C69:H69,C79:H79,C83:H88,C93:C98,C116:C121,C133,B141:B150,C53:C62,B102:B106,B109:B113,D16:D17,C136:C137)</f>
        <v>1297</v>
      </c>
      <c r="B195" s="252">
        <f>SUM(CG5:CN157)</f>
        <v>0</v>
      </c>
      <c r="BY195" s="253"/>
      <c r="BZ195" s="253"/>
      <c r="CA195" s="253"/>
      <c r="CB195" s="253"/>
      <c r="CC195" s="253"/>
      <c r="CD195" s="253"/>
      <c r="CE195" s="253"/>
      <c r="CF195" s="253"/>
      <c r="CG195" s="253"/>
      <c r="CH195" s="253"/>
      <c r="CI195" s="253"/>
      <c r="CJ195" s="253"/>
      <c r="CK195" s="253"/>
      <c r="CL195" s="253"/>
      <c r="CM195" s="253"/>
      <c r="CN195" s="253"/>
      <c r="CO195" s="253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operator="greaterThanOrEqual" allowBlank="1" showInputMessage="1" showErrorMessage="1" error="Valor no Permitido" sqref="A9:Z150" xr:uid="{00000000-0002-0000-0300-000000000000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195"/>
  <sheetViews>
    <sheetView topLeftCell="A31" workbookViewId="0">
      <selection activeCell="B47" sqref="B47:B48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5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1</v>
      </c>
    </row>
    <row r="2" spans="1:92" ht="16.149999999999999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92" ht="16.149999999999999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2" ht="16.149999999999999" customHeight="1" x14ac:dyDescent="0.2">
      <c r="A4" s="1" t="str">
        <f>CONCATENATE("MES: ",[5]NOMBRE!B6," - ","( ",[5]NOMBRE!C6,[5]NOMBRE!D6," )")</f>
        <v>MES: ABRIL - ( 04 )</v>
      </c>
    </row>
    <row r="5" spans="1:92" ht="16.149999999999999" customHeight="1" x14ac:dyDescent="0.2">
      <c r="A5" s="1" t="str">
        <f>CONCATENATE("AÑO: ",[5]NOMBRE!B7)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A6" s="7"/>
      <c r="B6" s="7"/>
      <c r="C6" s="7"/>
      <c r="D6" s="7"/>
      <c r="E6" s="7"/>
      <c r="F6" s="8" t="s">
        <v>2</v>
      </c>
      <c r="G6" s="7"/>
      <c r="H6" s="7"/>
      <c r="I6" s="7"/>
      <c r="J6" s="9"/>
      <c r="K6" s="10"/>
      <c r="L6" s="11"/>
      <c r="CG6" s="6"/>
      <c r="CH6" s="6"/>
      <c r="CI6" s="6"/>
      <c r="CJ6" s="6"/>
      <c r="CK6" s="6"/>
      <c r="CL6" s="6"/>
      <c r="CM6" s="6"/>
      <c r="CN6" s="6"/>
    </row>
    <row r="7" spans="1:92" ht="1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11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2" t="s">
        <v>3</v>
      </c>
      <c r="B8" s="12"/>
      <c r="C8" s="12"/>
      <c r="D8" s="12"/>
      <c r="E8" s="12"/>
      <c r="F8" s="12"/>
      <c r="G8" s="12"/>
      <c r="H8" s="12"/>
      <c r="I8" s="12"/>
      <c r="J8" s="13"/>
      <c r="K8" s="14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CG8" s="6"/>
      <c r="CH8" s="6"/>
      <c r="CI8" s="6"/>
      <c r="CJ8" s="6"/>
      <c r="CK8" s="6"/>
      <c r="CL8" s="6"/>
      <c r="CM8" s="6"/>
      <c r="CN8" s="6"/>
    </row>
    <row r="9" spans="1:92" ht="16.149999999999999" customHeight="1" x14ac:dyDescent="0.2">
      <c r="A9" s="536" t="s">
        <v>4</v>
      </c>
      <c r="B9" s="536" t="s">
        <v>5</v>
      </c>
      <c r="C9" s="536"/>
      <c r="D9" s="461" t="s">
        <v>6</v>
      </c>
      <c r="E9" s="537"/>
      <c r="F9" s="457"/>
      <c r="G9" s="540" t="s">
        <v>7</v>
      </c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2"/>
      <c r="CG9" s="6"/>
      <c r="CH9" s="6"/>
      <c r="CI9" s="6"/>
      <c r="CJ9" s="6"/>
      <c r="CK9" s="6"/>
      <c r="CL9" s="6"/>
      <c r="CM9" s="6"/>
      <c r="CN9" s="6"/>
    </row>
    <row r="10" spans="1:92" ht="16.149999999999999" customHeight="1" x14ac:dyDescent="0.2">
      <c r="A10" s="536"/>
      <c r="B10" s="536"/>
      <c r="C10" s="536"/>
      <c r="D10" s="482"/>
      <c r="E10" s="538"/>
      <c r="F10" s="458"/>
      <c r="G10" s="521" t="s">
        <v>8</v>
      </c>
      <c r="H10" s="521"/>
      <c r="I10" s="521" t="s">
        <v>9</v>
      </c>
      <c r="J10" s="521"/>
      <c r="K10" s="521" t="s">
        <v>10</v>
      </c>
      <c r="L10" s="521"/>
      <c r="M10" s="521" t="s">
        <v>11</v>
      </c>
      <c r="N10" s="521"/>
      <c r="O10" s="521" t="s">
        <v>12</v>
      </c>
      <c r="P10" s="521"/>
      <c r="Q10" s="521" t="s">
        <v>13</v>
      </c>
      <c r="R10" s="521"/>
      <c r="S10" s="521" t="s">
        <v>14</v>
      </c>
      <c r="T10" s="521"/>
      <c r="U10" s="521" t="s">
        <v>15</v>
      </c>
      <c r="V10" s="521"/>
      <c r="W10" s="521" t="s">
        <v>16</v>
      </c>
      <c r="X10" s="521"/>
      <c r="Y10" s="521" t="s">
        <v>17</v>
      </c>
      <c r="Z10" s="521"/>
      <c r="CG10" s="6"/>
      <c r="CH10" s="6"/>
      <c r="CI10" s="6"/>
      <c r="CJ10" s="6"/>
      <c r="CK10" s="6"/>
      <c r="CL10" s="6"/>
      <c r="CM10" s="6"/>
      <c r="CN10" s="6"/>
    </row>
    <row r="11" spans="1:92" ht="16.149999999999999" customHeight="1" x14ac:dyDescent="0.2">
      <c r="A11" s="536"/>
      <c r="B11" s="536"/>
      <c r="C11" s="536"/>
      <c r="D11" s="17" t="s">
        <v>18</v>
      </c>
      <c r="E11" s="18" t="s">
        <v>19</v>
      </c>
      <c r="F11" s="293" t="s">
        <v>20</v>
      </c>
      <c r="G11" s="20" t="s">
        <v>19</v>
      </c>
      <c r="H11" s="21" t="s">
        <v>20</v>
      </c>
      <c r="I11" s="22" t="s">
        <v>19</v>
      </c>
      <c r="J11" s="23" t="s">
        <v>20</v>
      </c>
      <c r="K11" s="22" t="s">
        <v>19</v>
      </c>
      <c r="L11" s="23" t="s">
        <v>20</v>
      </c>
      <c r="M11" s="22" t="s">
        <v>19</v>
      </c>
      <c r="N11" s="23" t="s">
        <v>20</v>
      </c>
      <c r="O11" s="22" t="s">
        <v>19</v>
      </c>
      <c r="P11" s="23" t="s">
        <v>20</v>
      </c>
      <c r="Q11" s="22" t="s">
        <v>19</v>
      </c>
      <c r="R11" s="23" t="s">
        <v>20</v>
      </c>
      <c r="S11" s="22" t="s">
        <v>19</v>
      </c>
      <c r="T11" s="23" t="s">
        <v>20</v>
      </c>
      <c r="U11" s="22" t="s">
        <v>19</v>
      </c>
      <c r="V11" s="23" t="s">
        <v>20</v>
      </c>
      <c r="W11" s="22" t="s">
        <v>19</v>
      </c>
      <c r="X11" s="23" t="s">
        <v>20</v>
      </c>
      <c r="Y11" s="22" t="s">
        <v>19</v>
      </c>
      <c r="Z11" s="23" t="s">
        <v>20</v>
      </c>
      <c r="AA11" s="3"/>
      <c r="CG11" s="6"/>
      <c r="CH11" s="6"/>
      <c r="CI11" s="6"/>
      <c r="CJ11" s="6"/>
      <c r="CK11" s="6"/>
      <c r="CL11" s="6"/>
      <c r="CM11" s="6"/>
      <c r="CN11" s="6"/>
    </row>
    <row r="12" spans="1:92" ht="16.149999999999999" customHeight="1" x14ac:dyDescent="0.2">
      <c r="A12" s="539" t="s">
        <v>21</v>
      </c>
      <c r="B12" s="24" t="s">
        <v>22</v>
      </c>
      <c r="C12" s="25" t="s">
        <v>23</v>
      </c>
      <c r="D12" s="26">
        <f>SUM(E12+F12)</f>
        <v>6</v>
      </c>
      <c r="E12" s="27">
        <f t="shared" ref="E12:F15" si="0">SUM(G12+I12+K12+M12+O12+Q12+S12+U12+W12+Y12)</f>
        <v>3</v>
      </c>
      <c r="F12" s="28">
        <f t="shared" si="0"/>
        <v>3</v>
      </c>
      <c r="G12" s="29"/>
      <c r="H12" s="30"/>
      <c r="I12" s="29"/>
      <c r="J12" s="30">
        <v>1</v>
      </c>
      <c r="K12" s="29"/>
      <c r="L12" s="30"/>
      <c r="M12" s="29"/>
      <c r="N12" s="30">
        <v>1</v>
      </c>
      <c r="O12" s="29">
        <v>1</v>
      </c>
      <c r="P12" s="30"/>
      <c r="Q12" s="29"/>
      <c r="R12" s="30">
        <v>1</v>
      </c>
      <c r="S12" s="29">
        <v>2</v>
      </c>
      <c r="T12" s="30"/>
      <c r="U12" s="29"/>
      <c r="V12" s="30"/>
      <c r="W12" s="29"/>
      <c r="X12" s="30"/>
      <c r="Y12" s="29"/>
      <c r="Z12" s="30"/>
      <c r="AA12" s="3"/>
      <c r="CG12" s="6"/>
      <c r="CH12" s="6"/>
      <c r="CI12" s="6"/>
      <c r="CJ12" s="6"/>
      <c r="CK12" s="6"/>
      <c r="CL12" s="6"/>
      <c r="CM12" s="6"/>
      <c r="CN12" s="6"/>
    </row>
    <row r="13" spans="1:92" ht="16.149999999999999" customHeight="1" x14ac:dyDescent="0.2">
      <c r="A13" s="522"/>
      <c r="B13" s="299" t="s">
        <v>24</v>
      </c>
      <c r="C13" s="32" t="s">
        <v>23</v>
      </c>
      <c r="D13" s="33">
        <f>SUM(E13+F13)</f>
        <v>17</v>
      </c>
      <c r="E13" s="34">
        <f t="shared" si="0"/>
        <v>13</v>
      </c>
      <c r="F13" s="35">
        <f t="shared" si="0"/>
        <v>4</v>
      </c>
      <c r="G13" s="36"/>
      <c r="H13" s="37">
        <v>1</v>
      </c>
      <c r="I13" s="38"/>
      <c r="J13" s="39"/>
      <c r="K13" s="38">
        <v>2</v>
      </c>
      <c r="L13" s="39"/>
      <c r="M13" s="38">
        <v>1</v>
      </c>
      <c r="N13" s="40">
        <v>1</v>
      </c>
      <c r="O13" s="38">
        <v>2</v>
      </c>
      <c r="P13" s="40"/>
      <c r="Q13" s="38">
        <v>3</v>
      </c>
      <c r="R13" s="40">
        <v>1</v>
      </c>
      <c r="S13" s="38">
        <v>4</v>
      </c>
      <c r="T13" s="40">
        <v>1</v>
      </c>
      <c r="U13" s="38">
        <v>1</v>
      </c>
      <c r="V13" s="40"/>
      <c r="W13" s="38"/>
      <c r="X13" s="40"/>
      <c r="Y13" s="38"/>
      <c r="Z13" s="40"/>
      <c r="AA13" s="3"/>
      <c r="CG13" s="6"/>
      <c r="CH13" s="6"/>
      <c r="CI13" s="6"/>
      <c r="CJ13" s="6"/>
      <c r="CK13" s="6"/>
      <c r="CL13" s="6"/>
      <c r="CM13" s="6"/>
      <c r="CN13" s="6"/>
    </row>
    <row r="14" spans="1:92" ht="16.149999999999999" customHeight="1" x14ac:dyDescent="0.2">
      <c r="A14" s="467" t="s">
        <v>25</v>
      </c>
      <c r="B14" s="468"/>
      <c r="C14" s="41" t="s">
        <v>23</v>
      </c>
      <c r="D14" s="42">
        <f>SUM(E14+F14)</f>
        <v>173</v>
      </c>
      <c r="E14" s="43">
        <f t="shared" si="0"/>
        <v>93</v>
      </c>
      <c r="F14" s="44">
        <f t="shared" si="0"/>
        <v>80</v>
      </c>
      <c r="G14" s="45">
        <v>2</v>
      </c>
      <c r="H14" s="46">
        <v>1</v>
      </c>
      <c r="I14" s="45">
        <v>6</v>
      </c>
      <c r="J14" s="46">
        <v>8</v>
      </c>
      <c r="K14" s="45">
        <v>20</v>
      </c>
      <c r="L14" s="46">
        <v>15</v>
      </c>
      <c r="M14" s="47">
        <v>9</v>
      </c>
      <c r="N14" s="48">
        <v>11</v>
      </c>
      <c r="O14" s="47">
        <v>12</v>
      </c>
      <c r="P14" s="48">
        <v>8</v>
      </c>
      <c r="Q14" s="47">
        <v>12</v>
      </c>
      <c r="R14" s="48">
        <v>14</v>
      </c>
      <c r="S14" s="47">
        <v>15</v>
      </c>
      <c r="T14" s="48">
        <v>10</v>
      </c>
      <c r="U14" s="47">
        <v>7</v>
      </c>
      <c r="V14" s="48">
        <v>8</v>
      </c>
      <c r="W14" s="47">
        <v>9</v>
      </c>
      <c r="X14" s="48">
        <v>2</v>
      </c>
      <c r="Y14" s="47">
        <v>1</v>
      </c>
      <c r="Z14" s="48">
        <v>3</v>
      </c>
      <c r="AA14" s="3"/>
      <c r="CG14" s="6"/>
      <c r="CH14" s="6"/>
      <c r="CI14" s="6"/>
      <c r="CJ14" s="6"/>
      <c r="CK14" s="6"/>
      <c r="CL14" s="6"/>
      <c r="CM14" s="6"/>
      <c r="CN14" s="6"/>
    </row>
    <row r="15" spans="1:92" ht="16.149999999999999" customHeight="1" thickBot="1" x14ac:dyDescent="0.25">
      <c r="A15" s="530" t="s">
        <v>6</v>
      </c>
      <c r="B15" s="531"/>
      <c r="C15" s="532"/>
      <c r="D15" s="49">
        <f>SUM(E15+F15)</f>
        <v>196</v>
      </c>
      <c r="E15" s="50">
        <f t="shared" si="0"/>
        <v>109</v>
      </c>
      <c r="F15" s="51">
        <f t="shared" si="0"/>
        <v>87</v>
      </c>
      <c r="G15" s="52">
        <f t="shared" ref="G15:Z15" si="1">SUM(G12:G14)</f>
        <v>2</v>
      </c>
      <c r="H15" s="53">
        <f t="shared" si="1"/>
        <v>2</v>
      </c>
      <c r="I15" s="52">
        <f t="shared" si="1"/>
        <v>6</v>
      </c>
      <c r="J15" s="53">
        <f t="shared" si="1"/>
        <v>9</v>
      </c>
      <c r="K15" s="52">
        <f t="shared" si="1"/>
        <v>22</v>
      </c>
      <c r="L15" s="53">
        <f t="shared" si="1"/>
        <v>15</v>
      </c>
      <c r="M15" s="54">
        <f t="shared" si="1"/>
        <v>10</v>
      </c>
      <c r="N15" s="55">
        <f t="shared" si="1"/>
        <v>13</v>
      </c>
      <c r="O15" s="54">
        <f t="shared" si="1"/>
        <v>15</v>
      </c>
      <c r="P15" s="55">
        <f t="shared" si="1"/>
        <v>8</v>
      </c>
      <c r="Q15" s="54">
        <f t="shared" si="1"/>
        <v>15</v>
      </c>
      <c r="R15" s="55">
        <f t="shared" si="1"/>
        <v>16</v>
      </c>
      <c r="S15" s="54">
        <f t="shared" si="1"/>
        <v>21</v>
      </c>
      <c r="T15" s="55">
        <f t="shared" si="1"/>
        <v>11</v>
      </c>
      <c r="U15" s="54">
        <f t="shared" si="1"/>
        <v>8</v>
      </c>
      <c r="V15" s="55">
        <f t="shared" si="1"/>
        <v>8</v>
      </c>
      <c r="W15" s="54">
        <f t="shared" si="1"/>
        <v>9</v>
      </c>
      <c r="X15" s="55">
        <f t="shared" si="1"/>
        <v>2</v>
      </c>
      <c r="Y15" s="54">
        <f t="shared" si="1"/>
        <v>1</v>
      </c>
      <c r="Z15" s="55">
        <f t="shared" si="1"/>
        <v>3</v>
      </c>
      <c r="AA15" s="3"/>
      <c r="CG15" s="6"/>
      <c r="CH15" s="6"/>
      <c r="CI15" s="6"/>
      <c r="CJ15" s="6"/>
      <c r="CK15" s="6"/>
      <c r="CL15" s="6"/>
      <c r="CM15" s="6"/>
      <c r="CN15" s="6"/>
    </row>
    <row r="16" spans="1:92" ht="16.149999999999999" customHeight="1" thickTop="1" x14ac:dyDescent="0.2">
      <c r="A16" s="533" t="s">
        <v>26</v>
      </c>
      <c r="B16" s="534"/>
      <c r="C16" s="535"/>
      <c r="D16" s="56">
        <v>21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CG16" s="6"/>
      <c r="CH16" s="6"/>
      <c r="CI16" s="6"/>
      <c r="CJ16" s="6"/>
      <c r="CK16" s="6"/>
      <c r="CL16" s="6"/>
      <c r="CM16" s="6"/>
      <c r="CN16" s="6"/>
    </row>
    <row r="17" spans="1:92" ht="16.149999999999999" customHeight="1" x14ac:dyDescent="0.2">
      <c r="A17" s="526" t="s">
        <v>27</v>
      </c>
      <c r="B17" s="527"/>
      <c r="C17" s="528"/>
      <c r="D17" s="36"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CG17" s="6"/>
      <c r="CH17" s="6"/>
      <c r="CI17" s="6"/>
      <c r="CJ17" s="6"/>
      <c r="CK17" s="6"/>
      <c r="CL17" s="6"/>
      <c r="CM17" s="6"/>
      <c r="CN17" s="6"/>
    </row>
    <row r="18" spans="1:92" ht="31.9" customHeight="1" x14ac:dyDescent="0.2">
      <c r="A18" s="63" t="s">
        <v>28</v>
      </c>
      <c r="B18" s="64"/>
      <c r="CG18" s="6"/>
      <c r="CH18" s="6"/>
      <c r="CI18" s="6"/>
      <c r="CJ18" s="6"/>
      <c r="CK18" s="6"/>
      <c r="CL18" s="6"/>
      <c r="CM18" s="6"/>
      <c r="CN18" s="6"/>
    </row>
    <row r="19" spans="1:92" ht="16.149999999999999" customHeight="1" x14ac:dyDescent="0.2">
      <c r="A19" s="536" t="s">
        <v>4</v>
      </c>
      <c r="B19" s="536" t="s">
        <v>5</v>
      </c>
      <c r="C19" s="536"/>
      <c r="D19" s="461" t="s">
        <v>6</v>
      </c>
      <c r="E19" s="537"/>
      <c r="F19" s="457"/>
      <c r="G19" s="467" t="s">
        <v>7</v>
      </c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29"/>
      <c r="U19" s="529"/>
      <c r="V19" s="529"/>
      <c r="W19" s="529"/>
      <c r="X19" s="529"/>
      <c r="Y19" s="529"/>
      <c r="Z19" s="468"/>
      <c r="CG19" s="6"/>
      <c r="CH19" s="6"/>
      <c r="CI19" s="6"/>
      <c r="CJ19" s="6"/>
      <c r="CK19" s="6"/>
      <c r="CL19" s="6"/>
      <c r="CM19" s="6"/>
      <c r="CN19" s="6"/>
    </row>
    <row r="20" spans="1:92" ht="16.149999999999999" customHeight="1" x14ac:dyDescent="0.2">
      <c r="A20" s="536"/>
      <c r="B20" s="536"/>
      <c r="C20" s="536"/>
      <c r="D20" s="482"/>
      <c r="E20" s="538"/>
      <c r="F20" s="538"/>
      <c r="G20" s="521" t="s">
        <v>8</v>
      </c>
      <c r="H20" s="521"/>
      <c r="I20" s="521" t="s">
        <v>9</v>
      </c>
      <c r="J20" s="521"/>
      <c r="K20" s="521" t="s">
        <v>10</v>
      </c>
      <c r="L20" s="521"/>
      <c r="M20" s="521" t="s">
        <v>11</v>
      </c>
      <c r="N20" s="521"/>
      <c r="O20" s="521" t="s">
        <v>12</v>
      </c>
      <c r="P20" s="521"/>
      <c r="Q20" s="521" t="s">
        <v>13</v>
      </c>
      <c r="R20" s="521"/>
      <c r="S20" s="521" t="s">
        <v>14</v>
      </c>
      <c r="T20" s="521"/>
      <c r="U20" s="521" t="s">
        <v>15</v>
      </c>
      <c r="V20" s="521"/>
      <c r="W20" s="521" t="s">
        <v>16</v>
      </c>
      <c r="X20" s="521"/>
      <c r="Y20" s="521" t="s">
        <v>17</v>
      </c>
      <c r="Z20" s="521"/>
      <c r="CG20" s="6"/>
      <c r="CH20" s="6"/>
      <c r="CI20" s="6"/>
      <c r="CJ20" s="6"/>
      <c r="CK20" s="6"/>
      <c r="CL20" s="6"/>
      <c r="CM20" s="6"/>
      <c r="CN20" s="6"/>
    </row>
    <row r="21" spans="1:92" ht="16.149999999999999" customHeight="1" x14ac:dyDescent="0.2">
      <c r="A21" s="536"/>
      <c r="B21" s="536"/>
      <c r="C21" s="536"/>
      <c r="D21" s="17" t="s">
        <v>18</v>
      </c>
      <c r="E21" s="18" t="s">
        <v>19</v>
      </c>
      <c r="F21" s="308" t="s">
        <v>20</v>
      </c>
      <c r="G21" s="20" t="s">
        <v>19</v>
      </c>
      <c r="H21" s="21" t="s">
        <v>20</v>
      </c>
      <c r="I21" s="20" t="s">
        <v>19</v>
      </c>
      <c r="J21" s="66" t="s">
        <v>20</v>
      </c>
      <c r="K21" s="20" t="s">
        <v>19</v>
      </c>
      <c r="L21" s="21" t="s">
        <v>20</v>
      </c>
      <c r="M21" s="20" t="s">
        <v>19</v>
      </c>
      <c r="N21" s="21" t="s">
        <v>20</v>
      </c>
      <c r="O21" s="20" t="s">
        <v>19</v>
      </c>
      <c r="P21" s="21" t="s">
        <v>20</v>
      </c>
      <c r="Q21" s="20" t="s">
        <v>19</v>
      </c>
      <c r="R21" s="21" t="s">
        <v>20</v>
      </c>
      <c r="S21" s="20" t="s">
        <v>19</v>
      </c>
      <c r="T21" s="21" t="s">
        <v>20</v>
      </c>
      <c r="U21" s="20" t="s">
        <v>19</v>
      </c>
      <c r="V21" s="21" t="s">
        <v>20</v>
      </c>
      <c r="W21" s="20" t="s">
        <v>19</v>
      </c>
      <c r="X21" s="21" t="s">
        <v>20</v>
      </c>
      <c r="Y21" s="20" t="s">
        <v>19</v>
      </c>
      <c r="Z21" s="21" t="s">
        <v>20</v>
      </c>
      <c r="CG21" s="6"/>
      <c r="CH21" s="6"/>
      <c r="CI21" s="6"/>
      <c r="CJ21" s="6"/>
      <c r="CK21" s="6"/>
      <c r="CL21" s="6"/>
      <c r="CM21" s="6"/>
      <c r="CN21" s="6"/>
    </row>
    <row r="22" spans="1:92" ht="16.149999999999999" customHeight="1" x14ac:dyDescent="0.2">
      <c r="A22" s="522" t="s">
        <v>21</v>
      </c>
      <c r="B22" s="497" t="s">
        <v>22</v>
      </c>
      <c r="C22" s="67" t="s">
        <v>29</v>
      </c>
      <c r="D22" s="68">
        <f t="shared" ref="D22:D27" si="2">SUM(E22+F22)</f>
        <v>1</v>
      </c>
      <c r="E22" s="69">
        <f t="shared" ref="E22:F27" si="3">SUM(G22+I22+K22+M22+O22+Q22+S22+U22+W22+Y22)</f>
        <v>1</v>
      </c>
      <c r="F22" s="70">
        <f t="shared" si="3"/>
        <v>0</v>
      </c>
      <c r="G22" s="38"/>
      <c r="H22" s="40"/>
      <c r="I22" s="29"/>
      <c r="J22" s="30"/>
      <c r="K22" s="71"/>
      <c r="L22" s="72"/>
      <c r="M22" s="71">
        <v>1</v>
      </c>
      <c r="N22" s="72"/>
      <c r="O22" s="71"/>
      <c r="P22" s="72"/>
      <c r="Q22" s="71"/>
      <c r="R22" s="72"/>
      <c r="S22" s="71"/>
      <c r="T22" s="72"/>
      <c r="U22" s="71"/>
      <c r="V22" s="72"/>
      <c r="W22" s="71"/>
      <c r="X22" s="72"/>
      <c r="Y22" s="29"/>
      <c r="Z22" s="72"/>
      <c r="AA22" s="3"/>
      <c r="CG22" s="6"/>
      <c r="CH22" s="6"/>
      <c r="CI22" s="6"/>
      <c r="CJ22" s="6"/>
      <c r="CK22" s="6"/>
      <c r="CL22" s="6"/>
      <c r="CM22" s="6"/>
      <c r="CN22" s="6"/>
    </row>
    <row r="23" spans="1:92" ht="16.149999999999999" customHeight="1" x14ac:dyDescent="0.2">
      <c r="A23" s="522"/>
      <c r="B23" s="466"/>
      <c r="C23" s="73" t="s">
        <v>30</v>
      </c>
      <c r="D23" s="74">
        <f t="shared" si="2"/>
        <v>0</v>
      </c>
      <c r="E23" s="75">
        <f t="shared" si="3"/>
        <v>0</v>
      </c>
      <c r="F23" s="76">
        <f t="shared" si="3"/>
        <v>0</v>
      </c>
      <c r="G23" s="77"/>
      <c r="H23" s="78"/>
      <c r="I23" s="36"/>
      <c r="J23" s="37"/>
      <c r="K23" s="79"/>
      <c r="L23" s="80"/>
      <c r="M23" s="79"/>
      <c r="N23" s="80"/>
      <c r="O23" s="79"/>
      <c r="P23" s="80"/>
      <c r="Q23" s="79"/>
      <c r="R23" s="80"/>
      <c r="S23" s="79"/>
      <c r="T23" s="80"/>
      <c r="U23" s="79"/>
      <c r="V23" s="80"/>
      <c r="W23" s="79"/>
      <c r="X23" s="80"/>
      <c r="Y23" s="79"/>
      <c r="Z23" s="80"/>
      <c r="AA23" s="3"/>
      <c r="CG23" s="6"/>
      <c r="CH23" s="6"/>
      <c r="CI23" s="6"/>
      <c r="CJ23" s="6"/>
      <c r="CK23" s="6"/>
      <c r="CL23" s="6"/>
      <c r="CM23" s="6"/>
      <c r="CN23" s="6"/>
    </row>
    <row r="24" spans="1:92" ht="16.149999999999999" customHeight="1" x14ac:dyDescent="0.2">
      <c r="A24" s="522"/>
      <c r="B24" s="497" t="s">
        <v>24</v>
      </c>
      <c r="C24" s="81" t="s">
        <v>29</v>
      </c>
      <c r="D24" s="82">
        <f t="shared" si="2"/>
        <v>2</v>
      </c>
      <c r="E24" s="83">
        <f t="shared" si="3"/>
        <v>0</v>
      </c>
      <c r="F24" s="84">
        <f t="shared" si="3"/>
        <v>2</v>
      </c>
      <c r="G24" s="85"/>
      <c r="H24" s="86"/>
      <c r="I24" s="85"/>
      <c r="J24" s="87"/>
      <c r="K24" s="88"/>
      <c r="L24" s="86"/>
      <c r="M24" s="88"/>
      <c r="N24" s="86"/>
      <c r="O24" s="88"/>
      <c r="P24" s="86">
        <v>1</v>
      </c>
      <c r="Q24" s="88"/>
      <c r="R24" s="86">
        <v>1</v>
      </c>
      <c r="S24" s="88"/>
      <c r="T24" s="86"/>
      <c r="U24" s="88"/>
      <c r="V24" s="86"/>
      <c r="W24" s="88"/>
      <c r="X24" s="86"/>
      <c r="Y24" s="88"/>
      <c r="Z24" s="86"/>
      <c r="AA24" s="3"/>
      <c r="CG24" s="6"/>
      <c r="CH24" s="6"/>
      <c r="CI24" s="6"/>
      <c r="CJ24" s="6"/>
      <c r="CK24" s="6"/>
      <c r="CL24" s="6"/>
      <c r="CM24" s="6"/>
      <c r="CN24" s="6"/>
    </row>
    <row r="25" spans="1:92" ht="16.149999999999999" customHeight="1" x14ac:dyDescent="0.2">
      <c r="A25" s="523"/>
      <c r="B25" s="466"/>
      <c r="C25" s="89" t="s">
        <v>30</v>
      </c>
      <c r="D25" s="74">
        <f t="shared" si="2"/>
        <v>0</v>
      </c>
      <c r="E25" s="75">
        <f t="shared" si="3"/>
        <v>0</v>
      </c>
      <c r="F25" s="76">
        <f t="shared" si="3"/>
        <v>0</v>
      </c>
      <c r="G25" s="77"/>
      <c r="H25" s="78"/>
      <c r="I25" s="77"/>
      <c r="J25" s="90"/>
      <c r="K25" s="91"/>
      <c r="L25" s="78"/>
      <c r="M25" s="91"/>
      <c r="N25" s="78"/>
      <c r="O25" s="91"/>
      <c r="P25" s="78"/>
      <c r="Q25" s="91"/>
      <c r="R25" s="78"/>
      <c r="S25" s="91"/>
      <c r="T25" s="78"/>
      <c r="U25" s="91"/>
      <c r="V25" s="78"/>
      <c r="W25" s="91"/>
      <c r="X25" s="78"/>
      <c r="Y25" s="91"/>
      <c r="Z25" s="78"/>
      <c r="AA25" s="3"/>
      <c r="CG25" s="6"/>
      <c r="CH25" s="6"/>
      <c r="CI25" s="6"/>
      <c r="CJ25" s="6"/>
      <c r="CK25" s="6"/>
      <c r="CL25" s="6"/>
      <c r="CM25" s="6"/>
      <c r="CN25" s="6"/>
    </row>
    <row r="26" spans="1:92" ht="16.149999999999999" customHeight="1" x14ac:dyDescent="0.2">
      <c r="A26" s="524" t="s">
        <v>25</v>
      </c>
      <c r="B26" s="525"/>
      <c r="C26" s="81" t="s">
        <v>29</v>
      </c>
      <c r="D26" s="92">
        <f t="shared" si="2"/>
        <v>57</v>
      </c>
      <c r="E26" s="93">
        <f t="shared" si="3"/>
        <v>27</v>
      </c>
      <c r="F26" s="94">
        <f t="shared" si="3"/>
        <v>30</v>
      </c>
      <c r="G26" s="95">
        <v>4</v>
      </c>
      <c r="H26" s="96">
        <v>3</v>
      </c>
      <c r="I26" s="97">
        <v>2</v>
      </c>
      <c r="J26" s="98">
        <v>5</v>
      </c>
      <c r="K26" s="95">
        <v>3</v>
      </c>
      <c r="L26" s="96">
        <v>4</v>
      </c>
      <c r="M26" s="95">
        <v>4</v>
      </c>
      <c r="N26" s="96">
        <v>5</v>
      </c>
      <c r="O26" s="95">
        <v>3</v>
      </c>
      <c r="P26" s="96">
        <v>2</v>
      </c>
      <c r="Q26" s="95">
        <v>3</v>
      </c>
      <c r="R26" s="96">
        <v>1</v>
      </c>
      <c r="S26" s="95">
        <v>2</v>
      </c>
      <c r="T26" s="96">
        <v>4</v>
      </c>
      <c r="U26" s="95">
        <v>3</v>
      </c>
      <c r="V26" s="96">
        <v>1</v>
      </c>
      <c r="W26" s="95">
        <v>3</v>
      </c>
      <c r="X26" s="96">
        <v>4</v>
      </c>
      <c r="Y26" s="95"/>
      <c r="Z26" s="96">
        <v>1</v>
      </c>
      <c r="AA26" s="3"/>
      <c r="CG26" s="6"/>
      <c r="CH26" s="6"/>
      <c r="CI26" s="6"/>
      <c r="CJ26" s="6"/>
      <c r="CK26" s="6"/>
      <c r="CL26" s="6"/>
      <c r="CM26" s="6"/>
      <c r="CN26" s="6"/>
    </row>
    <row r="27" spans="1:92" ht="16.149999999999999" customHeight="1" x14ac:dyDescent="0.2">
      <c r="A27" s="482"/>
      <c r="B27" s="458"/>
      <c r="C27" s="89" t="s">
        <v>30</v>
      </c>
      <c r="D27" s="74">
        <f t="shared" si="2"/>
        <v>2</v>
      </c>
      <c r="E27" s="75">
        <f t="shared" si="3"/>
        <v>2</v>
      </c>
      <c r="F27" s="76">
        <f t="shared" si="3"/>
        <v>0</v>
      </c>
      <c r="G27" s="91"/>
      <c r="H27" s="78"/>
      <c r="I27" s="77"/>
      <c r="J27" s="90"/>
      <c r="K27" s="91"/>
      <c r="L27" s="78"/>
      <c r="M27" s="91"/>
      <c r="N27" s="78"/>
      <c r="O27" s="91"/>
      <c r="P27" s="78"/>
      <c r="Q27" s="91"/>
      <c r="R27" s="78"/>
      <c r="S27" s="91"/>
      <c r="T27" s="78"/>
      <c r="U27" s="91">
        <v>1</v>
      </c>
      <c r="V27" s="78"/>
      <c r="W27" s="91"/>
      <c r="X27" s="78"/>
      <c r="Y27" s="91">
        <v>1</v>
      </c>
      <c r="Z27" s="78"/>
      <c r="AA27" s="3"/>
      <c r="CG27" s="6"/>
      <c r="CH27" s="6"/>
      <c r="CI27" s="6"/>
      <c r="CJ27" s="6"/>
      <c r="CK27" s="6"/>
      <c r="CL27" s="6"/>
      <c r="CM27" s="6"/>
      <c r="CN27" s="6"/>
    </row>
    <row r="28" spans="1:92" ht="16.149999999999999" customHeight="1" x14ac:dyDescent="0.2">
      <c r="A28" s="526" t="s">
        <v>6</v>
      </c>
      <c r="B28" s="527"/>
      <c r="C28" s="528"/>
      <c r="D28" s="99">
        <f t="shared" ref="D28:Z28" si="4">SUM(D22:D27)</f>
        <v>62</v>
      </c>
      <c r="E28" s="100">
        <f t="shared" si="4"/>
        <v>30</v>
      </c>
      <c r="F28" s="101">
        <f t="shared" si="4"/>
        <v>32</v>
      </c>
      <c r="G28" s="102">
        <f t="shared" si="4"/>
        <v>4</v>
      </c>
      <c r="H28" s="103">
        <f t="shared" si="4"/>
        <v>3</v>
      </c>
      <c r="I28" s="104">
        <f t="shared" si="4"/>
        <v>2</v>
      </c>
      <c r="J28" s="105">
        <f t="shared" si="4"/>
        <v>5</v>
      </c>
      <c r="K28" s="102">
        <f t="shared" si="4"/>
        <v>3</v>
      </c>
      <c r="L28" s="103">
        <f t="shared" si="4"/>
        <v>4</v>
      </c>
      <c r="M28" s="102">
        <f t="shared" si="4"/>
        <v>5</v>
      </c>
      <c r="N28" s="103">
        <f t="shared" si="4"/>
        <v>5</v>
      </c>
      <c r="O28" s="102">
        <f t="shared" si="4"/>
        <v>3</v>
      </c>
      <c r="P28" s="103">
        <f t="shared" si="4"/>
        <v>3</v>
      </c>
      <c r="Q28" s="102">
        <f t="shared" si="4"/>
        <v>3</v>
      </c>
      <c r="R28" s="103">
        <f t="shared" si="4"/>
        <v>2</v>
      </c>
      <c r="S28" s="102">
        <f t="shared" si="4"/>
        <v>2</v>
      </c>
      <c r="T28" s="103">
        <f t="shared" si="4"/>
        <v>4</v>
      </c>
      <c r="U28" s="102">
        <f t="shared" si="4"/>
        <v>4</v>
      </c>
      <c r="V28" s="103">
        <f t="shared" si="4"/>
        <v>1</v>
      </c>
      <c r="W28" s="102">
        <f t="shared" si="4"/>
        <v>3</v>
      </c>
      <c r="X28" s="103">
        <f t="shared" si="4"/>
        <v>4</v>
      </c>
      <c r="Y28" s="102">
        <f t="shared" si="4"/>
        <v>1</v>
      </c>
      <c r="Z28" s="103">
        <f t="shared" si="4"/>
        <v>1</v>
      </c>
      <c r="AA28" s="3"/>
      <c r="CG28" s="6"/>
      <c r="CH28" s="6"/>
      <c r="CI28" s="6"/>
      <c r="CJ28" s="6"/>
      <c r="CK28" s="6"/>
      <c r="CL28" s="6"/>
      <c r="CM28" s="6"/>
      <c r="CN28" s="6"/>
    </row>
    <row r="29" spans="1:92" ht="31.9" customHeight="1" x14ac:dyDescent="0.2">
      <c r="A29" s="483" t="s">
        <v>31</v>
      </c>
      <c r="B29" s="483"/>
      <c r="C29" s="483"/>
      <c r="D29" s="483"/>
      <c r="E29" s="483"/>
      <c r="F29" s="483"/>
      <c r="G29" s="483"/>
      <c r="H29" s="483"/>
      <c r="I29" s="483"/>
      <c r="J29" s="483"/>
      <c r="K29" s="106"/>
      <c r="L29" s="11"/>
      <c r="CG29" s="6"/>
      <c r="CH29" s="6"/>
      <c r="CI29" s="6"/>
      <c r="CJ29" s="6"/>
      <c r="CK29" s="6"/>
      <c r="CL29" s="6"/>
      <c r="CM29" s="6"/>
      <c r="CN29" s="6"/>
    </row>
    <row r="30" spans="1:92" ht="16.149999999999999" customHeight="1" x14ac:dyDescent="0.2">
      <c r="A30" s="518" t="s">
        <v>32</v>
      </c>
      <c r="B30" s="518"/>
      <c r="C30" s="518"/>
      <c r="D30" s="307" t="s">
        <v>6</v>
      </c>
      <c r="E30" s="108" t="s">
        <v>33</v>
      </c>
      <c r="F30" s="305" t="s">
        <v>34</v>
      </c>
      <c r="G30" s="110"/>
      <c r="H30" s="111"/>
      <c r="I30" s="111"/>
      <c r="J30" s="112"/>
      <c r="K30" s="106"/>
      <c r="L30" s="11"/>
      <c r="CG30" s="6"/>
      <c r="CH30" s="6"/>
      <c r="CI30" s="6"/>
      <c r="CJ30" s="6"/>
      <c r="CK30" s="6"/>
      <c r="CL30" s="6"/>
      <c r="CM30" s="6"/>
      <c r="CN30" s="6"/>
    </row>
    <row r="31" spans="1:92" ht="16.149999999999999" customHeight="1" x14ac:dyDescent="0.2">
      <c r="A31" s="465" t="s">
        <v>35</v>
      </c>
      <c r="B31" s="519" t="s">
        <v>36</v>
      </c>
      <c r="C31" s="520"/>
      <c r="D31" s="113">
        <f t="shared" ref="D31:D43" si="5">SUM(E31+F31)</f>
        <v>0</v>
      </c>
      <c r="E31" s="114"/>
      <c r="F31" s="115"/>
      <c r="CG31" s="6"/>
      <c r="CH31" s="6"/>
      <c r="CI31" s="6"/>
      <c r="CJ31" s="6"/>
      <c r="CK31" s="6"/>
      <c r="CL31" s="6"/>
      <c r="CM31" s="6"/>
      <c r="CN31" s="6"/>
    </row>
    <row r="32" spans="1:92" ht="16.149999999999999" customHeight="1" x14ac:dyDescent="0.2">
      <c r="A32" s="497"/>
      <c r="B32" s="514" t="s">
        <v>37</v>
      </c>
      <c r="C32" s="515"/>
      <c r="D32" s="116">
        <f t="shared" si="5"/>
        <v>0</v>
      </c>
      <c r="E32" s="117"/>
      <c r="F32" s="118"/>
      <c r="CG32" s="6"/>
      <c r="CH32" s="6"/>
      <c r="CI32" s="6"/>
      <c r="CJ32" s="6"/>
      <c r="CK32" s="6"/>
      <c r="CL32" s="6"/>
      <c r="CM32" s="6"/>
      <c r="CN32" s="6"/>
    </row>
    <row r="33" spans="1:92" ht="16.149999999999999" customHeight="1" x14ac:dyDescent="0.2">
      <c r="A33" s="497"/>
      <c r="B33" s="514" t="s">
        <v>38</v>
      </c>
      <c r="C33" s="515"/>
      <c r="D33" s="116">
        <f t="shared" si="5"/>
        <v>0</v>
      </c>
      <c r="E33" s="117"/>
      <c r="F33" s="118"/>
      <c r="CG33" s="6"/>
      <c r="CH33" s="6"/>
      <c r="CI33" s="6"/>
      <c r="CJ33" s="6"/>
      <c r="CK33" s="6"/>
      <c r="CL33" s="6"/>
      <c r="CM33" s="6"/>
      <c r="CN33" s="6"/>
    </row>
    <row r="34" spans="1:92" ht="16.149999999999999" customHeight="1" x14ac:dyDescent="0.2">
      <c r="A34" s="497"/>
      <c r="B34" s="514" t="s">
        <v>39</v>
      </c>
      <c r="C34" s="515"/>
      <c r="D34" s="116">
        <f t="shared" si="5"/>
        <v>0</v>
      </c>
      <c r="E34" s="119"/>
      <c r="F34" s="120"/>
      <c r="CG34" s="6"/>
      <c r="CH34" s="6"/>
      <c r="CI34" s="6"/>
      <c r="CJ34" s="6"/>
      <c r="CK34" s="6"/>
      <c r="CL34" s="6"/>
      <c r="CM34" s="6"/>
      <c r="CN34" s="6"/>
    </row>
    <row r="35" spans="1:92" ht="16.149999999999999" customHeight="1" x14ac:dyDescent="0.2">
      <c r="A35" s="497"/>
      <c r="B35" s="514" t="s">
        <v>40</v>
      </c>
      <c r="C35" s="515"/>
      <c r="D35" s="116">
        <f t="shared" si="5"/>
        <v>0</v>
      </c>
      <c r="E35" s="119"/>
      <c r="F35" s="120"/>
      <c r="CG35" s="6"/>
      <c r="CH35" s="6"/>
      <c r="CI35" s="6"/>
      <c r="CJ35" s="6"/>
      <c r="CK35" s="6"/>
      <c r="CL35" s="6"/>
      <c r="CM35" s="6"/>
      <c r="CN35" s="6"/>
    </row>
    <row r="36" spans="1:92" ht="16.149999999999999" customHeight="1" x14ac:dyDescent="0.2">
      <c r="A36" s="497"/>
      <c r="B36" s="514" t="s">
        <v>41</v>
      </c>
      <c r="C36" s="515"/>
      <c r="D36" s="116">
        <f t="shared" si="5"/>
        <v>0</v>
      </c>
      <c r="E36" s="119"/>
      <c r="F36" s="120"/>
      <c r="CG36" s="6"/>
      <c r="CH36" s="6"/>
      <c r="CI36" s="6"/>
      <c r="CJ36" s="6"/>
      <c r="CK36" s="6"/>
      <c r="CL36" s="6"/>
      <c r="CM36" s="6"/>
      <c r="CN36" s="6"/>
    </row>
    <row r="37" spans="1:92" ht="16.149999999999999" customHeight="1" x14ac:dyDescent="0.2">
      <c r="A37" s="497"/>
      <c r="B37" s="514" t="s">
        <v>42</v>
      </c>
      <c r="C37" s="515"/>
      <c r="D37" s="116">
        <f t="shared" si="5"/>
        <v>0</v>
      </c>
      <c r="E37" s="119"/>
      <c r="F37" s="120"/>
      <c r="CG37" s="6"/>
      <c r="CH37" s="6"/>
      <c r="CI37" s="6"/>
      <c r="CJ37" s="6"/>
      <c r="CK37" s="6"/>
      <c r="CL37" s="6"/>
      <c r="CM37" s="6"/>
      <c r="CN37" s="6"/>
    </row>
    <row r="38" spans="1:92" ht="16.149999999999999" customHeight="1" x14ac:dyDescent="0.2">
      <c r="A38" s="497"/>
      <c r="B38" s="514" t="s">
        <v>43</v>
      </c>
      <c r="C38" s="515"/>
      <c r="D38" s="116">
        <f t="shared" si="5"/>
        <v>0</v>
      </c>
      <c r="E38" s="119"/>
      <c r="F38" s="120"/>
      <c r="CG38" s="6"/>
      <c r="CH38" s="6"/>
      <c r="CI38" s="6"/>
      <c r="CJ38" s="6"/>
      <c r="CK38" s="6"/>
      <c r="CL38" s="6"/>
      <c r="CM38" s="6"/>
      <c r="CN38" s="6"/>
    </row>
    <row r="39" spans="1:92" ht="16.149999999999999" customHeight="1" x14ac:dyDescent="0.2">
      <c r="A39" s="466"/>
      <c r="B39" s="516" t="s">
        <v>44</v>
      </c>
      <c r="C39" s="517"/>
      <c r="D39" s="121">
        <f t="shared" si="5"/>
        <v>0</v>
      </c>
      <c r="E39" s="122"/>
      <c r="F39" s="123"/>
      <c r="CG39" s="6"/>
      <c r="CH39" s="6"/>
      <c r="CI39" s="6"/>
      <c r="CJ39" s="6"/>
      <c r="CK39" s="6"/>
      <c r="CL39" s="6"/>
      <c r="CM39" s="6"/>
      <c r="CN39" s="6"/>
    </row>
    <row r="40" spans="1:92" ht="16.149999999999999" customHeight="1" x14ac:dyDescent="0.2">
      <c r="A40" s="465" t="s">
        <v>45</v>
      </c>
      <c r="B40" s="465" t="s">
        <v>46</v>
      </c>
      <c r="C40" s="24" t="s">
        <v>47</v>
      </c>
      <c r="D40" s="113">
        <f t="shared" si="5"/>
        <v>2</v>
      </c>
      <c r="E40" s="124"/>
      <c r="F40" s="125">
        <v>2</v>
      </c>
      <c r="CG40" s="6"/>
      <c r="CH40" s="6"/>
      <c r="CI40" s="6"/>
      <c r="CJ40" s="6"/>
      <c r="CK40" s="6"/>
      <c r="CL40" s="6"/>
      <c r="CM40" s="6"/>
      <c r="CN40" s="6"/>
    </row>
    <row r="41" spans="1:92" ht="16.149999999999999" customHeight="1" x14ac:dyDescent="0.2">
      <c r="A41" s="497"/>
      <c r="B41" s="466"/>
      <c r="C41" s="299" t="s">
        <v>48</v>
      </c>
      <c r="D41" s="121">
        <f t="shared" si="5"/>
        <v>0</v>
      </c>
      <c r="E41" s="126"/>
      <c r="F41" s="123"/>
      <c r="I41" s="127"/>
      <c r="J41" s="127"/>
      <c r="K41" s="127"/>
      <c r="CG41" s="6"/>
      <c r="CH41" s="6"/>
      <c r="CI41" s="6"/>
      <c r="CJ41" s="6"/>
      <c r="CK41" s="6"/>
      <c r="CL41" s="6"/>
      <c r="CM41" s="6"/>
      <c r="CN41" s="6"/>
    </row>
    <row r="42" spans="1:92" ht="16.149999999999999" customHeight="1" x14ac:dyDescent="0.2">
      <c r="A42" s="497"/>
      <c r="B42" s="465" t="s">
        <v>49</v>
      </c>
      <c r="C42" s="24" t="s">
        <v>47</v>
      </c>
      <c r="D42" s="113">
        <f t="shared" si="5"/>
        <v>0</v>
      </c>
      <c r="E42" s="124"/>
      <c r="F42" s="125"/>
      <c r="I42" s="127"/>
      <c r="J42" s="127"/>
      <c r="K42" s="127"/>
      <c r="CG42" s="6"/>
      <c r="CH42" s="6"/>
      <c r="CI42" s="6"/>
      <c r="CJ42" s="6"/>
      <c r="CK42" s="6"/>
      <c r="CL42" s="6"/>
      <c r="CM42" s="6"/>
      <c r="CN42" s="6"/>
    </row>
    <row r="43" spans="1:92" ht="16.149999999999999" customHeight="1" x14ac:dyDescent="0.2">
      <c r="A43" s="466"/>
      <c r="B43" s="466"/>
      <c r="C43" s="128" t="s">
        <v>48</v>
      </c>
      <c r="D43" s="121">
        <f t="shared" si="5"/>
        <v>0</v>
      </c>
      <c r="E43" s="126"/>
      <c r="F43" s="123"/>
      <c r="I43" s="127"/>
      <c r="J43" s="127"/>
      <c r="K43" s="127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483" t="s">
        <v>50</v>
      </c>
      <c r="B44" s="483"/>
      <c r="C44" s="483"/>
      <c r="D44" s="483"/>
      <c r="E44" s="483"/>
      <c r="F44" s="483"/>
      <c r="G44" s="483"/>
      <c r="H44" s="483"/>
      <c r="I44" s="129"/>
      <c r="J44" s="129"/>
      <c r="K44" s="130"/>
      <c r="L44" s="11"/>
      <c r="CG44" s="6"/>
      <c r="CH44" s="6"/>
      <c r="CI44" s="6"/>
      <c r="CJ44" s="6"/>
      <c r="CK44" s="6"/>
      <c r="CL44" s="6"/>
      <c r="CM44" s="6"/>
      <c r="CN44" s="6"/>
    </row>
    <row r="45" spans="1:92" ht="16.149999999999999" customHeight="1" x14ac:dyDescent="0.2">
      <c r="A45" s="471" t="s">
        <v>51</v>
      </c>
      <c r="B45" s="512" t="s">
        <v>6</v>
      </c>
      <c r="C45" s="11"/>
      <c r="I45" s="127"/>
      <c r="J45" s="127"/>
      <c r="K45" s="127"/>
      <c r="CG45" s="6"/>
      <c r="CH45" s="6"/>
      <c r="CI45" s="6"/>
      <c r="CJ45" s="6"/>
      <c r="CK45" s="6"/>
      <c r="CL45" s="6"/>
      <c r="CM45" s="6"/>
      <c r="CN45" s="6"/>
    </row>
    <row r="46" spans="1:92" ht="16.149999999999999" customHeight="1" x14ac:dyDescent="0.2">
      <c r="A46" s="473"/>
      <c r="B46" s="513"/>
      <c r="C46" s="131"/>
      <c r="D46" s="11"/>
      <c r="I46" s="127"/>
      <c r="J46" s="127"/>
      <c r="K46" s="127"/>
      <c r="CG46" s="6"/>
      <c r="CH46" s="6"/>
      <c r="CI46" s="6"/>
      <c r="CJ46" s="6"/>
      <c r="CK46" s="6"/>
      <c r="CL46" s="6"/>
      <c r="CM46" s="6"/>
      <c r="CN46" s="6"/>
    </row>
    <row r="47" spans="1:92" ht="16.149999999999999" customHeight="1" x14ac:dyDescent="0.2">
      <c r="A47" s="24" t="s">
        <v>52</v>
      </c>
      <c r="B47" s="132"/>
      <c r="C47" s="133"/>
      <c r="D47" s="11"/>
      <c r="I47" s="127"/>
      <c r="J47" s="127"/>
      <c r="K47" s="127"/>
      <c r="CG47" s="6"/>
      <c r="CH47" s="6"/>
      <c r="CI47" s="6"/>
      <c r="CJ47" s="6"/>
      <c r="CK47" s="6"/>
      <c r="CL47" s="6"/>
      <c r="CM47" s="6"/>
      <c r="CN47" s="6"/>
    </row>
    <row r="48" spans="1:92" ht="16.149999999999999" customHeight="1" x14ac:dyDescent="0.2">
      <c r="A48" s="128" t="s">
        <v>53</v>
      </c>
      <c r="B48" s="134"/>
      <c r="C48" s="133"/>
      <c r="D48" s="11"/>
      <c r="I48" s="127"/>
      <c r="J48" s="127"/>
      <c r="K48" s="127"/>
      <c r="CG48" s="6"/>
      <c r="CH48" s="6"/>
      <c r="CI48" s="6"/>
      <c r="CJ48" s="6"/>
      <c r="CK48" s="6"/>
      <c r="CL48" s="6"/>
      <c r="CM48" s="6"/>
      <c r="CN48" s="6"/>
    </row>
    <row r="49" spans="1:92" ht="16.149999999999999" customHeight="1" x14ac:dyDescent="0.2">
      <c r="A49" s="292" t="s">
        <v>6</v>
      </c>
      <c r="B49" s="136">
        <f>SUM(B47+B48)</f>
        <v>0</v>
      </c>
      <c r="C49" s="137"/>
      <c r="D49" s="11"/>
      <c r="CG49" s="6"/>
      <c r="CH49" s="6"/>
      <c r="CI49" s="6"/>
      <c r="CJ49" s="6"/>
      <c r="CK49" s="6"/>
      <c r="CL49" s="6"/>
      <c r="CM49" s="6"/>
      <c r="CN49" s="6"/>
    </row>
    <row r="50" spans="1:92" ht="31.9" customHeight="1" x14ac:dyDescent="0.2">
      <c r="A50" s="138" t="s">
        <v>54</v>
      </c>
      <c r="B50" s="138"/>
      <c r="C50" s="138"/>
      <c r="D50" s="11"/>
      <c r="CG50" s="6"/>
      <c r="CH50" s="6"/>
      <c r="CI50" s="6"/>
      <c r="CJ50" s="6"/>
      <c r="CK50" s="6"/>
      <c r="CL50" s="6"/>
      <c r="CM50" s="6"/>
      <c r="CN50" s="6"/>
    </row>
    <row r="51" spans="1:92" ht="16.149999999999999" customHeight="1" x14ac:dyDescent="0.2">
      <c r="A51" s="465" t="s">
        <v>55</v>
      </c>
      <c r="B51" s="457" t="s">
        <v>5</v>
      </c>
      <c r="C51" s="465" t="s">
        <v>6</v>
      </c>
      <c r="D51" s="11"/>
      <c r="CG51" s="6"/>
      <c r="CH51" s="6"/>
      <c r="CI51" s="6"/>
      <c r="CJ51" s="6"/>
      <c r="CK51" s="6"/>
      <c r="CL51" s="6"/>
      <c r="CM51" s="6"/>
      <c r="CN51" s="6"/>
    </row>
    <row r="52" spans="1:92" ht="16.149999999999999" customHeight="1" x14ac:dyDescent="0.2">
      <c r="A52" s="466"/>
      <c r="B52" s="458"/>
      <c r="C52" s="466"/>
      <c r="D52" s="11"/>
      <c r="CG52" s="6"/>
      <c r="CH52" s="6"/>
      <c r="CI52" s="6"/>
      <c r="CJ52" s="6"/>
      <c r="CK52" s="6"/>
      <c r="CL52" s="6"/>
      <c r="CM52" s="6"/>
      <c r="CN52" s="6"/>
    </row>
    <row r="53" spans="1:92" ht="16.149999999999999" customHeight="1" x14ac:dyDescent="0.2">
      <c r="A53" s="465" t="s">
        <v>56</v>
      </c>
      <c r="B53" s="139" t="s">
        <v>57</v>
      </c>
      <c r="C53" s="132"/>
      <c r="D53" s="11"/>
      <c r="CG53" s="6"/>
      <c r="CH53" s="6"/>
      <c r="CI53" s="6"/>
      <c r="CJ53" s="6"/>
      <c r="CK53" s="6"/>
      <c r="CL53" s="6"/>
      <c r="CM53" s="6"/>
      <c r="CN53" s="6"/>
    </row>
    <row r="54" spans="1:92" ht="16.149999999999999" customHeight="1" x14ac:dyDescent="0.2">
      <c r="A54" s="497"/>
      <c r="B54" s="140" t="s">
        <v>58</v>
      </c>
      <c r="C54" s="141"/>
      <c r="D54" s="11"/>
      <c r="CG54" s="6"/>
      <c r="CH54" s="6"/>
      <c r="CI54" s="6"/>
      <c r="CJ54" s="6"/>
      <c r="CK54" s="6"/>
      <c r="CL54" s="6"/>
      <c r="CM54" s="6"/>
      <c r="CN54" s="6"/>
    </row>
    <row r="55" spans="1:92" ht="16.149999999999999" customHeight="1" x14ac:dyDescent="0.2">
      <c r="A55" s="466"/>
      <c r="B55" s="142" t="s">
        <v>59</v>
      </c>
      <c r="C55" s="134"/>
      <c r="D55" s="11"/>
      <c r="CG55" s="6"/>
      <c r="CH55" s="6"/>
      <c r="CI55" s="6"/>
      <c r="CJ55" s="6"/>
      <c r="CK55" s="6"/>
      <c r="CL55" s="6"/>
      <c r="CM55" s="6"/>
      <c r="CN55" s="6"/>
    </row>
    <row r="56" spans="1:92" ht="16.149999999999999" customHeight="1" x14ac:dyDescent="0.2">
      <c r="A56" s="465" t="s">
        <v>60</v>
      </c>
      <c r="B56" s="139" t="s">
        <v>61</v>
      </c>
      <c r="C56" s="132"/>
      <c r="D56" s="11"/>
      <c r="CG56" s="6"/>
      <c r="CH56" s="6"/>
      <c r="CI56" s="6"/>
      <c r="CJ56" s="6"/>
      <c r="CK56" s="6"/>
      <c r="CL56" s="6"/>
      <c r="CM56" s="6"/>
      <c r="CN56" s="6"/>
    </row>
    <row r="57" spans="1:92" ht="22.15" customHeight="1" x14ac:dyDescent="0.2">
      <c r="A57" s="497"/>
      <c r="B57" s="140" t="s">
        <v>62</v>
      </c>
      <c r="C57" s="141"/>
      <c r="D57" s="11"/>
      <c r="CG57" s="6"/>
      <c r="CH57" s="6"/>
      <c r="CI57" s="6"/>
      <c r="CJ57" s="6"/>
      <c r="CK57" s="6"/>
      <c r="CL57" s="6"/>
      <c r="CM57" s="6"/>
      <c r="CN57" s="6"/>
    </row>
    <row r="58" spans="1:92" ht="24.6" customHeight="1" x14ac:dyDescent="0.2">
      <c r="A58" s="497"/>
      <c r="B58" s="301" t="s">
        <v>63</v>
      </c>
      <c r="C58" s="141"/>
      <c r="D58" s="11"/>
      <c r="CG58" s="6"/>
      <c r="CH58" s="6"/>
      <c r="CI58" s="6"/>
      <c r="CJ58" s="6"/>
      <c r="CK58" s="6"/>
      <c r="CL58" s="6"/>
      <c r="CM58" s="6"/>
      <c r="CN58" s="6"/>
    </row>
    <row r="59" spans="1:92" ht="16.149999999999999" customHeight="1" x14ac:dyDescent="0.2">
      <c r="A59" s="466"/>
      <c r="B59" s="142" t="s">
        <v>64</v>
      </c>
      <c r="C59" s="134"/>
      <c r="D59" s="11"/>
      <c r="CG59" s="6"/>
      <c r="CH59" s="6"/>
      <c r="CI59" s="6"/>
      <c r="CJ59" s="6"/>
      <c r="CK59" s="6"/>
      <c r="CL59" s="6"/>
      <c r="CM59" s="6"/>
      <c r="CN59" s="6"/>
    </row>
    <row r="60" spans="1:92" ht="38.450000000000003" customHeight="1" x14ac:dyDescent="0.2">
      <c r="A60" s="465" t="s">
        <v>65</v>
      </c>
      <c r="B60" s="144" t="s">
        <v>66</v>
      </c>
      <c r="C60" s="132"/>
      <c r="D60" s="11"/>
      <c r="CG60" s="6"/>
      <c r="CH60" s="6"/>
      <c r="CI60" s="6"/>
      <c r="CJ60" s="6"/>
      <c r="CK60" s="6"/>
      <c r="CL60" s="6"/>
      <c r="CM60" s="6"/>
      <c r="CN60" s="6"/>
    </row>
    <row r="61" spans="1:92" ht="24" customHeight="1" x14ac:dyDescent="0.2">
      <c r="A61" s="466"/>
      <c r="B61" s="145" t="s">
        <v>67</v>
      </c>
      <c r="C61" s="134"/>
      <c r="D61" s="11"/>
      <c r="CG61" s="6"/>
      <c r="CH61" s="6"/>
      <c r="CI61" s="6"/>
      <c r="CJ61" s="6"/>
      <c r="CK61" s="6"/>
      <c r="CL61" s="6"/>
      <c r="CM61" s="6"/>
      <c r="CN61" s="6"/>
    </row>
    <row r="62" spans="1:92" ht="16.149999999999999" customHeight="1" x14ac:dyDescent="0.2">
      <c r="A62" s="510" t="s">
        <v>68</v>
      </c>
      <c r="B62" s="511"/>
      <c r="C62" s="146"/>
      <c r="D62" s="11"/>
      <c r="CG62" s="6"/>
      <c r="CH62" s="6"/>
      <c r="CI62" s="6"/>
      <c r="CJ62" s="6"/>
      <c r="CK62" s="6"/>
      <c r="CL62" s="6"/>
      <c r="CM62" s="6"/>
      <c r="CN62" s="6"/>
    </row>
    <row r="63" spans="1:92" ht="31.9" customHeight="1" x14ac:dyDescent="0.2">
      <c r="A63" s="483" t="s">
        <v>69</v>
      </c>
      <c r="B63" s="483"/>
      <c r="C63" s="483"/>
      <c r="D63" s="483"/>
      <c r="E63" s="483"/>
      <c r="F63" s="483"/>
      <c r="G63" s="483"/>
      <c r="H63" s="483"/>
      <c r="I63" s="483"/>
      <c r="J63" s="11"/>
      <c r="CG63" s="6"/>
      <c r="CH63" s="6"/>
      <c r="CI63" s="6"/>
      <c r="CJ63" s="6"/>
      <c r="CK63" s="6"/>
      <c r="CL63" s="6"/>
      <c r="CM63" s="6"/>
      <c r="CN63" s="6"/>
    </row>
    <row r="64" spans="1:92" ht="16.149999999999999" customHeight="1" x14ac:dyDescent="0.2">
      <c r="A64" s="504" t="s">
        <v>70</v>
      </c>
      <c r="B64" s="504"/>
      <c r="C64" s="505" t="s">
        <v>71</v>
      </c>
      <c r="D64" s="505" t="s">
        <v>72</v>
      </c>
      <c r="E64" s="509" t="s">
        <v>60</v>
      </c>
      <c r="F64" s="505"/>
      <c r="G64" s="505"/>
      <c r="H64" s="505" t="s">
        <v>73</v>
      </c>
      <c r="I64" s="11"/>
      <c r="J64" s="11"/>
      <c r="CG64" s="6"/>
      <c r="CH64" s="6"/>
      <c r="CI64" s="6"/>
      <c r="CJ64" s="6"/>
      <c r="CK64" s="6"/>
      <c r="CL64" s="6"/>
      <c r="CM64" s="6"/>
      <c r="CN64" s="6"/>
    </row>
    <row r="65" spans="1:92" ht="16.149999999999999" customHeight="1" x14ac:dyDescent="0.2">
      <c r="A65" s="504"/>
      <c r="B65" s="504"/>
      <c r="C65" s="505"/>
      <c r="D65" s="505"/>
      <c r="E65" s="147" t="s">
        <v>74</v>
      </c>
      <c r="F65" s="304" t="s">
        <v>75</v>
      </c>
      <c r="G65" s="306" t="s">
        <v>76</v>
      </c>
      <c r="H65" s="509"/>
      <c r="I65" s="11"/>
      <c r="J65" s="11"/>
      <c r="CG65" s="6"/>
      <c r="CH65" s="6"/>
      <c r="CI65" s="6"/>
      <c r="CJ65" s="6"/>
      <c r="CK65" s="6"/>
      <c r="CL65" s="6"/>
      <c r="CM65" s="6"/>
      <c r="CN65" s="6"/>
    </row>
    <row r="66" spans="1:92" ht="16.149999999999999" customHeight="1" x14ac:dyDescent="0.2">
      <c r="A66" s="498" t="s">
        <v>77</v>
      </c>
      <c r="B66" s="498"/>
      <c r="C66" s="150"/>
      <c r="D66" s="150"/>
      <c r="E66" s="151"/>
      <c r="F66" s="152"/>
      <c r="G66" s="153"/>
      <c r="H66" s="153"/>
      <c r="I66" s="11"/>
      <c r="J66" s="11"/>
      <c r="CG66" s="6"/>
      <c r="CH66" s="6"/>
      <c r="CI66" s="6"/>
      <c r="CJ66" s="6"/>
      <c r="CK66" s="6"/>
      <c r="CL66" s="6"/>
      <c r="CM66" s="6"/>
      <c r="CN66" s="6"/>
    </row>
    <row r="67" spans="1:92" ht="16.149999999999999" customHeight="1" x14ac:dyDescent="0.2">
      <c r="A67" s="499" t="s">
        <v>78</v>
      </c>
      <c r="B67" s="499"/>
      <c r="C67" s="154">
        <v>1</v>
      </c>
      <c r="D67" s="154">
        <v>7</v>
      </c>
      <c r="E67" s="155">
        <v>70</v>
      </c>
      <c r="F67" s="156"/>
      <c r="G67" s="157"/>
      <c r="H67" s="157"/>
      <c r="I67" s="11"/>
      <c r="J67" s="11"/>
      <c r="CG67" s="6"/>
      <c r="CH67" s="6"/>
      <c r="CI67" s="6"/>
      <c r="CJ67" s="6"/>
      <c r="CK67" s="6"/>
      <c r="CL67" s="6"/>
      <c r="CM67" s="6"/>
      <c r="CN67" s="6"/>
    </row>
    <row r="68" spans="1:92" ht="16.149999999999999" customHeight="1" x14ac:dyDescent="0.2">
      <c r="A68" s="503" t="s">
        <v>79</v>
      </c>
      <c r="B68" s="503"/>
      <c r="C68" s="158">
        <v>3</v>
      </c>
      <c r="D68" s="158"/>
      <c r="E68" s="77"/>
      <c r="F68" s="159"/>
      <c r="G68" s="160"/>
      <c r="H68" s="160"/>
      <c r="I68" s="11"/>
      <c r="J68" s="11"/>
      <c r="CG68" s="6"/>
      <c r="CH68" s="6"/>
      <c r="CI68" s="6"/>
      <c r="CJ68" s="6"/>
      <c r="CK68" s="6"/>
      <c r="CL68" s="6"/>
      <c r="CM68" s="6"/>
      <c r="CN68" s="6"/>
    </row>
    <row r="69" spans="1:92" ht="16.149999999999999" customHeight="1" x14ac:dyDescent="0.2">
      <c r="A69" s="502" t="s">
        <v>6</v>
      </c>
      <c r="B69" s="502"/>
      <c r="C69" s="161">
        <f t="shared" ref="C69:H69" si="6">SUM(C66:C68)</f>
        <v>4</v>
      </c>
      <c r="D69" s="161">
        <f t="shared" si="6"/>
        <v>7</v>
      </c>
      <c r="E69" s="172">
        <f t="shared" si="6"/>
        <v>70</v>
      </c>
      <c r="F69" s="327">
        <f t="shared" si="6"/>
        <v>0</v>
      </c>
      <c r="G69" s="328">
        <f t="shared" si="6"/>
        <v>0</v>
      </c>
      <c r="H69" s="41">
        <f t="shared" si="6"/>
        <v>0</v>
      </c>
      <c r="I69" s="162"/>
      <c r="J69" s="11"/>
      <c r="CG69" s="6"/>
      <c r="CH69" s="6"/>
      <c r="CI69" s="6"/>
      <c r="CJ69" s="6"/>
      <c r="CK69" s="6"/>
      <c r="CL69" s="6"/>
      <c r="CM69" s="6"/>
      <c r="CN69" s="6"/>
    </row>
    <row r="70" spans="1:92" ht="16.149999999999999" customHeight="1" x14ac:dyDescent="0.2">
      <c r="A70" s="163" t="s">
        <v>80</v>
      </c>
      <c r="CG70" s="6"/>
      <c r="CH70" s="6"/>
      <c r="CI70" s="6"/>
      <c r="CJ70" s="6"/>
      <c r="CK70" s="6"/>
      <c r="CL70" s="6"/>
      <c r="CM70" s="6"/>
      <c r="CN70" s="6"/>
    </row>
    <row r="71" spans="1:92" ht="31.9" customHeight="1" x14ac:dyDescent="0.2">
      <c r="A71" s="483" t="s">
        <v>81</v>
      </c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CG71" s="6"/>
      <c r="CH71" s="6"/>
      <c r="CI71" s="6"/>
      <c r="CJ71" s="6"/>
      <c r="CK71" s="6"/>
      <c r="CL71" s="6"/>
      <c r="CM71" s="6"/>
      <c r="CN71" s="6"/>
    </row>
    <row r="72" spans="1:92" ht="16.149999999999999" customHeight="1" x14ac:dyDescent="0.2">
      <c r="A72" s="504" t="s">
        <v>70</v>
      </c>
      <c r="B72" s="504"/>
      <c r="C72" s="505" t="s">
        <v>71</v>
      </c>
      <c r="D72" s="505" t="s">
        <v>72</v>
      </c>
      <c r="E72" s="506" t="s">
        <v>60</v>
      </c>
      <c r="F72" s="507"/>
      <c r="G72" s="508"/>
      <c r="H72" s="509" t="s">
        <v>73</v>
      </c>
      <c r="I72" s="11"/>
      <c r="J72" s="11"/>
      <c r="K72" s="164"/>
      <c r="L72" s="165"/>
      <c r="CG72" s="6"/>
      <c r="CH72" s="6"/>
      <c r="CI72" s="6"/>
      <c r="CJ72" s="6"/>
      <c r="CK72" s="6"/>
      <c r="CL72" s="6"/>
      <c r="CM72" s="6"/>
      <c r="CN72" s="6"/>
    </row>
    <row r="73" spans="1:92" ht="16.149999999999999" customHeight="1" x14ac:dyDescent="0.2">
      <c r="A73" s="504"/>
      <c r="B73" s="504"/>
      <c r="C73" s="505"/>
      <c r="D73" s="505"/>
      <c r="E73" s="303" t="s">
        <v>74</v>
      </c>
      <c r="F73" s="304" t="s">
        <v>75</v>
      </c>
      <c r="G73" s="305" t="s">
        <v>76</v>
      </c>
      <c r="H73" s="509"/>
      <c r="I73" s="11"/>
      <c r="J73" s="11"/>
      <c r="K73" s="164"/>
      <c r="L73" s="165"/>
      <c r="CG73" s="6"/>
      <c r="CH73" s="6"/>
      <c r="CI73" s="6"/>
      <c r="CJ73" s="6"/>
      <c r="CK73" s="6"/>
      <c r="CL73" s="6"/>
      <c r="CM73" s="6"/>
      <c r="CN73" s="6"/>
    </row>
    <row r="74" spans="1:92" ht="16.149999999999999" customHeight="1" x14ac:dyDescent="0.2">
      <c r="A74" s="498" t="s">
        <v>78</v>
      </c>
      <c r="B74" s="498"/>
      <c r="C74" s="150"/>
      <c r="D74" s="150"/>
      <c r="E74" s="167"/>
      <c r="F74" s="152"/>
      <c r="G74" s="168"/>
      <c r="H74" s="153"/>
      <c r="I74" s="11"/>
      <c r="J74" s="11"/>
      <c r="K74" s="164"/>
      <c r="L74" s="11"/>
      <c r="CG74" s="6"/>
      <c r="CH74" s="6"/>
      <c r="CI74" s="6"/>
      <c r="CJ74" s="6"/>
      <c r="CK74" s="6"/>
      <c r="CL74" s="6"/>
      <c r="CM74" s="6"/>
      <c r="CN74" s="6"/>
    </row>
    <row r="75" spans="1:92" ht="16.149999999999999" customHeight="1" x14ac:dyDescent="0.2">
      <c r="A75" s="499" t="s">
        <v>82</v>
      </c>
      <c r="B75" s="499"/>
      <c r="C75" s="141"/>
      <c r="D75" s="141"/>
      <c r="E75" s="169"/>
      <c r="F75" s="170"/>
      <c r="G75" s="86"/>
      <c r="H75" s="87"/>
      <c r="I75" s="11"/>
      <c r="J75" s="11"/>
      <c r="K75" s="164"/>
      <c r="L75" s="11"/>
      <c r="CG75" s="6"/>
      <c r="CH75" s="6"/>
      <c r="CI75" s="6"/>
      <c r="CJ75" s="6"/>
      <c r="CK75" s="6"/>
      <c r="CL75" s="6"/>
      <c r="CM75" s="6"/>
      <c r="CN75" s="6"/>
    </row>
    <row r="76" spans="1:92" ht="16.149999999999999" customHeight="1" x14ac:dyDescent="0.2">
      <c r="A76" s="500" t="s">
        <v>83</v>
      </c>
      <c r="B76" s="500"/>
      <c r="C76" s="141"/>
      <c r="D76" s="141"/>
      <c r="E76" s="169"/>
      <c r="F76" s="170"/>
      <c r="G76" s="86"/>
      <c r="H76" s="87"/>
      <c r="I76" s="11"/>
      <c r="J76" s="11"/>
      <c r="K76" s="164"/>
      <c r="L76" s="11"/>
      <c r="CG76" s="6"/>
      <c r="CH76" s="6"/>
      <c r="CI76" s="6"/>
      <c r="CJ76" s="6"/>
      <c r="CK76" s="6"/>
      <c r="CL76" s="6"/>
      <c r="CM76" s="6"/>
      <c r="CN76" s="6"/>
    </row>
    <row r="77" spans="1:92" ht="16.149999999999999" customHeight="1" x14ac:dyDescent="0.2">
      <c r="A77" s="499" t="s">
        <v>84</v>
      </c>
      <c r="B77" s="499"/>
      <c r="C77" s="141"/>
      <c r="D77" s="141"/>
      <c r="E77" s="169"/>
      <c r="F77" s="170"/>
      <c r="G77" s="86"/>
      <c r="H77" s="87"/>
      <c r="I77" s="11"/>
      <c r="J77" s="11"/>
      <c r="K77" s="164"/>
      <c r="L77" s="11"/>
      <c r="CG77" s="6"/>
      <c r="CH77" s="6"/>
      <c r="CI77" s="6"/>
      <c r="CJ77" s="6"/>
      <c r="CK77" s="6"/>
      <c r="CL77" s="6"/>
      <c r="CM77" s="6"/>
      <c r="CN77" s="6"/>
    </row>
    <row r="78" spans="1:92" ht="16.149999999999999" customHeight="1" x14ac:dyDescent="0.2">
      <c r="A78" s="501" t="s">
        <v>79</v>
      </c>
      <c r="B78" s="501"/>
      <c r="C78" s="158"/>
      <c r="D78" s="134"/>
      <c r="E78" s="171"/>
      <c r="F78" s="159"/>
      <c r="G78" s="78"/>
      <c r="H78" s="160"/>
      <c r="I78" s="11"/>
      <c r="J78" s="11"/>
      <c r="K78" s="164"/>
      <c r="L78" s="11"/>
      <c r="CG78" s="6"/>
      <c r="CH78" s="6"/>
      <c r="CI78" s="6"/>
      <c r="CJ78" s="6"/>
      <c r="CK78" s="6"/>
      <c r="CL78" s="6"/>
      <c r="CM78" s="6"/>
      <c r="CN78" s="6"/>
    </row>
    <row r="79" spans="1:92" ht="16.149999999999999" customHeight="1" x14ac:dyDescent="0.2">
      <c r="A79" s="502" t="s">
        <v>6</v>
      </c>
      <c r="B79" s="502"/>
      <c r="C79" s="161">
        <f t="shared" ref="C79:H79" si="7">SUM(C74:C78)</f>
        <v>0</v>
      </c>
      <c r="D79" s="41">
        <f t="shared" si="7"/>
        <v>0</v>
      </c>
      <c r="E79" s="172">
        <f t="shared" si="7"/>
        <v>0</v>
      </c>
      <c r="F79" s="173">
        <f t="shared" si="7"/>
        <v>0</v>
      </c>
      <c r="G79" s="174">
        <f t="shared" si="7"/>
        <v>0</v>
      </c>
      <c r="H79" s="174">
        <f t="shared" si="7"/>
        <v>0</v>
      </c>
      <c r="I79" s="162"/>
      <c r="J79" s="11"/>
      <c r="K79" s="164"/>
      <c r="L79" s="11"/>
      <c r="CG79" s="6"/>
      <c r="CH79" s="6"/>
      <c r="CI79" s="6"/>
      <c r="CJ79" s="6"/>
      <c r="CK79" s="6"/>
      <c r="CL79" s="6"/>
      <c r="CM79" s="6"/>
      <c r="CN79" s="6"/>
    </row>
    <row r="80" spans="1:92" ht="16.149999999999999" customHeight="1" x14ac:dyDescent="0.2">
      <c r="A80" s="163" t="s">
        <v>80</v>
      </c>
      <c r="B80" s="175"/>
      <c r="C80" s="176"/>
      <c r="D80" s="176"/>
      <c r="E80" s="176"/>
      <c r="F80" s="176"/>
      <c r="G80" s="176"/>
      <c r="H80" s="176"/>
      <c r="I80" s="11"/>
      <c r="J80" s="11"/>
      <c r="K80" s="164"/>
      <c r="L80" s="11"/>
      <c r="CG80" s="6"/>
      <c r="CH80" s="6"/>
      <c r="CI80" s="6"/>
      <c r="CJ80" s="6"/>
      <c r="CK80" s="6"/>
      <c r="CL80" s="6"/>
      <c r="CM80" s="6"/>
      <c r="CN80" s="6"/>
    </row>
    <row r="81" spans="1:92" ht="31.9" customHeight="1" x14ac:dyDescent="0.2">
      <c r="A81" s="496" t="s">
        <v>85</v>
      </c>
      <c r="B81" s="496"/>
      <c r="C81" s="496"/>
      <c r="D81" s="496"/>
      <c r="E81" s="496"/>
      <c r="F81" s="496"/>
      <c r="G81" s="496"/>
      <c r="H81" s="496"/>
      <c r="I81" s="11"/>
      <c r="J81" s="11"/>
      <c r="K81" s="164"/>
      <c r="L81" s="11"/>
      <c r="CG81" s="6"/>
      <c r="CH81" s="6"/>
      <c r="CI81" s="6"/>
      <c r="CJ81" s="6"/>
      <c r="CK81" s="6"/>
      <c r="CL81" s="6"/>
      <c r="CM81" s="6"/>
      <c r="CN81" s="6"/>
    </row>
    <row r="82" spans="1:92" ht="61.9" customHeight="1" x14ac:dyDescent="0.2">
      <c r="A82" s="488" t="s">
        <v>86</v>
      </c>
      <c r="B82" s="489"/>
      <c r="C82" s="298" t="s">
        <v>6</v>
      </c>
      <c r="D82" s="147" t="s">
        <v>87</v>
      </c>
      <c r="E82" s="304" t="s">
        <v>88</v>
      </c>
      <c r="F82" s="304" t="s">
        <v>89</v>
      </c>
      <c r="G82" s="304" t="s">
        <v>90</v>
      </c>
      <c r="H82" s="178" t="s">
        <v>91</v>
      </c>
      <c r="I82" s="11"/>
      <c r="J82" s="11"/>
      <c r="K82" s="164"/>
      <c r="L82" s="11"/>
      <c r="CG82" s="6"/>
      <c r="CH82" s="6"/>
      <c r="CI82" s="6"/>
      <c r="CJ82" s="6"/>
      <c r="CK82" s="6"/>
      <c r="CL82" s="6"/>
      <c r="CM82" s="6"/>
      <c r="CN82" s="6"/>
    </row>
    <row r="83" spans="1:92" ht="16.149999999999999" customHeight="1" x14ac:dyDescent="0.2">
      <c r="A83" s="469" t="s">
        <v>71</v>
      </c>
      <c r="B83" s="470"/>
      <c r="C83" s="179"/>
      <c r="D83" s="180"/>
      <c r="E83" s="181"/>
      <c r="F83" s="181"/>
      <c r="G83" s="181"/>
      <c r="H83" s="182"/>
      <c r="I83" s="11"/>
      <c r="J83" s="11"/>
      <c r="K83" s="164"/>
      <c r="L83" s="11"/>
      <c r="CG83" s="6"/>
      <c r="CH83" s="6"/>
      <c r="CI83" s="6"/>
      <c r="CJ83" s="6"/>
      <c r="CK83" s="6"/>
      <c r="CL83" s="6"/>
      <c r="CM83" s="6"/>
      <c r="CN83" s="6"/>
    </row>
    <row r="84" spans="1:92" ht="16.149999999999999" customHeight="1" x14ac:dyDescent="0.2">
      <c r="A84" s="465" t="s">
        <v>60</v>
      </c>
      <c r="B84" s="300" t="s">
        <v>61</v>
      </c>
      <c r="C84" s="150"/>
      <c r="D84" s="184"/>
      <c r="E84" s="185"/>
      <c r="F84" s="185"/>
      <c r="G84" s="185"/>
      <c r="H84" s="186"/>
      <c r="I84" s="11"/>
      <c r="J84" s="11"/>
      <c r="K84" s="164"/>
      <c r="L84" s="11"/>
      <c r="CG84" s="6"/>
      <c r="CH84" s="6"/>
      <c r="CI84" s="6"/>
      <c r="CJ84" s="6"/>
      <c r="CK84" s="6"/>
      <c r="CL84" s="6"/>
      <c r="CM84" s="6"/>
      <c r="CN84" s="6"/>
    </row>
    <row r="85" spans="1:92" ht="16.149999999999999" customHeight="1" x14ac:dyDescent="0.2">
      <c r="A85" s="497"/>
      <c r="B85" s="302" t="s">
        <v>92</v>
      </c>
      <c r="C85" s="154"/>
      <c r="D85" s="155"/>
      <c r="E85" s="156"/>
      <c r="F85" s="156"/>
      <c r="G85" s="156"/>
      <c r="H85" s="157"/>
      <c r="I85" s="11"/>
      <c r="J85" s="11"/>
      <c r="K85" s="164"/>
      <c r="L85" s="11"/>
      <c r="CG85" s="6"/>
      <c r="CH85" s="6"/>
      <c r="CI85" s="6"/>
      <c r="CJ85" s="6"/>
      <c r="CK85" s="6"/>
      <c r="CL85" s="6"/>
      <c r="CM85" s="6"/>
      <c r="CN85" s="6"/>
    </row>
    <row r="86" spans="1:92" ht="16.149999999999999" customHeight="1" x14ac:dyDescent="0.2">
      <c r="A86" s="466"/>
      <c r="B86" s="188" t="s">
        <v>64</v>
      </c>
      <c r="C86" s="189"/>
      <c r="D86" s="190"/>
      <c r="E86" s="191"/>
      <c r="F86" s="191"/>
      <c r="G86" s="191"/>
      <c r="H86" s="192"/>
      <c r="I86" s="11"/>
      <c r="J86" s="11"/>
      <c r="K86" s="164"/>
      <c r="L86" s="11"/>
      <c r="CG86" s="6"/>
      <c r="CH86" s="6"/>
      <c r="CI86" s="6"/>
      <c r="CJ86" s="6"/>
      <c r="CK86" s="6"/>
      <c r="CL86" s="6"/>
      <c r="CM86" s="6"/>
      <c r="CN86" s="6"/>
    </row>
    <row r="87" spans="1:92" ht="16.149999999999999" customHeight="1" x14ac:dyDescent="0.2">
      <c r="A87" s="474" t="s">
        <v>72</v>
      </c>
      <c r="B87" s="475"/>
      <c r="C87" s="150"/>
      <c r="D87" s="184"/>
      <c r="E87" s="185"/>
      <c r="F87" s="185"/>
      <c r="G87" s="185"/>
      <c r="H87" s="186"/>
      <c r="I87" s="11"/>
      <c r="J87" s="11"/>
      <c r="K87" s="164"/>
      <c r="L87" s="11"/>
      <c r="CG87" s="6"/>
      <c r="CH87" s="6"/>
      <c r="CI87" s="6"/>
      <c r="CJ87" s="6"/>
      <c r="CK87" s="6"/>
      <c r="CL87" s="6"/>
      <c r="CM87" s="6"/>
      <c r="CN87" s="6"/>
    </row>
    <row r="88" spans="1:92" ht="16.149999999999999" customHeight="1" x14ac:dyDescent="0.2">
      <c r="A88" s="476" t="s">
        <v>68</v>
      </c>
      <c r="B88" s="477"/>
      <c r="C88" s="193"/>
      <c r="D88" s="77"/>
      <c r="E88" s="159"/>
      <c r="F88" s="159"/>
      <c r="G88" s="159"/>
      <c r="H88" s="90"/>
      <c r="I88" s="11"/>
      <c r="J88" s="11"/>
      <c r="K88" s="164"/>
      <c r="L88" s="11"/>
      <c r="CG88" s="6"/>
      <c r="CH88" s="6"/>
      <c r="CI88" s="6"/>
      <c r="CJ88" s="6"/>
      <c r="CK88" s="6"/>
      <c r="CL88" s="6"/>
      <c r="CM88" s="6"/>
      <c r="CN88" s="6"/>
    </row>
    <row r="89" spans="1:92" ht="16.149999999999999" customHeight="1" x14ac:dyDescent="0.2">
      <c r="A89" s="163" t="s">
        <v>80</v>
      </c>
      <c r="B89" s="194"/>
      <c r="C89" s="195"/>
      <c r="D89" s="165"/>
      <c r="E89" s="165"/>
      <c r="F89" s="165"/>
      <c r="G89" s="165"/>
      <c r="H89" s="165"/>
      <c r="I89" s="11"/>
      <c r="J89" s="11"/>
      <c r="K89" s="164"/>
      <c r="L89" s="11"/>
      <c r="CG89" s="6"/>
      <c r="CH89" s="6"/>
      <c r="CI89" s="6"/>
      <c r="CJ89" s="6"/>
      <c r="CK89" s="6"/>
      <c r="CL89" s="6"/>
      <c r="CM89" s="6"/>
      <c r="CN89" s="6"/>
    </row>
    <row r="90" spans="1:92" ht="31.9" customHeight="1" x14ac:dyDescent="0.2">
      <c r="A90" s="483" t="s">
        <v>93</v>
      </c>
      <c r="B90" s="483"/>
      <c r="C90" s="483"/>
      <c r="D90" s="483"/>
      <c r="E90" s="483"/>
      <c r="F90" s="483"/>
      <c r="G90" s="483"/>
      <c r="H90" s="483"/>
      <c r="I90" s="483"/>
      <c r="J90" s="11"/>
      <c r="K90" s="164"/>
      <c r="L90" s="11"/>
      <c r="CG90" s="6"/>
      <c r="CH90" s="6"/>
      <c r="CI90" s="6"/>
      <c r="CJ90" s="6"/>
      <c r="CK90" s="6"/>
      <c r="CL90" s="6"/>
      <c r="CM90" s="6"/>
      <c r="CN90" s="6"/>
    </row>
    <row r="91" spans="1:92" ht="16.149999999999999" customHeight="1" x14ac:dyDescent="0.2">
      <c r="A91" s="490" t="s">
        <v>70</v>
      </c>
      <c r="B91" s="491"/>
      <c r="C91" s="494" t="s">
        <v>6</v>
      </c>
      <c r="D91" s="11"/>
      <c r="E91" s="196"/>
      <c r="F91" s="196"/>
      <c r="G91" s="196"/>
      <c r="H91" s="196"/>
      <c r="I91" s="196"/>
      <c r="J91" s="11"/>
      <c r="K91" s="164"/>
      <c r="L91" s="11"/>
      <c r="CG91" s="6"/>
      <c r="CH91" s="6"/>
      <c r="CI91" s="6"/>
      <c r="CJ91" s="6"/>
      <c r="CK91" s="6"/>
      <c r="CL91" s="6"/>
      <c r="CM91" s="6"/>
      <c r="CN91" s="6"/>
    </row>
    <row r="92" spans="1:92" ht="16.149999999999999" customHeight="1" x14ac:dyDescent="0.2">
      <c r="A92" s="492"/>
      <c r="B92" s="493"/>
      <c r="C92" s="495"/>
      <c r="D92" s="11"/>
      <c r="E92" s="196"/>
      <c r="F92" s="196"/>
      <c r="G92" s="196"/>
      <c r="H92" s="196"/>
      <c r="I92" s="196"/>
      <c r="J92" s="11"/>
      <c r="K92" s="164"/>
      <c r="L92" s="11"/>
      <c r="CG92" s="6"/>
      <c r="CH92" s="6"/>
      <c r="CI92" s="6"/>
      <c r="CJ92" s="6"/>
      <c r="CK92" s="6"/>
      <c r="CL92" s="6"/>
      <c r="CM92" s="6"/>
      <c r="CN92" s="6"/>
    </row>
    <row r="93" spans="1:92" ht="16.149999999999999" customHeight="1" x14ac:dyDescent="0.2">
      <c r="A93" s="469" t="s">
        <v>71</v>
      </c>
      <c r="B93" s="470"/>
      <c r="C93" s="179"/>
      <c r="D93" s="11"/>
      <c r="E93" s="196"/>
      <c r="F93" s="196"/>
      <c r="G93" s="196"/>
      <c r="H93" s="196"/>
      <c r="I93" s="196"/>
      <c r="J93" s="106"/>
      <c r="K93" s="11"/>
      <c r="CG93" s="6"/>
      <c r="CH93" s="6"/>
      <c r="CI93" s="6"/>
      <c r="CJ93" s="6"/>
      <c r="CK93" s="6"/>
      <c r="CL93" s="6"/>
      <c r="CM93" s="6"/>
      <c r="CN93" s="6"/>
    </row>
    <row r="94" spans="1:92" ht="16.149999999999999" customHeight="1" x14ac:dyDescent="0.2">
      <c r="A94" s="472" t="s">
        <v>60</v>
      </c>
      <c r="B94" s="295" t="s">
        <v>61</v>
      </c>
      <c r="C94" s="198"/>
      <c r="D94" s="11"/>
      <c r="E94" s="196"/>
      <c r="F94" s="196"/>
      <c r="G94" s="196"/>
      <c r="H94" s="196"/>
      <c r="I94" s="196"/>
      <c r="J94" s="162"/>
      <c r="K94" s="106"/>
      <c r="L94" s="11"/>
      <c r="CG94" s="6"/>
      <c r="CH94" s="6"/>
      <c r="CI94" s="6"/>
      <c r="CJ94" s="6"/>
      <c r="CK94" s="6"/>
      <c r="CL94" s="6"/>
      <c r="CM94" s="6"/>
      <c r="CN94" s="6"/>
    </row>
    <row r="95" spans="1:92" ht="16.149999999999999" customHeight="1" x14ac:dyDescent="0.2">
      <c r="A95" s="472"/>
      <c r="B95" s="199" t="s">
        <v>92</v>
      </c>
      <c r="C95" s="154"/>
      <c r="D95" s="11"/>
      <c r="E95" s="196"/>
      <c r="CG95" s="6"/>
      <c r="CH95" s="6"/>
      <c r="CI95" s="6"/>
      <c r="CJ95" s="6"/>
      <c r="CK95" s="6"/>
      <c r="CL95" s="6"/>
      <c r="CM95" s="6"/>
      <c r="CN95" s="6"/>
    </row>
    <row r="96" spans="1:92" ht="16.149999999999999" customHeight="1" x14ac:dyDescent="0.2">
      <c r="A96" s="473"/>
      <c r="B96" s="200" t="s">
        <v>64</v>
      </c>
      <c r="C96" s="189"/>
      <c r="D96" s="11"/>
      <c r="E96" s="196"/>
      <c r="CG96" s="6"/>
      <c r="CH96" s="6"/>
      <c r="CI96" s="6"/>
      <c r="CJ96" s="6"/>
      <c r="CK96" s="6"/>
      <c r="CL96" s="6"/>
      <c r="CM96" s="6"/>
      <c r="CN96" s="6"/>
    </row>
    <row r="97" spans="1:92" ht="16.149999999999999" customHeight="1" x14ac:dyDescent="0.2">
      <c r="A97" s="474" t="s">
        <v>72</v>
      </c>
      <c r="B97" s="475"/>
      <c r="C97" s="198"/>
      <c r="D97" s="11"/>
      <c r="E97" s="196"/>
      <c r="CG97" s="6"/>
      <c r="CH97" s="6"/>
      <c r="CI97" s="6"/>
      <c r="CJ97" s="6"/>
      <c r="CK97" s="6"/>
      <c r="CL97" s="6"/>
      <c r="CM97" s="6"/>
      <c r="CN97" s="6"/>
    </row>
    <row r="98" spans="1:92" ht="16.149999999999999" customHeight="1" x14ac:dyDescent="0.2">
      <c r="A98" s="476" t="s">
        <v>68</v>
      </c>
      <c r="B98" s="477"/>
      <c r="C98" s="189"/>
      <c r="D98" s="11"/>
      <c r="E98" s="196"/>
      <c r="CG98" s="6"/>
      <c r="CH98" s="6"/>
      <c r="CI98" s="6"/>
      <c r="CJ98" s="6"/>
      <c r="CK98" s="6"/>
      <c r="CL98" s="6"/>
      <c r="CM98" s="6"/>
      <c r="CN98" s="6"/>
    </row>
    <row r="99" spans="1:92" ht="16.149999999999999" customHeight="1" x14ac:dyDescent="0.2">
      <c r="A99" s="163" t="s">
        <v>80</v>
      </c>
      <c r="B99" s="194"/>
      <c r="C99" s="195"/>
      <c r="D99" s="11"/>
      <c r="E99" s="196"/>
      <c r="CG99" s="6"/>
      <c r="CH99" s="6"/>
      <c r="CI99" s="6"/>
      <c r="CJ99" s="6"/>
      <c r="CK99" s="6"/>
      <c r="CL99" s="6"/>
      <c r="CM99" s="6"/>
      <c r="CN99" s="6"/>
    </row>
    <row r="100" spans="1:92" ht="31.9" customHeight="1" x14ac:dyDescent="0.2">
      <c r="A100" s="483" t="s">
        <v>94</v>
      </c>
      <c r="B100" s="483"/>
      <c r="C100" s="483"/>
      <c r="D100" s="483"/>
      <c r="E100" s="483"/>
      <c r="CG100" s="6"/>
      <c r="CH100" s="6"/>
      <c r="CI100" s="6"/>
      <c r="CJ100" s="6"/>
      <c r="CK100" s="6"/>
      <c r="CL100" s="6"/>
      <c r="CM100" s="6"/>
      <c r="CN100" s="6"/>
    </row>
    <row r="101" spans="1:92" ht="21" x14ac:dyDescent="0.2">
      <c r="A101" s="201" t="s">
        <v>95</v>
      </c>
      <c r="B101" s="202" t="s">
        <v>96</v>
      </c>
      <c r="C101" s="297"/>
      <c r="D101" s="296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A102" s="302" t="s">
        <v>97</v>
      </c>
      <c r="B102" s="205"/>
      <c r="C102" s="297"/>
      <c r="D102" s="296"/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A103" s="302" t="s">
        <v>98</v>
      </c>
      <c r="B103" s="206"/>
      <c r="C103" s="297"/>
      <c r="D103" s="296"/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A104" s="302" t="s">
        <v>99</v>
      </c>
      <c r="B104" s="206"/>
      <c r="C104" s="297"/>
      <c r="D104" s="296"/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A105" s="302" t="s">
        <v>100</v>
      </c>
      <c r="B105" s="206"/>
      <c r="C105" s="207"/>
      <c r="D105" s="296"/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A106" s="188" t="s">
        <v>101</v>
      </c>
      <c r="B106" s="208"/>
      <c r="C106" s="207"/>
      <c r="D106" s="296"/>
      <c r="CG106" s="6"/>
      <c r="CH106" s="6"/>
      <c r="CI106" s="6"/>
      <c r="CJ106" s="6"/>
      <c r="CK106" s="6"/>
      <c r="CL106" s="6"/>
      <c r="CM106" s="6"/>
      <c r="CN106" s="6"/>
    </row>
    <row r="107" spans="1:92" ht="31.9" customHeight="1" x14ac:dyDescent="0.2">
      <c r="A107" s="484" t="s">
        <v>102</v>
      </c>
      <c r="B107" s="485"/>
      <c r="C107" s="485"/>
      <c r="D107" s="485"/>
      <c r="CG107" s="6"/>
      <c r="CH107" s="6"/>
      <c r="CI107" s="6"/>
      <c r="CJ107" s="6"/>
      <c r="CK107" s="6"/>
      <c r="CL107" s="6"/>
      <c r="CM107" s="6"/>
      <c r="CN107" s="6"/>
    </row>
    <row r="108" spans="1:92" ht="28.15" customHeight="1" x14ac:dyDescent="0.2">
      <c r="A108" s="201" t="s">
        <v>95</v>
      </c>
      <c r="B108" s="202" t="s">
        <v>96</v>
      </c>
      <c r="C108" s="297"/>
      <c r="D108" s="296"/>
      <c r="E108" s="162"/>
      <c r="CG108" s="6"/>
      <c r="CH108" s="6"/>
      <c r="CI108" s="6"/>
      <c r="CJ108" s="6"/>
      <c r="CK108" s="6"/>
      <c r="CL108" s="6"/>
      <c r="CM108" s="6"/>
      <c r="CN108" s="6"/>
    </row>
    <row r="109" spans="1:92" ht="16.149999999999999" customHeight="1" x14ac:dyDescent="0.2">
      <c r="A109" s="302" t="s">
        <v>97</v>
      </c>
      <c r="B109" s="205">
        <v>0</v>
      </c>
      <c r="C109" s="297"/>
      <c r="D109" s="296"/>
      <c r="E109" s="297"/>
      <c r="F109" s="209"/>
      <c r="G109" s="11"/>
      <c r="H109" s="11"/>
      <c r="I109" s="296"/>
      <c r="J109" s="297"/>
      <c r="K109" s="106"/>
      <c r="L109" s="11"/>
      <c r="CG109" s="6"/>
      <c r="CH109" s="6"/>
      <c r="CI109" s="6"/>
      <c r="CJ109" s="6"/>
      <c r="CK109" s="6"/>
      <c r="CL109" s="6"/>
      <c r="CM109" s="6"/>
      <c r="CN109" s="6"/>
    </row>
    <row r="110" spans="1:92" ht="16.149999999999999" customHeight="1" x14ac:dyDescent="0.2">
      <c r="A110" s="302" t="s">
        <v>98</v>
      </c>
      <c r="B110" s="206">
        <v>0</v>
      </c>
      <c r="C110" s="297"/>
      <c r="D110" s="296"/>
      <c r="E110" s="297"/>
      <c r="F110" s="209"/>
      <c r="G110" s="11"/>
      <c r="H110" s="11"/>
      <c r="I110" s="296"/>
      <c r="J110" s="297"/>
      <c r="K110" s="106"/>
      <c r="L110" s="11"/>
      <c r="CG110" s="6"/>
      <c r="CH110" s="6"/>
      <c r="CI110" s="6"/>
      <c r="CJ110" s="6"/>
      <c r="CK110" s="6"/>
      <c r="CL110" s="6"/>
      <c r="CM110" s="6"/>
      <c r="CN110" s="6"/>
    </row>
    <row r="111" spans="1:92" ht="16.149999999999999" customHeight="1" x14ac:dyDescent="0.2">
      <c r="A111" s="302" t="s">
        <v>99</v>
      </c>
      <c r="B111" s="206">
        <v>1</v>
      </c>
      <c r="C111" s="297"/>
      <c r="D111" s="296"/>
      <c r="E111" s="297"/>
      <c r="F111" s="209"/>
      <c r="G111" s="11"/>
      <c r="H111" s="11"/>
      <c r="I111" s="296"/>
      <c r="J111" s="297"/>
      <c r="K111" s="106"/>
      <c r="L111" s="11"/>
      <c r="CG111" s="6"/>
      <c r="CH111" s="6"/>
      <c r="CI111" s="6"/>
      <c r="CJ111" s="6"/>
      <c r="CK111" s="6"/>
      <c r="CL111" s="6"/>
      <c r="CM111" s="6"/>
      <c r="CN111" s="6"/>
    </row>
    <row r="112" spans="1:92" ht="16.149999999999999" customHeight="1" x14ac:dyDescent="0.2">
      <c r="A112" s="302" t="s">
        <v>100</v>
      </c>
      <c r="B112" s="206">
        <v>0</v>
      </c>
      <c r="C112" s="207"/>
      <c r="D112" s="486"/>
      <c r="E112" s="487"/>
      <c r="F112" s="209"/>
      <c r="G112" s="11"/>
      <c r="H112" s="11"/>
      <c r="I112" s="296"/>
      <c r="J112" s="297"/>
      <c r="K112" s="106"/>
      <c r="L112" s="11"/>
      <c r="CG112" s="6"/>
      <c r="CH112" s="6"/>
      <c r="CI112" s="6"/>
      <c r="CJ112" s="6"/>
      <c r="CK112" s="6"/>
      <c r="CL112" s="6"/>
      <c r="CM112" s="6"/>
      <c r="CN112" s="6"/>
    </row>
    <row r="113" spans="1:92" ht="16.149999999999999" customHeight="1" x14ac:dyDescent="0.2">
      <c r="A113" s="188" t="s">
        <v>101</v>
      </c>
      <c r="B113" s="208">
        <v>1</v>
      </c>
      <c r="C113" s="207"/>
      <c r="D113" s="486"/>
      <c r="E113" s="487"/>
      <c r="F113" s="209"/>
      <c r="G113" s="11"/>
      <c r="H113" s="11"/>
      <c r="I113" s="296"/>
      <c r="J113" s="297"/>
      <c r="K113" s="106"/>
      <c r="L113" s="11"/>
      <c r="CG113" s="6"/>
      <c r="CH113" s="6"/>
      <c r="CI113" s="6"/>
      <c r="CJ113" s="6"/>
      <c r="CK113" s="6"/>
      <c r="CL113" s="6"/>
      <c r="CM113" s="6"/>
      <c r="CN113" s="6"/>
    </row>
    <row r="114" spans="1:92" ht="31.9" customHeight="1" x14ac:dyDescent="0.2">
      <c r="A114" s="210" t="s">
        <v>103</v>
      </c>
      <c r="B114" s="211"/>
      <c r="C114" s="211"/>
      <c r="D114" s="211"/>
      <c r="E114" s="211"/>
      <c r="F114" s="211"/>
      <c r="G114" s="196"/>
      <c r="H114" s="196"/>
      <c r="I114" s="196"/>
      <c r="J114" s="162"/>
      <c r="K114" s="106"/>
      <c r="L114" s="11"/>
      <c r="CG114" s="6"/>
      <c r="CH114" s="6"/>
      <c r="CI114" s="6"/>
      <c r="CJ114" s="6"/>
      <c r="CK114" s="6"/>
      <c r="CL114" s="6"/>
      <c r="CM114" s="6"/>
      <c r="CN114" s="6"/>
    </row>
    <row r="115" spans="1:92" ht="16.149999999999999" customHeight="1" x14ac:dyDescent="0.2">
      <c r="A115" s="488" t="s">
        <v>5</v>
      </c>
      <c r="B115" s="489"/>
      <c r="C115" s="298" t="s">
        <v>6</v>
      </c>
      <c r="D115" s="147" t="s">
        <v>104</v>
      </c>
      <c r="E115" s="304" t="s">
        <v>105</v>
      </c>
      <c r="F115" s="306" t="s">
        <v>106</v>
      </c>
      <c r="G115" s="196"/>
      <c r="H115" s="196"/>
      <c r="I115" s="196"/>
      <c r="J115" s="106"/>
      <c r="K115" s="11"/>
      <c r="CG115" s="6"/>
      <c r="CH115" s="6"/>
      <c r="CI115" s="6"/>
      <c r="CJ115" s="6"/>
      <c r="CK115" s="6"/>
      <c r="CL115" s="6"/>
      <c r="CM115" s="6"/>
      <c r="CN115" s="6"/>
    </row>
    <row r="116" spans="1:92" ht="16.149999999999999" customHeight="1" x14ac:dyDescent="0.2">
      <c r="A116" s="478" t="s">
        <v>71</v>
      </c>
      <c r="B116" s="479"/>
      <c r="C116" s="212">
        <f t="shared" ref="C116:C121" si="8">SUM(D116:F116)</f>
        <v>0</v>
      </c>
      <c r="D116" s="213"/>
      <c r="E116" s="214"/>
      <c r="F116" s="215"/>
      <c r="G116" s="216"/>
      <c r="H116" s="196"/>
      <c r="I116" s="196"/>
      <c r="J116" s="106"/>
      <c r="K116" s="11"/>
      <c r="CG116" s="6"/>
      <c r="CH116" s="6"/>
      <c r="CI116" s="6"/>
      <c r="CJ116" s="6"/>
      <c r="CK116" s="6"/>
      <c r="CL116" s="6"/>
      <c r="CM116" s="6"/>
      <c r="CN116" s="6"/>
    </row>
    <row r="117" spans="1:92" ht="16.149999999999999" customHeight="1" x14ac:dyDescent="0.2">
      <c r="A117" s="471" t="s">
        <v>60</v>
      </c>
      <c r="B117" s="294" t="s">
        <v>107</v>
      </c>
      <c r="C117" s="218">
        <f t="shared" si="8"/>
        <v>0</v>
      </c>
      <c r="D117" s="151"/>
      <c r="E117" s="152"/>
      <c r="F117" s="153"/>
      <c r="G117" s="216"/>
      <c r="H117" s="196"/>
      <c r="I117" s="196"/>
      <c r="J117" s="106"/>
      <c r="K117" s="11"/>
      <c r="CG117" s="6"/>
      <c r="CH117" s="6"/>
      <c r="CI117" s="6"/>
      <c r="CJ117" s="6"/>
      <c r="CK117" s="6"/>
      <c r="CL117" s="6"/>
      <c r="CM117" s="6"/>
      <c r="CN117" s="6"/>
    </row>
    <row r="118" spans="1:92" ht="16.149999999999999" customHeight="1" x14ac:dyDescent="0.2">
      <c r="A118" s="472"/>
      <c r="B118" s="199" t="s">
        <v>92</v>
      </c>
      <c r="C118" s="219">
        <f t="shared" si="8"/>
        <v>0</v>
      </c>
      <c r="D118" s="85"/>
      <c r="E118" s="170"/>
      <c r="F118" s="87"/>
      <c r="G118" s="216"/>
      <c r="H118" s="196"/>
      <c r="I118" s="196"/>
      <c r="J118" s="106"/>
      <c r="K118" s="11"/>
      <c r="CG118" s="6"/>
      <c r="CH118" s="6"/>
      <c r="CI118" s="6"/>
      <c r="CJ118" s="6"/>
      <c r="CK118" s="6"/>
      <c r="CL118" s="6"/>
      <c r="CM118" s="6"/>
      <c r="CN118" s="6"/>
    </row>
    <row r="119" spans="1:92" ht="16.149999999999999" customHeight="1" x14ac:dyDescent="0.2">
      <c r="A119" s="473"/>
      <c r="B119" s="200" t="s">
        <v>108</v>
      </c>
      <c r="C119" s="220">
        <f t="shared" si="8"/>
        <v>0</v>
      </c>
      <c r="D119" s="77"/>
      <c r="E119" s="159"/>
      <c r="F119" s="90"/>
      <c r="G119" s="216"/>
      <c r="H119" s="196"/>
      <c r="I119" s="196"/>
      <c r="J119" s="106"/>
      <c r="K119" s="11"/>
      <c r="CG119" s="6"/>
      <c r="CH119" s="6"/>
      <c r="CI119" s="6"/>
      <c r="CJ119" s="6"/>
      <c r="CK119" s="6"/>
      <c r="CL119" s="6"/>
      <c r="CM119" s="6"/>
      <c r="CN119" s="6"/>
    </row>
    <row r="120" spans="1:92" ht="16.149999999999999" customHeight="1" x14ac:dyDescent="0.2">
      <c r="A120" s="480" t="s">
        <v>72</v>
      </c>
      <c r="B120" s="481"/>
      <c r="C120" s="221">
        <f t="shared" si="8"/>
        <v>0</v>
      </c>
      <c r="D120" s="38"/>
      <c r="E120" s="222"/>
      <c r="F120" s="39"/>
      <c r="G120" s="216"/>
      <c r="H120" s="196"/>
      <c r="I120" s="196"/>
      <c r="J120" s="106"/>
      <c r="K120" s="11"/>
      <c r="CG120" s="6"/>
      <c r="CH120" s="6"/>
      <c r="CI120" s="6"/>
      <c r="CJ120" s="6"/>
      <c r="CK120" s="6"/>
      <c r="CL120" s="6"/>
      <c r="CM120" s="6"/>
      <c r="CN120" s="6"/>
    </row>
    <row r="121" spans="1:92" ht="16.149999999999999" customHeight="1" x14ac:dyDescent="0.2">
      <c r="A121" s="476" t="s">
        <v>68</v>
      </c>
      <c r="B121" s="477"/>
      <c r="C121" s="220">
        <f t="shared" si="8"/>
        <v>0</v>
      </c>
      <c r="D121" s="77"/>
      <c r="E121" s="159"/>
      <c r="F121" s="90"/>
      <c r="G121" s="216"/>
      <c r="H121" s="196"/>
      <c r="I121" s="196"/>
      <c r="J121" s="106"/>
      <c r="K121" s="11"/>
      <c r="CG121" s="6"/>
      <c r="CH121" s="6"/>
      <c r="CI121" s="6"/>
      <c r="CJ121" s="6"/>
      <c r="CK121" s="6"/>
      <c r="CL121" s="6"/>
      <c r="CM121" s="6"/>
      <c r="CN121" s="6"/>
    </row>
    <row r="122" spans="1:92" ht="16.149999999999999" customHeight="1" x14ac:dyDescent="0.2">
      <c r="A122" s="163" t="s">
        <v>80</v>
      </c>
      <c r="B122" s="163"/>
      <c r="C122" s="176"/>
      <c r="D122" s="176"/>
      <c r="E122" s="165"/>
      <c r="F122" s="11"/>
      <c r="G122" s="196"/>
      <c r="H122" s="196"/>
      <c r="I122" s="196"/>
      <c r="J122" s="106"/>
      <c r="K122" s="11"/>
      <c r="CG122" s="6"/>
      <c r="CH122" s="6"/>
      <c r="CI122" s="6"/>
      <c r="CJ122" s="6"/>
      <c r="CK122" s="6"/>
      <c r="CL122" s="6"/>
      <c r="CM122" s="6"/>
      <c r="CN122" s="6"/>
    </row>
    <row r="123" spans="1:92" ht="16.149999999999999" customHeight="1" x14ac:dyDescent="0.2">
      <c r="A123" s="163" t="s">
        <v>109</v>
      </c>
      <c r="B123" s="223"/>
      <c r="C123" s="176"/>
      <c r="D123" s="176"/>
      <c r="E123" s="176"/>
      <c r="F123" s="176"/>
      <c r="G123" s="196"/>
      <c r="H123" s="196"/>
      <c r="I123" s="196"/>
      <c r="J123" s="106"/>
      <c r="K123" s="11"/>
      <c r="CG123" s="6"/>
      <c r="CH123" s="6"/>
      <c r="CI123" s="6"/>
      <c r="CJ123" s="6"/>
      <c r="CK123" s="6"/>
      <c r="CL123" s="6"/>
      <c r="CM123" s="6"/>
      <c r="CN123" s="6"/>
    </row>
    <row r="124" spans="1:92" ht="31.9" customHeight="1" x14ac:dyDescent="0.2">
      <c r="A124" s="12" t="s">
        <v>110</v>
      </c>
      <c r="B124" s="12"/>
      <c r="C124" s="12"/>
      <c r="D124" s="12"/>
      <c r="E124" s="12"/>
      <c r="F124" s="224"/>
      <c r="G124" s="224"/>
      <c r="H124" s="196"/>
      <c r="I124" s="196"/>
      <c r="J124" s="106"/>
      <c r="K124" s="11"/>
      <c r="CG124" s="6"/>
      <c r="CH124" s="6"/>
      <c r="CI124" s="6"/>
      <c r="CJ124" s="6"/>
      <c r="CK124" s="6"/>
      <c r="CL124" s="6"/>
      <c r="CM124" s="6"/>
      <c r="CN124" s="6"/>
    </row>
    <row r="125" spans="1:92" ht="16.149999999999999" customHeight="1" x14ac:dyDescent="0.2">
      <c r="A125" s="461" t="s">
        <v>111</v>
      </c>
      <c r="B125" s="457"/>
      <c r="C125" s="465" t="s">
        <v>6</v>
      </c>
      <c r="D125" s="467" t="s">
        <v>112</v>
      </c>
      <c r="E125" s="468"/>
      <c r="F125" s="467" t="s">
        <v>113</v>
      </c>
      <c r="G125" s="468"/>
      <c r="H125" s="196"/>
      <c r="I125" s="196"/>
      <c r="J125" s="106"/>
      <c r="K125" s="11"/>
      <c r="CG125" s="6"/>
      <c r="CH125" s="6"/>
      <c r="CI125" s="6"/>
      <c r="CJ125" s="6"/>
      <c r="CK125" s="6"/>
      <c r="CL125" s="6"/>
      <c r="CM125" s="6"/>
      <c r="CN125" s="6"/>
    </row>
    <row r="126" spans="1:92" ht="16.149999999999999" customHeight="1" x14ac:dyDescent="0.2">
      <c r="A126" s="482"/>
      <c r="B126" s="458"/>
      <c r="C126" s="466"/>
      <c r="D126" s="17" t="s">
        <v>114</v>
      </c>
      <c r="E126" s="225" t="s">
        <v>115</v>
      </c>
      <c r="F126" s="17" t="s">
        <v>116</v>
      </c>
      <c r="G126" s="225" t="s">
        <v>115</v>
      </c>
      <c r="H126" s="196"/>
      <c r="I126" s="196"/>
      <c r="J126" s="106"/>
      <c r="K126" s="11"/>
      <c r="CG126" s="6"/>
      <c r="CH126" s="6"/>
      <c r="CI126" s="6"/>
      <c r="CJ126" s="6"/>
      <c r="CK126" s="6"/>
      <c r="CL126" s="6"/>
      <c r="CM126" s="6"/>
      <c r="CN126" s="6"/>
    </row>
    <row r="127" spans="1:92" ht="16.149999999999999" customHeight="1" x14ac:dyDescent="0.2">
      <c r="A127" s="469" t="s">
        <v>71</v>
      </c>
      <c r="B127" s="470"/>
      <c r="C127" s="226">
        <f t="shared" ref="C127:C133" si="9">SUM(D127:G127)</f>
        <v>296</v>
      </c>
      <c r="D127" s="227">
        <v>4</v>
      </c>
      <c r="E127" s="228"/>
      <c r="F127" s="227">
        <v>292</v>
      </c>
      <c r="G127" s="228"/>
      <c r="H127" s="216"/>
      <c r="I127" s="196"/>
      <c r="J127" s="106"/>
      <c r="K127" s="11"/>
      <c r="CG127" s="6"/>
      <c r="CH127" s="6"/>
      <c r="CI127" s="6"/>
      <c r="CJ127" s="6"/>
      <c r="CK127" s="6"/>
      <c r="CL127" s="6"/>
      <c r="CM127" s="6"/>
      <c r="CN127" s="6"/>
    </row>
    <row r="128" spans="1:92" ht="16.149999999999999" customHeight="1" x14ac:dyDescent="0.2">
      <c r="A128" s="471" t="s">
        <v>60</v>
      </c>
      <c r="B128" s="294" t="s">
        <v>107</v>
      </c>
      <c r="C128" s="226">
        <f t="shared" si="9"/>
        <v>124</v>
      </c>
      <c r="D128" s="227"/>
      <c r="E128" s="228"/>
      <c r="F128" s="227">
        <v>124</v>
      </c>
      <c r="G128" s="228"/>
      <c r="H128" s="216"/>
      <c r="I128" s="196"/>
      <c r="J128" s="106"/>
      <c r="K128" s="11"/>
      <c r="CG128" s="6"/>
      <c r="CH128" s="6"/>
      <c r="CI128" s="6"/>
      <c r="CJ128" s="6"/>
      <c r="CK128" s="6"/>
      <c r="CL128" s="6"/>
      <c r="CM128" s="6"/>
      <c r="CN128" s="6"/>
    </row>
    <row r="129" spans="1:92" ht="16.149999999999999" customHeight="1" x14ac:dyDescent="0.2">
      <c r="A129" s="472"/>
      <c r="B129" s="199" t="s">
        <v>92</v>
      </c>
      <c r="C129" s="229">
        <f t="shared" si="9"/>
        <v>0</v>
      </c>
      <c r="D129" s="230"/>
      <c r="E129" s="231"/>
      <c r="F129" s="230"/>
      <c r="G129" s="231"/>
      <c r="H129" s="216"/>
      <c r="I129" s="196"/>
      <c r="J129" s="106"/>
      <c r="K129" s="11"/>
      <c r="CG129" s="6"/>
      <c r="CH129" s="6"/>
      <c r="CI129" s="6"/>
      <c r="CJ129" s="6"/>
      <c r="CK129" s="6"/>
      <c r="CL129" s="6"/>
      <c r="CM129" s="6"/>
      <c r="CN129" s="6"/>
    </row>
    <row r="130" spans="1:92" ht="16.149999999999999" customHeight="1" x14ac:dyDescent="0.2">
      <c r="A130" s="473"/>
      <c r="B130" s="200" t="s">
        <v>108</v>
      </c>
      <c r="C130" s="232">
        <f t="shared" si="9"/>
        <v>0</v>
      </c>
      <c r="D130" s="233"/>
      <c r="E130" s="234"/>
      <c r="F130" s="233"/>
      <c r="G130" s="234"/>
      <c r="H130" s="216"/>
      <c r="I130" s="196"/>
      <c r="J130" s="106"/>
      <c r="K130" s="11"/>
      <c r="CG130" s="6"/>
      <c r="CH130" s="6"/>
      <c r="CI130" s="6"/>
      <c r="CJ130" s="6"/>
      <c r="CK130" s="6"/>
      <c r="CL130" s="6"/>
      <c r="CM130" s="6"/>
      <c r="CN130" s="6"/>
    </row>
    <row r="131" spans="1:92" ht="16.149999999999999" customHeight="1" x14ac:dyDescent="0.2">
      <c r="A131" s="474" t="s">
        <v>72</v>
      </c>
      <c r="B131" s="475"/>
      <c r="C131" s="235">
        <f t="shared" si="9"/>
        <v>87</v>
      </c>
      <c r="D131" s="29"/>
      <c r="E131" s="72"/>
      <c r="F131" s="29">
        <v>87</v>
      </c>
      <c r="G131" s="72"/>
      <c r="H131" s="216"/>
      <c r="I131" s="196"/>
      <c r="J131" s="106"/>
      <c r="K131" s="11"/>
      <c r="CG131" s="6"/>
      <c r="CH131" s="6"/>
      <c r="CI131" s="6"/>
      <c r="CJ131" s="6"/>
      <c r="CK131" s="6"/>
      <c r="CL131" s="6"/>
      <c r="CM131" s="6"/>
      <c r="CN131" s="6"/>
    </row>
    <row r="132" spans="1:92" ht="16.149999999999999" customHeight="1" x14ac:dyDescent="0.2">
      <c r="A132" s="476" t="s">
        <v>68</v>
      </c>
      <c r="B132" s="477"/>
      <c r="C132" s="236">
        <f t="shared" si="9"/>
        <v>0</v>
      </c>
      <c r="D132" s="36"/>
      <c r="E132" s="80"/>
      <c r="F132" s="36"/>
      <c r="G132" s="80"/>
      <c r="H132" s="216"/>
      <c r="I132" s="196"/>
      <c r="J132" s="106"/>
      <c r="K132" s="11"/>
      <c r="CG132" s="6"/>
      <c r="CH132" s="6"/>
      <c r="CI132" s="6"/>
      <c r="CJ132" s="6"/>
      <c r="CK132" s="6"/>
      <c r="CL132" s="6"/>
      <c r="CM132" s="6"/>
      <c r="CN132" s="6"/>
    </row>
    <row r="133" spans="1:92" ht="16.149999999999999" customHeight="1" x14ac:dyDescent="0.2">
      <c r="A133" s="459" t="s">
        <v>6</v>
      </c>
      <c r="B133" s="460"/>
      <c r="C133" s="41">
        <f t="shared" si="9"/>
        <v>507</v>
      </c>
      <c r="D133" s="172">
        <f>SUM(D127:D132)</f>
        <v>4</v>
      </c>
      <c r="E133" s="237">
        <f>SUM(E127:E132)</f>
        <v>0</v>
      </c>
      <c r="F133" s="172">
        <f>SUM(F127:F132)</f>
        <v>503</v>
      </c>
      <c r="G133" s="237">
        <f>SUM(G127:G132)</f>
        <v>0</v>
      </c>
      <c r="H133" s="196"/>
      <c r="I133" s="196"/>
      <c r="J133" s="106"/>
      <c r="K133" s="11"/>
      <c r="CG133" s="6"/>
      <c r="CH133" s="6"/>
      <c r="CI133" s="6"/>
      <c r="CJ133" s="6"/>
      <c r="CK133" s="6"/>
      <c r="CL133" s="6"/>
      <c r="CM133" s="6"/>
      <c r="CN133" s="6"/>
    </row>
    <row r="134" spans="1:92" ht="31.9" customHeight="1" x14ac:dyDescent="0.2">
      <c r="A134" s="238" t="s">
        <v>117</v>
      </c>
      <c r="B134" s="238"/>
      <c r="C134" s="238"/>
      <c r="D134" s="224"/>
      <c r="E134" s="224"/>
      <c r="F134" s="176"/>
      <c r="G134" s="196"/>
      <c r="H134" s="196"/>
      <c r="I134" s="196"/>
      <c r="J134" s="106"/>
      <c r="K134" s="11"/>
      <c r="CG134" s="6"/>
      <c r="CH134" s="6"/>
      <c r="CI134" s="6"/>
      <c r="CJ134" s="6"/>
      <c r="CK134" s="6"/>
      <c r="CL134" s="6"/>
      <c r="CM134" s="6"/>
      <c r="CN134" s="6"/>
    </row>
    <row r="135" spans="1:92" ht="16.149999999999999" customHeight="1" x14ac:dyDescent="0.2">
      <c r="A135" s="461" t="s">
        <v>32</v>
      </c>
      <c r="B135" s="462"/>
      <c r="C135" s="291" t="s">
        <v>6</v>
      </c>
      <c r="D135" s="224"/>
      <c r="E135" s="224"/>
      <c r="F135" s="240"/>
      <c r="G135" s="196"/>
      <c r="H135" s="196"/>
      <c r="I135" s="196"/>
      <c r="J135" s="106"/>
      <c r="K135" s="11"/>
      <c r="CG135" s="6"/>
      <c r="CH135" s="6"/>
      <c r="CI135" s="6"/>
      <c r="CJ135" s="6"/>
      <c r="CK135" s="6"/>
      <c r="CL135" s="6"/>
      <c r="CM135" s="6"/>
      <c r="CN135" s="6"/>
    </row>
    <row r="136" spans="1:92" ht="16.149999999999999" customHeight="1" x14ac:dyDescent="0.2">
      <c r="A136" s="463" t="s">
        <v>118</v>
      </c>
      <c r="B136" s="241" t="s">
        <v>119</v>
      </c>
      <c r="C136" s="242">
        <v>354</v>
      </c>
      <c r="D136" s="224"/>
      <c r="E136" s="224"/>
      <c r="F136" s="240"/>
      <c r="G136" s="196"/>
      <c r="H136" s="196"/>
      <c r="I136" s="196"/>
      <c r="J136" s="106"/>
      <c r="K136" s="11"/>
      <c r="CG136" s="6"/>
      <c r="CH136" s="6"/>
      <c r="CI136" s="6"/>
      <c r="CJ136" s="6"/>
      <c r="CK136" s="6"/>
      <c r="CL136" s="6"/>
      <c r="CM136" s="6"/>
      <c r="CN136" s="6"/>
    </row>
    <row r="137" spans="1:92" ht="16.149999999999999" customHeight="1" x14ac:dyDescent="0.2">
      <c r="A137" s="464"/>
      <c r="B137" s="243" t="s">
        <v>120</v>
      </c>
      <c r="C137" s="244">
        <v>296</v>
      </c>
      <c r="D137" s="224"/>
      <c r="E137" s="224"/>
      <c r="F137" s="240"/>
      <c r="G137" s="196"/>
      <c r="H137" s="196"/>
      <c r="I137" s="196"/>
      <c r="J137" s="106"/>
      <c r="K137" s="11"/>
      <c r="CG137" s="6"/>
      <c r="CH137" s="6"/>
      <c r="CI137" s="6"/>
      <c r="CJ137" s="6"/>
      <c r="CK137" s="6"/>
      <c r="CL137" s="6"/>
      <c r="CM137" s="6"/>
      <c r="CN137" s="6"/>
    </row>
    <row r="138" spans="1:92" ht="31.9" customHeight="1" x14ac:dyDescent="0.2">
      <c r="A138" s="245" t="s">
        <v>121</v>
      </c>
      <c r="B138" s="245"/>
      <c r="C138" s="245"/>
      <c r="D138" s="224"/>
      <c r="E138" s="224"/>
      <c r="F138" s="196"/>
      <c r="G138" s="196"/>
      <c r="H138" s="196"/>
      <c r="I138" s="196"/>
      <c r="J138" s="106"/>
      <c r="K138" s="11"/>
      <c r="CG138" s="6"/>
      <c r="CH138" s="6"/>
      <c r="CI138" s="6"/>
      <c r="CJ138" s="6"/>
      <c r="CK138" s="6"/>
      <c r="CL138" s="6"/>
      <c r="CM138" s="6"/>
      <c r="CN138" s="6"/>
    </row>
    <row r="139" spans="1:92" ht="16.149999999999999" customHeight="1" x14ac:dyDescent="0.2">
      <c r="A139" s="465" t="s">
        <v>32</v>
      </c>
      <c r="B139" s="465" t="s">
        <v>6</v>
      </c>
      <c r="C139" s="463" t="s">
        <v>56</v>
      </c>
      <c r="D139" s="455" t="s">
        <v>65</v>
      </c>
      <c r="E139" s="457" t="s">
        <v>60</v>
      </c>
      <c r="F139" s="196"/>
      <c r="G139" s="196"/>
      <c r="H139" s="196"/>
      <c r="I139" s="196"/>
      <c r="J139" s="106"/>
      <c r="K139" s="11"/>
      <c r="CG139" s="6"/>
      <c r="CH139" s="6"/>
      <c r="CI139" s="6"/>
      <c r="CJ139" s="6"/>
      <c r="CK139" s="6"/>
      <c r="CL139" s="6"/>
      <c r="CM139" s="6"/>
      <c r="CN139" s="6"/>
    </row>
    <row r="140" spans="1:92" ht="16.149999999999999" customHeight="1" x14ac:dyDescent="0.2">
      <c r="A140" s="466"/>
      <c r="B140" s="466"/>
      <c r="C140" s="464"/>
      <c r="D140" s="456"/>
      <c r="E140" s="458"/>
      <c r="F140" s="196"/>
      <c r="G140" s="196"/>
      <c r="H140" s="196"/>
      <c r="I140" s="196"/>
      <c r="J140" s="162"/>
      <c r="K140" s="106"/>
      <c r="L140" s="11"/>
      <c r="CG140" s="6"/>
      <c r="CH140" s="6"/>
      <c r="CI140" s="6"/>
      <c r="CJ140" s="6"/>
      <c r="CK140" s="6"/>
      <c r="CL140" s="6"/>
      <c r="CM140" s="6"/>
      <c r="CN140" s="6"/>
    </row>
    <row r="141" spans="1:92" ht="16.149999999999999" customHeight="1" x14ac:dyDescent="0.2">
      <c r="A141" s="81" t="s">
        <v>122</v>
      </c>
      <c r="B141" s="81">
        <f t="shared" ref="B141:B150" si="10">SUM(C141:E141)</f>
        <v>1</v>
      </c>
      <c r="C141" s="230"/>
      <c r="D141" s="246"/>
      <c r="E141" s="247">
        <v>1</v>
      </c>
      <c r="F141" s="164"/>
      <c r="G141" s="11"/>
      <c r="CG141" s="6"/>
      <c r="CH141" s="6"/>
      <c r="CI141" s="6"/>
      <c r="CJ141" s="6"/>
      <c r="CK141" s="6"/>
      <c r="CL141" s="6"/>
      <c r="CM141" s="6"/>
      <c r="CN141" s="6"/>
    </row>
    <row r="142" spans="1:92" ht="16.149999999999999" customHeight="1" x14ac:dyDescent="0.2">
      <c r="A142" s="81" t="s">
        <v>123</v>
      </c>
      <c r="B142" s="81">
        <f t="shared" si="10"/>
        <v>0</v>
      </c>
      <c r="C142" s="230"/>
      <c r="D142" s="246"/>
      <c r="E142" s="247"/>
      <c r="F142" s="164"/>
      <c r="G142" s="11"/>
      <c r="CG142" s="6"/>
      <c r="CH142" s="6"/>
      <c r="CI142" s="6"/>
      <c r="CJ142" s="6"/>
      <c r="CK142" s="6"/>
      <c r="CL142" s="6"/>
      <c r="CM142" s="6"/>
      <c r="CN142" s="6"/>
    </row>
    <row r="143" spans="1:92" ht="16.149999999999999" customHeight="1" x14ac:dyDescent="0.2">
      <c r="A143" s="81" t="s">
        <v>124</v>
      </c>
      <c r="B143" s="81">
        <f t="shared" si="10"/>
        <v>0</v>
      </c>
      <c r="C143" s="230"/>
      <c r="D143" s="246"/>
      <c r="E143" s="247"/>
      <c r="F143" s="164"/>
      <c r="G143" s="11"/>
      <c r="CG143" s="6"/>
      <c r="CH143" s="6"/>
      <c r="CI143" s="6"/>
      <c r="CJ143" s="6"/>
      <c r="CK143" s="6"/>
      <c r="CL143" s="6"/>
      <c r="CM143" s="6"/>
      <c r="CN143" s="6"/>
    </row>
    <row r="144" spans="1:92" ht="25.9" customHeight="1" x14ac:dyDescent="0.2">
      <c r="A144" s="248" t="s">
        <v>125</v>
      </c>
      <c r="B144" s="81">
        <f t="shared" si="10"/>
        <v>0</v>
      </c>
      <c r="C144" s="230"/>
      <c r="D144" s="246"/>
      <c r="E144" s="247"/>
      <c r="F144" s="164"/>
      <c r="G144" s="11"/>
      <c r="CG144" s="6"/>
      <c r="CH144" s="6"/>
      <c r="CI144" s="6"/>
      <c r="CJ144" s="6"/>
      <c r="CK144" s="6"/>
      <c r="CL144" s="6"/>
      <c r="CM144" s="6"/>
      <c r="CN144" s="6"/>
    </row>
    <row r="145" spans="1:92" ht="25.9" customHeight="1" x14ac:dyDescent="0.2">
      <c r="A145" s="81" t="s">
        <v>126</v>
      </c>
      <c r="B145" s="81">
        <f t="shared" si="10"/>
        <v>0</v>
      </c>
      <c r="C145" s="230"/>
      <c r="D145" s="246"/>
      <c r="E145" s="247"/>
      <c r="F145" s="164"/>
      <c r="G145" s="11"/>
      <c r="CG145" s="6"/>
      <c r="CH145" s="6"/>
      <c r="CI145" s="6"/>
      <c r="CJ145" s="6"/>
      <c r="CK145" s="6"/>
      <c r="CL145" s="6"/>
      <c r="CM145" s="6"/>
      <c r="CN145" s="6"/>
    </row>
    <row r="146" spans="1:92" ht="16.149999999999999" customHeight="1" x14ac:dyDescent="0.2">
      <c r="A146" s="81" t="s">
        <v>127</v>
      </c>
      <c r="B146" s="81">
        <f t="shared" si="10"/>
        <v>0</v>
      </c>
      <c r="C146" s="230"/>
      <c r="D146" s="246"/>
      <c r="E146" s="247"/>
      <c r="F146" s="164"/>
      <c r="G146" s="11"/>
      <c r="CG146" s="6"/>
      <c r="CH146" s="6"/>
      <c r="CI146" s="6"/>
      <c r="CJ146" s="6"/>
      <c r="CK146" s="6"/>
      <c r="CL146" s="6"/>
      <c r="CM146" s="6"/>
      <c r="CN146" s="6"/>
    </row>
    <row r="147" spans="1:92" ht="16.149999999999999" customHeight="1" x14ac:dyDescent="0.2">
      <c r="A147" s="81" t="s">
        <v>128</v>
      </c>
      <c r="B147" s="81">
        <f t="shared" si="10"/>
        <v>0</v>
      </c>
      <c r="C147" s="230"/>
      <c r="D147" s="246"/>
      <c r="E147" s="247"/>
      <c r="F147" s="164"/>
      <c r="G147" s="11"/>
      <c r="CG147" s="6"/>
      <c r="CH147" s="6"/>
      <c r="CI147" s="6"/>
      <c r="CJ147" s="6"/>
      <c r="CK147" s="6"/>
      <c r="CL147" s="6"/>
      <c r="CM147" s="6"/>
      <c r="CN147" s="6"/>
    </row>
    <row r="148" spans="1:92" ht="16.149999999999999" customHeight="1" x14ac:dyDescent="0.2">
      <c r="A148" s="81" t="s">
        <v>129</v>
      </c>
      <c r="B148" s="81">
        <f t="shared" si="10"/>
        <v>0</v>
      </c>
      <c r="C148" s="230"/>
      <c r="D148" s="246"/>
      <c r="E148" s="247"/>
      <c r="F148" s="164"/>
      <c r="G148" s="11"/>
      <c r="CG148" s="6"/>
      <c r="CH148" s="6"/>
      <c r="CI148" s="6"/>
      <c r="CJ148" s="6"/>
      <c r="CK148" s="6"/>
      <c r="CL148" s="6"/>
      <c r="CM148" s="6"/>
      <c r="CN148" s="6"/>
    </row>
    <row r="149" spans="1:92" ht="16.149999999999999" customHeight="1" x14ac:dyDescent="0.2">
      <c r="A149" s="81" t="s">
        <v>130</v>
      </c>
      <c r="B149" s="81">
        <f t="shared" si="10"/>
        <v>0</v>
      </c>
      <c r="C149" s="230"/>
      <c r="D149" s="246"/>
      <c r="E149" s="247"/>
      <c r="F149" s="164"/>
      <c r="G149" s="11"/>
      <c r="CG149" s="6"/>
      <c r="CH149" s="6"/>
      <c r="CI149" s="6"/>
      <c r="CJ149" s="6"/>
      <c r="CK149" s="6"/>
      <c r="CL149" s="6"/>
      <c r="CM149" s="6"/>
      <c r="CN149" s="6"/>
    </row>
    <row r="150" spans="1:92" ht="16.149999999999999" customHeight="1" x14ac:dyDescent="0.2">
      <c r="A150" s="89" t="s">
        <v>131</v>
      </c>
      <c r="B150" s="89">
        <f t="shared" si="10"/>
        <v>0</v>
      </c>
      <c r="C150" s="233"/>
      <c r="D150" s="249"/>
      <c r="E150" s="250"/>
      <c r="F150" s="164"/>
      <c r="G150" s="11"/>
      <c r="CG150" s="6"/>
      <c r="CH150" s="6"/>
      <c r="CI150" s="6"/>
      <c r="CJ150" s="6"/>
      <c r="CK150" s="6"/>
      <c r="CL150" s="6"/>
      <c r="CM150" s="6"/>
      <c r="CN150" s="6"/>
    </row>
    <row r="151" spans="1:92" ht="16.149999999999999" customHeight="1" x14ac:dyDescent="0.2">
      <c r="A151" s="251" t="s">
        <v>132</v>
      </c>
      <c r="F151" s="164"/>
      <c r="G151" s="11"/>
      <c r="CG151" s="6"/>
      <c r="CH151" s="6"/>
      <c r="CI151" s="6"/>
      <c r="CJ151" s="6"/>
      <c r="CK151" s="6"/>
      <c r="CL151" s="6"/>
      <c r="CM151" s="6"/>
      <c r="CN151" s="6"/>
    </row>
    <row r="152" spans="1:92" x14ac:dyDescent="0.2">
      <c r="CG152" s="6"/>
      <c r="CH152" s="6"/>
      <c r="CI152" s="6"/>
      <c r="CJ152" s="6"/>
      <c r="CK152" s="6"/>
      <c r="CL152" s="6"/>
      <c r="CM152" s="6"/>
      <c r="CN152" s="6"/>
    </row>
    <row r="153" spans="1:92" x14ac:dyDescent="0.2">
      <c r="CG153" s="6"/>
      <c r="CH153" s="6"/>
      <c r="CI153" s="6"/>
      <c r="CJ153" s="6"/>
      <c r="CK153" s="6"/>
      <c r="CL153" s="6"/>
      <c r="CM153" s="6"/>
      <c r="CN153" s="6"/>
    </row>
    <row r="154" spans="1:92" x14ac:dyDescent="0.2">
      <c r="CG154" s="6"/>
      <c r="CH154" s="6"/>
      <c r="CI154" s="6"/>
      <c r="CJ154" s="6"/>
      <c r="CK154" s="6"/>
      <c r="CL154" s="6"/>
      <c r="CM154" s="6"/>
      <c r="CN154" s="6"/>
    </row>
    <row r="155" spans="1:92" x14ac:dyDescent="0.2">
      <c r="CG155" s="6"/>
      <c r="CH155" s="6"/>
      <c r="CI155" s="6"/>
      <c r="CJ155" s="6"/>
      <c r="CK155" s="6"/>
      <c r="CL155" s="6"/>
      <c r="CM155" s="6"/>
      <c r="CN155" s="6"/>
    </row>
    <row r="156" spans="1:92" x14ac:dyDescent="0.2">
      <c r="CG156" s="6"/>
      <c r="CH156" s="6"/>
      <c r="CI156" s="6"/>
      <c r="CJ156" s="6"/>
      <c r="CK156" s="6"/>
      <c r="CL156" s="6"/>
      <c r="CM156" s="6"/>
      <c r="CN156" s="6"/>
    </row>
    <row r="157" spans="1:92" x14ac:dyDescent="0.2">
      <c r="CG157" s="6"/>
      <c r="CH157" s="6"/>
      <c r="CI157" s="6"/>
      <c r="CJ157" s="6"/>
      <c r="CK157" s="6"/>
      <c r="CL157" s="6"/>
      <c r="CM157" s="6"/>
      <c r="CN157" s="6"/>
    </row>
    <row r="194" spans="1:93" ht="11.25" customHeight="1" x14ac:dyDescent="0.2"/>
    <row r="195" spans="1:93" s="252" customFormat="1" hidden="1" x14ac:dyDescent="0.2">
      <c r="A195" s="252">
        <f>SUM(D12:D15,D22:D27,D31:D43,B49,C69:H69,C79:H79,C83:H88,C93:C98,C116:C121,C133,B141:B150,C53:C62,B102:B106,B109:B113,D16:D17,C136:C137)</f>
        <v>1718</v>
      </c>
      <c r="B195" s="252">
        <f>SUM(CG5:CN157)</f>
        <v>0</v>
      </c>
      <c r="BY195" s="253"/>
      <c r="BZ195" s="253"/>
      <c r="CA195" s="253"/>
      <c r="CB195" s="253"/>
      <c r="CC195" s="253"/>
      <c r="CD195" s="253"/>
      <c r="CE195" s="253"/>
      <c r="CF195" s="253"/>
      <c r="CG195" s="253"/>
      <c r="CH195" s="253"/>
      <c r="CI195" s="253"/>
      <c r="CJ195" s="253"/>
      <c r="CK195" s="253"/>
      <c r="CL195" s="253"/>
      <c r="CM195" s="253"/>
      <c r="CN195" s="253"/>
      <c r="CO195" s="253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operator="greaterThanOrEqual" allowBlank="1" showInputMessage="1" showErrorMessage="1" error="Valor no Permitido" sqref="A9:Z150" xr:uid="{00000000-0002-0000-0400-000000000000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195"/>
  <sheetViews>
    <sheetView topLeftCell="A31" workbookViewId="0">
      <selection activeCell="B47" sqref="B47:B48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5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1</v>
      </c>
    </row>
    <row r="2" spans="1:92" ht="16.149999999999999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92" ht="16.149999999999999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2" ht="16.149999999999999" customHeight="1" x14ac:dyDescent="0.2">
      <c r="A4" s="1" t="str">
        <f>CONCATENATE("MES: ",[6]NOMBRE!B6," - ","( ",[6]NOMBRE!C6,[6]NOMBRE!D6," )")</f>
        <v>MES: MAYO - ( 05 )</v>
      </c>
    </row>
    <row r="5" spans="1:92" ht="16.149999999999999" customHeight="1" x14ac:dyDescent="0.2">
      <c r="A5" s="1" t="str">
        <f>CONCATENATE("AÑO: ",[6]NOMBRE!B7)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A6" s="7"/>
      <c r="B6" s="7"/>
      <c r="C6" s="7"/>
      <c r="D6" s="7"/>
      <c r="E6" s="7"/>
      <c r="F6" s="8" t="s">
        <v>2</v>
      </c>
      <c r="G6" s="7"/>
      <c r="H6" s="7"/>
      <c r="I6" s="7"/>
      <c r="J6" s="9"/>
      <c r="K6" s="10"/>
      <c r="L6" s="11"/>
      <c r="CG6" s="6"/>
      <c r="CH6" s="6"/>
      <c r="CI6" s="6"/>
      <c r="CJ6" s="6"/>
      <c r="CK6" s="6"/>
      <c r="CL6" s="6"/>
      <c r="CM6" s="6"/>
      <c r="CN6" s="6"/>
    </row>
    <row r="7" spans="1:92" ht="1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11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2" t="s">
        <v>3</v>
      </c>
      <c r="B8" s="12"/>
      <c r="C8" s="12"/>
      <c r="D8" s="12"/>
      <c r="E8" s="12"/>
      <c r="F8" s="12"/>
      <c r="G8" s="12"/>
      <c r="H8" s="12"/>
      <c r="I8" s="12"/>
      <c r="J8" s="13"/>
      <c r="K8" s="14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CG8" s="6"/>
      <c r="CH8" s="6"/>
      <c r="CI8" s="6"/>
      <c r="CJ8" s="6"/>
      <c r="CK8" s="6"/>
      <c r="CL8" s="6"/>
      <c r="CM8" s="6"/>
      <c r="CN8" s="6"/>
    </row>
    <row r="9" spans="1:92" ht="16.149999999999999" customHeight="1" x14ac:dyDescent="0.2">
      <c r="A9" s="536" t="s">
        <v>4</v>
      </c>
      <c r="B9" s="536" t="s">
        <v>5</v>
      </c>
      <c r="C9" s="536"/>
      <c r="D9" s="461" t="s">
        <v>6</v>
      </c>
      <c r="E9" s="537"/>
      <c r="F9" s="457"/>
      <c r="G9" s="540" t="s">
        <v>7</v>
      </c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2"/>
      <c r="CG9" s="6"/>
      <c r="CH9" s="6"/>
      <c r="CI9" s="6"/>
      <c r="CJ9" s="6"/>
      <c r="CK9" s="6"/>
      <c r="CL9" s="6"/>
      <c r="CM9" s="6"/>
      <c r="CN9" s="6"/>
    </row>
    <row r="10" spans="1:92" ht="16.149999999999999" customHeight="1" x14ac:dyDescent="0.2">
      <c r="A10" s="536"/>
      <c r="B10" s="536"/>
      <c r="C10" s="536"/>
      <c r="D10" s="482"/>
      <c r="E10" s="538"/>
      <c r="F10" s="458"/>
      <c r="G10" s="521" t="s">
        <v>8</v>
      </c>
      <c r="H10" s="521"/>
      <c r="I10" s="521" t="s">
        <v>9</v>
      </c>
      <c r="J10" s="521"/>
      <c r="K10" s="521" t="s">
        <v>10</v>
      </c>
      <c r="L10" s="521"/>
      <c r="M10" s="521" t="s">
        <v>11</v>
      </c>
      <c r="N10" s="521"/>
      <c r="O10" s="521" t="s">
        <v>12</v>
      </c>
      <c r="P10" s="521"/>
      <c r="Q10" s="521" t="s">
        <v>13</v>
      </c>
      <c r="R10" s="521"/>
      <c r="S10" s="521" t="s">
        <v>14</v>
      </c>
      <c r="T10" s="521"/>
      <c r="U10" s="521" t="s">
        <v>15</v>
      </c>
      <c r="V10" s="521"/>
      <c r="W10" s="521" t="s">
        <v>16</v>
      </c>
      <c r="X10" s="521"/>
      <c r="Y10" s="521" t="s">
        <v>17</v>
      </c>
      <c r="Z10" s="521"/>
      <c r="CG10" s="6"/>
      <c r="CH10" s="6"/>
      <c r="CI10" s="6"/>
      <c r="CJ10" s="6"/>
      <c r="CK10" s="6"/>
      <c r="CL10" s="6"/>
      <c r="CM10" s="6"/>
      <c r="CN10" s="6"/>
    </row>
    <row r="11" spans="1:92" ht="16.149999999999999" customHeight="1" x14ac:dyDescent="0.2">
      <c r="A11" s="536"/>
      <c r="B11" s="536"/>
      <c r="C11" s="536"/>
      <c r="D11" s="17" t="s">
        <v>18</v>
      </c>
      <c r="E11" s="18" t="s">
        <v>19</v>
      </c>
      <c r="F11" s="309" t="s">
        <v>20</v>
      </c>
      <c r="G11" s="20" t="s">
        <v>19</v>
      </c>
      <c r="H11" s="21" t="s">
        <v>20</v>
      </c>
      <c r="I11" s="22" t="s">
        <v>19</v>
      </c>
      <c r="J11" s="23" t="s">
        <v>20</v>
      </c>
      <c r="K11" s="22" t="s">
        <v>19</v>
      </c>
      <c r="L11" s="23" t="s">
        <v>20</v>
      </c>
      <c r="M11" s="22" t="s">
        <v>19</v>
      </c>
      <c r="N11" s="23" t="s">
        <v>20</v>
      </c>
      <c r="O11" s="22" t="s">
        <v>19</v>
      </c>
      <c r="P11" s="23" t="s">
        <v>20</v>
      </c>
      <c r="Q11" s="22" t="s">
        <v>19</v>
      </c>
      <c r="R11" s="23" t="s">
        <v>20</v>
      </c>
      <c r="S11" s="22" t="s">
        <v>19</v>
      </c>
      <c r="T11" s="23" t="s">
        <v>20</v>
      </c>
      <c r="U11" s="22" t="s">
        <v>19</v>
      </c>
      <c r="V11" s="23" t="s">
        <v>20</v>
      </c>
      <c r="W11" s="22" t="s">
        <v>19</v>
      </c>
      <c r="X11" s="23" t="s">
        <v>20</v>
      </c>
      <c r="Y11" s="22" t="s">
        <v>19</v>
      </c>
      <c r="Z11" s="23" t="s">
        <v>20</v>
      </c>
      <c r="AA11" s="3"/>
      <c r="CG11" s="6"/>
      <c r="CH11" s="6"/>
      <c r="CI11" s="6"/>
      <c r="CJ11" s="6"/>
      <c r="CK11" s="6"/>
      <c r="CL11" s="6"/>
      <c r="CM11" s="6"/>
      <c r="CN11" s="6"/>
    </row>
    <row r="12" spans="1:92" ht="16.149999999999999" customHeight="1" x14ac:dyDescent="0.2">
      <c r="A12" s="539" t="s">
        <v>21</v>
      </c>
      <c r="B12" s="24" t="s">
        <v>22</v>
      </c>
      <c r="C12" s="25" t="s">
        <v>23</v>
      </c>
      <c r="D12" s="26">
        <f>SUM(E12+F12)</f>
        <v>6</v>
      </c>
      <c r="E12" s="27">
        <f t="shared" ref="E12:F15" si="0">SUM(G12+I12+K12+M12+O12+Q12+S12+U12+W12+Y12)</f>
        <v>4</v>
      </c>
      <c r="F12" s="28">
        <f t="shared" si="0"/>
        <v>2</v>
      </c>
      <c r="G12" s="29"/>
      <c r="H12" s="30"/>
      <c r="I12" s="29">
        <v>2</v>
      </c>
      <c r="J12" s="30">
        <v>1</v>
      </c>
      <c r="K12" s="29">
        <v>1</v>
      </c>
      <c r="L12" s="30"/>
      <c r="M12" s="29"/>
      <c r="N12" s="30"/>
      <c r="O12" s="29"/>
      <c r="P12" s="30">
        <v>1</v>
      </c>
      <c r="Q12" s="29"/>
      <c r="R12" s="30"/>
      <c r="S12" s="29">
        <v>1</v>
      </c>
      <c r="T12" s="30"/>
      <c r="U12" s="29"/>
      <c r="V12" s="30"/>
      <c r="W12" s="29"/>
      <c r="X12" s="30"/>
      <c r="Y12" s="29"/>
      <c r="Z12" s="30"/>
      <c r="AA12" s="3"/>
      <c r="CG12" s="6"/>
      <c r="CH12" s="6"/>
      <c r="CI12" s="6"/>
      <c r="CJ12" s="6"/>
      <c r="CK12" s="6"/>
      <c r="CL12" s="6"/>
      <c r="CM12" s="6"/>
      <c r="CN12" s="6"/>
    </row>
    <row r="13" spans="1:92" ht="16.149999999999999" customHeight="1" x14ac:dyDescent="0.2">
      <c r="A13" s="522"/>
      <c r="B13" s="310" t="s">
        <v>24</v>
      </c>
      <c r="C13" s="32" t="s">
        <v>23</v>
      </c>
      <c r="D13" s="33">
        <f>SUM(E13+F13)</f>
        <v>15</v>
      </c>
      <c r="E13" s="34">
        <f t="shared" si="0"/>
        <v>9</v>
      </c>
      <c r="F13" s="35">
        <f t="shared" si="0"/>
        <v>6</v>
      </c>
      <c r="G13" s="36">
        <v>1</v>
      </c>
      <c r="H13" s="37"/>
      <c r="I13" s="38">
        <v>1</v>
      </c>
      <c r="J13" s="39">
        <v>1</v>
      </c>
      <c r="K13" s="38">
        <v>1</v>
      </c>
      <c r="L13" s="39">
        <v>1</v>
      </c>
      <c r="M13" s="38"/>
      <c r="N13" s="40">
        <v>1</v>
      </c>
      <c r="O13" s="38">
        <v>2</v>
      </c>
      <c r="P13" s="40">
        <v>2</v>
      </c>
      <c r="Q13" s="38"/>
      <c r="R13" s="40"/>
      <c r="S13" s="38">
        <v>3</v>
      </c>
      <c r="T13" s="40"/>
      <c r="U13" s="38">
        <v>1</v>
      </c>
      <c r="V13" s="40"/>
      <c r="W13" s="38"/>
      <c r="X13" s="40"/>
      <c r="Y13" s="38"/>
      <c r="Z13" s="40">
        <v>1</v>
      </c>
      <c r="AA13" s="3"/>
      <c r="CG13" s="6"/>
      <c r="CH13" s="6"/>
      <c r="CI13" s="6"/>
      <c r="CJ13" s="6"/>
      <c r="CK13" s="6"/>
      <c r="CL13" s="6"/>
      <c r="CM13" s="6"/>
      <c r="CN13" s="6"/>
    </row>
    <row r="14" spans="1:92" ht="16.149999999999999" customHeight="1" x14ac:dyDescent="0.2">
      <c r="A14" s="467" t="s">
        <v>25</v>
      </c>
      <c r="B14" s="468"/>
      <c r="C14" s="41" t="s">
        <v>23</v>
      </c>
      <c r="D14" s="42">
        <f>SUM(E14+F14)</f>
        <v>187</v>
      </c>
      <c r="E14" s="43">
        <f t="shared" si="0"/>
        <v>113</v>
      </c>
      <c r="F14" s="44">
        <f t="shared" si="0"/>
        <v>74</v>
      </c>
      <c r="G14" s="45"/>
      <c r="H14" s="46">
        <v>3</v>
      </c>
      <c r="I14" s="45">
        <v>11</v>
      </c>
      <c r="J14" s="46">
        <v>6</v>
      </c>
      <c r="K14" s="45">
        <v>16</v>
      </c>
      <c r="L14" s="46">
        <v>10</v>
      </c>
      <c r="M14" s="47">
        <v>20</v>
      </c>
      <c r="N14" s="48">
        <v>10</v>
      </c>
      <c r="O14" s="47">
        <v>16</v>
      </c>
      <c r="P14" s="48">
        <v>11</v>
      </c>
      <c r="Q14" s="47">
        <v>16</v>
      </c>
      <c r="R14" s="48">
        <v>9</v>
      </c>
      <c r="S14" s="47">
        <v>11</v>
      </c>
      <c r="T14" s="48">
        <v>7</v>
      </c>
      <c r="U14" s="47">
        <v>17</v>
      </c>
      <c r="V14" s="48">
        <v>11</v>
      </c>
      <c r="W14" s="47">
        <v>6</v>
      </c>
      <c r="X14" s="48">
        <v>6</v>
      </c>
      <c r="Y14" s="47"/>
      <c r="Z14" s="48">
        <v>1</v>
      </c>
      <c r="AA14" s="3"/>
      <c r="CG14" s="6"/>
      <c r="CH14" s="6"/>
      <c r="CI14" s="6"/>
      <c r="CJ14" s="6"/>
      <c r="CK14" s="6"/>
      <c r="CL14" s="6"/>
      <c r="CM14" s="6"/>
      <c r="CN14" s="6"/>
    </row>
    <row r="15" spans="1:92" ht="16.149999999999999" customHeight="1" thickBot="1" x14ac:dyDescent="0.25">
      <c r="A15" s="530" t="s">
        <v>6</v>
      </c>
      <c r="B15" s="531"/>
      <c r="C15" s="532"/>
      <c r="D15" s="49">
        <f>SUM(E15+F15)</f>
        <v>208</v>
      </c>
      <c r="E15" s="50">
        <f t="shared" si="0"/>
        <v>126</v>
      </c>
      <c r="F15" s="51">
        <f t="shared" si="0"/>
        <v>82</v>
      </c>
      <c r="G15" s="52">
        <f t="shared" ref="G15:Z15" si="1">SUM(G12:G14)</f>
        <v>1</v>
      </c>
      <c r="H15" s="53">
        <f t="shared" si="1"/>
        <v>3</v>
      </c>
      <c r="I15" s="52">
        <f t="shared" si="1"/>
        <v>14</v>
      </c>
      <c r="J15" s="53">
        <f t="shared" si="1"/>
        <v>8</v>
      </c>
      <c r="K15" s="52">
        <f t="shared" si="1"/>
        <v>18</v>
      </c>
      <c r="L15" s="53">
        <f t="shared" si="1"/>
        <v>11</v>
      </c>
      <c r="M15" s="54">
        <f t="shared" si="1"/>
        <v>20</v>
      </c>
      <c r="N15" s="55">
        <f t="shared" si="1"/>
        <v>11</v>
      </c>
      <c r="O15" s="54">
        <f t="shared" si="1"/>
        <v>18</v>
      </c>
      <c r="P15" s="55">
        <f t="shared" si="1"/>
        <v>14</v>
      </c>
      <c r="Q15" s="54">
        <f t="shared" si="1"/>
        <v>16</v>
      </c>
      <c r="R15" s="55">
        <f t="shared" si="1"/>
        <v>9</v>
      </c>
      <c r="S15" s="54">
        <f t="shared" si="1"/>
        <v>15</v>
      </c>
      <c r="T15" s="55">
        <f t="shared" si="1"/>
        <v>7</v>
      </c>
      <c r="U15" s="54">
        <f t="shared" si="1"/>
        <v>18</v>
      </c>
      <c r="V15" s="55">
        <f t="shared" si="1"/>
        <v>11</v>
      </c>
      <c r="W15" s="54">
        <f t="shared" si="1"/>
        <v>6</v>
      </c>
      <c r="X15" s="55">
        <f t="shared" si="1"/>
        <v>6</v>
      </c>
      <c r="Y15" s="54">
        <f t="shared" si="1"/>
        <v>0</v>
      </c>
      <c r="Z15" s="55">
        <f t="shared" si="1"/>
        <v>2</v>
      </c>
      <c r="AA15" s="3"/>
      <c r="CG15" s="6"/>
      <c r="CH15" s="6"/>
      <c r="CI15" s="6"/>
      <c r="CJ15" s="6"/>
      <c r="CK15" s="6"/>
      <c r="CL15" s="6"/>
      <c r="CM15" s="6"/>
      <c r="CN15" s="6"/>
    </row>
    <row r="16" spans="1:92" ht="16.149999999999999" customHeight="1" thickTop="1" x14ac:dyDescent="0.2">
      <c r="A16" s="533" t="s">
        <v>26</v>
      </c>
      <c r="B16" s="534"/>
      <c r="C16" s="535"/>
      <c r="D16" s="56">
        <v>21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CG16" s="6"/>
      <c r="CH16" s="6"/>
      <c r="CI16" s="6"/>
      <c r="CJ16" s="6"/>
      <c r="CK16" s="6"/>
      <c r="CL16" s="6"/>
      <c r="CM16" s="6"/>
      <c r="CN16" s="6"/>
    </row>
    <row r="17" spans="1:92" ht="16.149999999999999" customHeight="1" x14ac:dyDescent="0.2">
      <c r="A17" s="526" t="s">
        <v>27</v>
      </c>
      <c r="B17" s="527"/>
      <c r="C17" s="528"/>
      <c r="D17" s="36"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CG17" s="6"/>
      <c r="CH17" s="6"/>
      <c r="CI17" s="6"/>
      <c r="CJ17" s="6"/>
      <c r="CK17" s="6"/>
      <c r="CL17" s="6"/>
      <c r="CM17" s="6"/>
      <c r="CN17" s="6"/>
    </row>
    <row r="18" spans="1:92" ht="31.9" customHeight="1" x14ac:dyDescent="0.2">
      <c r="A18" s="63" t="s">
        <v>28</v>
      </c>
      <c r="B18" s="64"/>
      <c r="CG18" s="6"/>
      <c r="CH18" s="6"/>
      <c r="CI18" s="6"/>
      <c r="CJ18" s="6"/>
      <c r="CK18" s="6"/>
      <c r="CL18" s="6"/>
      <c r="CM18" s="6"/>
      <c r="CN18" s="6"/>
    </row>
    <row r="19" spans="1:92" ht="16.149999999999999" customHeight="1" x14ac:dyDescent="0.2">
      <c r="A19" s="536" t="s">
        <v>4</v>
      </c>
      <c r="B19" s="536" t="s">
        <v>5</v>
      </c>
      <c r="C19" s="536"/>
      <c r="D19" s="461" t="s">
        <v>6</v>
      </c>
      <c r="E19" s="537"/>
      <c r="F19" s="457"/>
      <c r="G19" s="467" t="s">
        <v>7</v>
      </c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29"/>
      <c r="U19" s="529"/>
      <c r="V19" s="529"/>
      <c r="W19" s="529"/>
      <c r="X19" s="529"/>
      <c r="Y19" s="529"/>
      <c r="Z19" s="468"/>
      <c r="CG19" s="6"/>
      <c r="CH19" s="6"/>
      <c r="CI19" s="6"/>
      <c r="CJ19" s="6"/>
      <c r="CK19" s="6"/>
      <c r="CL19" s="6"/>
      <c r="CM19" s="6"/>
      <c r="CN19" s="6"/>
    </row>
    <row r="20" spans="1:92" ht="16.149999999999999" customHeight="1" x14ac:dyDescent="0.2">
      <c r="A20" s="536"/>
      <c r="B20" s="536"/>
      <c r="C20" s="536"/>
      <c r="D20" s="482"/>
      <c r="E20" s="538"/>
      <c r="F20" s="538"/>
      <c r="G20" s="521" t="s">
        <v>8</v>
      </c>
      <c r="H20" s="521"/>
      <c r="I20" s="521" t="s">
        <v>9</v>
      </c>
      <c r="J20" s="521"/>
      <c r="K20" s="521" t="s">
        <v>10</v>
      </c>
      <c r="L20" s="521"/>
      <c r="M20" s="521" t="s">
        <v>11</v>
      </c>
      <c r="N20" s="521"/>
      <c r="O20" s="521" t="s">
        <v>12</v>
      </c>
      <c r="P20" s="521"/>
      <c r="Q20" s="521" t="s">
        <v>13</v>
      </c>
      <c r="R20" s="521"/>
      <c r="S20" s="521" t="s">
        <v>14</v>
      </c>
      <c r="T20" s="521"/>
      <c r="U20" s="521" t="s">
        <v>15</v>
      </c>
      <c r="V20" s="521"/>
      <c r="W20" s="521" t="s">
        <v>16</v>
      </c>
      <c r="X20" s="521"/>
      <c r="Y20" s="521" t="s">
        <v>17</v>
      </c>
      <c r="Z20" s="521"/>
      <c r="CG20" s="6"/>
      <c r="CH20" s="6"/>
      <c r="CI20" s="6"/>
      <c r="CJ20" s="6"/>
      <c r="CK20" s="6"/>
      <c r="CL20" s="6"/>
      <c r="CM20" s="6"/>
      <c r="CN20" s="6"/>
    </row>
    <row r="21" spans="1:92" ht="16.149999999999999" customHeight="1" x14ac:dyDescent="0.2">
      <c r="A21" s="536"/>
      <c r="B21" s="536"/>
      <c r="C21" s="536"/>
      <c r="D21" s="17" t="s">
        <v>18</v>
      </c>
      <c r="E21" s="18" t="s">
        <v>19</v>
      </c>
      <c r="F21" s="312" t="s">
        <v>20</v>
      </c>
      <c r="G21" s="20" t="s">
        <v>19</v>
      </c>
      <c r="H21" s="21" t="s">
        <v>20</v>
      </c>
      <c r="I21" s="20" t="s">
        <v>19</v>
      </c>
      <c r="J21" s="66" t="s">
        <v>20</v>
      </c>
      <c r="K21" s="20" t="s">
        <v>19</v>
      </c>
      <c r="L21" s="21" t="s">
        <v>20</v>
      </c>
      <c r="M21" s="20" t="s">
        <v>19</v>
      </c>
      <c r="N21" s="21" t="s">
        <v>20</v>
      </c>
      <c r="O21" s="20" t="s">
        <v>19</v>
      </c>
      <c r="P21" s="21" t="s">
        <v>20</v>
      </c>
      <c r="Q21" s="20" t="s">
        <v>19</v>
      </c>
      <c r="R21" s="21" t="s">
        <v>20</v>
      </c>
      <c r="S21" s="20" t="s">
        <v>19</v>
      </c>
      <c r="T21" s="21" t="s">
        <v>20</v>
      </c>
      <c r="U21" s="20" t="s">
        <v>19</v>
      </c>
      <c r="V21" s="21" t="s">
        <v>20</v>
      </c>
      <c r="W21" s="20" t="s">
        <v>19</v>
      </c>
      <c r="X21" s="21" t="s">
        <v>20</v>
      </c>
      <c r="Y21" s="20" t="s">
        <v>19</v>
      </c>
      <c r="Z21" s="21" t="s">
        <v>20</v>
      </c>
      <c r="CG21" s="6"/>
      <c r="CH21" s="6"/>
      <c r="CI21" s="6"/>
      <c r="CJ21" s="6"/>
      <c r="CK21" s="6"/>
      <c r="CL21" s="6"/>
      <c r="CM21" s="6"/>
      <c r="CN21" s="6"/>
    </row>
    <row r="22" spans="1:92" ht="16.149999999999999" customHeight="1" x14ac:dyDescent="0.2">
      <c r="A22" s="522" t="s">
        <v>21</v>
      </c>
      <c r="B22" s="497" t="s">
        <v>22</v>
      </c>
      <c r="C22" s="67" t="s">
        <v>29</v>
      </c>
      <c r="D22" s="68">
        <f t="shared" ref="D22:D27" si="2">SUM(E22+F22)</f>
        <v>1</v>
      </c>
      <c r="E22" s="69">
        <f t="shared" ref="E22:F27" si="3">SUM(G22+I22+K22+M22+O22+Q22+S22+U22+W22+Y22)</f>
        <v>0</v>
      </c>
      <c r="F22" s="70">
        <f t="shared" si="3"/>
        <v>1</v>
      </c>
      <c r="G22" s="38"/>
      <c r="H22" s="40"/>
      <c r="I22" s="29"/>
      <c r="J22" s="30"/>
      <c r="K22" s="71"/>
      <c r="L22" s="72"/>
      <c r="M22" s="71"/>
      <c r="N22" s="72"/>
      <c r="O22" s="71"/>
      <c r="P22" s="72">
        <v>1</v>
      </c>
      <c r="Q22" s="71"/>
      <c r="R22" s="72"/>
      <c r="S22" s="71"/>
      <c r="T22" s="72"/>
      <c r="U22" s="71"/>
      <c r="V22" s="72"/>
      <c r="W22" s="71"/>
      <c r="X22" s="72"/>
      <c r="Y22" s="29"/>
      <c r="Z22" s="72"/>
      <c r="AA22" s="3"/>
      <c r="CG22" s="6"/>
      <c r="CH22" s="6"/>
      <c r="CI22" s="6"/>
      <c r="CJ22" s="6"/>
      <c r="CK22" s="6"/>
      <c r="CL22" s="6"/>
      <c r="CM22" s="6"/>
      <c r="CN22" s="6"/>
    </row>
    <row r="23" spans="1:92" ht="16.149999999999999" customHeight="1" x14ac:dyDescent="0.2">
      <c r="A23" s="522"/>
      <c r="B23" s="466"/>
      <c r="C23" s="73" t="s">
        <v>30</v>
      </c>
      <c r="D23" s="74">
        <f t="shared" si="2"/>
        <v>1</v>
      </c>
      <c r="E23" s="75">
        <f t="shared" si="3"/>
        <v>1</v>
      </c>
      <c r="F23" s="76">
        <f t="shared" si="3"/>
        <v>0</v>
      </c>
      <c r="G23" s="77"/>
      <c r="H23" s="78"/>
      <c r="I23" s="36"/>
      <c r="J23" s="37"/>
      <c r="K23" s="79"/>
      <c r="L23" s="80"/>
      <c r="M23" s="79"/>
      <c r="N23" s="80"/>
      <c r="O23" s="79"/>
      <c r="P23" s="80"/>
      <c r="Q23" s="79"/>
      <c r="R23" s="80"/>
      <c r="S23" s="79">
        <v>1</v>
      </c>
      <c r="T23" s="80"/>
      <c r="U23" s="79"/>
      <c r="V23" s="80"/>
      <c r="W23" s="79"/>
      <c r="X23" s="80"/>
      <c r="Y23" s="79"/>
      <c r="Z23" s="80"/>
      <c r="AA23" s="3"/>
      <c r="CG23" s="6"/>
      <c r="CH23" s="6"/>
      <c r="CI23" s="6"/>
      <c r="CJ23" s="6"/>
      <c r="CK23" s="6"/>
      <c r="CL23" s="6"/>
      <c r="CM23" s="6"/>
      <c r="CN23" s="6"/>
    </row>
    <row r="24" spans="1:92" ht="16.149999999999999" customHeight="1" x14ac:dyDescent="0.2">
      <c r="A24" s="522"/>
      <c r="B24" s="497" t="s">
        <v>24</v>
      </c>
      <c r="C24" s="81" t="s">
        <v>29</v>
      </c>
      <c r="D24" s="82">
        <f t="shared" si="2"/>
        <v>0</v>
      </c>
      <c r="E24" s="83">
        <f t="shared" si="3"/>
        <v>0</v>
      </c>
      <c r="F24" s="84">
        <f t="shared" si="3"/>
        <v>0</v>
      </c>
      <c r="G24" s="85"/>
      <c r="H24" s="86"/>
      <c r="I24" s="85"/>
      <c r="J24" s="87"/>
      <c r="K24" s="88"/>
      <c r="L24" s="86"/>
      <c r="M24" s="88"/>
      <c r="N24" s="86"/>
      <c r="O24" s="88"/>
      <c r="P24" s="86"/>
      <c r="Q24" s="88"/>
      <c r="R24" s="86"/>
      <c r="S24" s="88"/>
      <c r="T24" s="86"/>
      <c r="U24" s="88"/>
      <c r="V24" s="86"/>
      <c r="W24" s="88"/>
      <c r="X24" s="86"/>
      <c r="Y24" s="88"/>
      <c r="Z24" s="86"/>
      <c r="AA24" s="3"/>
      <c r="CG24" s="6"/>
      <c r="CH24" s="6"/>
      <c r="CI24" s="6"/>
      <c r="CJ24" s="6"/>
      <c r="CK24" s="6"/>
      <c r="CL24" s="6"/>
      <c r="CM24" s="6"/>
      <c r="CN24" s="6"/>
    </row>
    <row r="25" spans="1:92" ht="16.149999999999999" customHeight="1" x14ac:dyDescent="0.2">
      <c r="A25" s="523"/>
      <c r="B25" s="466"/>
      <c r="C25" s="89" t="s">
        <v>30</v>
      </c>
      <c r="D25" s="74">
        <f t="shared" si="2"/>
        <v>0</v>
      </c>
      <c r="E25" s="75">
        <f t="shared" si="3"/>
        <v>0</v>
      </c>
      <c r="F25" s="76">
        <f t="shared" si="3"/>
        <v>0</v>
      </c>
      <c r="G25" s="77"/>
      <c r="H25" s="78"/>
      <c r="I25" s="77"/>
      <c r="J25" s="90"/>
      <c r="K25" s="91"/>
      <c r="L25" s="78"/>
      <c r="M25" s="91"/>
      <c r="N25" s="78"/>
      <c r="O25" s="91"/>
      <c r="P25" s="78"/>
      <c r="Q25" s="91"/>
      <c r="R25" s="78"/>
      <c r="S25" s="91"/>
      <c r="T25" s="78"/>
      <c r="U25" s="91"/>
      <c r="V25" s="78"/>
      <c r="W25" s="91"/>
      <c r="X25" s="78"/>
      <c r="Y25" s="91"/>
      <c r="Z25" s="78"/>
      <c r="AA25" s="3"/>
      <c r="CG25" s="6"/>
      <c r="CH25" s="6"/>
      <c r="CI25" s="6"/>
      <c r="CJ25" s="6"/>
      <c r="CK25" s="6"/>
      <c r="CL25" s="6"/>
      <c r="CM25" s="6"/>
      <c r="CN25" s="6"/>
    </row>
    <row r="26" spans="1:92" ht="16.149999999999999" customHeight="1" x14ac:dyDescent="0.2">
      <c r="A26" s="524" t="s">
        <v>25</v>
      </c>
      <c r="B26" s="525"/>
      <c r="C26" s="81" t="s">
        <v>29</v>
      </c>
      <c r="D26" s="92">
        <f t="shared" si="2"/>
        <v>53</v>
      </c>
      <c r="E26" s="93">
        <f t="shared" si="3"/>
        <v>26</v>
      </c>
      <c r="F26" s="94">
        <f t="shared" si="3"/>
        <v>27</v>
      </c>
      <c r="G26" s="95">
        <v>1</v>
      </c>
      <c r="H26" s="96"/>
      <c r="I26" s="97">
        <v>4</v>
      </c>
      <c r="J26" s="98">
        <v>6</v>
      </c>
      <c r="K26" s="95">
        <v>2</v>
      </c>
      <c r="L26" s="96">
        <v>6</v>
      </c>
      <c r="M26" s="95">
        <v>6</v>
      </c>
      <c r="N26" s="96">
        <v>8</v>
      </c>
      <c r="O26" s="95">
        <v>1</v>
      </c>
      <c r="P26" s="96">
        <v>3</v>
      </c>
      <c r="Q26" s="95">
        <v>3</v>
      </c>
      <c r="R26" s="96">
        <v>2</v>
      </c>
      <c r="S26" s="95">
        <v>3</v>
      </c>
      <c r="T26" s="96">
        <v>2</v>
      </c>
      <c r="U26" s="95">
        <v>3</v>
      </c>
      <c r="V26" s="96"/>
      <c r="W26" s="95">
        <v>2</v>
      </c>
      <c r="X26" s="96"/>
      <c r="Y26" s="95">
        <v>1</v>
      </c>
      <c r="Z26" s="96"/>
      <c r="AA26" s="3"/>
      <c r="CG26" s="6"/>
      <c r="CH26" s="6"/>
      <c r="CI26" s="6"/>
      <c r="CJ26" s="6"/>
      <c r="CK26" s="6"/>
      <c r="CL26" s="6"/>
      <c r="CM26" s="6"/>
      <c r="CN26" s="6"/>
    </row>
    <row r="27" spans="1:92" ht="16.149999999999999" customHeight="1" x14ac:dyDescent="0.2">
      <c r="A27" s="482"/>
      <c r="B27" s="458"/>
      <c r="C27" s="89" t="s">
        <v>30</v>
      </c>
      <c r="D27" s="74">
        <f t="shared" si="2"/>
        <v>0</v>
      </c>
      <c r="E27" s="75">
        <f t="shared" si="3"/>
        <v>0</v>
      </c>
      <c r="F27" s="76">
        <f t="shared" si="3"/>
        <v>0</v>
      </c>
      <c r="G27" s="91"/>
      <c r="H27" s="78"/>
      <c r="I27" s="77"/>
      <c r="J27" s="90"/>
      <c r="K27" s="91"/>
      <c r="L27" s="78"/>
      <c r="M27" s="91"/>
      <c r="N27" s="78"/>
      <c r="O27" s="91"/>
      <c r="P27" s="78"/>
      <c r="Q27" s="91"/>
      <c r="R27" s="78"/>
      <c r="S27" s="91"/>
      <c r="T27" s="78"/>
      <c r="U27" s="91"/>
      <c r="V27" s="78"/>
      <c r="W27" s="91"/>
      <c r="X27" s="78"/>
      <c r="Y27" s="91"/>
      <c r="Z27" s="78"/>
      <c r="AA27" s="3"/>
      <c r="CG27" s="6"/>
      <c r="CH27" s="6"/>
      <c r="CI27" s="6"/>
      <c r="CJ27" s="6"/>
      <c r="CK27" s="6"/>
      <c r="CL27" s="6"/>
      <c r="CM27" s="6"/>
      <c r="CN27" s="6"/>
    </row>
    <row r="28" spans="1:92" ht="16.149999999999999" customHeight="1" x14ac:dyDescent="0.2">
      <c r="A28" s="526" t="s">
        <v>6</v>
      </c>
      <c r="B28" s="527"/>
      <c r="C28" s="528"/>
      <c r="D28" s="99">
        <f t="shared" ref="D28:Z28" si="4">SUM(D22:D27)</f>
        <v>55</v>
      </c>
      <c r="E28" s="100">
        <f t="shared" si="4"/>
        <v>27</v>
      </c>
      <c r="F28" s="101">
        <f t="shared" si="4"/>
        <v>28</v>
      </c>
      <c r="G28" s="102">
        <f t="shared" si="4"/>
        <v>1</v>
      </c>
      <c r="H28" s="103">
        <f t="shared" si="4"/>
        <v>0</v>
      </c>
      <c r="I28" s="104">
        <f t="shared" si="4"/>
        <v>4</v>
      </c>
      <c r="J28" s="105">
        <f t="shared" si="4"/>
        <v>6</v>
      </c>
      <c r="K28" s="102">
        <f t="shared" si="4"/>
        <v>2</v>
      </c>
      <c r="L28" s="103">
        <f t="shared" si="4"/>
        <v>6</v>
      </c>
      <c r="M28" s="102">
        <f t="shared" si="4"/>
        <v>6</v>
      </c>
      <c r="N28" s="103">
        <f t="shared" si="4"/>
        <v>8</v>
      </c>
      <c r="O28" s="102">
        <f t="shared" si="4"/>
        <v>1</v>
      </c>
      <c r="P28" s="103">
        <f t="shared" si="4"/>
        <v>4</v>
      </c>
      <c r="Q28" s="102">
        <f t="shared" si="4"/>
        <v>3</v>
      </c>
      <c r="R28" s="103">
        <f t="shared" si="4"/>
        <v>2</v>
      </c>
      <c r="S28" s="102">
        <f t="shared" si="4"/>
        <v>4</v>
      </c>
      <c r="T28" s="103">
        <f t="shared" si="4"/>
        <v>2</v>
      </c>
      <c r="U28" s="102">
        <f t="shared" si="4"/>
        <v>3</v>
      </c>
      <c r="V28" s="103">
        <f t="shared" si="4"/>
        <v>0</v>
      </c>
      <c r="W28" s="102">
        <f t="shared" si="4"/>
        <v>2</v>
      </c>
      <c r="X28" s="103">
        <f t="shared" si="4"/>
        <v>0</v>
      </c>
      <c r="Y28" s="102">
        <f t="shared" si="4"/>
        <v>1</v>
      </c>
      <c r="Z28" s="103">
        <f t="shared" si="4"/>
        <v>0</v>
      </c>
      <c r="AA28" s="3"/>
      <c r="CG28" s="6"/>
      <c r="CH28" s="6"/>
      <c r="CI28" s="6"/>
      <c r="CJ28" s="6"/>
      <c r="CK28" s="6"/>
      <c r="CL28" s="6"/>
      <c r="CM28" s="6"/>
      <c r="CN28" s="6"/>
    </row>
    <row r="29" spans="1:92" ht="31.9" customHeight="1" x14ac:dyDescent="0.2">
      <c r="A29" s="483" t="s">
        <v>31</v>
      </c>
      <c r="B29" s="483"/>
      <c r="C29" s="483"/>
      <c r="D29" s="483"/>
      <c r="E29" s="483"/>
      <c r="F29" s="483"/>
      <c r="G29" s="483"/>
      <c r="H29" s="483"/>
      <c r="I29" s="483"/>
      <c r="J29" s="483"/>
      <c r="K29" s="106"/>
      <c r="L29" s="11"/>
      <c r="CG29" s="6"/>
      <c r="CH29" s="6"/>
      <c r="CI29" s="6"/>
      <c r="CJ29" s="6"/>
      <c r="CK29" s="6"/>
      <c r="CL29" s="6"/>
      <c r="CM29" s="6"/>
      <c r="CN29" s="6"/>
    </row>
    <row r="30" spans="1:92" ht="16.149999999999999" customHeight="1" x14ac:dyDescent="0.2">
      <c r="A30" s="518" t="s">
        <v>32</v>
      </c>
      <c r="B30" s="518"/>
      <c r="C30" s="518"/>
      <c r="D30" s="313" t="s">
        <v>6</v>
      </c>
      <c r="E30" s="108" t="s">
        <v>33</v>
      </c>
      <c r="F30" s="320" t="s">
        <v>34</v>
      </c>
      <c r="G30" s="110"/>
      <c r="H30" s="111"/>
      <c r="I30" s="111"/>
      <c r="J30" s="112"/>
      <c r="K30" s="106"/>
      <c r="L30" s="11"/>
      <c r="CG30" s="6"/>
      <c r="CH30" s="6"/>
      <c r="CI30" s="6"/>
      <c r="CJ30" s="6"/>
      <c r="CK30" s="6"/>
      <c r="CL30" s="6"/>
      <c r="CM30" s="6"/>
      <c r="CN30" s="6"/>
    </row>
    <row r="31" spans="1:92" ht="16.149999999999999" customHeight="1" x14ac:dyDescent="0.2">
      <c r="A31" s="465" t="s">
        <v>35</v>
      </c>
      <c r="B31" s="519" t="s">
        <v>36</v>
      </c>
      <c r="C31" s="520"/>
      <c r="D31" s="113">
        <f t="shared" ref="D31:D43" si="5">SUM(E31+F31)</f>
        <v>0</v>
      </c>
      <c r="E31" s="114"/>
      <c r="F31" s="115"/>
      <c r="CG31" s="6"/>
      <c r="CH31" s="6"/>
      <c r="CI31" s="6"/>
      <c r="CJ31" s="6"/>
      <c r="CK31" s="6"/>
      <c r="CL31" s="6"/>
      <c r="CM31" s="6"/>
      <c r="CN31" s="6"/>
    </row>
    <row r="32" spans="1:92" ht="16.149999999999999" customHeight="1" x14ac:dyDescent="0.2">
      <c r="A32" s="497"/>
      <c r="B32" s="514" t="s">
        <v>37</v>
      </c>
      <c r="C32" s="515"/>
      <c r="D32" s="116">
        <f t="shared" si="5"/>
        <v>0</v>
      </c>
      <c r="E32" s="117"/>
      <c r="F32" s="118"/>
      <c r="CG32" s="6"/>
      <c r="CH32" s="6"/>
      <c r="CI32" s="6"/>
      <c r="CJ32" s="6"/>
      <c r="CK32" s="6"/>
      <c r="CL32" s="6"/>
      <c r="CM32" s="6"/>
      <c r="CN32" s="6"/>
    </row>
    <row r="33" spans="1:92" ht="16.149999999999999" customHeight="1" x14ac:dyDescent="0.2">
      <c r="A33" s="497"/>
      <c r="B33" s="514" t="s">
        <v>38</v>
      </c>
      <c r="C33" s="515"/>
      <c r="D33" s="116">
        <f t="shared" si="5"/>
        <v>0</v>
      </c>
      <c r="E33" s="117"/>
      <c r="F33" s="118"/>
      <c r="CG33" s="6"/>
      <c r="CH33" s="6"/>
      <c r="CI33" s="6"/>
      <c r="CJ33" s="6"/>
      <c r="CK33" s="6"/>
      <c r="CL33" s="6"/>
      <c r="CM33" s="6"/>
      <c r="CN33" s="6"/>
    </row>
    <row r="34" spans="1:92" ht="16.149999999999999" customHeight="1" x14ac:dyDescent="0.2">
      <c r="A34" s="497"/>
      <c r="B34" s="514" t="s">
        <v>39</v>
      </c>
      <c r="C34" s="515"/>
      <c r="D34" s="116">
        <f t="shared" si="5"/>
        <v>0</v>
      </c>
      <c r="E34" s="119"/>
      <c r="F34" s="120"/>
      <c r="CG34" s="6"/>
      <c r="CH34" s="6"/>
      <c r="CI34" s="6"/>
      <c r="CJ34" s="6"/>
      <c r="CK34" s="6"/>
      <c r="CL34" s="6"/>
      <c r="CM34" s="6"/>
      <c r="CN34" s="6"/>
    </row>
    <row r="35" spans="1:92" ht="16.149999999999999" customHeight="1" x14ac:dyDescent="0.2">
      <c r="A35" s="497"/>
      <c r="B35" s="514" t="s">
        <v>40</v>
      </c>
      <c r="C35" s="515"/>
      <c r="D35" s="116">
        <f t="shared" si="5"/>
        <v>0</v>
      </c>
      <c r="E35" s="119"/>
      <c r="F35" s="120"/>
      <c r="CG35" s="6"/>
      <c r="CH35" s="6"/>
      <c r="CI35" s="6"/>
      <c r="CJ35" s="6"/>
      <c r="CK35" s="6"/>
      <c r="CL35" s="6"/>
      <c r="CM35" s="6"/>
      <c r="CN35" s="6"/>
    </row>
    <row r="36" spans="1:92" ht="16.149999999999999" customHeight="1" x14ac:dyDescent="0.2">
      <c r="A36" s="497"/>
      <c r="B36" s="514" t="s">
        <v>41</v>
      </c>
      <c r="C36" s="515"/>
      <c r="D36" s="116">
        <f t="shared" si="5"/>
        <v>0</v>
      </c>
      <c r="E36" s="119"/>
      <c r="F36" s="120"/>
      <c r="CG36" s="6"/>
      <c r="CH36" s="6"/>
      <c r="CI36" s="6"/>
      <c r="CJ36" s="6"/>
      <c r="CK36" s="6"/>
      <c r="CL36" s="6"/>
      <c r="CM36" s="6"/>
      <c r="CN36" s="6"/>
    </row>
    <row r="37" spans="1:92" ht="16.149999999999999" customHeight="1" x14ac:dyDescent="0.2">
      <c r="A37" s="497"/>
      <c r="B37" s="514" t="s">
        <v>42</v>
      </c>
      <c r="C37" s="515"/>
      <c r="D37" s="116">
        <f t="shared" si="5"/>
        <v>0</v>
      </c>
      <c r="E37" s="119"/>
      <c r="F37" s="120"/>
      <c r="CG37" s="6"/>
      <c r="CH37" s="6"/>
      <c r="CI37" s="6"/>
      <c r="CJ37" s="6"/>
      <c r="CK37" s="6"/>
      <c r="CL37" s="6"/>
      <c r="CM37" s="6"/>
      <c r="CN37" s="6"/>
    </row>
    <row r="38" spans="1:92" ht="16.149999999999999" customHeight="1" x14ac:dyDescent="0.2">
      <c r="A38" s="497"/>
      <c r="B38" s="514" t="s">
        <v>43</v>
      </c>
      <c r="C38" s="515"/>
      <c r="D38" s="116">
        <f t="shared" si="5"/>
        <v>0</v>
      </c>
      <c r="E38" s="119"/>
      <c r="F38" s="120"/>
      <c r="CG38" s="6"/>
      <c r="CH38" s="6"/>
      <c r="CI38" s="6"/>
      <c r="CJ38" s="6"/>
      <c r="CK38" s="6"/>
      <c r="CL38" s="6"/>
      <c r="CM38" s="6"/>
      <c r="CN38" s="6"/>
    </row>
    <row r="39" spans="1:92" ht="16.149999999999999" customHeight="1" x14ac:dyDescent="0.2">
      <c r="A39" s="466"/>
      <c r="B39" s="516" t="s">
        <v>44</v>
      </c>
      <c r="C39" s="517"/>
      <c r="D39" s="121">
        <f t="shared" si="5"/>
        <v>0</v>
      </c>
      <c r="E39" s="122"/>
      <c r="F39" s="123"/>
      <c r="CG39" s="6"/>
      <c r="CH39" s="6"/>
      <c r="CI39" s="6"/>
      <c r="CJ39" s="6"/>
      <c r="CK39" s="6"/>
      <c r="CL39" s="6"/>
      <c r="CM39" s="6"/>
      <c r="CN39" s="6"/>
    </row>
    <row r="40" spans="1:92" ht="16.149999999999999" customHeight="1" x14ac:dyDescent="0.2">
      <c r="A40" s="465" t="s">
        <v>45</v>
      </c>
      <c r="B40" s="465" t="s">
        <v>46</v>
      </c>
      <c r="C40" s="24" t="s">
        <v>47</v>
      </c>
      <c r="D40" s="113">
        <f t="shared" si="5"/>
        <v>5</v>
      </c>
      <c r="E40" s="124"/>
      <c r="F40" s="125">
        <v>5</v>
      </c>
      <c r="CG40" s="6"/>
      <c r="CH40" s="6"/>
      <c r="CI40" s="6"/>
      <c r="CJ40" s="6"/>
      <c r="CK40" s="6"/>
      <c r="CL40" s="6"/>
      <c r="CM40" s="6"/>
      <c r="CN40" s="6"/>
    </row>
    <row r="41" spans="1:92" ht="16.149999999999999" customHeight="1" x14ac:dyDescent="0.2">
      <c r="A41" s="497"/>
      <c r="B41" s="466"/>
      <c r="C41" s="310" t="s">
        <v>48</v>
      </c>
      <c r="D41" s="121">
        <f t="shared" si="5"/>
        <v>0</v>
      </c>
      <c r="E41" s="126"/>
      <c r="F41" s="123"/>
      <c r="I41" s="127"/>
      <c r="J41" s="127"/>
      <c r="K41" s="127"/>
      <c r="CG41" s="6"/>
      <c r="CH41" s="6"/>
      <c r="CI41" s="6"/>
      <c r="CJ41" s="6"/>
      <c r="CK41" s="6"/>
      <c r="CL41" s="6"/>
      <c r="CM41" s="6"/>
      <c r="CN41" s="6"/>
    </row>
    <row r="42" spans="1:92" ht="16.149999999999999" customHeight="1" x14ac:dyDescent="0.2">
      <c r="A42" s="497"/>
      <c r="B42" s="465" t="s">
        <v>49</v>
      </c>
      <c r="C42" s="24" t="s">
        <v>47</v>
      </c>
      <c r="D42" s="113">
        <f t="shared" si="5"/>
        <v>0</v>
      </c>
      <c r="E42" s="124"/>
      <c r="F42" s="125"/>
      <c r="I42" s="127"/>
      <c r="J42" s="127"/>
      <c r="K42" s="127"/>
      <c r="CG42" s="6"/>
      <c r="CH42" s="6"/>
      <c r="CI42" s="6"/>
      <c r="CJ42" s="6"/>
      <c r="CK42" s="6"/>
      <c r="CL42" s="6"/>
      <c r="CM42" s="6"/>
      <c r="CN42" s="6"/>
    </row>
    <row r="43" spans="1:92" ht="16.149999999999999" customHeight="1" x14ac:dyDescent="0.2">
      <c r="A43" s="466"/>
      <c r="B43" s="466"/>
      <c r="C43" s="128" t="s">
        <v>48</v>
      </c>
      <c r="D43" s="121">
        <f t="shared" si="5"/>
        <v>0</v>
      </c>
      <c r="E43" s="126"/>
      <c r="F43" s="123"/>
      <c r="I43" s="127"/>
      <c r="J43" s="127"/>
      <c r="K43" s="127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483" t="s">
        <v>50</v>
      </c>
      <c r="B44" s="483"/>
      <c r="C44" s="483"/>
      <c r="D44" s="483"/>
      <c r="E44" s="483"/>
      <c r="F44" s="483"/>
      <c r="G44" s="483"/>
      <c r="H44" s="483"/>
      <c r="I44" s="129"/>
      <c r="J44" s="129"/>
      <c r="K44" s="130"/>
      <c r="L44" s="11"/>
      <c r="CG44" s="6"/>
      <c r="CH44" s="6"/>
      <c r="CI44" s="6"/>
      <c r="CJ44" s="6"/>
      <c r="CK44" s="6"/>
      <c r="CL44" s="6"/>
      <c r="CM44" s="6"/>
      <c r="CN44" s="6"/>
    </row>
    <row r="45" spans="1:92" ht="16.149999999999999" customHeight="1" x14ac:dyDescent="0.2">
      <c r="A45" s="471" t="s">
        <v>51</v>
      </c>
      <c r="B45" s="512" t="s">
        <v>6</v>
      </c>
      <c r="C45" s="11"/>
      <c r="I45" s="127"/>
      <c r="J45" s="127"/>
      <c r="K45" s="127"/>
      <c r="CG45" s="6"/>
      <c r="CH45" s="6"/>
      <c r="CI45" s="6"/>
      <c r="CJ45" s="6"/>
      <c r="CK45" s="6"/>
      <c r="CL45" s="6"/>
      <c r="CM45" s="6"/>
      <c r="CN45" s="6"/>
    </row>
    <row r="46" spans="1:92" ht="16.149999999999999" customHeight="1" x14ac:dyDescent="0.2">
      <c r="A46" s="473"/>
      <c r="B46" s="513"/>
      <c r="C46" s="131"/>
      <c r="D46" s="11"/>
      <c r="I46" s="127"/>
      <c r="J46" s="127"/>
      <c r="K46" s="127"/>
      <c r="CG46" s="6"/>
      <c r="CH46" s="6"/>
      <c r="CI46" s="6"/>
      <c r="CJ46" s="6"/>
      <c r="CK46" s="6"/>
      <c r="CL46" s="6"/>
      <c r="CM46" s="6"/>
      <c r="CN46" s="6"/>
    </row>
    <row r="47" spans="1:92" ht="16.149999999999999" customHeight="1" x14ac:dyDescent="0.2">
      <c r="A47" s="24" t="s">
        <v>52</v>
      </c>
      <c r="B47" s="132"/>
      <c r="C47" s="133"/>
      <c r="D47" s="11"/>
      <c r="I47" s="127"/>
      <c r="J47" s="127"/>
      <c r="K47" s="127"/>
      <c r="CG47" s="6"/>
      <c r="CH47" s="6"/>
      <c r="CI47" s="6"/>
      <c r="CJ47" s="6"/>
      <c r="CK47" s="6"/>
      <c r="CL47" s="6"/>
      <c r="CM47" s="6"/>
      <c r="CN47" s="6"/>
    </row>
    <row r="48" spans="1:92" ht="16.149999999999999" customHeight="1" x14ac:dyDescent="0.2">
      <c r="A48" s="128" t="s">
        <v>53</v>
      </c>
      <c r="B48" s="134"/>
      <c r="C48" s="133"/>
      <c r="D48" s="11"/>
      <c r="I48" s="127"/>
      <c r="J48" s="127"/>
      <c r="K48" s="127"/>
      <c r="CG48" s="6"/>
      <c r="CH48" s="6"/>
      <c r="CI48" s="6"/>
      <c r="CJ48" s="6"/>
      <c r="CK48" s="6"/>
      <c r="CL48" s="6"/>
      <c r="CM48" s="6"/>
      <c r="CN48" s="6"/>
    </row>
    <row r="49" spans="1:92" ht="16.149999999999999" customHeight="1" x14ac:dyDescent="0.2">
      <c r="A49" s="311" t="s">
        <v>6</v>
      </c>
      <c r="B49" s="136">
        <f>SUM(B47+B48)</f>
        <v>0</v>
      </c>
      <c r="C49" s="137"/>
      <c r="D49" s="11"/>
      <c r="CG49" s="6"/>
      <c r="CH49" s="6"/>
      <c r="CI49" s="6"/>
      <c r="CJ49" s="6"/>
      <c r="CK49" s="6"/>
      <c r="CL49" s="6"/>
      <c r="CM49" s="6"/>
      <c r="CN49" s="6"/>
    </row>
    <row r="50" spans="1:92" ht="31.9" customHeight="1" x14ac:dyDescent="0.2">
      <c r="A50" s="138" t="s">
        <v>54</v>
      </c>
      <c r="B50" s="138"/>
      <c r="C50" s="138"/>
      <c r="D50" s="11"/>
      <c r="CG50" s="6"/>
      <c r="CH50" s="6"/>
      <c r="CI50" s="6"/>
      <c r="CJ50" s="6"/>
      <c r="CK50" s="6"/>
      <c r="CL50" s="6"/>
      <c r="CM50" s="6"/>
      <c r="CN50" s="6"/>
    </row>
    <row r="51" spans="1:92" ht="16.149999999999999" customHeight="1" x14ac:dyDescent="0.2">
      <c r="A51" s="465" t="s">
        <v>55</v>
      </c>
      <c r="B51" s="457" t="s">
        <v>5</v>
      </c>
      <c r="C51" s="465" t="s">
        <v>6</v>
      </c>
      <c r="D51" s="11"/>
      <c r="CG51" s="6"/>
      <c r="CH51" s="6"/>
      <c r="CI51" s="6"/>
      <c r="CJ51" s="6"/>
      <c r="CK51" s="6"/>
      <c r="CL51" s="6"/>
      <c r="CM51" s="6"/>
      <c r="CN51" s="6"/>
    </row>
    <row r="52" spans="1:92" ht="16.149999999999999" customHeight="1" x14ac:dyDescent="0.2">
      <c r="A52" s="466"/>
      <c r="B52" s="458"/>
      <c r="C52" s="466"/>
      <c r="D52" s="11"/>
      <c r="CG52" s="6"/>
      <c r="CH52" s="6"/>
      <c r="CI52" s="6"/>
      <c r="CJ52" s="6"/>
      <c r="CK52" s="6"/>
      <c r="CL52" s="6"/>
      <c r="CM52" s="6"/>
      <c r="CN52" s="6"/>
    </row>
    <row r="53" spans="1:92" ht="16.149999999999999" customHeight="1" x14ac:dyDescent="0.2">
      <c r="A53" s="465" t="s">
        <v>56</v>
      </c>
      <c r="B53" s="139" t="s">
        <v>57</v>
      </c>
      <c r="C53" s="132"/>
      <c r="D53" s="11"/>
      <c r="CG53" s="6"/>
      <c r="CH53" s="6"/>
      <c r="CI53" s="6"/>
      <c r="CJ53" s="6"/>
      <c r="CK53" s="6"/>
      <c r="CL53" s="6"/>
      <c r="CM53" s="6"/>
      <c r="CN53" s="6"/>
    </row>
    <row r="54" spans="1:92" ht="16.149999999999999" customHeight="1" x14ac:dyDescent="0.2">
      <c r="A54" s="497"/>
      <c r="B54" s="140" t="s">
        <v>58</v>
      </c>
      <c r="C54" s="141"/>
      <c r="D54" s="11"/>
      <c r="CG54" s="6"/>
      <c r="CH54" s="6"/>
      <c r="CI54" s="6"/>
      <c r="CJ54" s="6"/>
      <c r="CK54" s="6"/>
      <c r="CL54" s="6"/>
      <c r="CM54" s="6"/>
      <c r="CN54" s="6"/>
    </row>
    <row r="55" spans="1:92" ht="16.149999999999999" customHeight="1" x14ac:dyDescent="0.2">
      <c r="A55" s="466"/>
      <c r="B55" s="142" t="s">
        <v>59</v>
      </c>
      <c r="C55" s="134"/>
      <c r="D55" s="11"/>
      <c r="CG55" s="6"/>
      <c r="CH55" s="6"/>
      <c r="CI55" s="6"/>
      <c r="CJ55" s="6"/>
      <c r="CK55" s="6"/>
      <c r="CL55" s="6"/>
      <c r="CM55" s="6"/>
      <c r="CN55" s="6"/>
    </row>
    <row r="56" spans="1:92" ht="16.149999999999999" customHeight="1" x14ac:dyDescent="0.2">
      <c r="A56" s="465" t="s">
        <v>60</v>
      </c>
      <c r="B56" s="139" t="s">
        <v>61</v>
      </c>
      <c r="C56" s="132"/>
      <c r="D56" s="11"/>
      <c r="CG56" s="6"/>
      <c r="CH56" s="6"/>
      <c r="CI56" s="6"/>
      <c r="CJ56" s="6"/>
      <c r="CK56" s="6"/>
      <c r="CL56" s="6"/>
      <c r="CM56" s="6"/>
      <c r="CN56" s="6"/>
    </row>
    <row r="57" spans="1:92" ht="22.15" customHeight="1" x14ac:dyDescent="0.2">
      <c r="A57" s="497"/>
      <c r="B57" s="140" t="s">
        <v>62</v>
      </c>
      <c r="C57" s="141"/>
      <c r="D57" s="11"/>
      <c r="CG57" s="6"/>
      <c r="CH57" s="6"/>
      <c r="CI57" s="6"/>
      <c r="CJ57" s="6"/>
      <c r="CK57" s="6"/>
      <c r="CL57" s="6"/>
      <c r="CM57" s="6"/>
      <c r="CN57" s="6"/>
    </row>
    <row r="58" spans="1:92" ht="24.6" customHeight="1" x14ac:dyDescent="0.2">
      <c r="A58" s="497"/>
      <c r="B58" s="317" t="s">
        <v>63</v>
      </c>
      <c r="C58" s="141"/>
      <c r="D58" s="11"/>
      <c r="CG58" s="6"/>
      <c r="CH58" s="6"/>
      <c r="CI58" s="6"/>
      <c r="CJ58" s="6"/>
      <c r="CK58" s="6"/>
      <c r="CL58" s="6"/>
      <c r="CM58" s="6"/>
      <c r="CN58" s="6"/>
    </row>
    <row r="59" spans="1:92" ht="16.149999999999999" customHeight="1" x14ac:dyDescent="0.2">
      <c r="A59" s="466"/>
      <c r="B59" s="142" t="s">
        <v>64</v>
      </c>
      <c r="C59" s="134"/>
      <c r="D59" s="11"/>
      <c r="CG59" s="6"/>
      <c r="CH59" s="6"/>
      <c r="CI59" s="6"/>
      <c r="CJ59" s="6"/>
      <c r="CK59" s="6"/>
      <c r="CL59" s="6"/>
      <c r="CM59" s="6"/>
      <c r="CN59" s="6"/>
    </row>
    <row r="60" spans="1:92" ht="38.450000000000003" customHeight="1" x14ac:dyDescent="0.2">
      <c r="A60" s="465" t="s">
        <v>65</v>
      </c>
      <c r="B60" s="144" t="s">
        <v>66</v>
      </c>
      <c r="C60" s="132"/>
      <c r="D60" s="11"/>
      <c r="CG60" s="6"/>
      <c r="CH60" s="6"/>
      <c r="CI60" s="6"/>
      <c r="CJ60" s="6"/>
      <c r="CK60" s="6"/>
      <c r="CL60" s="6"/>
      <c r="CM60" s="6"/>
      <c r="CN60" s="6"/>
    </row>
    <row r="61" spans="1:92" ht="24" customHeight="1" x14ac:dyDescent="0.2">
      <c r="A61" s="466"/>
      <c r="B61" s="145" t="s">
        <v>67</v>
      </c>
      <c r="C61" s="134"/>
      <c r="D61" s="11"/>
      <c r="CG61" s="6"/>
      <c r="CH61" s="6"/>
      <c r="CI61" s="6"/>
      <c r="CJ61" s="6"/>
      <c r="CK61" s="6"/>
      <c r="CL61" s="6"/>
      <c r="CM61" s="6"/>
      <c r="CN61" s="6"/>
    </row>
    <row r="62" spans="1:92" ht="16.149999999999999" customHeight="1" x14ac:dyDescent="0.2">
      <c r="A62" s="510" t="s">
        <v>68</v>
      </c>
      <c r="B62" s="511"/>
      <c r="C62" s="146"/>
      <c r="D62" s="11"/>
      <c r="CG62" s="6"/>
      <c r="CH62" s="6"/>
      <c r="CI62" s="6"/>
      <c r="CJ62" s="6"/>
      <c r="CK62" s="6"/>
      <c r="CL62" s="6"/>
      <c r="CM62" s="6"/>
      <c r="CN62" s="6"/>
    </row>
    <row r="63" spans="1:92" ht="31.9" customHeight="1" x14ac:dyDescent="0.2">
      <c r="A63" s="483" t="s">
        <v>69</v>
      </c>
      <c r="B63" s="483"/>
      <c r="C63" s="483"/>
      <c r="D63" s="483"/>
      <c r="E63" s="483"/>
      <c r="F63" s="483"/>
      <c r="G63" s="483"/>
      <c r="H63" s="483"/>
      <c r="I63" s="483"/>
      <c r="J63" s="11"/>
      <c r="CG63" s="6"/>
      <c r="CH63" s="6"/>
      <c r="CI63" s="6"/>
      <c r="CJ63" s="6"/>
      <c r="CK63" s="6"/>
      <c r="CL63" s="6"/>
      <c r="CM63" s="6"/>
      <c r="CN63" s="6"/>
    </row>
    <row r="64" spans="1:92" ht="16.149999999999999" customHeight="1" x14ac:dyDescent="0.2">
      <c r="A64" s="504" t="s">
        <v>70</v>
      </c>
      <c r="B64" s="504"/>
      <c r="C64" s="505" t="s">
        <v>71</v>
      </c>
      <c r="D64" s="505" t="s">
        <v>72</v>
      </c>
      <c r="E64" s="509" t="s">
        <v>60</v>
      </c>
      <c r="F64" s="505"/>
      <c r="G64" s="505"/>
      <c r="H64" s="505" t="s">
        <v>73</v>
      </c>
      <c r="I64" s="11"/>
      <c r="J64" s="11"/>
      <c r="CG64" s="6"/>
      <c r="CH64" s="6"/>
      <c r="CI64" s="6"/>
      <c r="CJ64" s="6"/>
      <c r="CK64" s="6"/>
      <c r="CL64" s="6"/>
      <c r="CM64" s="6"/>
      <c r="CN64" s="6"/>
    </row>
    <row r="65" spans="1:92" ht="16.149999999999999" customHeight="1" x14ac:dyDescent="0.2">
      <c r="A65" s="504"/>
      <c r="B65" s="504"/>
      <c r="C65" s="505"/>
      <c r="D65" s="505"/>
      <c r="E65" s="147" t="s">
        <v>74</v>
      </c>
      <c r="F65" s="319" t="s">
        <v>75</v>
      </c>
      <c r="G65" s="315" t="s">
        <v>76</v>
      </c>
      <c r="H65" s="509"/>
      <c r="I65" s="11"/>
      <c r="J65" s="11"/>
      <c r="CG65" s="6"/>
      <c r="CH65" s="6"/>
      <c r="CI65" s="6"/>
      <c r="CJ65" s="6"/>
      <c r="CK65" s="6"/>
      <c r="CL65" s="6"/>
      <c r="CM65" s="6"/>
      <c r="CN65" s="6"/>
    </row>
    <row r="66" spans="1:92" ht="16.149999999999999" customHeight="1" x14ac:dyDescent="0.2">
      <c r="A66" s="498" t="s">
        <v>77</v>
      </c>
      <c r="B66" s="498"/>
      <c r="C66" s="150"/>
      <c r="D66" s="150"/>
      <c r="E66" s="151"/>
      <c r="F66" s="152"/>
      <c r="G66" s="153"/>
      <c r="H66" s="153"/>
      <c r="I66" s="11"/>
      <c r="J66" s="11"/>
      <c r="CG66" s="6"/>
      <c r="CH66" s="6"/>
      <c r="CI66" s="6"/>
      <c r="CJ66" s="6"/>
      <c r="CK66" s="6"/>
      <c r="CL66" s="6"/>
      <c r="CM66" s="6"/>
      <c r="CN66" s="6"/>
    </row>
    <row r="67" spans="1:92" ht="16.149999999999999" customHeight="1" x14ac:dyDescent="0.2">
      <c r="A67" s="499" t="s">
        <v>78</v>
      </c>
      <c r="B67" s="499"/>
      <c r="C67" s="154"/>
      <c r="D67" s="154"/>
      <c r="E67" s="155"/>
      <c r="F67" s="156"/>
      <c r="G67" s="157"/>
      <c r="H67" s="157"/>
      <c r="I67" s="11"/>
      <c r="J67" s="11"/>
      <c r="CG67" s="6"/>
      <c r="CH67" s="6"/>
      <c r="CI67" s="6"/>
      <c r="CJ67" s="6"/>
      <c r="CK67" s="6"/>
      <c r="CL67" s="6"/>
      <c r="CM67" s="6"/>
      <c r="CN67" s="6"/>
    </row>
    <row r="68" spans="1:92" ht="16.149999999999999" customHeight="1" x14ac:dyDescent="0.2">
      <c r="A68" s="503" t="s">
        <v>79</v>
      </c>
      <c r="B68" s="503"/>
      <c r="C68" s="158"/>
      <c r="D68" s="158"/>
      <c r="E68" s="77"/>
      <c r="F68" s="159"/>
      <c r="G68" s="160"/>
      <c r="H68" s="160"/>
      <c r="I68" s="11"/>
      <c r="J68" s="11"/>
      <c r="CG68" s="6"/>
      <c r="CH68" s="6"/>
      <c r="CI68" s="6"/>
      <c r="CJ68" s="6"/>
      <c r="CK68" s="6"/>
      <c r="CL68" s="6"/>
      <c r="CM68" s="6"/>
      <c r="CN68" s="6"/>
    </row>
    <row r="69" spans="1:92" ht="16.149999999999999" customHeight="1" x14ac:dyDescent="0.2">
      <c r="A69" s="502" t="s">
        <v>6</v>
      </c>
      <c r="B69" s="502"/>
      <c r="C69" s="161">
        <f t="shared" ref="C69:H69" si="6">SUM(C66:C68)</f>
        <v>0</v>
      </c>
      <c r="D69" s="161">
        <f t="shared" si="6"/>
        <v>0</v>
      </c>
      <c r="E69" s="172">
        <f t="shared" si="6"/>
        <v>0</v>
      </c>
      <c r="F69" s="327">
        <f t="shared" si="6"/>
        <v>0</v>
      </c>
      <c r="G69" s="328">
        <f t="shared" si="6"/>
        <v>0</v>
      </c>
      <c r="H69" s="41">
        <f t="shared" si="6"/>
        <v>0</v>
      </c>
      <c r="I69" s="162"/>
      <c r="J69" s="11"/>
      <c r="CG69" s="6"/>
      <c r="CH69" s="6"/>
      <c r="CI69" s="6"/>
      <c r="CJ69" s="6"/>
      <c r="CK69" s="6"/>
      <c r="CL69" s="6"/>
      <c r="CM69" s="6"/>
      <c r="CN69" s="6"/>
    </row>
    <row r="70" spans="1:92" ht="16.149999999999999" customHeight="1" x14ac:dyDescent="0.2">
      <c r="A70" s="163" t="s">
        <v>80</v>
      </c>
      <c r="CG70" s="6"/>
      <c r="CH70" s="6"/>
      <c r="CI70" s="6"/>
      <c r="CJ70" s="6"/>
      <c r="CK70" s="6"/>
      <c r="CL70" s="6"/>
      <c r="CM70" s="6"/>
      <c r="CN70" s="6"/>
    </row>
    <row r="71" spans="1:92" ht="31.9" customHeight="1" x14ac:dyDescent="0.2">
      <c r="A71" s="483" t="s">
        <v>81</v>
      </c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CG71" s="6"/>
      <c r="CH71" s="6"/>
      <c r="CI71" s="6"/>
      <c r="CJ71" s="6"/>
      <c r="CK71" s="6"/>
      <c r="CL71" s="6"/>
      <c r="CM71" s="6"/>
      <c r="CN71" s="6"/>
    </row>
    <row r="72" spans="1:92" ht="16.149999999999999" customHeight="1" x14ac:dyDescent="0.2">
      <c r="A72" s="504" t="s">
        <v>70</v>
      </c>
      <c r="B72" s="504"/>
      <c r="C72" s="505" t="s">
        <v>71</v>
      </c>
      <c r="D72" s="505" t="s">
        <v>72</v>
      </c>
      <c r="E72" s="506" t="s">
        <v>60</v>
      </c>
      <c r="F72" s="507"/>
      <c r="G72" s="508"/>
      <c r="H72" s="509" t="s">
        <v>73</v>
      </c>
      <c r="I72" s="11"/>
      <c r="J72" s="11"/>
      <c r="K72" s="164"/>
      <c r="L72" s="165"/>
      <c r="CG72" s="6"/>
      <c r="CH72" s="6"/>
      <c r="CI72" s="6"/>
      <c r="CJ72" s="6"/>
      <c r="CK72" s="6"/>
      <c r="CL72" s="6"/>
      <c r="CM72" s="6"/>
      <c r="CN72" s="6"/>
    </row>
    <row r="73" spans="1:92" ht="16.149999999999999" customHeight="1" x14ac:dyDescent="0.2">
      <c r="A73" s="504"/>
      <c r="B73" s="504"/>
      <c r="C73" s="505"/>
      <c r="D73" s="505"/>
      <c r="E73" s="318" t="s">
        <v>74</v>
      </c>
      <c r="F73" s="319" t="s">
        <v>75</v>
      </c>
      <c r="G73" s="320" t="s">
        <v>76</v>
      </c>
      <c r="H73" s="509"/>
      <c r="I73" s="11"/>
      <c r="J73" s="11"/>
      <c r="K73" s="164"/>
      <c r="L73" s="165"/>
      <c r="CG73" s="6"/>
      <c r="CH73" s="6"/>
      <c r="CI73" s="6"/>
      <c r="CJ73" s="6"/>
      <c r="CK73" s="6"/>
      <c r="CL73" s="6"/>
      <c r="CM73" s="6"/>
      <c r="CN73" s="6"/>
    </row>
    <row r="74" spans="1:92" ht="16.149999999999999" customHeight="1" x14ac:dyDescent="0.2">
      <c r="A74" s="498" t="s">
        <v>78</v>
      </c>
      <c r="B74" s="498"/>
      <c r="C74" s="150">
        <v>3</v>
      </c>
      <c r="D74" s="150"/>
      <c r="E74" s="167">
        <v>101</v>
      </c>
      <c r="F74" s="152"/>
      <c r="G74" s="168"/>
      <c r="H74" s="153">
        <v>4</v>
      </c>
      <c r="I74" s="11"/>
      <c r="J74" s="11"/>
      <c r="K74" s="164"/>
      <c r="L74" s="11"/>
      <c r="CG74" s="6"/>
      <c r="CH74" s="6"/>
      <c r="CI74" s="6"/>
      <c r="CJ74" s="6"/>
      <c r="CK74" s="6"/>
      <c r="CL74" s="6"/>
      <c r="CM74" s="6"/>
      <c r="CN74" s="6"/>
    </row>
    <row r="75" spans="1:92" ht="16.149999999999999" customHeight="1" x14ac:dyDescent="0.2">
      <c r="A75" s="499" t="s">
        <v>82</v>
      </c>
      <c r="B75" s="499"/>
      <c r="C75" s="141"/>
      <c r="D75" s="141"/>
      <c r="E75" s="169"/>
      <c r="F75" s="170"/>
      <c r="G75" s="86"/>
      <c r="H75" s="87"/>
      <c r="I75" s="11"/>
      <c r="J75" s="11"/>
      <c r="K75" s="164"/>
      <c r="L75" s="11"/>
      <c r="CG75" s="6"/>
      <c r="CH75" s="6"/>
      <c r="CI75" s="6"/>
      <c r="CJ75" s="6"/>
      <c r="CK75" s="6"/>
      <c r="CL75" s="6"/>
      <c r="CM75" s="6"/>
      <c r="CN75" s="6"/>
    </row>
    <row r="76" spans="1:92" ht="16.149999999999999" customHeight="1" x14ac:dyDescent="0.2">
      <c r="A76" s="500" t="s">
        <v>83</v>
      </c>
      <c r="B76" s="500"/>
      <c r="C76" s="141"/>
      <c r="D76" s="141"/>
      <c r="E76" s="169"/>
      <c r="F76" s="170"/>
      <c r="G76" s="86"/>
      <c r="H76" s="87"/>
      <c r="I76" s="11"/>
      <c r="J76" s="11"/>
      <c r="K76" s="164"/>
      <c r="L76" s="11"/>
      <c r="CG76" s="6"/>
      <c r="CH76" s="6"/>
      <c r="CI76" s="6"/>
      <c r="CJ76" s="6"/>
      <c r="CK76" s="6"/>
      <c r="CL76" s="6"/>
      <c r="CM76" s="6"/>
      <c r="CN76" s="6"/>
    </row>
    <row r="77" spans="1:92" ht="16.149999999999999" customHeight="1" x14ac:dyDescent="0.2">
      <c r="A77" s="499" t="s">
        <v>84</v>
      </c>
      <c r="B77" s="499"/>
      <c r="C77" s="141"/>
      <c r="D77" s="141"/>
      <c r="E77" s="169"/>
      <c r="F77" s="170"/>
      <c r="G77" s="86"/>
      <c r="H77" s="87"/>
      <c r="I77" s="11"/>
      <c r="J77" s="11"/>
      <c r="K77" s="164"/>
      <c r="L77" s="11"/>
      <c r="CG77" s="6"/>
      <c r="CH77" s="6"/>
      <c r="CI77" s="6"/>
      <c r="CJ77" s="6"/>
      <c r="CK77" s="6"/>
      <c r="CL77" s="6"/>
      <c r="CM77" s="6"/>
      <c r="CN77" s="6"/>
    </row>
    <row r="78" spans="1:92" ht="16.149999999999999" customHeight="1" x14ac:dyDescent="0.2">
      <c r="A78" s="501" t="s">
        <v>79</v>
      </c>
      <c r="B78" s="501"/>
      <c r="C78" s="158"/>
      <c r="D78" s="134"/>
      <c r="E78" s="171"/>
      <c r="F78" s="159"/>
      <c r="G78" s="78"/>
      <c r="H78" s="160"/>
      <c r="I78" s="11"/>
      <c r="J78" s="11"/>
      <c r="K78" s="164"/>
      <c r="L78" s="11"/>
      <c r="CG78" s="6"/>
      <c r="CH78" s="6"/>
      <c r="CI78" s="6"/>
      <c r="CJ78" s="6"/>
      <c r="CK78" s="6"/>
      <c r="CL78" s="6"/>
      <c r="CM78" s="6"/>
      <c r="CN78" s="6"/>
    </row>
    <row r="79" spans="1:92" ht="16.149999999999999" customHeight="1" x14ac:dyDescent="0.2">
      <c r="A79" s="502" t="s">
        <v>6</v>
      </c>
      <c r="B79" s="502"/>
      <c r="C79" s="161">
        <f t="shared" ref="C79:H79" si="7">SUM(C74:C78)</f>
        <v>3</v>
      </c>
      <c r="D79" s="41">
        <f t="shared" si="7"/>
        <v>0</v>
      </c>
      <c r="E79" s="172">
        <f t="shared" si="7"/>
        <v>101</v>
      </c>
      <c r="F79" s="173">
        <f t="shared" si="7"/>
        <v>0</v>
      </c>
      <c r="G79" s="174">
        <f t="shared" si="7"/>
        <v>0</v>
      </c>
      <c r="H79" s="174">
        <f t="shared" si="7"/>
        <v>4</v>
      </c>
      <c r="I79" s="162"/>
      <c r="J79" s="11"/>
      <c r="K79" s="164"/>
      <c r="L79" s="11"/>
      <c r="CG79" s="6"/>
      <c r="CH79" s="6"/>
      <c r="CI79" s="6"/>
      <c r="CJ79" s="6"/>
      <c r="CK79" s="6"/>
      <c r="CL79" s="6"/>
      <c r="CM79" s="6"/>
      <c r="CN79" s="6"/>
    </row>
    <row r="80" spans="1:92" ht="16.149999999999999" customHeight="1" x14ac:dyDescent="0.2">
      <c r="A80" s="163" t="s">
        <v>80</v>
      </c>
      <c r="B80" s="175"/>
      <c r="C80" s="176"/>
      <c r="D80" s="176"/>
      <c r="E80" s="176"/>
      <c r="F80" s="176"/>
      <c r="G80" s="176"/>
      <c r="H80" s="176"/>
      <c r="I80" s="11"/>
      <c r="J80" s="11"/>
      <c r="K80" s="164"/>
      <c r="L80" s="11"/>
      <c r="CG80" s="6"/>
      <c r="CH80" s="6"/>
      <c r="CI80" s="6"/>
      <c r="CJ80" s="6"/>
      <c r="CK80" s="6"/>
      <c r="CL80" s="6"/>
      <c r="CM80" s="6"/>
      <c r="CN80" s="6"/>
    </row>
    <row r="81" spans="1:92" ht="31.9" customHeight="1" x14ac:dyDescent="0.2">
      <c r="A81" s="496" t="s">
        <v>85</v>
      </c>
      <c r="B81" s="496"/>
      <c r="C81" s="496"/>
      <c r="D81" s="496"/>
      <c r="E81" s="496"/>
      <c r="F81" s="496"/>
      <c r="G81" s="496"/>
      <c r="H81" s="496"/>
      <c r="I81" s="11"/>
      <c r="J81" s="11"/>
      <c r="K81" s="164"/>
      <c r="L81" s="11"/>
      <c r="CG81" s="6"/>
      <c r="CH81" s="6"/>
      <c r="CI81" s="6"/>
      <c r="CJ81" s="6"/>
      <c r="CK81" s="6"/>
      <c r="CL81" s="6"/>
      <c r="CM81" s="6"/>
      <c r="CN81" s="6"/>
    </row>
    <row r="82" spans="1:92" ht="61.9" customHeight="1" x14ac:dyDescent="0.2">
      <c r="A82" s="488" t="s">
        <v>86</v>
      </c>
      <c r="B82" s="489"/>
      <c r="C82" s="325" t="s">
        <v>6</v>
      </c>
      <c r="D82" s="147" t="s">
        <v>87</v>
      </c>
      <c r="E82" s="319" t="s">
        <v>88</v>
      </c>
      <c r="F82" s="319" t="s">
        <v>89</v>
      </c>
      <c r="G82" s="319" t="s">
        <v>90</v>
      </c>
      <c r="H82" s="178" t="s">
        <v>91</v>
      </c>
      <c r="I82" s="11"/>
      <c r="J82" s="11"/>
      <c r="K82" s="164"/>
      <c r="L82" s="11"/>
      <c r="CG82" s="6"/>
      <c r="CH82" s="6"/>
      <c r="CI82" s="6"/>
      <c r="CJ82" s="6"/>
      <c r="CK82" s="6"/>
      <c r="CL82" s="6"/>
      <c r="CM82" s="6"/>
      <c r="CN82" s="6"/>
    </row>
    <row r="83" spans="1:92" ht="16.149999999999999" customHeight="1" x14ac:dyDescent="0.2">
      <c r="A83" s="469" t="s">
        <v>71</v>
      </c>
      <c r="B83" s="470"/>
      <c r="C83" s="179"/>
      <c r="D83" s="180"/>
      <c r="E83" s="181"/>
      <c r="F83" s="181"/>
      <c r="G83" s="181"/>
      <c r="H83" s="182"/>
      <c r="I83" s="11"/>
      <c r="J83" s="11"/>
      <c r="K83" s="164"/>
      <c r="L83" s="11"/>
      <c r="CG83" s="6"/>
      <c r="CH83" s="6"/>
      <c r="CI83" s="6"/>
      <c r="CJ83" s="6"/>
      <c r="CK83" s="6"/>
      <c r="CL83" s="6"/>
      <c r="CM83" s="6"/>
      <c r="CN83" s="6"/>
    </row>
    <row r="84" spans="1:92" ht="16.149999999999999" customHeight="1" x14ac:dyDescent="0.2">
      <c r="A84" s="465" t="s">
        <v>60</v>
      </c>
      <c r="B84" s="316" t="s">
        <v>61</v>
      </c>
      <c r="C84" s="150"/>
      <c r="D84" s="184"/>
      <c r="E84" s="185"/>
      <c r="F84" s="185"/>
      <c r="G84" s="185"/>
      <c r="H84" s="186"/>
      <c r="I84" s="11"/>
      <c r="J84" s="11"/>
      <c r="K84" s="164"/>
      <c r="L84" s="11"/>
      <c r="CG84" s="6"/>
      <c r="CH84" s="6"/>
      <c r="CI84" s="6"/>
      <c r="CJ84" s="6"/>
      <c r="CK84" s="6"/>
      <c r="CL84" s="6"/>
      <c r="CM84" s="6"/>
      <c r="CN84" s="6"/>
    </row>
    <row r="85" spans="1:92" ht="16.149999999999999" customHeight="1" x14ac:dyDescent="0.2">
      <c r="A85" s="497"/>
      <c r="B85" s="322" t="s">
        <v>92</v>
      </c>
      <c r="C85" s="154"/>
      <c r="D85" s="155"/>
      <c r="E85" s="156"/>
      <c r="F85" s="156"/>
      <c r="G85" s="156"/>
      <c r="H85" s="157"/>
      <c r="I85" s="11"/>
      <c r="J85" s="11"/>
      <c r="K85" s="164"/>
      <c r="L85" s="11"/>
      <c r="CG85" s="6"/>
      <c r="CH85" s="6"/>
      <c r="CI85" s="6"/>
      <c r="CJ85" s="6"/>
      <c r="CK85" s="6"/>
      <c r="CL85" s="6"/>
      <c r="CM85" s="6"/>
      <c r="CN85" s="6"/>
    </row>
    <row r="86" spans="1:92" ht="16.149999999999999" customHeight="1" x14ac:dyDescent="0.2">
      <c r="A86" s="466"/>
      <c r="B86" s="188" t="s">
        <v>64</v>
      </c>
      <c r="C86" s="189"/>
      <c r="D86" s="190"/>
      <c r="E86" s="191"/>
      <c r="F86" s="191"/>
      <c r="G86" s="191"/>
      <c r="H86" s="192"/>
      <c r="I86" s="11"/>
      <c r="J86" s="11"/>
      <c r="K86" s="164"/>
      <c r="L86" s="11"/>
      <c r="CG86" s="6"/>
      <c r="CH86" s="6"/>
      <c r="CI86" s="6"/>
      <c r="CJ86" s="6"/>
      <c r="CK86" s="6"/>
      <c r="CL86" s="6"/>
      <c r="CM86" s="6"/>
      <c r="CN86" s="6"/>
    </row>
    <row r="87" spans="1:92" ht="16.149999999999999" customHeight="1" x14ac:dyDescent="0.2">
      <c r="A87" s="474" t="s">
        <v>72</v>
      </c>
      <c r="B87" s="475"/>
      <c r="C87" s="150"/>
      <c r="D87" s="184"/>
      <c r="E87" s="185"/>
      <c r="F87" s="185"/>
      <c r="G87" s="185"/>
      <c r="H87" s="186"/>
      <c r="I87" s="11"/>
      <c r="J87" s="11"/>
      <c r="K87" s="164"/>
      <c r="L87" s="11"/>
      <c r="CG87" s="6"/>
      <c r="CH87" s="6"/>
      <c r="CI87" s="6"/>
      <c r="CJ87" s="6"/>
      <c r="CK87" s="6"/>
      <c r="CL87" s="6"/>
      <c r="CM87" s="6"/>
      <c r="CN87" s="6"/>
    </row>
    <row r="88" spans="1:92" ht="16.149999999999999" customHeight="1" x14ac:dyDescent="0.2">
      <c r="A88" s="476" t="s">
        <v>68</v>
      </c>
      <c r="B88" s="477"/>
      <c r="C88" s="193"/>
      <c r="D88" s="77"/>
      <c r="E88" s="159"/>
      <c r="F88" s="159"/>
      <c r="G88" s="159"/>
      <c r="H88" s="90"/>
      <c r="I88" s="11"/>
      <c r="J88" s="11"/>
      <c r="K88" s="164"/>
      <c r="L88" s="11"/>
      <c r="CG88" s="6"/>
      <c r="CH88" s="6"/>
      <c r="CI88" s="6"/>
      <c r="CJ88" s="6"/>
      <c r="CK88" s="6"/>
      <c r="CL88" s="6"/>
      <c r="CM88" s="6"/>
      <c r="CN88" s="6"/>
    </row>
    <row r="89" spans="1:92" ht="16.149999999999999" customHeight="1" x14ac:dyDescent="0.2">
      <c r="A89" s="163" t="s">
        <v>80</v>
      </c>
      <c r="B89" s="194"/>
      <c r="C89" s="195"/>
      <c r="D89" s="165"/>
      <c r="E89" s="165"/>
      <c r="F89" s="165"/>
      <c r="G89" s="165"/>
      <c r="H89" s="165"/>
      <c r="I89" s="11"/>
      <c r="J89" s="11"/>
      <c r="K89" s="164"/>
      <c r="L89" s="11"/>
      <c r="CG89" s="6"/>
      <c r="CH89" s="6"/>
      <c r="CI89" s="6"/>
      <c r="CJ89" s="6"/>
      <c r="CK89" s="6"/>
      <c r="CL89" s="6"/>
      <c r="CM89" s="6"/>
      <c r="CN89" s="6"/>
    </row>
    <row r="90" spans="1:92" ht="31.9" customHeight="1" x14ac:dyDescent="0.2">
      <c r="A90" s="483" t="s">
        <v>93</v>
      </c>
      <c r="B90" s="483"/>
      <c r="C90" s="483"/>
      <c r="D90" s="483"/>
      <c r="E90" s="483"/>
      <c r="F90" s="483"/>
      <c r="G90" s="483"/>
      <c r="H90" s="483"/>
      <c r="I90" s="483"/>
      <c r="J90" s="11"/>
      <c r="K90" s="164"/>
      <c r="L90" s="11"/>
      <c r="CG90" s="6"/>
      <c r="CH90" s="6"/>
      <c r="CI90" s="6"/>
      <c r="CJ90" s="6"/>
      <c r="CK90" s="6"/>
      <c r="CL90" s="6"/>
      <c r="CM90" s="6"/>
      <c r="CN90" s="6"/>
    </row>
    <row r="91" spans="1:92" ht="16.149999999999999" customHeight="1" x14ac:dyDescent="0.2">
      <c r="A91" s="490" t="s">
        <v>70</v>
      </c>
      <c r="B91" s="491"/>
      <c r="C91" s="494" t="s">
        <v>6</v>
      </c>
      <c r="D91" s="11"/>
      <c r="E91" s="196"/>
      <c r="F91" s="196"/>
      <c r="G91" s="196"/>
      <c r="H91" s="196"/>
      <c r="I91" s="196"/>
      <c r="J91" s="11"/>
      <c r="K91" s="164"/>
      <c r="L91" s="11"/>
      <c r="CG91" s="6"/>
      <c r="CH91" s="6"/>
      <c r="CI91" s="6"/>
      <c r="CJ91" s="6"/>
      <c r="CK91" s="6"/>
      <c r="CL91" s="6"/>
      <c r="CM91" s="6"/>
      <c r="CN91" s="6"/>
    </row>
    <row r="92" spans="1:92" ht="16.149999999999999" customHeight="1" x14ac:dyDescent="0.2">
      <c r="A92" s="492"/>
      <c r="B92" s="493"/>
      <c r="C92" s="495"/>
      <c r="D92" s="11"/>
      <c r="E92" s="196"/>
      <c r="F92" s="196"/>
      <c r="G92" s="196"/>
      <c r="H92" s="196"/>
      <c r="I92" s="196"/>
      <c r="J92" s="11"/>
      <c r="K92" s="164"/>
      <c r="L92" s="11"/>
      <c r="CG92" s="6"/>
      <c r="CH92" s="6"/>
      <c r="CI92" s="6"/>
      <c r="CJ92" s="6"/>
      <c r="CK92" s="6"/>
      <c r="CL92" s="6"/>
      <c r="CM92" s="6"/>
      <c r="CN92" s="6"/>
    </row>
    <row r="93" spans="1:92" ht="16.149999999999999" customHeight="1" x14ac:dyDescent="0.2">
      <c r="A93" s="469" t="s">
        <v>71</v>
      </c>
      <c r="B93" s="470"/>
      <c r="C93" s="179"/>
      <c r="D93" s="11"/>
      <c r="E93" s="196"/>
      <c r="F93" s="196"/>
      <c r="G93" s="196"/>
      <c r="H93" s="196"/>
      <c r="I93" s="196"/>
      <c r="J93" s="106"/>
      <c r="K93" s="11"/>
      <c r="CG93" s="6"/>
      <c r="CH93" s="6"/>
      <c r="CI93" s="6"/>
      <c r="CJ93" s="6"/>
      <c r="CK93" s="6"/>
      <c r="CL93" s="6"/>
      <c r="CM93" s="6"/>
      <c r="CN93" s="6"/>
    </row>
    <row r="94" spans="1:92" ht="16.149999999999999" customHeight="1" x14ac:dyDescent="0.2">
      <c r="A94" s="472" t="s">
        <v>60</v>
      </c>
      <c r="B94" s="326" t="s">
        <v>61</v>
      </c>
      <c r="C94" s="198"/>
      <c r="D94" s="11"/>
      <c r="E94" s="196"/>
      <c r="F94" s="196"/>
      <c r="G94" s="196"/>
      <c r="H94" s="196"/>
      <c r="I94" s="196"/>
      <c r="J94" s="162"/>
      <c r="K94" s="106"/>
      <c r="L94" s="11"/>
      <c r="CG94" s="6"/>
      <c r="CH94" s="6"/>
      <c r="CI94" s="6"/>
      <c r="CJ94" s="6"/>
      <c r="CK94" s="6"/>
      <c r="CL94" s="6"/>
      <c r="CM94" s="6"/>
      <c r="CN94" s="6"/>
    </row>
    <row r="95" spans="1:92" ht="16.149999999999999" customHeight="1" x14ac:dyDescent="0.2">
      <c r="A95" s="472"/>
      <c r="B95" s="199" t="s">
        <v>92</v>
      </c>
      <c r="C95" s="154"/>
      <c r="D95" s="11"/>
      <c r="E95" s="196"/>
      <c r="CG95" s="6"/>
      <c r="CH95" s="6"/>
      <c r="CI95" s="6"/>
      <c r="CJ95" s="6"/>
      <c r="CK95" s="6"/>
      <c r="CL95" s="6"/>
      <c r="CM95" s="6"/>
      <c r="CN95" s="6"/>
    </row>
    <row r="96" spans="1:92" ht="16.149999999999999" customHeight="1" x14ac:dyDescent="0.2">
      <c r="A96" s="473"/>
      <c r="B96" s="200" t="s">
        <v>64</v>
      </c>
      <c r="C96" s="189"/>
      <c r="D96" s="11"/>
      <c r="E96" s="196"/>
      <c r="CG96" s="6"/>
      <c r="CH96" s="6"/>
      <c r="CI96" s="6"/>
      <c r="CJ96" s="6"/>
      <c r="CK96" s="6"/>
      <c r="CL96" s="6"/>
      <c r="CM96" s="6"/>
      <c r="CN96" s="6"/>
    </row>
    <row r="97" spans="1:92" ht="16.149999999999999" customHeight="1" x14ac:dyDescent="0.2">
      <c r="A97" s="474" t="s">
        <v>72</v>
      </c>
      <c r="B97" s="475"/>
      <c r="C97" s="198"/>
      <c r="D97" s="11"/>
      <c r="E97" s="196"/>
      <c r="CG97" s="6"/>
      <c r="CH97" s="6"/>
      <c r="CI97" s="6"/>
      <c r="CJ97" s="6"/>
      <c r="CK97" s="6"/>
      <c r="CL97" s="6"/>
      <c r="CM97" s="6"/>
      <c r="CN97" s="6"/>
    </row>
    <row r="98" spans="1:92" ht="16.149999999999999" customHeight="1" x14ac:dyDescent="0.2">
      <c r="A98" s="476" t="s">
        <v>68</v>
      </c>
      <c r="B98" s="477"/>
      <c r="C98" s="189"/>
      <c r="D98" s="11"/>
      <c r="E98" s="196"/>
      <c r="CG98" s="6"/>
      <c r="CH98" s="6"/>
      <c r="CI98" s="6"/>
      <c r="CJ98" s="6"/>
      <c r="CK98" s="6"/>
      <c r="CL98" s="6"/>
      <c r="CM98" s="6"/>
      <c r="CN98" s="6"/>
    </row>
    <row r="99" spans="1:92" ht="16.149999999999999" customHeight="1" x14ac:dyDescent="0.2">
      <c r="A99" s="163" t="s">
        <v>80</v>
      </c>
      <c r="B99" s="194"/>
      <c r="C99" s="195"/>
      <c r="D99" s="11"/>
      <c r="E99" s="196"/>
      <c r="CG99" s="6"/>
      <c r="CH99" s="6"/>
      <c r="CI99" s="6"/>
      <c r="CJ99" s="6"/>
      <c r="CK99" s="6"/>
      <c r="CL99" s="6"/>
      <c r="CM99" s="6"/>
      <c r="CN99" s="6"/>
    </row>
    <row r="100" spans="1:92" ht="31.9" customHeight="1" x14ac:dyDescent="0.2">
      <c r="A100" s="483" t="s">
        <v>94</v>
      </c>
      <c r="B100" s="483"/>
      <c r="C100" s="483"/>
      <c r="D100" s="483"/>
      <c r="E100" s="483"/>
      <c r="CG100" s="6"/>
      <c r="CH100" s="6"/>
      <c r="CI100" s="6"/>
      <c r="CJ100" s="6"/>
      <c r="CK100" s="6"/>
      <c r="CL100" s="6"/>
      <c r="CM100" s="6"/>
      <c r="CN100" s="6"/>
    </row>
    <row r="101" spans="1:92" ht="21" x14ac:dyDescent="0.2">
      <c r="A101" s="201" t="s">
        <v>95</v>
      </c>
      <c r="B101" s="202" t="s">
        <v>96</v>
      </c>
      <c r="C101" s="324"/>
      <c r="D101" s="323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A102" s="322" t="s">
        <v>97</v>
      </c>
      <c r="B102" s="205"/>
      <c r="C102" s="324"/>
      <c r="D102" s="323"/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A103" s="322" t="s">
        <v>98</v>
      </c>
      <c r="B103" s="206"/>
      <c r="C103" s="324"/>
      <c r="D103" s="323"/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A104" s="322" t="s">
        <v>99</v>
      </c>
      <c r="B104" s="206"/>
      <c r="C104" s="324"/>
      <c r="D104" s="323"/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A105" s="322" t="s">
        <v>100</v>
      </c>
      <c r="B105" s="206"/>
      <c r="C105" s="207"/>
      <c r="D105" s="323"/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A106" s="188" t="s">
        <v>101</v>
      </c>
      <c r="B106" s="208"/>
      <c r="C106" s="207"/>
      <c r="D106" s="323"/>
      <c r="CG106" s="6"/>
      <c r="CH106" s="6"/>
      <c r="CI106" s="6"/>
      <c r="CJ106" s="6"/>
      <c r="CK106" s="6"/>
      <c r="CL106" s="6"/>
      <c r="CM106" s="6"/>
      <c r="CN106" s="6"/>
    </row>
    <row r="107" spans="1:92" ht="31.9" customHeight="1" x14ac:dyDescent="0.2">
      <c r="A107" s="484" t="s">
        <v>102</v>
      </c>
      <c r="B107" s="485"/>
      <c r="C107" s="485"/>
      <c r="D107" s="485"/>
      <c r="CG107" s="6"/>
      <c r="CH107" s="6"/>
      <c r="CI107" s="6"/>
      <c r="CJ107" s="6"/>
      <c r="CK107" s="6"/>
      <c r="CL107" s="6"/>
      <c r="CM107" s="6"/>
      <c r="CN107" s="6"/>
    </row>
    <row r="108" spans="1:92" ht="28.15" customHeight="1" x14ac:dyDescent="0.2">
      <c r="A108" s="201" t="s">
        <v>95</v>
      </c>
      <c r="B108" s="202" t="s">
        <v>96</v>
      </c>
      <c r="C108" s="324"/>
      <c r="D108" s="323"/>
      <c r="E108" s="162"/>
      <c r="CG108" s="6"/>
      <c r="CH108" s="6"/>
      <c r="CI108" s="6"/>
      <c r="CJ108" s="6"/>
      <c r="CK108" s="6"/>
      <c r="CL108" s="6"/>
      <c r="CM108" s="6"/>
      <c r="CN108" s="6"/>
    </row>
    <row r="109" spans="1:92" ht="16.149999999999999" customHeight="1" x14ac:dyDescent="0.2">
      <c r="A109" s="322" t="s">
        <v>97</v>
      </c>
      <c r="B109" s="205">
        <v>0</v>
      </c>
      <c r="C109" s="324"/>
      <c r="D109" s="323"/>
      <c r="E109" s="324"/>
      <c r="F109" s="209"/>
      <c r="G109" s="11"/>
      <c r="H109" s="11"/>
      <c r="I109" s="323"/>
      <c r="J109" s="324"/>
      <c r="K109" s="106"/>
      <c r="L109" s="11"/>
      <c r="CG109" s="6"/>
      <c r="CH109" s="6"/>
      <c r="CI109" s="6"/>
      <c r="CJ109" s="6"/>
      <c r="CK109" s="6"/>
      <c r="CL109" s="6"/>
      <c r="CM109" s="6"/>
      <c r="CN109" s="6"/>
    </row>
    <row r="110" spans="1:92" ht="16.149999999999999" customHeight="1" x14ac:dyDescent="0.2">
      <c r="A110" s="322" t="s">
        <v>98</v>
      </c>
      <c r="B110" s="206">
        <v>1</v>
      </c>
      <c r="C110" s="324"/>
      <c r="D110" s="323"/>
      <c r="E110" s="324"/>
      <c r="F110" s="209"/>
      <c r="G110" s="11"/>
      <c r="H110" s="11"/>
      <c r="I110" s="323"/>
      <c r="J110" s="324"/>
      <c r="K110" s="106"/>
      <c r="L110" s="11"/>
      <c r="CG110" s="6"/>
      <c r="CH110" s="6"/>
      <c r="CI110" s="6"/>
      <c r="CJ110" s="6"/>
      <c r="CK110" s="6"/>
      <c r="CL110" s="6"/>
      <c r="CM110" s="6"/>
      <c r="CN110" s="6"/>
    </row>
    <row r="111" spans="1:92" ht="16.149999999999999" customHeight="1" x14ac:dyDescent="0.2">
      <c r="A111" s="322" t="s">
        <v>99</v>
      </c>
      <c r="B111" s="206">
        <v>1</v>
      </c>
      <c r="C111" s="324"/>
      <c r="D111" s="323"/>
      <c r="E111" s="324"/>
      <c r="F111" s="209"/>
      <c r="G111" s="11"/>
      <c r="H111" s="11"/>
      <c r="I111" s="323"/>
      <c r="J111" s="324"/>
      <c r="K111" s="106"/>
      <c r="L111" s="11"/>
      <c r="CG111" s="6"/>
      <c r="CH111" s="6"/>
      <c r="CI111" s="6"/>
      <c r="CJ111" s="6"/>
      <c r="CK111" s="6"/>
      <c r="CL111" s="6"/>
      <c r="CM111" s="6"/>
      <c r="CN111" s="6"/>
    </row>
    <row r="112" spans="1:92" ht="16.149999999999999" customHeight="1" x14ac:dyDescent="0.2">
      <c r="A112" s="322" t="s">
        <v>100</v>
      </c>
      <c r="B112" s="206">
        <v>0</v>
      </c>
      <c r="C112" s="207"/>
      <c r="D112" s="486"/>
      <c r="E112" s="487"/>
      <c r="F112" s="209"/>
      <c r="G112" s="11"/>
      <c r="H112" s="11"/>
      <c r="I112" s="323"/>
      <c r="J112" s="324"/>
      <c r="K112" s="106"/>
      <c r="L112" s="11"/>
      <c r="CG112" s="6"/>
      <c r="CH112" s="6"/>
      <c r="CI112" s="6"/>
      <c r="CJ112" s="6"/>
      <c r="CK112" s="6"/>
      <c r="CL112" s="6"/>
      <c r="CM112" s="6"/>
      <c r="CN112" s="6"/>
    </row>
    <row r="113" spans="1:92" ht="16.149999999999999" customHeight="1" x14ac:dyDescent="0.2">
      <c r="A113" s="188" t="s">
        <v>101</v>
      </c>
      <c r="B113" s="208">
        <v>0</v>
      </c>
      <c r="C113" s="207"/>
      <c r="D113" s="486"/>
      <c r="E113" s="487"/>
      <c r="F113" s="209"/>
      <c r="G113" s="11"/>
      <c r="H113" s="11"/>
      <c r="I113" s="323"/>
      <c r="J113" s="324"/>
      <c r="K113" s="106"/>
      <c r="L113" s="11"/>
      <c r="CG113" s="6"/>
      <c r="CH113" s="6"/>
      <c r="CI113" s="6"/>
      <c r="CJ113" s="6"/>
      <c r="CK113" s="6"/>
      <c r="CL113" s="6"/>
      <c r="CM113" s="6"/>
      <c r="CN113" s="6"/>
    </row>
    <row r="114" spans="1:92" ht="31.9" customHeight="1" x14ac:dyDescent="0.2">
      <c r="A114" s="210" t="s">
        <v>103</v>
      </c>
      <c r="B114" s="211"/>
      <c r="C114" s="211"/>
      <c r="D114" s="211"/>
      <c r="E114" s="211"/>
      <c r="F114" s="211"/>
      <c r="G114" s="196"/>
      <c r="H114" s="196"/>
      <c r="I114" s="196"/>
      <c r="J114" s="162"/>
      <c r="K114" s="106"/>
      <c r="L114" s="11"/>
      <c r="CG114" s="6"/>
      <c r="CH114" s="6"/>
      <c r="CI114" s="6"/>
      <c r="CJ114" s="6"/>
      <c r="CK114" s="6"/>
      <c r="CL114" s="6"/>
      <c r="CM114" s="6"/>
      <c r="CN114" s="6"/>
    </row>
    <row r="115" spans="1:92" ht="16.149999999999999" customHeight="1" x14ac:dyDescent="0.2">
      <c r="A115" s="488" t="s">
        <v>5</v>
      </c>
      <c r="B115" s="489"/>
      <c r="C115" s="325" t="s">
        <v>6</v>
      </c>
      <c r="D115" s="147" t="s">
        <v>104</v>
      </c>
      <c r="E115" s="319" t="s">
        <v>105</v>
      </c>
      <c r="F115" s="315" t="s">
        <v>106</v>
      </c>
      <c r="G115" s="196"/>
      <c r="H115" s="196"/>
      <c r="I115" s="196"/>
      <c r="J115" s="106"/>
      <c r="K115" s="11"/>
      <c r="CG115" s="6"/>
      <c r="CH115" s="6"/>
      <c r="CI115" s="6"/>
      <c r="CJ115" s="6"/>
      <c r="CK115" s="6"/>
      <c r="CL115" s="6"/>
      <c r="CM115" s="6"/>
      <c r="CN115" s="6"/>
    </row>
    <row r="116" spans="1:92" ht="16.149999999999999" customHeight="1" x14ac:dyDescent="0.2">
      <c r="A116" s="478" t="s">
        <v>71</v>
      </c>
      <c r="B116" s="479"/>
      <c r="C116" s="212">
        <f t="shared" ref="C116:C121" si="8">SUM(D116:F116)</f>
        <v>0</v>
      </c>
      <c r="D116" s="213"/>
      <c r="E116" s="214"/>
      <c r="F116" s="215"/>
      <c r="G116" s="216"/>
      <c r="H116" s="196"/>
      <c r="I116" s="196"/>
      <c r="J116" s="106"/>
      <c r="K116" s="11"/>
      <c r="CG116" s="6"/>
      <c r="CH116" s="6"/>
      <c r="CI116" s="6"/>
      <c r="CJ116" s="6"/>
      <c r="CK116" s="6"/>
      <c r="CL116" s="6"/>
      <c r="CM116" s="6"/>
      <c r="CN116" s="6"/>
    </row>
    <row r="117" spans="1:92" ht="16.149999999999999" customHeight="1" x14ac:dyDescent="0.2">
      <c r="A117" s="471" t="s">
        <v>60</v>
      </c>
      <c r="B117" s="321" t="s">
        <v>107</v>
      </c>
      <c r="C117" s="218">
        <f t="shared" si="8"/>
        <v>0</v>
      </c>
      <c r="D117" s="151"/>
      <c r="E117" s="152"/>
      <c r="F117" s="153"/>
      <c r="G117" s="216"/>
      <c r="H117" s="196"/>
      <c r="I117" s="196"/>
      <c r="J117" s="106"/>
      <c r="K117" s="11"/>
      <c r="CG117" s="6"/>
      <c r="CH117" s="6"/>
      <c r="CI117" s="6"/>
      <c r="CJ117" s="6"/>
      <c r="CK117" s="6"/>
      <c r="CL117" s="6"/>
      <c r="CM117" s="6"/>
      <c r="CN117" s="6"/>
    </row>
    <row r="118" spans="1:92" ht="16.149999999999999" customHeight="1" x14ac:dyDescent="0.2">
      <c r="A118" s="472"/>
      <c r="B118" s="199" t="s">
        <v>92</v>
      </c>
      <c r="C118" s="219">
        <f t="shared" si="8"/>
        <v>0</v>
      </c>
      <c r="D118" s="85"/>
      <c r="E118" s="170"/>
      <c r="F118" s="87"/>
      <c r="G118" s="216"/>
      <c r="H118" s="196"/>
      <c r="I118" s="196"/>
      <c r="J118" s="106"/>
      <c r="K118" s="11"/>
      <c r="CG118" s="6"/>
      <c r="CH118" s="6"/>
      <c r="CI118" s="6"/>
      <c r="CJ118" s="6"/>
      <c r="CK118" s="6"/>
      <c r="CL118" s="6"/>
      <c r="CM118" s="6"/>
      <c r="CN118" s="6"/>
    </row>
    <row r="119" spans="1:92" ht="16.149999999999999" customHeight="1" x14ac:dyDescent="0.2">
      <c r="A119" s="473"/>
      <c r="B119" s="200" t="s">
        <v>108</v>
      </c>
      <c r="C119" s="220">
        <f t="shared" si="8"/>
        <v>0</v>
      </c>
      <c r="D119" s="77"/>
      <c r="E119" s="159"/>
      <c r="F119" s="90"/>
      <c r="G119" s="216"/>
      <c r="H119" s="196"/>
      <c r="I119" s="196"/>
      <c r="J119" s="106"/>
      <c r="K119" s="11"/>
      <c r="CG119" s="6"/>
      <c r="CH119" s="6"/>
      <c r="CI119" s="6"/>
      <c r="CJ119" s="6"/>
      <c r="CK119" s="6"/>
      <c r="CL119" s="6"/>
      <c r="CM119" s="6"/>
      <c r="CN119" s="6"/>
    </row>
    <row r="120" spans="1:92" ht="16.149999999999999" customHeight="1" x14ac:dyDescent="0.2">
      <c r="A120" s="480" t="s">
        <v>72</v>
      </c>
      <c r="B120" s="481"/>
      <c r="C120" s="221">
        <f t="shared" si="8"/>
        <v>0</v>
      </c>
      <c r="D120" s="38"/>
      <c r="E120" s="222"/>
      <c r="F120" s="39"/>
      <c r="G120" s="216"/>
      <c r="H120" s="196"/>
      <c r="I120" s="196"/>
      <c r="J120" s="106"/>
      <c r="K120" s="11"/>
      <c r="CG120" s="6"/>
      <c r="CH120" s="6"/>
      <c r="CI120" s="6"/>
      <c r="CJ120" s="6"/>
      <c r="CK120" s="6"/>
      <c r="CL120" s="6"/>
      <c r="CM120" s="6"/>
      <c r="CN120" s="6"/>
    </row>
    <row r="121" spans="1:92" ht="16.149999999999999" customHeight="1" x14ac:dyDescent="0.2">
      <c r="A121" s="476" t="s">
        <v>68</v>
      </c>
      <c r="B121" s="477"/>
      <c r="C121" s="220">
        <f t="shared" si="8"/>
        <v>0</v>
      </c>
      <c r="D121" s="77"/>
      <c r="E121" s="159"/>
      <c r="F121" s="90"/>
      <c r="G121" s="216"/>
      <c r="H121" s="196"/>
      <c r="I121" s="196"/>
      <c r="J121" s="106"/>
      <c r="K121" s="11"/>
      <c r="CG121" s="6"/>
      <c r="CH121" s="6"/>
      <c r="CI121" s="6"/>
      <c r="CJ121" s="6"/>
      <c r="CK121" s="6"/>
      <c r="CL121" s="6"/>
      <c r="CM121" s="6"/>
      <c r="CN121" s="6"/>
    </row>
    <row r="122" spans="1:92" ht="16.149999999999999" customHeight="1" x14ac:dyDescent="0.2">
      <c r="A122" s="163" t="s">
        <v>80</v>
      </c>
      <c r="B122" s="163"/>
      <c r="C122" s="176"/>
      <c r="D122" s="176"/>
      <c r="E122" s="165"/>
      <c r="F122" s="11"/>
      <c r="G122" s="196"/>
      <c r="H122" s="196"/>
      <c r="I122" s="196"/>
      <c r="J122" s="106"/>
      <c r="K122" s="11"/>
      <c r="CG122" s="6"/>
      <c r="CH122" s="6"/>
      <c r="CI122" s="6"/>
      <c r="CJ122" s="6"/>
      <c r="CK122" s="6"/>
      <c r="CL122" s="6"/>
      <c r="CM122" s="6"/>
      <c r="CN122" s="6"/>
    </row>
    <row r="123" spans="1:92" ht="16.149999999999999" customHeight="1" x14ac:dyDescent="0.2">
      <c r="A123" s="163" t="s">
        <v>109</v>
      </c>
      <c r="B123" s="223"/>
      <c r="C123" s="176"/>
      <c r="D123" s="176"/>
      <c r="E123" s="176"/>
      <c r="F123" s="176"/>
      <c r="G123" s="196"/>
      <c r="H123" s="196"/>
      <c r="I123" s="196"/>
      <c r="J123" s="106"/>
      <c r="K123" s="11"/>
      <c r="CG123" s="6"/>
      <c r="CH123" s="6"/>
      <c r="CI123" s="6"/>
      <c r="CJ123" s="6"/>
      <c r="CK123" s="6"/>
      <c r="CL123" s="6"/>
      <c r="CM123" s="6"/>
      <c r="CN123" s="6"/>
    </row>
    <row r="124" spans="1:92" ht="31.9" customHeight="1" x14ac:dyDescent="0.2">
      <c r="A124" s="12" t="s">
        <v>110</v>
      </c>
      <c r="B124" s="12"/>
      <c r="C124" s="12"/>
      <c r="D124" s="12"/>
      <c r="E124" s="12"/>
      <c r="F124" s="224"/>
      <c r="G124" s="224"/>
      <c r="H124" s="196"/>
      <c r="I124" s="196"/>
      <c r="J124" s="106"/>
      <c r="K124" s="11"/>
      <c r="CG124" s="6"/>
      <c r="CH124" s="6"/>
      <c r="CI124" s="6"/>
      <c r="CJ124" s="6"/>
      <c r="CK124" s="6"/>
      <c r="CL124" s="6"/>
      <c r="CM124" s="6"/>
      <c r="CN124" s="6"/>
    </row>
    <row r="125" spans="1:92" ht="16.149999999999999" customHeight="1" x14ac:dyDescent="0.2">
      <c r="A125" s="461" t="s">
        <v>111</v>
      </c>
      <c r="B125" s="457"/>
      <c r="C125" s="465" t="s">
        <v>6</v>
      </c>
      <c r="D125" s="467" t="s">
        <v>112</v>
      </c>
      <c r="E125" s="468"/>
      <c r="F125" s="467" t="s">
        <v>113</v>
      </c>
      <c r="G125" s="468"/>
      <c r="H125" s="196"/>
      <c r="I125" s="196"/>
      <c r="J125" s="106"/>
      <c r="K125" s="11"/>
      <c r="CG125" s="6"/>
      <c r="CH125" s="6"/>
      <c r="CI125" s="6"/>
      <c r="CJ125" s="6"/>
      <c r="CK125" s="6"/>
      <c r="CL125" s="6"/>
      <c r="CM125" s="6"/>
      <c r="CN125" s="6"/>
    </row>
    <row r="126" spans="1:92" ht="16.149999999999999" customHeight="1" x14ac:dyDescent="0.2">
      <c r="A126" s="482"/>
      <c r="B126" s="458"/>
      <c r="C126" s="466"/>
      <c r="D126" s="17" t="s">
        <v>114</v>
      </c>
      <c r="E126" s="225" t="s">
        <v>115</v>
      </c>
      <c r="F126" s="17" t="s">
        <v>116</v>
      </c>
      <c r="G126" s="225" t="s">
        <v>115</v>
      </c>
      <c r="H126" s="196"/>
      <c r="I126" s="196"/>
      <c r="J126" s="106"/>
      <c r="K126" s="11"/>
      <c r="CG126" s="6"/>
      <c r="CH126" s="6"/>
      <c r="CI126" s="6"/>
      <c r="CJ126" s="6"/>
      <c r="CK126" s="6"/>
      <c r="CL126" s="6"/>
      <c r="CM126" s="6"/>
      <c r="CN126" s="6"/>
    </row>
    <row r="127" spans="1:92" ht="16.149999999999999" customHeight="1" x14ac:dyDescent="0.2">
      <c r="A127" s="469" t="s">
        <v>71</v>
      </c>
      <c r="B127" s="470"/>
      <c r="C127" s="226">
        <f t="shared" ref="C127:C133" si="9">SUM(D127:G127)</f>
        <v>259</v>
      </c>
      <c r="D127" s="227">
        <v>3</v>
      </c>
      <c r="E127" s="228"/>
      <c r="F127" s="227">
        <v>256</v>
      </c>
      <c r="G127" s="228"/>
      <c r="H127" s="216"/>
      <c r="I127" s="196"/>
      <c r="J127" s="106"/>
      <c r="K127" s="11"/>
      <c r="CG127" s="6"/>
      <c r="CH127" s="6"/>
      <c r="CI127" s="6"/>
      <c r="CJ127" s="6"/>
      <c r="CK127" s="6"/>
      <c r="CL127" s="6"/>
      <c r="CM127" s="6"/>
      <c r="CN127" s="6"/>
    </row>
    <row r="128" spans="1:92" ht="16.149999999999999" customHeight="1" x14ac:dyDescent="0.2">
      <c r="A128" s="471" t="s">
        <v>60</v>
      </c>
      <c r="B128" s="321" t="s">
        <v>107</v>
      </c>
      <c r="C128" s="226">
        <f t="shared" si="9"/>
        <v>69</v>
      </c>
      <c r="D128" s="227"/>
      <c r="E128" s="228"/>
      <c r="F128" s="227">
        <v>69</v>
      </c>
      <c r="G128" s="228"/>
      <c r="H128" s="216"/>
      <c r="I128" s="196"/>
      <c r="J128" s="106"/>
      <c r="K128" s="11"/>
      <c r="CG128" s="6"/>
      <c r="CH128" s="6"/>
      <c r="CI128" s="6"/>
      <c r="CJ128" s="6"/>
      <c r="CK128" s="6"/>
      <c r="CL128" s="6"/>
      <c r="CM128" s="6"/>
      <c r="CN128" s="6"/>
    </row>
    <row r="129" spans="1:92" ht="16.149999999999999" customHeight="1" x14ac:dyDescent="0.2">
      <c r="A129" s="472"/>
      <c r="B129" s="199" t="s">
        <v>92</v>
      </c>
      <c r="C129" s="229">
        <f t="shared" si="9"/>
        <v>0</v>
      </c>
      <c r="D129" s="230"/>
      <c r="E129" s="231"/>
      <c r="F129" s="230"/>
      <c r="G129" s="231"/>
      <c r="H129" s="216"/>
      <c r="I129" s="196"/>
      <c r="J129" s="106"/>
      <c r="K129" s="11"/>
      <c r="CG129" s="6"/>
      <c r="CH129" s="6"/>
      <c r="CI129" s="6"/>
      <c r="CJ129" s="6"/>
      <c r="CK129" s="6"/>
      <c r="CL129" s="6"/>
      <c r="CM129" s="6"/>
      <c r="CN129" s="6"/>
    </row>
    <row r="130" spans="1:92" ht="16.149999999999999" customHeight="1" x14ac:dyDescent="0.2">
      <c r="A130" s="473"/>
      <c r="B130" s="200" t="s">
        <v>108</v>
      </c>
      <c r="C130" s="232">
        <f t="shared" si="9"/>
        <v>0</v>
      </c>
      <c r="D130" s="233"/>
      <c r="E130" s="234"/>
      <c r="F130" s="233"/>
      <c r="G130" s="234"/>
      <c r="H130" s="216"/>
      <c r="I130" s="196"/>
      <c r="J130" s="106"/>
      <c r="K130" s="11"/>
      <c r="CG130" s="6"/>
      <c r="CH130" s="6"/>
      <c r="CI130" s="6"/>
      <c r="CJ130" s="6"/>
      <c r="CK130" s="6"/>
      <c r="CL130" s="6"/>
      <c r="CM130" s="6"/>
      <c r="CN130" s="6"/>
    </row>
    <row r="131" spans="1:92" ht="16.149999999999999" customHeight="1" x14ac:dyDescent="0.2">
      <c r="A131" s="474" t="s">
        <v>72</v>
      </c>
      <c r="B131" s="475"/>
      <c r="C131" s="235">
        <f t="shared" si="9"/>
        <v>82</v>
      </c>
      <c r="D131" s="29"/>
      <c r="E131" s="72"/>
      <c r="F131" s="29">
        <v>82</v>
      </c>
      <c r="G131" s="72"/>
      <c r="H131" s="216"/>
      <c r="I131" s="196"/>
      <c r="J131" s="106"/>
      <c r="K131" s="11"/>
      <c r="CG131" s="6"/>
      <c r="CH131" s="6"/>
      <c r="CI131" s="6"/>
      <c r="CJ131" s="6"/>
      <c r="CK131" s="6"/>
      <c r="CL131" s="6"/>
      <c r="CM131" s="6"/>
      <c r="CN131" s="6"/>
    </row>
    <row r="132" spans="1:92" ht="16.149999999999999" customHeight="1" x14ac:dyDescent="0.2">
      <c r="A132" s="476" t="s">
        <v>68</v>
      </c>
      <c r="B132" s="477"/>
      <c r="C132" s="236">
        <f t="shared" si="9"/>
        <v>15</v>
      </c>
      <c r="D132" s="36"/>
      <c r="E132" s="80"/>
      <c r="F132" s="36">
        <v>15</v>
      </c>
      <c r="G132" s="80"/>
      <c r="H132" s="216"/>
      <c r="I132" s="196"/>
      <c r="J132" s="106"/>
      <c r="K132" s="11"/>
      <c r="CG132" s="6"/>
      <c r="CH132" s="6"/>
      <c r="CI132" s="6"/>
      <c r="CJ132" s="6"/>
      <c r="CK132" s="6"/>
      <c r="CL132" s="6"/>
      <c r="CM132" s="6"/>
      <c r="CN132" s="6"/>
    </row>
    <row r="133" spans="1:92" ht="16.149999999999999" customHeight="1" x14ac:dyDescent="0.2">
      <c r="A133" s="459" t="s">
        <v>6</v>
      </c>
      <c r="B133" s="460"/>
      <c r="C133" s="41">
        <f t="shared" si="9"/>
        <v>425</v>
      </c>
      <c r="D133" s="172">
        <f>SUM(D127:D132)</f>
        <v>3</v>
      </c>
      <c r="E133" s="237">
        <f>SUM(E127:E132)</f>
        <v>0</v>
      </c>
      <c r="F133" s="172">
        <f>SUM(F127:F132)</f>
        <v>422</v>
      </c>
      <c r="G133" s="237">
        <f>SUM(G127:G132)</f>
        <v>0</v>
      </c>
      <c r="H133" s="196"/>
      <c r="I133" s="196"/>
      <c r="J133" s="106"/>
      <c r="K133" s="11"/>
      <c r="CG133" s="6"/>
      <c r="CH133" s="6"/>
      <c r="CI133" s="6"/>
      <c r="CJ133" s="6"/>
      <c r="CK133" s="6"/>
      <c r="CL133" s="6"/>
      <c r="CM133" s="6"/>
      <c r="CN133" s="6"/>
    </row>
    <row r="134" spans="1:92" ht="31.9" customHeight="1" x14ac:dyDescent="0.2">
      <c r="A134" s="238" t="s">
        <v>117</v>
      </c>
      <c r="B134" s="238"/>
      <c r="C134" s="238"/>
      <c r="D134" s="224"/>
      <c r="E134" s="224"/>
      <c r="F134" s="176"/>
      <c r="G134" s="196"/>
      <c r="H134" s="196"/>
      <c r="I134" s="196"/>
      <c r="J134" s="106"/>
      <c r="K134" s="11"/>
      <c r="CG134" s="6"/>
      <c r="CH134" s="6"/>
      <c r="CI134" s="6"/>
      <c r="CJ134" s="6"/>
      <c r="CK134" s="6"/>
      <c r="CL134" s="6"/>
      <c r="CM134" s="6"/>
      <c r="CN134" s="6"/>
    </row>
    <row r="135" spans="1:92" ht="16.149999999999999" customHeight="1" x14ac:dyDescent="0.2">
      <c r="A135" s="461" t="s">
        <v>32</v>
      </c>
      <c r="B135" s="462"/>
      <c r="C135" s="314" t="s">
        <v>6</v>
      </c>
      <c r="D135" s="224"/>
      <c r="E135" s="224"/>
      <c r="F135" s="240"/>
      <c r="G135" s="196"/>
      <c r="H135" s="196"/>
      <c r="I135" s="196"/>
      <c r="J135" s="106"/>
      <c r="K135" s="11"/>
      <c r="CG135" s="6"/>
      <c r="CH135" s="6"/>
      <c r="CI135" s="6"/>
      <c r="CJ135" s="6"/>
      <c r="CK135" s="6"/>
      <c r="CL135" s="6"/>
      <c r="CM135" s="6"/>
      <c r="CN135" s="6"/>
    </row>
    <row r="136" spans="1:92" ht="16.149999999999999" customHeight="1" x14ac:dyDescent="0.2">
      <c r="A136" s="463" t="s">
        <v>118</v>
      </c>
      <c r="B136" s="241" t="s">
        <v>119</v>
      </c>
      <c r="C136" s="242">
        <v>303</v>
      </c>
      <c r="D136" s="224"/>
      <c r="E136" s="224"/>
      <c r="F136" s="240"/>
      <c r="G136" s="196"/>
      <c r="H136" s="196"/>
      <c r="I136" s="196"/>
      <c r="J136" s="106"/>
      <c r="K136" s="11"/>
      <c r="CG136" s="6"/>
      <c r="CH136" s="6"/>
      <c r="CI136" s="6"/>
      <c r="CJ136" s="6"/>
      <c r="CK136" s="6"/>
      <c r="CL136" s="6"/>
      <c r="CM136" s="6"/>
      <c r="CN136" s="6"/>
    </row>
    <row r="137" spans="1:92" ht="16.149999999999999" customHeight="1" x14ac:dyDescent="0.2">
      <c r="A137" s="464"/>
      <c r="B137" s="243" t="s">
        <v>120</v>
      </c>
      <c r="C137" s="244">
        <v>259</v>
      </c>
      <c r="D137" s="224"/>
      <c r="E137" s="224"/>
      <c r="F137" s="240"/>
      <c r="G137" s="196"/>
      <c r="H137" s="196"/>
      <c r="I137" s="196"/>
      <c r="J137" s="106"/>
      <c r="K137" s="11"/>
      <c r="CG137" s="6"/>
      <c r="CH137" s="6"/>
      <c r="CI137" s="6"/>
      <c r="CJ137" s="6"/>
      <c r="CK137" s="6"/>
      <c r="CL137" s="6"/>
      <c r="CM137" s="6"/>
      <c r="CN137" s="6"/>
    </row>
    <row r="138" spans="1:92" ht="31.9" customHeight="1" x14ac:dyDescent="0.2">
      <c r="A138" s="245" t="s">
        <v>121</v>
      </c>
      <c r="B138" s="245"/>
      <c r="C138" s="245"/>
      <c r="D138" s="224"/>
      <c r="E138" s="224"/>
      <c r="F138" s="196"/>
      <c r="G138" s="196"/>
      <c r="H138" s="196"/>
      <c r="I138" s="196"/>
      <c r="J138" s="106"/>
      <c r="K138" s="11"/>
      <c r="CG138" s="6"/>
      <c r="CH138" s="6"/>
      <c r="CI138" s="6"/>
      <c r="CJ138" s="6"/>
      <c r="CK138" s="6"/>
      <c r="CL138" s="6"/>
      <c r="CM138" s="6"/>
      <c r="CN138" s="6"/>
    </row>
    <row r="139" spans="1:92" ht="16.149999999999999" customHeight="1" x14ac:dyDescent="0.2">
      <c r="A139" s="465" t="s">
        <v>32</v>
      </c>
      <c r="B139" s="465" t="s">
        <v>6</v>
      </c>
      <c r="C139" s="463" t="s">
        <v>56</v>
      </c>
      <c r="D139" s="455" t="s">
        <v>65</v>
      </c>
      <c r="E139" s="457" t="s">
        <v>60</v>
      </c>
      <c r="F139" s="196"/>
      <c r="G139" s="196"/>
      <c r="H139" s="196"/>
      <c r="I139" s="196"/>
      <c r="J139" s="106"/>
      <c r="K139" s="11"/>
      <c r="CG139" s="6"/>
      <c r="CH139" s="6"/>
      <c r="CI139" s="6"/>
      <c r="CJ139" s="6"/>
      <c r="CK139" s="6"/>
      <c r="CL139" s="6"/>
      <c r="CM139" s="6"/>
      <c r="CN139" s="6"/>
    </row>
    <row r="140" spans="1:92" ht="16.149999999999999" customHeight="1" x14ac:dyDescent="0.2">
      <c r="A140" s="466"/>
      <c r="B140" s="466"/>
      <c r="C140" s="464"/>
      <c r="D140" s="456"/>
      <c r="E140" s="458"/>
      <c r="F140" s="196"/>
      <c r="G140" s="196"/>
      <c r="H140" s="196"/>
      <c r="I140" s="196"/>
      <c r="J140" s="162"/>
      <c r="K140" s="106"/>
      <c r="L140" s="11"/>
      <c r="CG140" s="6"/>
      <c r="CH140" s="6"/>
      <c r="CI140" s="6"/>
      <c r="CJ140" s="6"/>
      <c r="CK140" s="6"/>
      <c r="CL140" s="6"/>
      <c r="CM140" s="6"/>
      <c r="CN140" s="6"/>
    </row>
    <row r="141" spans="1:92" ht="16.149999999999999" customHeight="1" x14ac:dyDescent="0.2">
      <c r="A141" s="81" t="s">
        <v>122</v>
      </c>
      <c r="B141" s="81">
        <f t="shared" ref="B141:B150" si="10">SUM(C141:E141)</f>
        <v>0</v>
      </c>
      <c r="C141" s="230"/>
      <c r="D141" s="246"/>
      <c r="E141" s="247"/>
      <c r="F141" s="164"/>
      <c r="G141" s="11"/>
      <c r="CG141" s="6"/>
      <c r="CH141" s="6"/>
      <c r="CI141" s="6"/>
      <c r="CJ141" s="6"/>
      <c r="CK141" s="6"/>
      <c r="CL141" s="6"/>
      <c r="CM141" s="6"/>
      <c r="CN141" s="6"/>
    </row>
    <row r="142" spans="1:92" ht="16.149999999999999" customHeight="1" x14ac:dyDescent="0.2">
      <c r="A142" s="81" t="s">
        <v>123</v>
      </c>
      <c r="B142" s="81">
        <f t="shared" si="10"/>
        <v>0</v>
      </c>
      <c r="C142" s="230"/>
      <c r="D142" s="246"/>
      <c r="E142" s="247"/>
      <c r="F142" s="164"/>
      <c r="G142" s="11"/>
      <c r="CG142" s="6"/>
      <c r="CH142" s="6"/>
      <c r="CI142" s="6"/>
      <c r="CJ142" s="6"/>
      <c r="CK142" s="6"/>
      <c r="CL142" s="6"/>
      <c r="CM142" s="6"/>
      <c r="CN142" s="6"/>
    </row>
    <row r="143" spans="1:92" ht="16.149999999999999" customHeight="1" x14ac:dyDescent="0.2">
      <c r="A143" s="81" t="s">
        <v>124</v>
      </c>
      <c r="B143" s="81">
        <f t="shared" si="10"/>
        <v>0</v>
      </c>
      <c r="C143" s="230"/>
      <c r="D143" s="246"/>
      <c r="E143" s="247"/>
      <c r="F143" s="164"/>
      <c r="G143" s="11"/>
      <c r="CG143" s="6"/>
      <c r="CH143" s="6"/>
      <c r="CI143" s="6"/>
      <c r="CJ143" s="6"/>
      <c r="CK143" s="6"/>
      <c r="CL143" s="6"/>
      <c r="CM143" s="6"/>
      <c r="CN143" s="6"/>
    </row>
    <row r="144" spans="1:92" ht="25.9" customHeight="1" x14ac:dyDescent="0.2">
      <c r="A144" s="248" t="s">
        <v>125</v>
      </c>
      <c r="B144" s="81">
        <f t="shared" si="10"/>
        <v>0</v>
      </c>
      <c r="C144" s="230"/>
      <c r="D144" s="246"/>
      <c r="E144" s="247"/>
      <c r="F144" s="164"/>
      <c r="G144" s="11"/>
      <c r="CG144" s="6"/>
      <c r="CH144" s="6"/>
      <c r="CI144" s="6"/>
      <c r="CJ144" s="6"/>
      <c r="CK144" s="6"/>
      <c r="CL144" s="6"/>
      <c r="CM144" s="6"/>
      <c r="CN144" s="6"/>
    </row>
    <row r="145" spans="1:92" ht="25.9" customHeight="1" x14ac:dyDescent="0.2">
      <c r="A145" s="81" t="s">
        <v>126</v>
      </c>
      <c r="B145" s="81">
        <f t="shared" si="10"/>
        <v>0</v>
      </c>
      <c r="C145" s="230"/>
      <c r="D145" s="246"/>
      <c r="E145" s="247"/>
      <c r="F145" s="164"/>
      <c r="G145" s="11"/>
      <c r="CG145" s="6"/>
      <c r="CH145" s="6"/>
      <c r="CI145" s="6"/>
      <c r="CJ145" s="6"/>
      <c r="CK145" s="6"/>
      <c r="CL145" s="6"/>
      <c r="CM145" s="6"/>
      <c r="CN145" s="6"/>
    </row>
    <row r="146" spans="1:92" ht="16.149999999999999" customHeight="1" x14ac:dyDescent="0.2">
      <c r="A146" s="81" t="s">
        <v>127</v>
      </c>
      <c r="B146" s="81">
        <f t="shared" si="10"/>
        <v>0</v>
      </c>
      <c r="C146" s="230"/>
      <c r="D146" s="246"/>
      <c r="E146" s="247"/>
      <c r="F146" s="164"/>
      <c r="G146" s="11"/>
      <c r="CG146" s="6"/>
      <c r="CH146" s="6"/>
      <c r="CI146" s="6"/>
      <c r="CJ146" s="6"/>
      <c r="CK146" s="6"/>
      <c r="CL146" s="6"/>
      <c r="CM146" s="6"/>
      <c r="CN146" s="6"/>
    </row>
    <row r="147" spans="1:92" ht="16.149999999999999" customHeight="1" x14ac:dyDescent="0.2">
      <c r="A147" s="81" t="s">
        <v>128</v>
      </c>
      <c r="B147" s="81">
        <f t="shared" si="10"/>
        <v>0</v>
      </c>
      <c r="C147" s="230"/>
      <c r="D147" s="246"/>
      <c r="E147" s="247"/>
      <c r="F147" s="164"/>
      <c r="G147" s="11"/>
      <c r="CG147" s="6"/>
      <c r="CH147" s="6"/>
      <c r="CI147" s="6"/>
      <c r="CJ147" s="6"/>
      <c r="CK147" s="6"/>
      <c r="CL147" s="6"/>
      <c r="CM147" s="6"/>
      <c r="CN147" s="6"/>
    </row>
    <row r="148" spans="1:92" ht="16.149999999999999" customHeight="1" x14ac:dyDescent="0.2">
      <c r="A148" s="81" t="s">
        <v>129</v>
      </c>
      <c r="B148" s="81">
        <f t="shared" si="10"/>
        <v>0</v>
      </c>
      <c r="C148" s="230"/>
      <c r="D148" s="246"/>
      <c r="E148" s="247"/>
      <c r="F148" s="164"/>
      <c r="G148" s="11"/>
      <c r="CG148" s="6"/>
      <c r="CH148" s="6"/>
      <c r="CI148" s="6"/>
      <c r="CJ148" s="6"/>
      <c r="CK148" s="6"/>
      <c r="CL148" s="6"/>
      <c r="CM148" s="6"/>
      <c r="CN148" s="6"/>
    </row>
    <row r="149" spans="1:92" ht="16.149999999999999" customHeight="1" x14ac:dyDescent="0.2">
      <c r="A149" s="81" t="s">
        <v>130</v>
      </c>
      <c r="B149" s="81">
        <f t="shared" si="10"/>
        <v>0</v>
      </c>
      <c r="C149" s="230"/>
      <c r="D149" s="246"/>
      <c r="E149" s="247"/>
      <c r="F149" s="164"/>
      <c r="G149" s="11"/>
      <c r="CG149" s="6"/>
      <c r="CH149" s="6"/>
      <c r="CI149" s="6"/>
      <c r="CJ149" s="6"/>
      <c r="CK149" s="6"/>
      <c r="CL149" s="6"/>
      <c r="CM149" s="6"/>
      <c r="CN149" s="6"/>
    </row>
    <row r="150" spans="1:92" ht="16.149999999999999" customHeight="1" x14ac:dyDescent="0.2">
      <c r="A150" s="89" t="s">
        <v>131</v>
      </c>
      <c r="B150" s="89">
        <f t="shared" si="10"/>
        <v>0</v>
      </c>
      <c r="C150" s="233"/>
      <c r="D150" s="249"/>
      <c r="E150" s="250"/>
      <c r="F150" s="164"/>
      <c r="G150" s="11"/>
      <c r="CG150" s="6"/>
      <c r="CH150" s="6"/>
      <c r="CI150" s="6"/>
      <c r="CJ150" s="6"/>
      <c r="CK150" s="6"/>
      <c r="CL150" s="6"/>
      <c r="CM150" s="6"/>
      <c r="CN150" s="6"/>
    </row>
    <row r="151" spans="1:92" ht="16.149999999999999" customHeight="1" x14ac:dyDescent="0.2">
      <c r="A151" s="251" t="s">
        <v>132</v>
      </c>
      <c r="F151" s="164"/>
      <c r="G151" s="11"/>
      <c r="CG151" s="6"/>
      <c r="CH151" s="6"/>
      <c r="CI151" s="6"/>
      <c r="CJ151" s="6"/>
      <c r="CK151" s="6"/>
      <c r="CL151" s="6"/>
      <c r="CM151" s="6"/>
      <c r="CN151" s="6"/>
    </row>
    <row r="152" spans="1:92" x14ac:dyDescent="0.2">
      <c r="CG152" s="6"/>
      <c r="CH152" s="6"/>
      <c r="CI152" s="6"/>
      <c r="CJ152" s="6"/>
      <c r="CK152" s="6"/>
      <c r="CL152" s="6"/>
      <c r="CM152" s="6"/>
      <c r="CN152" s="6"/>
    </row>
    <row r="153" spans="1:92" x14ac:dyDescent="0.2">
      <c r="CG153" s="6"/>
      <c r="CH153" s="6"/>
      <c r="CI153" s="6"/>
      <c r="CJ153" s="6"/>
      <c r="CK153" s="6"/>
      <c r="CL153" s="6"/>
      <c r="CM153" s="6"/>
      <c r="CN153" s="6"/>
    </row>
    <row r="154" spans="1:92" x14ac:dyDescent="0.2">
      <c r="CG154" s="6"/>
      <c r="CH154" s="6"/>
      <c r="CI154" s="6"/>
      <c r="CJ154" s="6"/>
      <c r="CK154" s="6"/>
      <c r="CL154" s="6"/>
      <c r="CM154" s="6"/>
      <c r="CN154" s="6"/>
    </row>
    <row r="155" spans="1:92" x14ac:dyDescent="0.2">
      <c r="CG155" s="6"/>
      <c r="CH155" s="6"/>
      <c r="CI155" s="6"/>
      <c r="CJ155" s="6"/>
      <c r="CK155" s="6"/>
      <c r="CL155" s="6"/>
      <c r="CM155" s="6"/>
      <c r="CN155" s="6"/>
    </row>
    <row r="156" spans="1:92" x14ac:dyDescent="0.2">
      <c r="CG156" s="6"/>
      <c r="CH156" s="6"/>
      <c r="CI156" s="6"/>
      <c r="CJ156" s="6"/>
      <c r="CK156" s="6"/>
      <c r="CL156" s="6"/>
      <c r="CM156" s="6"/>
      <c r="CN156" s="6"/>
    </row>
    <row r="157" spans="1:92" x14ac:dyDescent="0.2">
      <c r="CG157" s="6"/>
      <c r="CH157" s="6"/>
      <c r="CI157" s="6"/>
      <c r="CJ157" s="6"/>
      <c r="CK157" s="6"/>
      <c r="CL157" s="6"/>
      <c r="CM157" s="6"/>
      <c r="CN157" s="6"/>
    </row>
    <row r="194" spans="1:93" ht="11.25" customHeight="1" x14ac:dyDescent="0.2"/>
    <row r="195" spans="1:93" s="252" customFormat="1" hidden="1" x14ac:dyDescent="0.2">
      <c r="A195" s="252">
        <f>SUM(D12:D15,D22:D27,D31:D43,B49,C69:H69,C79:H79,C83:H88,C93:C98,C116:C121,C133,B141:B150,C53:C62,B102:B106,B109:B113,D16:D17,C136:C137)</f>
        <v>1594</v>
      </c>
      <c r="B195" s="252">
        <f>SUM(CG5:CN157)</f>
        <v>0</v>
      </c>
      <c r="BY195" s="253"/>
      <c r="BZ195" s="253"/>
      <c r="CA195" s="253"/>
      <c r="CB195" s="253"/>
      <c r="CC195" s="253"/>
      <c r="CD195" s="253"/>
      <c r="CE195" s="253"/>
      <c r="CF195" s="253"/>
      <c r="CG195" s="253"/>
      <c r="CH195" s="253"/>
      <c r="CI195" s="253"/>
      <c r="CJ195" s="253"/>
      <c r="CK195" s="253"/>
      <c r="CL195" s="253"/>
      <c r="CM195" s="253"/>
      <c r="CN195" s="253"/>
      <c r="CO195" s="253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operator="greaterThanOrEqual" allowBlank="1" showInputMessage="1" showErrorMessage="1" error="Valor no Permitido" sqref="A9:Z150" xr:uid="{00000000-0002-0000-0500-000000000000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195"/>
  <sheetViews>
    <sheetView topLeftCell="A28" workbookViewId="0">
      <selection activeCell="B47" sqref="B47:B48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5" hidden="1" customWidth="1"/>
    <col min="105" max="105" width="11.140625" style="2" customWidth="1"/>
    <col min="106" max="16384" width="11.42578125" style="2"/>
  </cols>
  <sheetData>
    <row r="1" spans="1:92" s="2" customFormat="1" ht="16.149999999999999" customHeight="1" x14ac:dyDescent="0.2">
      <c r="A1" s="1" t="s">
        <v>0</v>
      </c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s="2" customFormat="1" ht="16.149999999999999" customHeight="1" x14ac:dyDescent="0.2">
      <c r="A2" s="1" t="str">
        <f>CONCATENATE("COMUNA: ",[7]NOMBRE!B2," - ","( ",[7]NOMBRE!C2,[7]NOMBRE!D2,[7]NOMBRE!E2,[7]NOMBRE!F2,[7]NOMBRE!G2," )")</f>
        <v>COMUNA: LINARES - ( 07401 )</v>
      </c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s="2" customFormat="1" ht="16.149999999999999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s="2" customFormat="1" ht="16.149999999999999" customHeight="1" x14ac:dyDescent="0.2">
      <c r="A4" s="1" t="str">
        <f>CONCATENATE("MES: ",[7]NOMBRE!B6," - ","( ",[7]NOMBRE!C6,[7]NOMBRE!D6," )")</f>
        <v>MES: JUNIO - ( 06 )</v>
      </c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s="2" customFormat="1" ht="16.149999999999999" customHeight="1" x14ac:dyDescent="0.2">
      <c r="A5" s="1" t="str">
        <f>CONCATENATE("AÑO: ",[7]NOMBRE!B7)</f>
        <v>AÑO: 2019</v>
      </c>
      <c r="BY5" s="3"/>
      <c r="BZ5" s="3"/>
      <c r="CA5" s="4"/>
      <c r="CB5" s="4"/>
      <c r="CC5" s="4"/>
      <c r="CD5" s="4"/>
      <c r="CE5" s="4"/>
      <c r="CF5" s="4"/>
      <c r="CG5" s="6"/>
      <c r="CH5" s="6"/>
      <c r="CI5" s="6"/>
      <c r="CJ5" s="6"/>
      <c r="CK5" s="6"/>
      <c r="CL5" s="6"/>
      <c r="CM5" s="6"/>
      <c r="CN5" s="6"/>
    </row>
    <row r="6" spans="1:92" s="2" customFormat="1" ht="15" x14ac:dyDescent="0.2">
      <c r="A6" s="7"/>
      <c r="B6" s="7"/>
      <c r="C6" s="7"/>
      <c r="D6" s="7"/>
      <c r="E6" s="7"/>
      <c r="F6" s="8" t="s">
        <v>2</v>
      </c>
      <c r="G6" s="7"/>
      <c r="H6" s="7"/>
      <c r="I6" s="7"/>
      <c r="J6" s="9"/>
      <c r="K6" s="10"/>
      <c r="L6" s="11"/>
      <c r="BY6" s="3"/>
      <c r="BZ6" s="3"/>
      <c r="CA6" s="4"/>
      <c r="CB6" s="4"/>
      <c r="CC6" s="4"/>
      <c r="CD6" s="4"/>
      <c r="CE6" s="4"/>
      <c r="CF6" s="4"/>
      <c r="CG6" s="6"/>
      <c r="CH6" s="6"/>
      <c r="CI6" s="6"/>
      <c r="CJ6" s="6"/>
      <c r="CK6" s="6"/>
      <c r="CL6" s="6"/>
      <c r="CM6" s="6"/>
      <c r="CN6" s="6"/>
    </row>
    <row r="7" spans="1:92" s="2" customFormat="1" ht="1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11"/>
      <c r="BY7" s="3"/>
      <c r="BZ7" s="3"/>
      <c r="CA7" s="4"/>
      <c r="CB7" s="4"/>
      <c r="CC7" s="4"/>
      <c r="CD7" s="4"/>
      <c r="CE7" s="4"/>
      <c r="CF7" s="4"/>
      <c r="CG7" s="6"/>
      <c r="CH7" s="6"/>
      <c r="CI7" s="6"/>
      <c r="CJ7" s="6"/>
      <c r="CK7" s="6"/>
      <c r="CL7" s="6"/>
      <c r="CM7" s="6"/>
      <c r="CN7" s="6"/>
    </row>
    <row r="8" spans="1:92" s="2" customFormat="1" ht="31.9" customHeight="1" x14ac:dyDescent="0.2">
      <c r="A8" s="12" t="s">
        <v>3</v>
      </c>
      <c r="B8" s="12"/>
      <c r="C8" s="12"/>
      <c r="D8" s="12"/>
      <c r="E8" s="12"/>
      <c r="F8" s="12"/>
      <c r="G8" s="12"/>
      <c r="H8" s="12"/>
      <c r="I8" s="12"/>
      <c r="J8" s="13"/>
      <c r="K8" s="14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BY8" s="3"/>
      <c r="BZ8" s="3"/>
      <c r="CA8" s="4"/>
      <c r="CB8" s="4"/>
      <c r="CC8" s="4"/>
      <c r="CD8" s="4"/>
      <c r="CE8" s="4"/>
      <c r="CF8" s="4"/>
      <c r="CG8" s="6"/>
      <c r="CH8" s="6"/>
      <c r="CI8" s="6"/>
      <c r="CJ8" s="6"/>
      <c r="CK8" s="6"/>
      <c r="CL8" s="6"/>
      <c r="CM8" s="6"/>
      <c r="CN8" s="6"/>
    </row>
    <row r="9" spans="1:92" s="2" customFormat="1" ht="16.149999999999999" customHeight="1" x14ac:dyDescent="0.2">
      <c r="A9" s="536" t="s">
        <v>4</v>
      </c>
      <c r="B9" s="536" t="s">
        <v>5</v>
      </c>
      <c r="C9" s="536"/>
      <c r="D9" s="461" t="s">
        <v>6</v>
      </c>
      <c r="E9" s="537"/>
      <c r="F9" s="457"/>
      <c r="G9" s="540" t="s">
        <v>7</v>
      </c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2"/>
      <c r="BY9" s="3"/>
      <c r="BZ9" s="3"/>
      <c r="CA9" s="4"/>
      <c r="CB9" s="4"/>
      <c r="CC9" s="4"/>
      <c r="CD9" s="4"/>
      <c r="CE9" s="4"/>
      <c r="CF9" s="4"/>
      <c r="CG9" s="6"/>
      <c r="CH9" s="6"/>
      <c r="CI9" s="6"/>
      <c r="CJ9" s="6"/>
      <c r="CK9" s="6"/>
      <c r="CL9" s="6"/>
      <c r="CM9" s="6"/>
      <c r="CN9" s="6"/>
    </row>
    <row r="10" spans="1:92" s="2" customFormat="1" ht="16.149999999999999" customHeight="1" x14ac:dyDescent="0.2">
      <c r="A10" s="536"/>
      <c r="B10" s="536"/>
      <c r="C10" s="536"/>
      <c r="D10" s="482"/>
      <c r="E10" s="538"/>
      <c r="F10" s="458"/>
      <c r="G10" s="521" t="s">
        <v>8</v>
      </c>
      <c r="H10" s="521"/>
      <c r="I10" s="521" t="s">
        <v>9</v>
      </c>
      <c r="J10" s="521"/>
      <c r="K10" s="521" t="s">
        <v>10</v>
      </c>
      <c r="L10" s="521"/>
      <c r="M10" s="521" t="s">
        <v>11</v>
      </c>
      <c r="N10" s="521"/>
      <c r="O10" s="521" t="s">
        <v>12</v>
      </c>
      <c r="P10" s="521"/>
      <c r="Q10" s="521" t="s">
        <v>13</v>
      </c>
      <c r="R10" s="521"/>
      <c r="S10" s="521" t="s">
        <v>14</v>
      </c>
      <c r="T10" s="521"/>
      <c r="U10" s="521" t="s">
        <v>15</v>
      </c>
      <c r="V10" s="521"/>
      <c r="W10" s="521" t="s">
        <v>16</v>
      </c>
      <c r="X10" s="521"/>
      <c r="Y10" s="521" t="s">
        <v>17</v>
      </c>
      <c r="Z10" s="521"/>
      <c r="BY10" s="3"/>
      <c r="BZ10" s="3"/>
      <c r="CA10" s="4"/>
      <c r="CB10" s="4"/>
      <c r="CC10" s="4"/>
      <c r="CD10" s="4"/>
      <c r="CE10" s="4"/>
      <c r="CF10" s="4"/>
      <c r="CG10" s="6"/>
      <c r="CH10" s="6"/>
      <c r="CI10" s="6"/>
      <c r="CJ10" s="6"/>
      <c r="CK10" s="6"/>
      <c r="CL10" s="6"/>
      <c r="CM10" s="6"/>
      <c r="CN10" s="6"/>
    </row>
    <row r="11" spans="1:92" s="2" customFormat="1" ht="16.149999999999999" customHeight="1" x14ac:dyDescent="0.2">
      <c r="A11" s="536"/>
      <c r="B11" s="536"/>
      <c r="C11" s="536"/>
      <c r="D11" s="17" t="s">
        <v>18</v>
      </c>
      <c r="E11" s="18" t="s">
        <v>19</v>
      </c>
      <c r="F11" s="331" t="s">
        <v>20</v>
      </c>
      <c r="G11" s="20" t="s">
        <v>19</v>
      </c>
      <c r="H11" s="21" t="s">
        <v>20</v>
      </c>
      <c r="I11" s="22" t="s">
        <v>19</v>
      </c>
      <c r="J11" s="23" t="s">
        <v>20</v>
      </c>
      <c r="K11" s="22" t="s">
        <v>19</v>
      </c>
      <c r="L11" s="23" t="s">
        <v>20</v>
      </c>
      <c r="M11" s="22" t="s">
        <v>19</v>
      </c>
      <c r="N11" s="23" t="s">
        <v>20</v>
      </c>
      <c r="O11" s="22" t="s">
        <v>19</v>
      </c>
      <c r="P11" s="23" t="s">
        <v>20</v>
      </c>
      <c r="Q11" s="22" t="s">
        <v>19</v>
      </c>
      <c r="R11" s="23" t="s">
        <v>20</v>
      </c>
      <c r="S11" s="22" t="s">
        <v>19</v>
      </c>
      <c r="T11" s="23" t="s">
        <v>20</v>
      </c>
      <c r="U11" s="22" t="s">
        <v>19</v>
      </c>
      <c r="V11" s="23" t="s">
        <v>20</v>
      </c>
      <c r="W11" s="22" t="s">
        <v>19</v>
      </c>
      <c r="X11" s="23" t="s">
        <v>20</v>
      </c>
      <c r="Y11" s="22" t="s">
        <v>19</v>
      </c>
      <c r="Z11" s="23" t="s">
        <v>20</v>
      </c>
      <c r="AA11" s="3"/>
      <c r="BY11" s="3"/>
      <c r="BZ11" s="3"/>
      <c r="CA11" s="4"/>
      <c r="CB11" s="4"/>
      <c r="CC11" s="4"/>
      <c r="CD11" s="4"/>
      <c r="CE11" s="4"/>
      <c r="CF11" s="4"/>
      <c r="CG11" s="6"/>
      <c r="CH11" s="6"/>
      <c r="CI11" s="6"/>
      <c r="CJ11" s="6"/>
      <c r="CK11" s="6"/>
      <c r="CL11" s="6"/>
      <c r="CM11" s="6"/>
      <c r="CN11" s="6"/>
    </row>
    <row r="12" spans="1:92" s="2" customFormat="1" ht="16.149999999999999" customHeight="1" x14ac:dyDescent="0.2">
      <c r="A12" s="539" t="s">
        <v>21</v>
      </c>
      <c r="B12" s="24" t="s">
        <v>22</v>
      </c>
      <c r="C12" s="25" t="s">
        <v>23</v>
      </c>
      <c r="D12" s="26">
        <f>SUM(E12+F12)</f>
        <v>4</v>
      </c>
      <c r="E12" s="27">
        <f t="shared" ref="E12:F15" si="0">SUM(G12+I12+K12+M12+O12+Q12+S12+U12+W12+Y12)</f>
        <v>1</v>
      </c>
      <c r="F12" s="28">
        <f t="shared" si="0"/>
        <v>3</v>
      </c>
      <c r="G12" s="29"/>
      <c r="H12" s="30">
        <v>1</v>
      </c>
      <c r="I12" s="29"/>
      <c r="J12" s="30"/>
      <c r="K12" s="29"/>
      <c r="L12" s="30">
        <v>1</v>
      </c>
      <c r="M12" s="29"/>
      <c r="N12" s="30"/>
      <c r="O12" s="29">
        <v>1</v>
      </c>
      <c r="P12" s="30">
        <v>1</v>
      </c>
      <c r="Q12" s="29"/>
      <c r="R12" s="30"/>
      <c r="S12" s="29"/>
      <c r="T12" s="30"/>
      <c r="U12" s="29"/>
      <c r="V12" s="30"/>
      <c r="W12" s="29"/>
      <c r="X12" s="30"/>
      <c r="Y12" s="29"/>
      <c r="Z12" s="30"/>
      <c r="AA12" s="3"/>
      <c r="BY12" s="3"/>
      <c r="BZ12" s="3"/>
      <c r="CA12" s="4"/>
      <c r="CB12" s="4"/>
      <c r="CC12" s="4"/>
      <c r="CD12" s="4"/>
      <c r="CE12" s="4"/>
      <c r="CF12" s="4"/>
      <c r="CG12" s="6"/>
      <c r="CH12" s="6"/>
      <c r="CI12" s="6"/>
      <c r="CJ12" s="6"/>
      <c r="CK12" s="6"/>
      <c r="CL12" s="6"/>
      <c r="CM12" s="6"/>
      <c r="CN12" s="6"/>
    </row>
    <row r="13" spans="1:92" s="2" customFormat="1" ht="16.149999999999999" customHeight="1" x14ac:dyDescent="0.2">
      <c r="A13" s="522"/>
      <c r="B13" s="337" t="s">
        <v>24</v>
      </c>
      <c r="C13" s="32" t="s">
        <v>23</v>
      </c>
      <c r="D13" s="33">
        <f>SUM(E13+F13)</f>
        <v>18</v>
      </c>
      <c r="E13" s="34">
        <f t="shared" si="0"/>
        <v>12</v>
      </c>
      <c r="F13" s="35">
        <f t="shared" si="0"/>
        <v>6</v>
      </c>
      <c r="G13" s="36"/>
      <c r="H13" s="37"/>
      <c r="I13" s="38">
        <v>1</v>
      </c>
      <c r="J13" s="39"/>
      <c r="K13" s="38"/>
      <c r="L13" s="39">
        <v>1</v>
      </c>
      <c r="M13" s="38">
        <v>2</v>
      </c>
      <c r="N13" s="40">
        <v>1</v>
      </c>
      <c r="O13" s="38">
        <v>3</v>
      </c>
      <c r="P13" s="40"/>
      <c r="Q13" s="38">
        <v>2</v>
      </c>
      <c r="R13" s="40">
        <v>2</v>
      </c>
      <c r="S13" s="38">
        <v>1</v>
      </c>
      <c r="T13" s="40">
        <v>2</v>
      </c>
      <c r="U13" s="38">
        <v>1</v>
      </c>
      <c r="V13" s="40"/>
      <c r="W13" s="38">
        <v>2</v>
      </c>
      <c r="X13" s="40"/>
      <c r="Y13" s="38"/>
      <c r="Z13" s="40"/>
      <c r="AA13" s="3"/>
      <c r="BY13" s="3"/>
      <c r="BZ13" s="3"/>
      <c r="CA13" s="4"/>
      <c r="CB13" s="4"/>
      <c r="CC13" s="4"/>
      <c r="CD13" s="4"/>
      <c r="CE13" s="4"/>
      <c r="CF13" s="4"/>
      <c r="CG13" s="6"/>
      <c r="CH13" s="6"/>
      <c r="CI13" s="6"/>
      <c r="CJ13" s="6"/>
      <c r="CK13" s="6"/>
      <c r="CL13" s="6"/>
      <c r="CM13" s="6"/>
      <c r="CN13" s="6"/>
    </row>
    <row r="14" spans="1:92" s="2" customFormat="1" ht="16.149999999999999" customHeight="1" x14ac:dyDescent="0.2">
      <c r="A14" s="467" t="s">
        <v>25</v>
      </c>
      <c r="B14" s="468"/>
      <c r="C14" s="41" t="s">
        <v>23</v>
      </c>
      <c r="D14" s="42">
        <f>SUM(E14+F14)</f>
        <v>122</v>
      </c>
      <c r="E14" s="43">
        <f t="shared" si="0"/>
        <v>66</v>
      </c>
      <c r="F14" s="44">
        <f t="shared" si="0"/>
        <v>56</v>
      </c>
      <c r="G14" s="45"/>
      <c r="H14" s="46"/>
      <c r="I14" s="45">
        <v>6</v>
      </c>
      <c r="J14" s="46">
        <v>5</v>
      </c>
      <c r="K14" s="45">
        <v>16</v>
      </c>
      <c r="L14" s="46">
        <v>11</v>
      </c>
      <c r="M14" s="47">
        <v>15</v>
      </c>
      <c r="N14" s="48">
        <v>12</v>
      </c>
      <c r="O14" s="47">
        <v>10</v>
      </c>
      <c r="P14" s="48">
        <v>13</v>
      </c>
      <c r="Q14" s="47">
        <v>11</v>
      </c>
      <c r="R14" s="48">
        <v>3</v>
      </c>
      <c r="S14" s="47">
        <v>7</v>
      </c>
      <c r="T14" s="48">
        <v>3</v>
      </c>
      <c r="U14" s="47">
        <v>1</v>
      </c>
      <c r="V14" s="48">
        <v>6</v>
      </c>
      <c r="W14" s="47"/>
      <c r="X14" s="48">
        <v>3</v>
      </c>
      <c r="Y14" s="47"/>
      <c r="Z14" s="48"/>
      <c r="AA14" s="3"/>
      <c r="BY14" s="3"/>
      <c r="BZ14" s="3"/>
      <c r="CA14" s="4"/>
      <c r="CB14" s="4"/>
      <c r="CC14" s="4"/>
      <c r="CD14" s="4"/>
      <c r="CE14" s="4"/>
      <c r="CF14" s="4"/>
      <c r="CG14" s="6"/>
      <c r="CH14" s="6"/>
      <c r="CI14" s="6"/>
      <c r="CJ14" s="6"/>
      <c r="CK14" s="6"/>
      <c r="CL14" s="6"/>
      <c r="CM14" s="6"/>
      <c r="CN14" s="6"/>
    </row>
    <row r="15" spans="1:92" s="2" customFormat="1" ht="16.149999999999999" customHeight="1" thickBot="1" x14ac:dyDescent="0.25">
      <c r="A15" s="530" t="s">
        <v>6</v>
      </c>
      <c r="B15" s="531"/>
      <c r="C15" s="532"/>
      <c r="D15" s="49">
        <f>SUM(E15+F15)</f>
        <v>144</v>
      </c>
      <c r="E15" s="50">
        <f t="shared" si="0"/>
        <v>79</v>
      </c>
      <c r="F15" s="51">
        <f t="shared" si="0"/>
        <v>65</v>
      </c>
      <c r="G15" s="52">
        <f t="shared" ref="G15:Z15" si="1">SUM(G12:G14)</f>
        <v>0</v>
      </c>
      <c r="H15" s="53">
        <f t="shared" si="1"/>
        <v>1</v>
      </c>
      <c r="I15" s="52">
        <f t="shared" si="1"/>
        <v>7</v>
      </c>
      <c r="J15" s="53">
        <f t="shared" si="1"/>
        <v>5</v>
      </c>
      <c r="K15" s="52">
        <f t="shared" si="1"/>
        <v>16</v>
      </c>
      <c r="L15" s="53">
        <f t="shared" si="1"/>
        <v>13</v>
      </c>
      <c r="M15" s="54">
        <f t="shared" si="1"/>
        <v>17</v>
      </c>
      <c r="N15" s="55">
        <f t="shared" si="1"/>
        <v>13</v>
      </c>
      <c r="O15" s="54">
        <f t="shared" si="1"/>
        <v>14</v>
      </c>
      <c r="P15" s="55">
        <f t="shared" si="1"/>
        <v>14</v>
      </c>
      <c r="Q15" s="54">
        <f t="shared" si="1"/>
        <v>13</v>
      </c>
      <c r="R15" s="55">
        <f t="shared" si="1"/>
        <v>5</v>
      </c>
      <c r="S15" s="54">
        <f t="shared" si="1"/>
        <v>8</v>
      </c>
      <c r="T15" s="55">
        <f t="shared" si="1"/>
        <v>5</v>
      </c>
      <c r="U15" s="54">
        <f t="shared" si="1"/>
        <v>2</v>
      </c>
      <c r="V15" s="55">
        <f t="shared" si="1"/>
        <v>6</v>
      </c>
      <c r="W15" s="54">
        <f t="shared" si="1"/>
        <v>2</v>
      </c>
      <c r="X15" s="55">
        <f t="shared" si="1"/>
        <v>3</v>
      </c>
      <c r="Y15" s="54">
        <f t="shared" si="1"/>
        <v>0</v>
      </c>
      <c r="Z15" s="55">
        <f t="shared" si="1"/>
        <v>0</v>
      </c>
      <c r="AA15" s="3"/>
      <c r="BY15" s="3"/>
      <c r="BZ15" s="3"/>
      <c r="CA15" s="4"/>
      <c r="CB15" s="4"/>
      <c r="CC15" s="4"/>
      <c r="CD15" s="4"/>
      <c r="CE15" s="4"/>
      <c r="CF15" s="4"/>
      <c r="CG15" s="6"/>
      <c r="CH15" s="6"/>
      <c r="CI15" s="6"/>
      <c r="CJ15" s="6"/>
      <c r="CK15" s="6"/>
      <c r="CL15" s="6"/>
      <c r="CM15" s="6"/>
      <c r="CN15" s="6"/>
    </row>
    <row r="16" spans="1:92" s="2" customFormat="1" ht="16.149999999999999" customHeight="1" thickTop="1" x14ac:dyDescent="0.2">
      <c r="A16" s="533" t="s">
        <v>26</v>
      </c>
      <c r="B16" s="534"/>
      <c r="C16" s="535"/>
      <c r="D16" s="56">
        <v>20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BY16" s="3"/>
      <c r="BZ16" s="3"/>
      <c r="CA16" s="4"/>
      <c r="CB16" s="4"/>
      <c r="CC16" s="4"/>
      <c r="CD16" s="4"/>
      <c r="CE16" s="4"/>
      <c r="CF16" s="4"/>
      <c r="CG16" s="6"/>
      <c r="CH16" s="6"/>
      <c r="CI16" s="6"/>
      <c r="CJ16" s="6"/>
      <c r="CK16" s="6"/>
      <c r="CL16" s="6"/>
      <c r="CM16" s="6"/>
      <c r="CN16" s="6"/>
    </row>
    <row r="17" spans="1:92" s="2" customFormat="1" ht="16.149999999999999" customHeight="1" x14ac:dyDescent="0.2">
      <c r="A17" s="526" t="s">
        <v>27</v>
      </c>
      <c r="B17" s="527"/>
      <c r="C17" s="528"/>
      <c r="D17" s="36"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BY17" s="3"/>
      <c r="BZ17" s="3"/>
      <c r="CA17" s="4"/>
      <c r="CB17" s="4"/>
      <c r="CC17" s="4"/>
      <c r="CD17" s="4"/>
      <c r="CE17" s="4"/>
      <c r="CF17" s="4"/>
      <c r="CG17" s="6"/>
      <c r="CH17" s="6"/>
      <c r="CI17" s="6"/>
      <c r="CJ17" s="6"/>
      <c r="CK17" s="6"/>
      <c r="CL17" s="6"/>
      <c r="CM17" s="6"/>
      <c r="CN17" s="6"/>
    </row>
    <row r="18" spans="1:92" s="2" customFormat="1" ht="31.9" customHeight="1" x14ac:dyDescent="0.2">
      <c r="A18" s="63" t="s">
        <v>28</v>
      </c>
      <c r="B18" s="64"/>
      <c r="BY18" s="3"/>
      <c r="BZ18" s="3"/>
      <c r="CA18" s="4"/>
      <c r="CB18" s="4"/>
      <c r="CC18" s="4"/>
      <c r="CD18" s="4"/>
      <c r="CE18" s="4"/>
      <c r="CF18" s="4"/>
      <c r="CG18" s="6"/>
      <c r="CH18" s="6"/>
      <c r="CI18" s="6"/>
      <c r="CJ18" s="6"/>
      <c r="CK18" s="6"/>
      <c r="CL18" s="6"/>
      <c r="CM18" s="6"/>
      <c r="CN18" s="6"/>
    </row>
    <row r="19" spans="1:92" s="2" customFormat="1" ht="16.149999999999999" customHeight="1" x14ac:dyDescent="0.2">
      <c r="A19" s="536" t="s">
        <v>4</v>
      </c>
      <c r="B19" s="536" t="s">
        <v>5</v>
      </c>
      <c r="C19" s="536"/>
      <c r="D19" s="461" t="s">
        <v>6</v>
      </c>
      <c r="E19" s="537"/>
      <c r="F19" s="457"/>
      <c r="G19" s="467" t="s">
        <v>7</v>
      </c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29"/>
      <c r="U19" s="529"/>
      <c r="V19" s="529"/>
      <c r="W19" s="529"/>
      <c r="X19" s="529"/>
      <c r="Y19" s="529"/>
      <c r="Z19" s="468"/>
      <c r="BY19" s="3"/>
      <c r="BZ19" s="3"/>
      <c r="CA19" s="4"/>
      <c r="CB19" s="4"/>
      <c r="CC19" s="4"/>
      <c r="CD19" s="4"/>
      <c r="CE19" s="4"/>
      <c r="CF19" s="4"/>
      <c r="CG19" s="6"/>
      <c r="CH19" s="6"/>
      <c r="CI19" s="6"/>
      <c r="CJ19" s="6"/>
      <c r="CK19" s="6"/>
      <c r="CL19" s="6"/>
      <c r="CM19" s="6"/>
      <c r="CN19" s="6"/>
    </row>
    <row r="20" spans="1:92" s="2" customFormat="1" ht="16.149999999999999" customHeight="1" x14ac:dyDescent="0.2">
      <c r="A20" s="536"/>
      <c r="B20" s="536"/>
      <c r="C20" s="536"/>
      <c r="D20" s="482"/>
      <c r="E20" s="538"/>
      <c r="F20" s="538"/>
      <c r="G20" s="521" t="s">
        <v>8</v>
      </c>
      <c r="H20" s="521"/>
      <c r="I20" s="521" t="s">
        <v>9</v>
      </c>
      <c r="J20" s="521"/>
      <c r="K20" s="521" t="s">
        <v>10</v>
      </c>
      <c r="L20" s="521"/>
      <c r="M20" s="521" t="s">
        <v>11</v>
      </c>
      <c r="N20" s="521"/>
      <c r="O20" s="521" t="s">
        <v>12</v>
      </c>
      <c r="P20" s="521"/>
      <c r="Q20" s="521" t="s">
        <v>13</v>
      </c>
      <c r="R20" s="521"/>
      <c r="S20" s="521" t="s">
        <v>14</v>
      </c>
      <c r="T20" s="521"/>
      <c r="U20" s="521" t="s">
        <v>15</v>
      </c>
      <c r="V20" s="521"/>
      <c r="W20" s="521" t="s">
        <v>16</v>
      </c>
      <c r="X20" s="521"/>
      <c r="Y20" s="521" t="s">
        <v>17</v>
      </c>
      <c r="Z20" s="521"/>
      <c r="BY20" s="3"/>
      <c r="BZ20" s="3"/>
      <c r="CA20" s="4"/>
      <c r="CB20" s="4"/>
      <c r="CC20" s="4"/>
      <c r="CD20" s="4"/>
      <c r="CE20" s="4"/>
      <c r="CF20" s="4"/>
      <c r="CG20" s="6"/>
      <c r="CH20" s="6"/>
      <c r="CI20" s="6"/>
      <c r="CJ20" s="6"/>
      <c r="CK20" s="6"/>
      <c r="CL20" s="6"/>
      <c r="CM20" s="6"/>
      <c r="CN20" s="6"/>
    </row>
    <row r="21" spans="1:92" s="2" customFormat="1" ht="16.149999999999999" customHeight="1" x14ac:dyDescent="0.2">
      <c r="A21" s="536"/>
      <c r="B21" s="536"/>
      <c r="C21" s="536"/>
      <c r="D21" s="17" t="s">
        <v>18</v>
      </c>
      <c r="E21" s="18" t="s">
        <v>19</v>
      </c>
      <c r="F21" s="346" t="s">
        <v>20</v>
      </c>
      <c r="G21" s="20" t="s">
        <v>19</v>
      </c>
      <c r="H21" s="21" t="s">
        <v>20</v>
      </c>
      <c r="I21" s="20" t="s">
        <v>19</v>
      </c>
      <c r="J21" s="66" t="s">
        <v>20</v>
      </c>
      <c r="K21" s="20" t="s">
        <v>19</v>
      </c>
      <c r="L21" s="21" t="s">
        <v>20</v>
      </c>
      <c r="M21" s="20" t="s">
        <v>19</v>
      </c>
      <c r="N21" s="21" t="s">
        <v>20</v>
      </c>
      <c r="O21" s="20" t="s">
        <v>19</v>
      </c>
      <c r="P21" s="21" t="s">
        <v>20</v>
      </c>
      <c r="Q21" s="20" t="s">
        <v>19</v>
      </c>
      <c r="R21" s="21" t="s">
        <v>20</v>
      </c>
      <c r="S21" s="20" t="s">
        <v>19</v>
      </c>
      <c r="T21" s="21" t="s">
        <v>20</v>
      </c>
      <c r="U21" s="20" t="s">
        <v>19</v>
      </c>
      <c r="V21" s="21" t="s">
        <v>20</v>
      </c>
      <c r="W21" s="20" t="s">
        <v>19</v>
      </c>
      <c r="X21" s="21" t="s">
        <v>20</v>
      </c>
      <c r="Y21" s="20" t="s">
        <v>19</v>
      </c>
      <c r="Z21" s="21" t="s">
        <v>20</v>
      </c>
      <c r="BY21" s="3"/>
      <c r="BZ21" s="3"/>
      <c r="CA21" s="4"/>
      <c r="CB21" s="4"/>
      <c r="CC21" s="4"/>
      <c r="CD21" s="4"/>
      <c r="CE21" s="4"/>
      <c r="CF21" s="4"/>
      <c r="CG21" s="6"/>
      <c r="CH21" s="6"/>
      <c r="CI21" s="6"/>
      <c r="CJ21" s="6"/>
      <c r="CK21" s="6"/>
      <c r="CL21" s="6"/>
      <c r="CM21" s="6"/>
      <c r="CN21" s="6"/>
    </row>
    <row r="22" spans="1:92" s="2" customFormat="1" ht="16.149999999999999" customHeight="1" x14ac:dyDescent="0.2">
      <c r="A22" s="522" t="s">
        <v>21</v>
      </c>
      <c r="B22" s="497" t="s">
        <v>22</v>
      </c>
      <c r="C22" s="67" t="s">
        <v>29</v>
      </c>
      <c r="D22" s="68">
        <f t="shared" ref="D22:D27" si="2">SUM(E22+F22)</f>
        <v>0</v>
      </c>
      <c r="E22" s="69">
        <f t="shared" ref="E22:F27" si="3">SUM(G22+I22+K22+M22+O22+Q22+S22+U22+W22+Y22)</f>
        <v>0</v>
      </c>
      <c r="F22" s="70">
        <f t="shared" si="3"/>
        <v>0</v>
      </c>
      <c r="G22" s="38"/>
      <c r="H22" s="40"/>
      <c r="I22" s="29"/>
      <c r="J22" s="30"/>
      <c r="K22" s="71"/>
      <c r="L22" s="72"/>
      <c r="M22" s="71"/>
      <c r="N22" s="72"/>
      <c r="O22" s="71"/>
      <c r="P22" s="72"/>
      <c r="Q22" s="71"/>
      <c r="R22" s="72"/>
      <c r="S22" s="71"/>
      <c r="T22" s="72"/>
      <c r="U22" s="71"/>
      <c r="V22" s="72"/>
      <c r="W22" s="71"/>
      <c r="X22" s="72"/>
      <c r="Y22" s="29"/>
      <c r="Z22" s="72"/>
      <c r="AA22" s="3"/>
      <c r="BY22" s="3"/>
      <c r="BZ22" s="3"/>
      <c r="CA22" s="4"/>
      <c r="CB22" s="4"/>
      <c r="CC22" s="4"/>
      <c r="CD22" s="4"/>
      <c r="CE22" s="4"/>
      <c r="CF22" s="4"/>
      <c r="CG22" s="6"/>
      <c r="CH22" s="6"/>
      <c r="CI22" s="6"/>
      <c r="CJ22" s="6"/>
      <c r="CK22" s="6"/>
      <c r="CL22" s="6"/>
      <c r="CM22" s="6"/>
      <c r="CN22" s="6"/>
    </row>
    <row r="23" spans="1:92" s="2" customFormat="1" ht="16.149999999999999" customHeight="1" x14ac:dyDescent="0.2">
      <c r="A23" s="522"/>
      <c r="B23" s="466"/>
      <c r="C23" s="73" t="s">
        <v>30</v>
      </c>
      <c r="D23" s="74">
        <f t="shared" si="2"/>
        <v>0</v>
      </c>
      <c r="E23" s="75">
        <f t="shared" si="3"/>
        <v>0</v>
      </c>
      <c r="F23" s="76">
        <f t="shared" si="3"/>
        <v>0</v>
      </c>
      <c r="G23" s="77"/>
      <c r="H23" s="78"/>
      <c r="I23" s="36"/>
      <c r="J23" s="37"/>
      <c r="K23" s="79"/>
      <c r="L23" s="80"/>
      <c r="M23" s="79"/>
      <c r="N23" s="80"/>
      <c r="O23" s="79"/>
      <c r="P23" s="80"/>
      <c r="Q23" s="79"/>
      <c r="R23" s="80"/>
      <c r="S23" s="79"/>
      <c r="T23" s="80"/>
      <c r="U23" s="79"/>
      <c r="V23" s="80"/>
      <c r="W23" s="79"/>
      <c r="X23" s="80"/>
      <c r="Y23" s="79"/>
      <c r="Z23" s="80"/>
      <c r="AA23" s="3"/>
      <c r="BY23" s="3"/>
      <c r="BZ23" s="3"/>
      <c r="CA23" s="4"/>
      <c r="CB23" s="4"/>
      <c r="CC23" s="4"/>
      <c r="CD23" s="4"/>
      <c r="CE23" s="4"/>
      <c r="CF23" s="4"/>
      <c r="CG23" s="6"/>
      <c r="CH23" s="6"/>
      <c r="CI23" s="6"/>
      <c r="CJ23" s="6"/>
      <c r="CK23" s="6"/>
      <c r="CL23" s="6"/>
      <c r="CM23" s="6"/>
      <c r="CN23" s="6"/>
    </row>
    <row r="24" spans="1:92" s="2" customFormat="1" ht="16.149999999999999" customHeight="1" x14ac:dyDescent="0.2">
      <c r="A24" s="522"/>
      <c r="B24" s="497" t="s">
        <v>24</v>
      </c>
      <c r="C24" s="81" t="s">
        <v>29</v>
      </c>
      <c r="D24" s="82">
        <f t="shared" si="2"/>
        <v>2</v>
      </c>
      <c r="E24" s="83">
        <f t="shared" si="3"/>
        <v>1</v>
      </c>
      <c r="F24" s="84">
        <f t="shared" si="3"/>
        <v>1</v>
      </c>
      <c r="G24" s="85"/>
      <c r="H24" s="86"/>
      <c r="I24" s="85">
        <v>1</v>
      </c>
      <c r="J24" s="87">
        <v>1</v>
      </c>
      <c r="K24" s="88"/>
      <c r="L24" s="86"/>
      <c r="M24" s="88"/>
      <c r="N24" s="86"/>
      <c r="O24" s="88"/>
      <c r="P24" s="86"/>
      <c r="Q24" s="88"/>
      <c r="R24" s="86"/>
      <c r="S24" s="88"/>
      <c r="T24" s="86"/>
      <c r="U24" s="88"/>
      <c r="V24" s="86"/>
      <c r="W24" s="88"/>
      <c r="X24" s="86"/>
      <c r="Y24" s="88"/>
      <c r="Z24" s="86"/>
      <c r="AA24" s="3"/>
      <c r="BY24" s="3"/>
      <c r="BZ24" s="3"/>
      <c r="CA24" s="4"/>
      <c r="CB24" s="4"/>
      <c r="CC24" s="4"/>
      <c r="CD24" s="4"/>
      <c r="CE24" s="4"/>
      <c r="CF24" s="4"/>
      <c r="CG24" s="6"/>
      <c r="CH24" s="6"/>
      <c r="CI24" s="6"/>
      <c r="CJ24" s="6"/>
      <c r="CK24" s="6"/>
      <c r="CL24" s="6"/>
      <c r="CM24" s="6"/>
      <c r="CN24" s="6"/>
    </row>
    <row r="25" spans="1:92" s="2" customFormat="1" ht="16.149999999999999" customHeight="1" x14ac:dyDescent="0.2">
      <c r="A25" s="523"/>
      <c r="B25" s="466"/>
      <c r="C25" s="89" t="s">
        <v>30</v>
      </c>
      <c r="D25" s="74">
        <f t="shared" si="2"/>
        <v>0</v>
      </c>
      <c r="E25" s="75">
        <f t="shared" si="3"/>
        <v>0</v>
      </c>
      <c r="F25" s="76">
        <f t="shared" si="3"/>
        <v>0</v>
      </c>
      <c r="G25" s="77"/>
      <c r="H25" s="78"/>
      <c r="I25" s="77"/>
      <c r="J25" s="90"/>
      <c r="K25" s="91"/>
      <c r="L25" s="78"/>
      <c r="M25" s="91"/>
      <c r="N25" s="78"/>
      <c r="O25" s="91"/>
      <c r="P25" s="78"/>
      <c r="Q25" s="91"/>
      <c r="R25" s="78"/>
      <c r="S25" s="91"/>
      <c r="T25" s="78"/>
      <c r="U25" s="91"/>
      <c r="V25" s="78"/>
      <c r="W25" s="91"/>
      <c r="X25" s="78"/>
      <c r="Y25" s="91"/>
      <c r="Z25" s="78"/>
      <c r="AA25" s="3"/>
      <c r="BY25" s="3"/>
      <c r="BZ25" s="3"/>
      <c r="CA25" s="4"/>
      <c r="CB25" s="4"/>
      <c r="CC25" s="4"/>
      <c r="CD25" s="4"/>
      <c r="CE25" s="4"/>
      <c r="CF25" s="4"/>
      <c r="CG25" s="6"/>
      <c r="CH25" s="6"/>
      <c r="CI25" s="6"/>
      <c r="CJ25" s="6"/>
      <c r="CK25" s="6"/>
      <c r="CL25" s="6"/>
      <c r="CM25" s="6"/>
      <c r="CN25" s="6"/>
    </row>
    <row r="26" spans="1:92" s="2" customFormat="1" ht="16.149999999999999" customHeight="1" x14ac:dyDescent="0.2">
      <c r="A26" s="524" t="s">
        <v>25</v>
      </c>
      <c r="B26" s="525"/>
      <c r="C26" s="81" t="s">
        <v>29</v>
      </c>
      <c r="D26" s="92">
        <f t="shared" si="2"/>
        <v>40</v>
      </c>
      <c r="E26" s="93">
        <f t="shared" si="3"/>
        <v>19</v>
      </c>
      <c r="F26" s="94">
        <f t="shared" si="3"/>
        <v>21</v>
      </c>
      <c r="G26" s="95">
        <v>2</v>
      </c>
      <c r="H26" s="96">
        <v>1</v>
      </c>
      <c r="I26" s="97">
        <v>4</v>
      </c>
      <c r="J26" s="98">
        <v>4</v>
      </c>
      <c r="K26" s="95">
        <v>1</v>
      </c>
      <c r="L26" s="96">
        <v>2</v>
      </c>
      <c r="M26" s="95">
        <v>1</v>
      </c>
      <c r="N26" s="96">
        <v>4</v>
      </c>
      <c r="O26" s="95">
        <v>5</v>
      </c>
      <c r="P26" s="96">
        <v>2</v>
      </c>
      <c r="Q26" s="95">
        <v>2</v>
      </c>
      <c r="R26" s="96">
        <v>6</v>
      </c>
      <c r="S26" s="95">
        <v>1</v>
      </c>
      <c r="T26" s="96">
        <v>2</v>
      </c>
      <c r="U26" s="95">
        <v>3</v>
      </c>
      <c r="V26" s="96"/>
      <c r="W26" s="95"/>
      <c r="X26" s="96"/>
      <c r="Y26" s="95"/>
      <c r="Z26" s="96"/>
      <c r="AA26" s="3"/>
      <c r="BY26" s="3"/>
      <c r="BZ26" s="3"/>
      <c r="CA26" s="4"/>
      <c r="CB26" s="4"/>
      <c r="CC26" s="4"/>
      <c r="CD26" s="4"/>
      <c r="CE26" s="4"/>
      <c r="CF26" s="4"/>
      <c r="CG26" s="6"/>
      <c r="CH26" s="6"/>
      <c r="CI26" s="6"/>
      <c r="CJ26" s="6"/>
      <c r="CK26" s="6"/>
      <c r="CL26" s="6"/>
      <c r="CM26" s="6"/>
      <c r="CN26" s="6"/>
    </row>
    <row r="27" spans="1:92" s="2" customFormat="1" ht="16.149999999999999" customHeight="1" x14ac:dyDescent="0.2">
      <c r="A27" s="482"/>
      <c r="B27" s="458"/>
      <c r="C27" s="89" t="s">
        <v>30</v>
      </c>
      <c r="D27" s="74">
        <f t="shared" si="2"/>
        <v>0</v>
      </c>
      <c r="E27" s="75">
        <f t="shared" si="3"/>
        <v>0</v>
      </c>
      <c r="F27" s="76">
        <f t="shared" si="3"/>
        <v>0</v>
      </c>
      <c r="G27" s="91"/>
      <c r="H27" s="78"/>
      <c r="I27" s="77"/>
      <c r="J27" s="90"/>
      <c r="K27" s="91"/>
      <c r="L27" s="78"/>
      <c r="M27" s="91"/>
      <c r="N27" s="78"/>
      <c r="O27" s="91"/>
      <c r="P27" s="78"/>
      <c r="Q27" s="91"/>
      <c r="R27" s="78"/>
      <c r="S27" s="91"/>
      <c r="T27" s="78"/>
      <c r="U27" s="91"/>
      <c r="V27" s="78"/>
      <c r="W27" s="91"/>
      <c r="X27" s="78"/>
      <c r="Y27" s="91"/>
      <c r="Z27" s="78"/>
      <c r="AA27" s="3"/>
      <c r="BY27" s="3"/>
      <c r="BZ27" s="3"/>
      <c r="CA27" s="4"/>
      <c r="CB27" s="4"/>
      <c r="CC27" s="4"/>
      <c r="CD27" s="4"/>
      <c r="CE27" s="4"/>
      <c r="CF27" s="4"/>
      <c r="CG27" s="6"/>
      <c r="CH27" s="6"/>
      <c r="CI27" s="6"/>
      <c r="CJ27" s="6"/>
      <c r="CK27" s="6"/>
      <c r="CL27" s="6"/>
      <c r="CM27" s="6"/>
      <c r="CN27" s="6"/>
    </row>
    <row r="28" spans="1:92" s="2" customFormat="1" ht="16.149999999999999" customHeight="1" x14ac:dyDescent="0.2">
      <c r="A28" s="526" t="s">
        <v>6</v>
      </c>
      <c r="B28" s="527"/>
      <c r="C28" s="528"/>
      <c r="D28" s="99">
        <f t="shared" ref="D28:Z28" si="4">SUM(D22:D27)</f>
        <v>42</v>
      </c>
      <c r="E28" s="100">
        <f t="shared" si="4"/>
        <v>20</v>
      </c>
      <c r="F28" s="101">
        <f t="shared" si="4"/>
        <v>22</v>
      </c>
      <c r="G28" s="102">
        <f t="shared" si="4"/>
        <v>2</v>
      </c>
      <c r="H28" s="103">
        <f t="shared" si="4"/>
        <v>1</v>
      </c>
      <c r="I28" s="104">
        <f t="shared" si="4"/>
        <v>5</v>
      </c>
      <c r="J28" s="105">
        <f t="shared" si="4"/>
        <v>5</v>
      </c>
      <c r="K28" s="102">
        <f t="shared" si="4"/>
        <v>1</v>
      </c>
      <c r="L28" s="103">
        <f t="shared" si="4"/>
        <v>2</v>
      </c>
      <c r="M28" s="102">
        <f t="shared" si="4"/>
        <v>1</v>
      </c>
      <c r="N28" s="103">
        <f t="shared" si="4"/>
        <v>4</v>
      </c>
      <c r="O28" s="102">
        <f t="shared" si="4"/>
        <v>5</v>
      </c>
      <c r="P28" s="103">
        <f t="shared" si="4"/>
        <v>2</v>
      </c>
      <c r="Q28" s="102">
        <f t="shared" si="4"/>
        <v>2</v>
      </c>
      <c r="R28" s="103">
        <f t="shared" si="4"/>
        <v>6</v>
      </c>
      <c r="S28" s="102">
        <f t="shared" si="4"/>
        <v>1</v>
      </c>
      <c r="T28" s="103">
        <f t="shared" si="4"/>
        <v>2</v>
      </c>
      <c r="U28" s="102">
        <f t="shared" si="4"/>
        <v>3</v>
      </c>
      <c r="V28" s="103">
        <f t="shared" si="4"/>
        <v>0</v>
      </c>
      <c r="W28" s="102">
        <f t="shared" si="4"/>
        <v>0</v>
      </c>
      <c r="X28" s="103">
        <f t="shared" si="4"/>
        <v>0</v>
      </c>
      <c r="Y28" s="102">
        <f t="shared" si="4"/>
        <v>0</v>
      </c>
      <c r="Z28" s="103">
        <f t="shared" si="4"/>
        <v>0</v>
      </c>
      <c r="AA28" s="3"/>
      <c r="BY28" s="3"/>
      <c r="BZ28" s="3"/>
      <c r="CA28" s="4"/>
      <c r="CB28" s="4"/>
      <c r="CC28" s="4"/>
      <c r="CD28" s="4"/>
      <c r="CE28" s="4"/>
      <c r="CF28" s="4"/>
      <c r="CG28" s="6"/>
      <c r="CH28" s="6"/>
      <c r="CI28" s="6"/>
      <c r="CJ28" s="6"/>
      <c r="CK28" s="6"/>
      <c r="CL28" s="6"/>
      <c r="CM28" s="6"/>
      <c r="CN28" s="6"/>
    </row>
    <row r="29" spans="1:92" s="2" customFormat="1" ht="31.9" customHeight="1" x14ac:dyDescent="0.2">
      <c r="A29" s="483" t="s">
        <v>31</v>
      </c>
      <c r="B29" s="483"/>
      <c r="C29" s="483"/>
      <c r="D29" s="483"/>
      <c r="E29" s="483"/>
      <c r="F29" s="483"/>
      <c r="G29" s="483"/>
      <c r="H29" s="483"/>
      <c r="I29" s="483"/>
      <c r="J29" s="483"/>
      <c r="K29" s="106"/>
      <c r="L29" s="11"/>
      <c r="BY29" s="3"/>
      <c r="BZ29" s="3"/>
      <c r="CA29" s="4"/>
      <c r="CB29" s="4"/>
      <c r="CC29" s="4"/>
      <c r="CD29" s="4"/>
      <c r="CE29" s="4"/>
      <c r="CF29" s="4"/>
      <c r="CG29" s="6"/>
      <c r="CH29" s="6"/>
      <c r="CI29" s="6"/>
      <c r="CJ29" s="6"/>
      <c r="CK29" s="6"/>
      <c r="CL29" s="6"/>
      <c r="CM29" s="6"/>
      <c r="CN29" s="6"/>
    </row>
    <row r="30" spans="1:92" s="2" customFormat="1" ht="16.149999999999999" customHeight="1" x14ac:dyDescent="0.2">
      <c r="A30" s="518" t="s">
        <v>32</v>
      </c>
      <c r="B30" s="518"/>
      <c r="C30" s="518"/>
      <c r="D30" s="345" t="s">
        <v>6</v>
      </c>
      <c r="E30" s="108" t="s">
        <v>33</v>
      </c>
      <c r="F30" s="343" t="s">
        <v>34</v>
      </c>
      <c r="G30" s="110"/>
      <c r="H30" s="111"/>
      <c r="I30" s="111"/>
      <c r="J30" s="112"/>
      <c r="K30" s="106"/>
      <c r="L30" s="11"/>
      <c r="BY30" s="3"/>
      <c r="BZ30" s="3"/>
      <c r="CA30" s="4"/>
      <c r="CB30" s="4"/>
      <c r="CC30" s="4"/>
      <c r="CD30" s="4"/>
      <c r="CE30" s="4"/>
      <c r="CF30" s="4"/>
      <c r="CG30" s="6"/>
      <c r="CH30" s="6"/>
      <c r="CI30" s="6"/>
      <c r="CJ30" s="6"/>
      <c r="CK30" s="6"/>
      <c r="CL30" s="6"/>
      <c r="CM30" s="6"/>
      <c r="CN30" s="6"/>
    </row>
    <row r="31" spans="1:92" s="2" customFormat="1" ht="16.149999999999999" customHeight="1" x14ac:dyDescent="0.2">
      <c r="A31" s="465" t="s">
        <v>35</v>
      </c>
      <c r="B31" s="519" t="s">
        <v>36</v>
      </c>
      <c r="C31" s="520"/>
      <c r="D31" s="113">
        <f t="shared" ref="D31:D43" si="5">SUM(E31+F31)</f>
        <v>0</v>
      </c>
      <c r="E31" s="114"/>
      <c r="F31" s="115"/>
      <c r="BY31" s="3"/>
      <c r="BZ31" s="3"/>
      <c r="CA31" s="4"/>
      <c r="CB31" s="4"/>
      <c r="CC31" s="4"/>
      <c r="CD31" s="4"/>
      <c r="CE31" s="4"/>
      <c r="CF31" s="4"/>
      <c r="CG31" s="6"/>
      <c r="CH31" s="6"/>
      <c r="CI31" s="6"/>
      <c r="CJ31" s="6"/>
      <c r="CK31" s="6"/>
      <c r="CL31" s="6"/>
      <c r="CM31" s="6"/>
      <c r="CN31" s="6"/>
    </row>
    <row r="32" spans="1:92" s="2" customFormat="1" ht="16.149999999999999" customHeight="1" x14ac:dyDescent="0.2">
      <c r="A32" s="497"/>
      <c r="B32" s="514" t="s">
        <v>37</v>
      </c>
      <c r="C32" s="515"/>
      <c r="D32" s="116">
        <f t="shared" si="5"/>
        <v>0</v>
      </c>
      <c r="E32" s="117"/>
      <c r="F32" s="118"/>
      <c r="BY32" s="3"/>
      <c r="BZ32" s="3"/>
      <c r="CA32" s="4"/>
      <c r="CB32" s="4"/>
      <c r="CC32" s="4"/>
      <c r="CD32" s="4"/>
      <c r="CE32" s="4"/>
      <c r="CF32" s="4"/>
      <c r="CG32" s="6"/>
      <c r="CH32" s="6"/>
      <c r="CI32" s="6"/>
      <c r="CJ32" s="6"/>
      <c r="CK32" s="6"/>
      <c r="CL32" s="6"/>
      <c r="CM32" s="6"/>
      <c r="CN32" s="6"/>
    </row>
    <row r="33" spans="1:92" s="2" customFormat="1" ht="16.149999999999999" customHeight="1" x14ac:dyDescent="0.2">
      <c r="A33" s="497"/>
      <c r="B33" s="514" t="s">
        <v>38</v>
      </c>
      <c r="C33" s="515"/>
      <c r="D33" s="116">
        <f t="shared" si="5"/>
        <v>0</v>
      </c>
      <c r="E33" s="117"/>
      <c r="F33" s="118"/>
      <c r="BY33" s="3"/>
      <c r="BZ33" s="3"/>
      <c r="CA33" s="4"/>
      <c r="CB33" s="4"/>
      <c r="CC33" s="4"/>
      <c r="CD33" s="4"/>
      <c r="CE33" s="4"/>
      <c r="CF33" s="4"/>
      <c r="CG33" s="6"/>
      <c r="CH33" s="6"/>
      <c r="CI33" s="6"/>
      <c r="CJ33" s="6"/>
      <c r="CK33" s="6"/>
      <c r="CL33" s="6"/>
      <c r="CM33" s="6"/>
      <c r="CN33" s="6"/>
    </row>
    <row r="34" spans="1:92" s="2" customFormat="1" ht="16.149999999999999" customHeight="1" x14ac:dyDescent="0.2">
      <c r="A34" s="497"/>
      <c r="B34" s="514" t="s">
        <v>39</v>
      </c>
      <c r="C34" s="515"/>
      <c r="D34" s="116">
        <f t="shared" si="5"/>
        <v>0</v>
      </c>
      <c r="E34" s="119"/>
      <c r="F34" s="120"/>
      <c r="BY34" s="3"/>
      <c r="BZ34" s="3"/>
      <c r="CA34" s="4"/>
      <c r="CB34" s="4"/>
      <c r="CC34" s="4"/>
      <c r="CD34" s="4"/>
      <c r="CE34" s="4"/>
      <c r="CF34" s="4"/>
      <c r="CG34" s="6"/>
      <c r="CH34" s="6"/>
      <c r="CI34" s="6"/>
      <c r="CJ34" s="6"/>
      <c r="CK34" s="6"/>
      <c r="CL34" s="6"/>
      <c r="CM34" s="6"/>
      <c r="CN34" s="6"/>
    </row>
    <row r="35" spans="1:92" s="2" customFormat="1" ht="16.149999999999999" customHeight="1" x14ac:dyDescent="0.2">
      <c r="A35" s="497"/>
      <c r="B35" s="514" t="s">
        <v>40</v>
      </c>
      <c r="C35" s="515"/>
      <c r="D35" s="116">
        <f t="shared" si="5"/>
        <v>0</v>
      </c>
      <c r="E35" s="119"/>
      <c r="F35" s="120"/>
      <c r="BY35" s="3"/>
      <c r="BZ35" s="3"/>
      <c r="CA35" s="4"/>
      <c r="CB35" s="4"/>
      <c r="CC35" s="4"/>
      <c r="CD35" s="4"/>
      <c r="CE35" s="4"/>
      <c r="CF35" s="4"/>
      <c r="CG35" s="6"/>
      <c r="CH35" s="6"/>
      <c r="CI35" s="6"/>
      <c r="CJ35" s="6"/>
      <c r="CK35" s="6"/>
      <c r="CL35" s="6"/>
      <c r="CM35" s="6"/>
      <c r="CN35" s="6"/>
    </row>
    <row r="36" spans="1:92" s="2" customFormat="1" ht="16.149999999999999" customHeight="1" x14ac:dyDescent="0.2">
      <c r="A36" s="497"/>
      <c r="B36" s="514" t="s">
        <v>41</v>
      </c>
      <c r="C36" s="515"/>
      <c r="D36" s="116">
        <f t="shared" si="5"/>
        <v>0</v>
      </c>
      <c r="E36" s="119"/>
      <c r="F36" s="120"/>
      <c r="BY36" s="3"/>
      <c r="BZ36" s="3"/>
      <c r="CA36" s="4"/>
      <c r="CB36" s="4"/>
      <c r="CC36" s="4"/>
      <c r="CD36" s="4"/>
      <c r="CE36" s="4"/>
      <c r="CF36" s="4"/>
      <c r="CG36" s="6"/>
      <c r="CH36" s="6"/>
      <c r="CI36" s="6"/>
      <c r="CJ36" s="6"/>
      <c r="CK36" s="6"/>
      <c r="CL36" s="6"/>
      <c r="CM36" s="6"/>
      <c r="CN36" s="6"/>
    </row>
    <row r="37" spans="1:92" s="2" customFormat="1" ht="16.149999999999999" customHeight="1" x14ac:dyDescent="0.2">
      <c r="A37" s="497"/>
      <c r="B37" s="514" t="s">
        <v>42</v>
      </c>
      <c r="C37" s="515"/>
      <c r="D37" s="116">
        <f t="shared" si="5"/>
        <v>0</v>
      </c>
      <c r="E37" s="119"/>
      <c r="F37" s="120"/>
      <c r="BY37" s="3"/>
      <c r="BZ37" s="3"/>
      <c r="CA37" s="4"/>
      <c r="CB37" s="4"/>
      <c r="CC37" s="4"/>
      <c r="CD37" s="4"/>
      <c r="CE37" s="4"/>
      <c r="CF37" s="4"/>
      <c r="CG37" s="6"/>
      <c r="CH37" s="6"/>
      <c r="CI37" s="6"/>
      <c r="CJ37" s="6"/>
      <c r="CK37" s="6"/>
      <c r="CL37" s="6"/>
      <c r="CM37" s="6"/>
      <c r="CN37" s="6"/>
    </row>
    <row r="38" spans="1:92" s="2" customFormat="1" ht="16.149999999999999" customHeight="1" x14ac:dyDescent="0.2">
      <c r="A38" s="497"/>
      <c r="B38" s="514" t="s">
        <v>43</v>
      </c>
      <c r="C38" s="515"/>
      <c r="D38" s="116">
        <f t="shared" si="5"/>
        <v>0</v>
      </c>
      <c r="E38" s="119"/>
      <c r="F38" s="120"/>
      <c r="BY38" s="3"/>
      <c r="BZ38" s="3"/>
      <c r="CA38" s="4"/>
      <c r="CB38" s="4"/>
      <c r="CC38" s="4"/>
      <c r="CD38" s="4"/>
      <c r="CE38" s="4"/>
      <c r="CF38" s="4"/>
      <c r="CG38" s="6"/>
      <c r="CH38" s="6"/>
      <c r="CI38" s="6"/>
      <c r="CJ38" s="6"/>
      <c r="CK38" s="6"/>
      <c r="CL38" s="6"/>
      <c r="CM38" s="6"/>
      <c r="CN38" s="6"/>
    </row>
    <row r="39" spans="1:92" s="2" customFormat="1" ht="16.149999999999999" customHeight="1" x14ac:dyDescent="0.2">
      <c r="A39" s="466"/>
      <c r="B39" s="516" t="s">
        <v>44</v>
      </c>
      <c r="C39" s="517"/>
      <c r="D39" s="121">
        <f t="shared" si="5"/>
        <v>0</v>
      </c>
      <c r="E39" s="122"/>
      <c r="F39" s="123"/>
      <c r="BY39" s="3"/>
      <c r="BZ39" s="3"/>
      <c r="CA39" s="4"/>
      <c r="CB39" s="4"/>
      <c r="CC39" s="4"/>
      <c r="CD39" s="4"/>
      <c r="CE39" s="4"/>
      <c r="CF39" s="4"/>
      <c r="CG39" s="6"/>
      <c r="CH39" s="6"/>
      <c r="CI39" s="6"/>
      <c r="CJ39" s="6"/>
      <c r="CK39" s="6"/>
      <c r="CL39" s="6"/>
      <c r="CM39" s="6"/>
      <c r="CN39" s="6"/>
    </row>
    <row r="40" spans="1:92" s="2" customFormat="1" ht="16.149999999999999" customHeight="1" x14ac:dyDescent="0.2">
      <c r="A40" s="465" t="s">
        <v>45</v>
      </c>
      <c r="B40" s="465" t="s">
        <v>46</v>
      </c>
      <c r="C40" s="24" t="s">
        <v>47</v>
      </c>
      <c r="D40" s="113">
        <f t="shared" si="5"/>
        <v>7</v>
      </c>
      <c r="E40" s="124">
        <v>1</v>
      </c>
      <c r="F40" s="125">
        <v>6</v>
      </c>
      <c r="BY40" s="3"/>
      <c r="BZ40" s="3"/>
      <c r="CA40" s="4"/>
      <c r="CB40" s="4"/>
      <c r="CC40" s="4"/>
      <c r="CD40" s="4"/>
      <c r="CE40" s="4"/>
      <c r="CF40" s="4"/>
      <c r="CG40" s="6"/>
      <c r="CH40" s="6"/>
      <c r="CI40" s="6"/>
      <c r="CJ40" s="6"/>
      <c r="CK40" s="6"/>
      <c r="CL40" s="6"/>
      <c r="CM40" s="6"/>
      <c r="CN40" s="6"/>
    </row>
    <row r="41" spans="1:92" s="2" customFormat="1" ht="16.149999999999999" customHeight="1" x14ac:dyDescent="0.2">
      <c r="A41" s="497"/>
      <c r="B41" s="466"/>
      <c r="C41" s="337" t="s">
        <v>48</v>
      </c>
      <c r="D41" s="121">
        <f t="shared" si="5"/>
        <v>0</v>
      </c>
      <c r="E41" s="126"/>
      <c r="F41" s="123"/>
      <c r="I41" s="127"/>
      <c r="J41" s="127"/>
      <c r="K41" s="127"/>
      <c r="BY41" s="3"/>
      <c r="BZ41" s="3"/>
      <c r="CA41" s="4"/>
      <c r="CB41" s="4"/>
      <c r="CC41" s="4"/>
      <c r="CD41" s="4"/>
      <c r="CE41" s="4"/>
      <c r="CF41" s="4"/>
      <c r="CG41" s="6"/>
      <c r="CH41" s="6"/>
      <c r="CI41" s="6"/>
      <c r="CJ41" s="6"/>
      <c r="CK41" s="6"/>
      <c r="CL41" s="6"/>
      <c r="CM41" s="6"/>
      <c r="CN41" s="6"/>
    </row>
    <row r="42" spans="1:92" s="2" customFormat="1" ht="16.149999999999999" customHeight="1" x14ac:dyDescent="0.2">
      <c r="A42" s="497"/>
      <c r="B42" s="465" t="s">
        <v>49</v>
      </c>
      <c r="C42" s="24" t="s">
        <v>47</v>
      </c>
      <c r="D42" s="113">
        <f t="shared" si="5"/>
        <v>0</v>
      </c>
      <c r="E42" s="124"/>
      <c r="F42" s="125"/>
      <c r="I42" s="127"/>
      <c r="J42" s="127"/>
      <c r="K42" s="127"/>
      <c r="BY42" s="3"/>
      <c r="BZ42" s="3"/>
      <c r="CA42" s="4"/>
      <c r="CB42" s="4"/>
      <c r="CC42" s="4"/>
      <c r="CD42" s="4"/>
      <c r="CE42" s="4"/>
      <c r="CF42" s="4"/>
      <c r="CG42" s="6"/>
      <c r="CH42" s="6"/>
      <c r="CI42" s="6"/>
      <c r="CJ42" s="6"/>
      <c r="CK42" s="6"/>
      <c r="CL42" s="6"/>
      <c r="CM42" s="6"/>
      <c r="CN42" s="6"/>
    </row>
    <row r="43" spans="1:92" s="2" customFormat="1" ht="16.149999999999999" customHeight="1" x14ac:dyDescent="0.2">
      <c r="A43" s="466"/>
      <c r="B43" s="466"/>
      <c r="C43" s="128" t="s">
        <v>48</v>
      </c>
      <c r="D43" s="121">
        <f t="shared" si="5"/>
        <v>0</v>
      </c>
      <c r="E43" s="126"/>
      <c r="F43" s="123"/>
      <c r="I43" s="127"/>
      <c r="J43" s="127"/>
      <c r="K43" s="127"/>
      <c r="BY43" s="3"/>
      <c r="BZ43" s="3"/>
      <c r="CA43" s="4"/>
      <c r="CB43" s="4"/>
      <c r="CC43" s="4"/>
      <c r="CD43" s="4"/>
      <c r="CE43" s="4"/>
      <c r="CF43" s="4"/>
      <c r="CG43" s="6"/>
      <c r="CH43" s="6"/>
      <c r="CI43" s="6"/>
      <c r="CJ43" s="6"/>
      <c r="CK43" s="6"/>
      <c r="CL43" s="6"/>
      <c r="CM43" s="6"/>
      <c r="CN43" s="6"/>
    </row>
    <row r="44" spans="1:92" s="2" customFormat="1" ht="31.9" customHeight="1" x14ac:dyDescent="0.2">
      <c r="A44" s="483" t="s">
        <v>50</v>
      </c>
      <c r="B44" s="483"/>
      <c r="C44" s="483"/>
      <c r="D44" s="483"/>
      <c r="E44" s="483"/>
      <c r="F44" s="483"/>
      <c r="G44" s="483"/>
      <c r="H44" s="483"/>
      <c r="I44" s="129"/>
      <c r="J44" s="129"/>
      <c r="K44" s="130"/>
      <c r="L44" s="11"/>
      <c r="BY44" s="3"/>
      <c r="BZ44" s="3"/>
      <c r="CA44" s="4"/>
      <c r="CB44" s="4"/>
      <c r="CC44" s="4"/>
      <c r="CD44" s="4"/>
      <c r="CE44" s="4"/>
      <c r="CF44" s="4"/>
      <c r="CG44" s="6"/>
      <c r="CH44" s="6"/>
      <c r="CI44" s="6"/>
      <c r="CJ44" s="6"/>
      <c r="CK44" s="6"/>
      <c r="CL44" s="6"/>
      <c r="CM44" s="6"/>
      <c r="CN44" s="6"/>
    </row>
    <row r="45" spans="1:92" s="2" customFormat="1" ht="16.149999999999999" customHeight="1" x14ac:dyDescent="0.2">
      <c r="A45" s="471" t="s">
        <v>51</v>
      </c>
      <c r="B45" s="512" t="s">
        <v>6</v>
      </c>
      <c r="C45" s="11"/>
      <c r="I45" s="127"/>
      <c r="J45" s="127"/>
      <c r="K45" s="127"/>
      <c r="BY45" s="3"/>
      <c r="BZ45" s="3"/>
      <c r="CA45" s="4"/>
      <c r="CB45" s="4"/>
      <c r="CC45" s="4"/>
      <c r="CD45" s="4"/>
      <c r="CE45" s="4"/>
      <c r="CF45" s="4"/>
      <c r="CG45" s="6"/>
      <c r="CH45" s="6"/>
      <c r="CI45" s="6"/>
      <c r="CJ45" s="6"/>
      <c r="CK45" s="6"/>
      <c r="CL45" s="6"/>
      <c r="CM45" s="6"/>
      <c r="CN45" s="6"/>
    </row>
    <row r="46" spans="1:92" s="2" customFormat="1" ht="16.149999999999999" customHeight="1" x14ac:dyDescent="0.2">
      <c r="A46" s="473"/>
      <c r="B46" s="513"/>
      <c r="C46" s="131"/>
      <c r="D46" s="11"/>
      <c r="I46" s="127"/>
      <c r="J46" s="127"/>
      <c r="K46" s="127"/>
      <c r="BY46" s="3"/>
      <c r="BZ46" s="3"/>
      <c r="CA46" s="4"/>
      <c r="CB46" s="4"/>
      <c r="CC46" s="4"/>
      <c r="CD46" s="4"/>
      <c r="CE46" s="4"/>
      <c r="CF46" s="4"/>
      <c r="CG46" s="6"/>
      <c r="CH46" s="6"/>
      <c r="CI46" s="6"/>
      <c r="CJ46" s="6"/>
      <c r="CK46" s="6"/>
      <c r="CL46" s="6"/>
      <c r="CM46" s="6"/>
      <c r="CN46" s="6"/>
    </row>
    <row r="47" spans="1:92" s="2" customFormat="1" ht="16.149999999999999" customHeight="1" x14ac:dyDescent="0.2">
      <c r="A47" s="24" t="s">
        <v>52</v>
      </c>
      <c r="B47" s="132"/>
      <c r="C47" s="133"/>
      <c r="D47" s="11"/>
      <c r="I47" s="127"/>
      <c r="J47" s="127"/>
      <c r="K47" s="127"/>
      <c r="BY47" s="3"/>
      <c r="BZ47" s="3"/>
      <c r="CA47" s="4"/>
      <c r="CB47" s="4"/>
      <c r="CC47" s="4"/>
      <c r="CD47" s="4"/>
      <c r="CE47" s="4"/>
      <c r="CF47" s="4"/>
      <c r="CG47" s="6"/>
      <c r="CH47" s="6"/>
      <c r="CI47" s="6"/>
      <c r="CJ47" s="6"/>
      <c r="CK47" s="6"/>
      <c r="CL47" s="6"/>
      <c r="CM47" s="6"/>
      <c r="CN47" s="6"/>
    </row>
    <row r="48" spans="1:92" s="2" customFormat="1" ht="16.149999999999999" customHeight="1" x14ac:dyDescent="0.2">
      <c r="A48" s="128" t="s">
        <v>53</v>
      </c>
      <c r="B48" s="134"/>
      <c r="C48" s="133"/>
      <c r="D48" s="11"/>
      <c r="I48" s="127"/>
      <c r="J48" s="127"/>
      <c r="K48" s="127"/>
      <c r="BY48" s="3"/>
      <c r="BZ48" s="3"/>
      <c r="CA48" s="4"/>
      <c r="CB48" s="4"/>
      <c r="CC48" s="4"/>
      <c r="CD48" s="4"/>
      <c r="CE48" s="4"/>
      <c r="CF48" s="4"/>
      <c r="CG48" s="6"/>
      <c r="CH48" s="6"/>
      <c r="CI48" s="6"/>
      <c r="CJ48" s="6"/>
      <c r="CK48" s="6"/>
      <c r="CL48" s="6"/>
      <c r="CM48" s="6"/>
      <c r="CN48" s="6"/>
    </row>
    <row r="49" spans="1:92" s="2" customFormat="1" ht="16.149999999999999" customHeight="1" x14ac:dyDescent="0.2">
      <c r="A49" s="330" t="s">
        <v>6</v>
      </c>
      <c r="B49" s="136">
        <f>SUM(B47+B48)</f>
        <v>0</v>
      </c>
      <c r="C49" s="137"/>
      <c r="D49" s="11"/>
      <c r="BY49" s="3"/>
      <c r="BZ49" s="3"/>
      <c r="CA49" s="4"/>
      <c r="CB49" s="4"/>
      <c r="CC49" s="4"/>
      <c r="CD49" s="4"/>
      <c r="CE49" s="4"/>
      <c r="CF49" s="4"/>
      <c r="CG49" s="6"/>
      <c r="CH49" s="6"/>
      <c r="CI49" s="6"/>
      <c r="CJ49" s="6"/>
      <c r="CK49" s="6"/>
      <c r="CL49" s="6"/>
      <c r="CM49" s="6"/>
      <c r="CN49" s="6"/>
    </row>
    <row r="50" spans="1:92" s="2" customFormat="1" ht="31.9" customHeight="1" x14ac:dyDescent="0.2">
      <c r="A50" s="138" t="s">
        <v>54</v>
      </c>
      <c r="B50" s="138"/>
      <c r="C50" s="138"/>
      <c r="D50" s="11"/>
      <c r="BY50" s="3"/>
      <c r="BZ50" s="3"/>
      <c r="CA50" s="4"/>
      <c r="CB50" s="4"/>
      <c r="CC50" s="4"/>
      <c r="CD50" s="4"/>
      <c r="CE50" s="4"/>
      <c r="CF50" s="4"/>
      <c r="CG50" s="6"/>
      <c r="CH50" s="6"/>
      <c r="CI50" s="6"/>
      <c r="CJ50" s="6"/>
      <c r="CK50" s="6"/>
      <c r="CL50" s="6"/>
      <c r="CM50" s="6"/>
      <c r="CN50" s="6"/>
    </row>
    <row r="51" spans="1:92" s="2" customFormat="1" ht="16.149999999999999" customHeight="1" x14ac:dyDescent="0.2">
      <c r="A51" s="465" t="s">
        <v>55</v>
      </c>
      <c r="B51" s="457" t="s">
        <v>5</v>
      </c>
      <c r="C51" s="465" t="s">
        <v>6</v>
      </c>
      <c r="D51" s="11"/>
      <c r="BY51" s="3"/>
      <c r="BZ51" s="3"/>
      <c r="CA51" s="4"/>
      <c r="CB51" s="4"/>
      <c r="CC51" s="4"/>
      <c r="CD51" s="4"/>
      <c r="CE51" s="4"/>
      <c r="CF51" s="4"/>
      <c r="CG51" s="6"/>
      <c r="CH51" s="6"/>
      <c r="CI51" s="6"/>
      <c r="CJ51" s="6"/>
      <c r="CK51" s="6"/>
      <c r="CL51" s="6"/>
      <c r="CM51" s="6"/>
      <c r="CN51" s="6"/>
    </row>
    <row r="52" spans="1:92" s="2" customFormat="1" ht="16.149999999999999" customHeight="1" x14ac:dyDescent="0.2">
      <c r="A52" s="466"/>
      <c r="B52" s="458"/>
      <c r="C52" s="466"/>
      <c r="D52" s="11"/>
      <c r="BY52" s="3"/>
      <c r="BZ52" s="3"/>
      <c r="CA52" s="4"/>
      <c r="CB52" s="4"/>
      <c r="CC52" s="4"/>
      <c r="CD52" s="4"/>
      <c r="CE52" s="4"/>
      <c r="CF52" s="4"/>
      <c r="CG52" s="6"/>
      <c r="CH52" s="6"/>
      <c r="CI52" s="6"/>
      <c r="CJ52" s="6"/>
      <c r="CK52" s="6"/>
      <c r="CL52" s="6"/>
      <c r="CM52" s="6"/>
      <c r="CN52" s="6"/>
    </row>
    <row r="53" spans="1:92" s="2" customFormat="1" ht="16.149999999999999" customHeight="1" x14ac:dyDescent="0.2">
      <c r="A53" s="465" t="s">
        <v>56</v>
      </c>
      <c r="B53" s="139" t="s">
        <v>57</v>
      </c>
      <c r="C53" s="132"/>
      <c r="D53" s="11"/>
      <c r="BY53" s="3"/>
      <c r="BZ53" s="3"/>
      <c r="CA53" s="4"/>
      <c r="CB53" s="4"/>
      <c r="CC53" s="4"/>
      <c r="CD53" s="4"/>
      <c r="CE53" s="4"/>
      <c r="CF53" s="4"/>
      <c r="CG53" s="6"/>
      <c r="CH53" s="6"/>
      <c r="CI53" s="6"/>
      <c r="CJ53" s="6"/>
      <c r="CK53" s="6"/>
      <c r="CL53" s="6"/>
      <c r="CM53" s="6"/>
      <c r="CN53" s="6"/>
    </row>
    <row r="54" spans="1:92" s="2" customFormat="1" ht="16.149999999999999" customHeight="1" x14ac:dyDescent="0.2">
      <c r="A54" s="497"/>
      <c r="B54" s="140" t="s">
        <v>58</v>
      </c>
      <c r="C54" s="141"/>
      <c r="D54" s="11"/>
      <c r="BY54" s="3"/>
      <c r="BZ54" s="3"/>
      <c r="CA54" s="4"/>
      <c r="CB54" s="4"/>
      <c r="CC54" s="4"/>
      <c r="CD54" s="4"/>
      <c r="CE54" s="4"/>
      <c r="CF54" s="4"/>
      <c r="CG54" s="6"/>
      <c r="CH54" s="6"/>
      <c r="CI54" s="6"/>
      <c r="CJ54" s="6"/>
      <c r="CK54" s="6"/>
      <c r="CL54" s="6"/>
      <c r="CM54" s="6"/>
      <c r="CN54" s="6"/>
    </row>
    <row r="55" spans="1:92" s="2" customFormat="1" ht="16.149999999999999" customHeight="1" x14ac:dyDescent="0.2">
      <c r="A55" s="466"/>
      <c r="B55" s="142" t="s">
        <v>59</v>
      </c>
      <c r="C55" s="134"/>
      <c r="D55" s="11"/>
      <c r="BY55" s="3"/>
      <c r="BZ55" s="3"/>
      <c r="CA55" s="4"/>
      <c r="CB55" s="4"/>
      <c r="CC55" s="4"/>
      <c r="CD55" s="4"/>
      <c r="CE55" s="4"/>
      <c r="CF55" s="4"/>
      <c r="CG55" s="6"/>
      <c r="CH55" s="6"/>
      <c r="CI55" s="6"/>
      <c r="CJ55" s="6"/>
      <c r="CK55" s="6"/>
      <c r="CL55" s="6"/>
      <c r="CM55" s="6"/>
      <c r="CN55" s="6"/>
    </row>
    <row r="56" spans="1:92" s="2" customFormat="1" ht="16.149999999999999" customHeight="1" x14ac:dyDescent="0.2">
      <c r="A56" s="465" t="s">
        <v>60</v>
      </c>
      <c r="B56" s="139" t="s">
        <v>61</v>
      </c>
      <c r="C56" s="132"/>
      <c r="D56" s="11"/>
      <c r="BY56" s="3"/>
      <c r="BZ56" s="3"/>
      <c r="CA56" s="4"/>
      <c r="CB56" s="4"/>
      <c r="CC56" s="4"/>
      <c r="CD56" s="4"/>
      <c r="CE56" s="4"/>
      <c r="CF56" s="4"/>
      <c r="CG56" s="6"/>
      <c r="CH56" s="6"/>
      <c r="CI56" s="6"/>
      <c r="CJ56" s="6"/>
      <c r="CK56" s="6"/>
      <c r="CL56" s="6"/>
      <c r="CM56" s="6"/>
      <c r="CN56" s="6"/>
    </row>
    <row r="57" spans="1:92" s="2" customFormat="1" ht="22.15" customHeight="1" x14ac:dyDescent="0.2">
      <c r="A57" s="497"/>
      <c r="B57" s="140" t="s">
        <v>62</v>
      </c>
      <c r="C57" s="141"/>
      <c r="D57" s="11"/>
      <c r="BY57" s="3"/>
      <c r="BZ57" s="3"/>
      <c r="CA57" s="4"/>
      <c r="CB57" s="4"/>
      <c r="CC57" s="4"/>
      <c r="CD57" s="4"/>
      <c r="CE57" s="4"/>
      <c r="CF57" s="4"/>
      <c r="CG57" s="6"/>
      <c r="CH57" s="6"/>
      <c r="CI57" s="6"/>
      <c r="CJ57" s="6"/>
      <c r="CK57" s="6"/>
      <c r="CL57" s="6"/>
      <c r="CM57" s="6"/>
      <c r="CN57" s="6"/>
    </row>
    <row r="58" spans="1:92" s="2" customFormat="1" ht="24.6" customHeight="1" x14ac:dyDescent="0.2">
      <c r="A58" s="497"/>
      <c r="B58" s="339" t="s">
        <v>63</v>
      </c>
      <c r="C58" s="141"/>
      <c r="D58" s="11"/>
      <c r="BY58" s="3"/>
      <c r="BZ58" s="3"/>
      <c r="CA58" s="4"/>
      <c r="CB58" s="4"/>
      <c r="CC58" s="4"/>
      <c r="CD58" s="4"/>
      <c r="CE58" s="4"/>
      <c r="CF58" s="4"/>
      <c r="CG58" s="6"/>
      <c r="CH58" s="6"/>
      <c r="CI58" s="6"/>
      <c r="CJ58" s="6"/>
      <c r="CK58" s="6"/>
      <c r="CL58" s="6"/>
      <c r="CM58" s="6"/>
      <c r="CN58" s="6"/>
    </row>
    <row r="59" spans="1:92" s="2" customFormat="1" ht="16.149999999999999" customHeight="1" x14ac:dyDescent="0.2">
      <c r="A59" s="466"/>
      <c r="B59" s="142" t="s">
        <v>64</v>
      </c>
      <c r="C59" s="134"/>
      <c r="D59" s="11"/>
      <c r="BY59" s="3"/>
      <c r="BZ59" s="3"/>
      <c r="CA59" s="4"/>
      <c r="CB59" s="4"/>
      <c r="CC59" s="4"/>
      <c r="CD59" s="4"/>
      <c r="CE59" s="4"/>
      <c r="CF59" s="4"/>
      <c r="CG59" s="6"/>
      <c r="CH59" s="6"/>
      <c r="CI59" s="6"/>
      <c r="CJ59" s="6"/>
      <c r="CK59" s="6"/>
      <c r="CL59" s="6"/>
      <c r="CM59" s="6"/>
      <c r="CN59" s="6"/>
    </row>
    <row r="60" spans="1:92" s="2" customFormat="1" ht="38.450000000000003" customHeight="1" x14ac:dyDescent="0.2">
      <c r="A60" s="465" t="s">
        <v>65</v>
      </c>
      <c r="B60" s="144" t="s">
        <v>66</v>
      </c>
      <c r="C60" s="132"/>
      <c r="D60" s="11"/>
      <c r="BY60" s="3"/>
      <c r="BZ60" s="3"/>
      <c r="CA60" s="4"/>
      <c r="CB60" s="4"/>
      <c r="CC60" s="4"/>
      <c r="CD60" s="4"/>
      <c r="CE60" s="4"/>
      <c r="CF60" s="4"/>
      <c r="CG60" s="6"/>
      <c r="CH60" s="6"/>
      <c r="CI60" s="6"/>
      <c r="CJ60" s="6"/>
      <c r="CK60" s="6"/>
      <c r="CL60" s="6"/>
      <c r="CM60" s="6"/>
      <c r="CN60" s="6"/>
    </row>
    <row r="61" spans="1:92" s="2" customFormat="1" ht="24" customHeight="1" x14ac:dyDescent="0.2">
      <c r="A61" s="466"/>
      <c r="B61" s="145" t="s">
        <v>67</v>
      </c>
      <c r="C61" s="134"/>
      <c r="D61" s="11"/>
      <c r="BY61" s="3"/>
      <c r="BZ61" s="3"/>
      <c r="CA61" s="4"/>
      <c r="CB61" s="4"/>
      <c r="CC61" s="4"/>
      <c r="CD61" s="4"/>
      <c r="CE61" s="4"/>
      <c r="CF61" s="4"/>
      <c r="CG61" s="6"/>
      <c r="CH61" s="6"/>
      <c r="CI61" s="6"/>
      <c r="CJ61" s="6"/>
      <c r="CK61" s="6"/>
      <c r="CL61" s="6"/>
      <c r="CM61" s="6"/>
      <c r="CN61" s="6"/>
    </row>
    <row r="62" spans="1:92" s="2" customFormat="1" ht="16.149999999999999" customHeight="1" x14ac:dyDescent="0.2">
      <c r="A62" s="510" t="s">
        <v>68</v>
      </c>
      <c r="B62" s="511"/>
      <c r="C62" s="146"/>
      <c r="D62" s="11"/>
      <c r="BY62" s="3"/>
      <c r="BZ62" s="3"/>
      <c r="CA62" s="4"/>
      <c r="CB62" s="4"/>
      <c r="CC62" s="4"/>
      <c r="CD62" s="4"/>
      <c r="CE62" s="4"/>
      <c r="CF62" s="4"/>
      <c r="CG62" s="6"/>
      <c r="CH62" s="6"/>
      <c r="CI62" s="6"/>
      <c r="CJ62" s="6"/>
      <c r="CK62" s="6"/>
      <c r="CL62" s="6"/>
      <c r="CM62" s="6"/>
      <c r="CN62" s="6"/>
    </row>
    <row r="63" spans="1:92" s="2" customFormat="1" ht="31.9" customHeight="1" x14ac:dyDescent="0.2">
      <c r="A63" s="483" t="s">
        <v>69</v>
      </c>
      <c r="B63" s="483"/>
      <c r="C63" s="483"/>
      <c r="D63" s="483"/>
      <c r="E63" s="483"/>
      <c r="F63" s="483"/>
      <c r="G63" s="483"/>
      <c r="H63" s="483"/>
      <c r="I63" s="483"/>
      <c r="J63" s="11"/>
      <c r="BY63" s="3"/>
      <c r="BZ63" s="3"/>
      <c r="CA63" s="4"/>
      <c r="CB63" s="4"/>
      <c r="CC63" s="4"/>
      <c r="CD63" s="4"/>
      <c r="CE63" s="4"/>
      <c r="CF63" s="4"/>
      <c r="CG63" s="6"/>
      <c r="CH63" s="6"/>
      <c r="CI63" s="6"/>
      <c r="CJ63" s="6"/>
      <c r="CK63" s="6"/>
      <c r="CL63" s="6"/>
      <c r="CM63" s="6"/>
      <c r="CN63" s="6"/>
    </row>
    <row r="64" spans="1:92" s="2" customFormat="1" ht="16.149999999999999" customHeight="1" x14ac:dyDescent="0.2">
      <c r="A64" s="504" t="s">
        <v>70</v>
      </c>
      <c r="B64" s="504"/>
      <c r="C64" s="505" t="s">
        <v>71</v>
      </c>
      <c r="D64" s="505" t="s">
        <v>72</v>
      </c>
      <c r="E64" s="509" t="s">
        <v>60</v>
      </c>
      <c r="F64" s="505"/>
      <c r="G64" s="505"/>
      <c r="H64" s="505" t="s">
        <v>73</v>
      </c>
      <c r="I64" s="11"/>
      <c r="J64" s="11"/>
      <c r="BY64" s="3"/>
      <c r="BZ64" s="3"/>
      <c r="CA64" s="4"/>
      <c r="CB64" s="4"/>
      <c r="CC64" s="4"/>
      <c r="CD64" s="4"/>
      <c r="CE64" s="4"/>
      <c r="CF64" s="4"/>
      <c r="CG64" s="6"/>
      <c r="CH64" s="6"/>
      <c r="CI64" s="6"/>
      <c r="CJ64" s="6"/>
      <c r="CK64" s="6"/>
      <c r="CL64" s="6"/>
      <c r="CM64" s="6"/>
      <c r="CN64" s="6"/>
    </row>
    <row r="65" spans="1:92" s="2" customFormat="1" ht="16.149999999999999" customHeight="1" x14ac:dyDescent="0.2">
      <c r="A65" s="504"/>
      <c r="B65" s="504"/>
      <c r="C65" s="505"/>
      <c r="D65" s="505"/>
      <c r="E65" s="147" t="s">
        <v>74</v>
      </c>
      <c r="F65" s="342" t="s">
        <v>75</v>
      </c>
      <c r="G65" s="344" t="s">
        <v>76</v>
      </c>
      <c r="H65" s="509"/>
      <c r="I65" s="11"/>
      <c r="J65" s="11"/>
      <c r="BY65" s="3"/>
      <c r="BZ65" s="3"/>
      <c r="CA65" s="4"/>
      <c r="CB65" s="4"/>
      <c r="CC65" s="4"/>
      <c r="CD65" s="4"/>
      <c r="CE65" s="4"/>
      <c r="CF65" s="4"/>
      <c r="CG65" s="6"/>
      <c r="CH65" s="6"/>
      <c r="CI65" s="6"/>
      <c r="CJ65" s="6"/>
      <c r="CK65" s="6"/>
      <c r="CL65" s="6"/>
      <c r="CM65" s="6"/>
      <c r="CN65" s="6"/>
    </row>
    <row r="66" spans="1:92" s="2" customFormat="1" ht="16.149999999999999" customHeight="1" x14ac:dyDescent="0.2">
      <c r="A66" s="498" t="s">
        <v>77</v>
      </c>
      <c r="B66" s="498"/>
      <c r="C66" s="150"/>
      <c r="D66" s="150"/>
      <c r="E66" s="151"/>
      <c r="F66" s="152"/>
      <c r="G66" s="153"/>
      <c r="H66" s="153"/>
      <c r="I66" s="11"/>
      <c r="J66" s="11"/>
      <c r="BY66" s="3"/>
      <c r="BZ66" s="3"/>
      <c r="CA66" s="4"/>
      <c r="CB66" s="4"/>
      <c r="CC66" s="4"/>
      <c r="CD66" s="4"/>
      <c r="CE66" s="4"/>
      <c r="CF66" s="4"/>
      <c r="CG66" s="6"/>
      <c r="CH66" s="6"/>
      <c r="CI66" s="6"/>
      <c r="CJ66" s="6"/>
      <c r="CK66" s="6"/>
      <c r="CL66" s="6"/>
      <c r="CM66" s="6"/>
      <c r="CN66" s="6"/>
    </row>
    <row r="67" spans="1:92" s="2" customFormat="1" ht="16.149999999999999" customHeight="1" x14ac:dyDescent="0.2">
      <c r="A67" s="499" t="s">
        <v>78</v>
      </c>
      <c r="B67" s="499"/>
      <c r="C67" s="154"/>
      <c r="D67" s="154"/>
      <c r="E67" s="155"/>
      <c r="F67" s="156"/>
      <c r="G67" s="157"/>
      <c r="H67" s="157"/>
      <c r="I67" s="11"/>
      <c r="J67" s="11"/>
      <c r="BY67" s="3"/>
      <c r="BZ67" s="3"/>
      <c r="CA67" s="4"/>
      <c r="CB67" s="4"/>
      <c r="CC67" s="4"/>
      <c r="CD67" s="4"/>
      <c r="CE67" s="4"/>
      <c r="CF67" s="4"/>
      <c r="CG67" s="6"/>
      <c r="CH67" s="6"/>
      <c r="CI67" s="6"/>
      <c r="CJ67" s="6"/>
      <c r="CK67" s="6"/>
      <c r="CL67" s="6"/>
      <c r="CM67" s="6"/>
      <c r="CN67" s="6"/>
    </row>
    <row r="68" spans="1:92" s="2" customFormat="1" ht="16.149999999999999" customHeight="1" x14ac:dyDescent="0.2">
      <c r="A68" s="503" t="s">
        <v>79</v>
      </c>
      <c r="B68" s="503"/>
      <c r="C68" s="158"/>
      <c r="D68" s="158"/>
      <c r="E68" s="77"/>
      <c r="F68" s="159"/>
      <c r="G68" s="160"/>
      <c r="H68" s="160"/>
      <c r="I68" s="11"/>
      <c r="J68" s="11"/>
      <c r="BY68" s="3"/>
      <c r="BZ68" s="3"/>
      <c r="CA68" s="4"/>
      <c r="CB68" s="4"/>
      <c r="CC68" s="4"/>
      <c r="CD68" s="4"/>
      <c r="CE68" s="4"/>
      <c r="CF68" s="4"/>
      <c r="CG68" s="6"/>
      <c r="CH68" s="6"/>
      <c r="CI68" s="6"/>
      <c r="CJ68" s="6"/>
      <c r="CK68" s="6"/>
      <c r="CL68" s="6"/>
      <c r="CM68" s="6"/>
      <c r="CN68" s="6"/>
    </row>
    <row r="69" spans="1:92" s="2" customFormat="1" ht="16.149999999999999" customHeight="1" x14ac:dyDescent="0.2">
      <c r="A69" s="502" t="s">
        <v>6</v>
      </c>
      <c r="B69" s="502"/>
      <c r="C69" s="161">
        <f t="shared" ref="C69:H69" si="6">SUM(C66:C68)</f>
        <v>0</v>
      </c>
      <c r="D69" s="161">
        <f t="shared" si="6"/>
        <v>0</v>
      </c>
      <c r="E69" s="172">
        <f t="shared" si="6"/>
        <v>0</v>
      </c>
      <c r="F69" s="327">
        <f t="shared" si="6"/>
        <v>0</v>
      </c>
      <c r="G69" s="328">
        <f t="shared" si="6"/>
        <v>0</v>
      </c>
      <c r="H69" s="41">
        <f t="shared" si="6"/>
        <v>0</v>
      </c>
      <c r="I69" s="162"/>
      <c r="J69" s="11"/>
      <c r="BY69" s="3"/>
      <c r="BZ69" s="3"/>
      <c r="CA69" s="4"/>
      <c r="CB69" s="4"/>
      <c r="CC69" s="4"/>
      <c r="CD69" s="4"/>
      <c r="CE69" s="4"/>
      <c r="CF69" s="4"/>
      <c r="CG69" s="6"/>
      <c r="CH69" s="6"/>
      <c r="CI69" s="6"/>
      <c r="CJ69" s="6"/>
      <c r="CK69" s="6"/>
      <c r="CL69" s="6"/>
      <c r="CM69" s="6"/>
      <c r="CN69" s="6"/>
    </row>
    <row r="70" spans="1:92" s="2" customFormat="1" ht="16.149999999999999" customHeight="1" x14ac:dyDescent="0.2">
      <c r="A70" s="163" t="s">
        <v>80</v>
      </c>
      <c r="BY70" s="3"/>
      <c r="BZ70" s="3"/>
      <c r="CA70" s="4"/>
      <c r="CB70" s="4"/>
      <c r="CC70" s="4"/>
      <c r="CD70" s="4"/>
      <c r="CE70" s="4"/>
      <c r="CF70" s="4"/>
      <c r="CG70" s="6"/>
      <c r="CH70" s="6"/>
      <c r="CI70" s="6"/>
      <c r="CJ70" s="6"/>
      <c r="CK70" s="6"/>
      <c r="CL70" s="6"/>
      <c r="CM70" s="6"/>
      <c r="CN70" s="6"/>
    </row>
    <row r="71" spans="1:92" s="2" customFormat="1" ht="31.9" customHeight="1" x14ac:dyDescent="0.2">
      <c r="A71" s="483" t="s">
        <v>81</v>
      </c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BY71" s="3"/>
      <c r="BZ71" s="3"/>
      <c r="CA71" s="4"/>
      <c r="CB71" s="4"/>
      <c r="CC71" s="4"/>
      <c r="CD71" s="4"/>
      <c r="CE71" s="4"/>
      <c r="CF71" s="4"/>
      <c r="CG71" s="6"/>
      <c r="CH71" s="6"/>
      <c r="CI71" s="6"/>
      <c r="CJ71" s="6"/>
      <c r="CK71" s="6"/>
      <c r="CL71" s="6"/>
      <c r="CM71" s="6"/>
      <c r="CN71" s="6"/>
    </row>
    <row r="72" spans="1:92" s="2" customFormat="1" ht="16.149999999999999" customHeight="1" x14ac:dyDescent="0.2">
      <c r="A72" s="504" t="s">
        <v>70</v>
      </c>
      <c r="B72" s="504"/>
      <c r="C72" s="505" t="s">
        <v>71</v>
      </c>
      <c r="D72" s="505" t="s">
        <v>72</v>
      </c>
      <c r="E72" s="506" t="s">
        <v>60</v>
      </c>
      <c r="F72" s="507"/>
      <c r="G72" s="508"/>
      <c r="H72" s="509" t="s">
        <v>73</v>
      </c>
      <c r="I72" s="11"/>
      <c r="J72" s="11"/>
      <c r="K72" s="164"/>
      <c r="L72" s="165"/>
      <c r="BY72" s="3"/>
      <c r="BZ72" s="3"/>
      <c r="CA72" s="4"/>
      <c r="CB72" s="4"/>
      <c r="CC72" s="4"/>
      <c r="CD72" s="4"/>
      <c r="CE72" s="4"/>
      <c r="CF72" s="4"/>
      <c r="CG72" s="6"/>
      <c r="CH72" s="6"/>
      <c r="CI72" s="6"/>
      <c r="CJ72" s="6"/>
      <c r="CK72" s="6"/>
      <c r="CL72" s="6"/>
      <c r="CM72" s="6"/>
      <c r="CN72" s="6"/>
    </row>
    <row r="73" spans="1:92" s="2" customFormat="1" ht="16.149999999999999" customHeight="1" x14ac:dyDescent="0.2">
      <c r="A73" s="504"/>
      <c r="B73" s="504"/>
      <c r="C73" s="505"/>
      <c r="D73" s="505"/>
      <c r="E73" s="341" t="s">
        <v>74</v>
      </c>
      <c r="F73" s="342" t="s">
        <v>75</v>
      </c>
      <c r="G73" s="343" t="s">
        <v>76</v>
      </c>
      <c r="H73" s="509"/>
      <c r="I73" s="11"/>
      <c r="J73" s="11"/>
      <c r="K73" s="164"/>
      <c r="L73" s="165"/>
      <c r="BY73" s="3"/>
      <c r="BZ73" s="3"/>
      <c r="CA73" s="4"/>
      <c r="CB73" s="4"/>
      <c r="CC73" s="4"/>
      <c r="CD73" s="4"/>
      <c r="CE73" s="4"/>
      <c r="CF73" s="4"/>
      <c r="CG73" s="6"/>
      <c r="CH73" s="6"/>
      <c r="CI73" s="6"/>
      <c r="CJ73" s="6"/>
      <c r="CK73" s="6"/>
      <c r="CL73" s="6"/>
      <c r="CM73" s="6"/>
      <c r="CN73" s="6"/>
    </row>
    <row r="74" spans="1:92" s="2" customFormat="1" ht="16.149999999999999" customHeight="1" x14ac:dyDescent="0.2">
      <c r="A74" s="498" t="s">
        <v>78</v>
      </c>
      <c r="B74" s="498"/>
      <c r="C74" s="150">
        <v>1</v>
      </c>
      <c r="D74" s="150"/>
      <c r="E74" s="167">
        <v>93</v>
      </c>
      <c r="F74" s="152"/>
      <c r="G74" s="168"/>
      <c r="H74" s="153">
        <v>1</v>
      </c>
      <c r="I74" s="11"/>
      <c r="J74" s="11"/>
      <c r="K74" s="164"/>
      <c r="L74" s="11"/>
      <c r="BY74" s="3"/>
      <c r="BZ74" s="3"/>
      <c r="CA74" s="4"/>
      <c r="CB74" s="4"/>
      <c r="CC74" s="4"/>
      <c r="CD74" s="4"/>
      <c r="CE74" s="4"/>
      <c r="CF74" s="4"/>
      <c r="CG74" s="6"/>
      <c r="CH74" s="6"/>
      <c r="CI74" s="6"/>
      <c r="CJ74" s="6"/>
      <c r="CK74" s="6"/>
      <c r="CL74" s="6"/>
      <c r="CM74" s="6"/>
      <c r="CN74" s="6"/>
    </row>
    <row r="75" spans="1:92" s="2" customFormat="1" ht="16.149999999999999" customHeight="1" x14ac:dyDescent="0.2">
      <c r="A75" s="499" t="s">
        <v>82</v>
      </c>
      <c r="B75" s="499"/>
      <c r="C75" s="141"/>
      <c r="D75" s="141"/>
      <c r="E75" s="169"/>
      <c r="F75" s="170"/>
      <c r="G75" s="86"/>
      <c r="H75" s="87"/>
      <c r="I75" s="11"/>
      <c r="J75" s="11"/>
      <c r="K75" s="164"/>
      <c r="L75" s="11"/>
      <c r="BY75" s="3"/>
      <c r="BZ75" s="3"/>
      <c r="CA75" s="4"/>
      <c r="CB75" s="4"/>
      <c r="CC75" s="4"/>
      <c r="CD75" s="4"/>
      <c r="CE75" s="4"/>
      <c r="CF75" s="4"/>
      <c r="CG75" s="6"/>
      <c r="CH75" s="6"/>
      <c r="CI75" s="6"/>
      <c r="CJ75" s="6"/>
      <c r="CK75" s="6"/>
      <c r="CL75" s="6"/>
      <c r="CM75" s="6"/>
      <c r="CN75" s="6"/>
    </row>
    <row r="76" spans="1:92" s="2" customFormat="1" ht="16.149999999999999" customHeight="1" x14ac:dyDescent="0.2">
      <c r="A76" s="500" t="s">
        <v>83</v>
      </c>
      <c r="B76" s="500"/>
      <c r="C76" s="141"/>
      <c r="D76" s="141"/>
      <c r="E76" s="169"/>
      <c r="F76" s="170"/>
      <c r="G76" s="86"/>
      <c r="H76" s="87"/>
      <c r="I76" s="11"/>
      <c r="J76" s="11"/>
      <c r="K76" s="164"/>
      <c r="L76" s="11"/>
      <c r="BY76" s="3"/>
      <c r="BZ76" s="3"/>
      <c r="CA76" s="4"/>
      <c r="CB76" s="4"/>
      <c r="CC76" s="4"/>
      <c r="CD76" s="4"/>
      <c r="CE76" s="4"/>
      <c r="CF76" s="4"/>
      <c r="CG76" s="6"/>
      <c r="CH76" s="6"/>
      <c r="CI76" s="6"/>
      <c r="CJ76" s="6"/>
      <c r="CK76" s="6"/>
      <c r="CL76" s="6"/>
      <c r="CM76" s="6"/>
      <c r="CN76" s="6"/>
    </row>
    <row r="77" spans="1:92" s="2" customFormat="1" ht="16.149999999999999" customHeight="1" x14ac:dyDescent="0.2">
      <c r="A77" s="499" t="s">
        <v>84</v>
      </c>
      <c r="B77" s="499"/>
      <c r="C77" s="141"/>
      <c r="D77" s="141"/>
      <c r="E77" s="169"/>
      <c r="F77" s="170"/>
      <c r="G77" s="86"/>
      <c r="H77" s="87"/>
      <c r="I77" s="11"/>
      <c r="J77" s="11"/>
      <c r="K77" s="164"/>
      <c r="L77" s="11"/>
      <c r="BY77" s="3"/>
      <c r="BZ77" s="3"/>
      <c r="CA77" s="4"/>
      <c r="CB77" s="4"/>
      <c r="CC77" s="4"/>
      <c r="CD77" s="4"/>
      <c r="CE77" s="4"/>
      <c r="CF77" s="4"/>
      <c r="CG77" s="6"/>
      <c r="CH77" s="6"/>
      <c r="CI77" s="6"/>
      <c r="CJ77" s="6"/>
      <c r="CK77" s="6"/>
      <c r="CL77" s="6"/>
      <c r="CM77" s="6"/>
      <c r="CN77" s="6"/>
    </row>
    <row r="78" spans="1:92" s="2" customFormat="1" ht="16.149999999999999" customHeight="1" x14ac:dyDescent="0.2">
      <c r="A78" s="501" t="s">
        <v>79</v>
      </c>
      <c r="B78" s="501"/>
      <c r="C78" s="158"/>
      <c r="D78" s="134">
        <v>1</v>
      </c>
      <c r="E78" s="171"/>
      <c r="F78" s="159"/>
      <c r="G78" s="78"/>
      <c r="H78" s="160"/>
      <c r="I78" s="11"/>
      <c r="J78" s="11"/>
      <c r="K78" s="164"/>
      <c r="L78" s="11"/>
      <c r="BY78" s="3"/>
      <c r="BZ78" s="3"/>
      <c r="CA78" s="4"/>
      <c r="CB78" s="4"/>
      <c r="CC78" s="4"/>
      <c r="CD78" s="4"/>
      <c r="CE78" s="4"/>
      <c r="CF78" s="4"/>
      <c r="CG78" s="6"/>
      <c r="CH78" s="6"/>
      <c r="CI78" s="6"/>
      <c r="CJ78" s="6"/>
      <c r="CK78" s="6"/>
      <c r="CL78" s="6"/>
      <c r="CM78" s="6"/>
      <c r="CN78" s="6"/>
    </row>
    <row r="79" spans="1:92" s="2" customFormat="1" ht="16.149999999999999" customHeight="1" x14ac:dyDescent="0.2">
      <c r="A79" s="502" t="s">
        <v>6</v>
      </c>
      <c r="B79" s="502"/>
      <c r="C79" s="161">
        <f t="shared" ref="C79:H79" si="7">SUM(C74:C78)</f>
        <v>1</v>
      </c>
      <c r="D79" s="41">
        <f t="shared" si="7"/>
        <v>1</v>
      </c>
      <c r="E79" s="172">
        <f t="shared" si="7"/>
        <v>93</v>
      </c>
      <c r="F79" s="173">
        <f t="shared" si="7"/>
        <v>0</v>
      </c>
      <c r="G79" s="174">
        <f t="shared" si="7"/>
        <v>0</v>
      </c>
      <c r="H79" s="174">
        <f t="shared" si="7"/>
        <v>1</v>
      </c>
      <c r="I79" s="162"/>
      <c r="J79" s="11"/>
      <c r="K79" s="164"/>
      <c r="L79" s="11"/>
      <c r="BY79" s="3"/>
      <c r="BZ79" s="3"/>
      <c r="CA79" s="4"/>
      <c r="CB79" s="4"/>
      <c r="CC79" s="4"/>
      <c r="CD79" s="4"/>
      <c r="CE79" s="4"/>
      <c r="CF79" s="4"/>
      <c r="CG79" s="6"/>
      <c r="CH79" s="6"/>
      <c r="CI79" s="6"/>
      <c r="CJ79" s="6"/>
      <c r="CK79" s="6"/>
      <c r="CL79" s="6"/>
      <c r="CM79" s="6"/>
      <c r="CN79" s="6"/>
    </row>
    <row r="80" spans="1:92" s="2" customFormat="1" ht="16.149999999999999" customHeight="1" x14ac:dyDescent="0.2">
      <c r="A80" s="163" t="s">
        <v>80</v>
      </c>
      <c r="B80" s="175"/>
      <c r="C80" s="176"/>
      <c r="D80" s="176"/>
      <c r="E80" s="176"/>
      <c r="F80" s="176"/>
      <c r="G80" s="176"/>
      <c r="H80" s="176"/>
      <c r="I80" s="11"/>
      <c r="J80" s="11"/>
      <c r="K80" s="164"/>
      <c r="L80" s="11"/>
      <c r="BY80" s="3"/>
      <c r="BZ80" s="3"/>
      <c r="CA80" s="4"/>
      <c r="CB80" s="4"/>
      <c r="CC80" s="4"/>
      <c r="CD80" s="4"/>
      <c r="CE80" s="4"/>
      <c r="CF80" s="4"/>
      <c r="CG80" s="6"/>
      <c r="CH80" s="6"/>
      <c r="CI80" s="6"/>
      <c r="CJ80" s="6"/>
      <c r="CK80" s="6"/>
      <c r="CL80" s="6"/>
      <c r="CM80" s="6"/>
      <c r="CN80" s="6"/>
    </row>
    <row r="81" spans="1:92" s="2" customFormat="1" ht="31.9" customHeight="1" x14ac:dyDescent="0.2">
      <c r="A81" s="496" t="s">
        <v>85</v>
      </c>
      <c r="B81" s="496"/>
      <c r="C81" s="496"/>
      <c r="D81" s="496"/>
      <c r="E81" s="496"/>
      <c r="F81" s="496"/>
      <c r="G81" s="496"/>
      <c r="H81" s="496"/>
      <c r="I81" s="11"/>
      <c r="J81" s="11"/>
      <c r="K81" s="164"/>
      <c r="L81" s="11"/>
      <c r="BY81" s="3"/>
      <c r="BZ81" s="3"/>
      <c r="CA81" s="4"/>
      <c r="CB81" s="4"/>
      <c r="CC81" s="4"/>
      <c r="CD81" s="4"/>
      <c r="CE81" s="4"/>
      <c r="CF81" s="4"/>
      <c r="CG81" s="6"/>
      <c r="CH81" s="6"/>
      <c r="CI81" s="6"/>
      <c r="CJ81" s="6"/>
      <c r="CK81" s="6"/>
      <c r="CL81" s="6"/>
      <c r="CM81" s="6"/>
      <c r="CN81" s="6"/>
    </row>
    <row r="82" spans="1:92" s="2" customFormat="1" ht="61.9" customHeight="1" x14ac:dyDescent="0.2">
      <c r="A82" s="488" t="s">
        <v>86</v>
      </c>
      <c r="B82" s="489"/>
      <c r="C82" s="336" t="s">
        <v>6</v>
      </c>
      <c r="D82" s="147" t="s">
        <v>87</v>
      </c>
      <c r="E82" s="342" t="s">
        <v>88</v>
      </c>
      <c r="F82" s="342" t="s">
        <v>89</v>
      </c>
      <c r="G82" s="342" t="s">
        <v>90</v>
      </c>
      <c r="H82" s="178" t="s">
        <v>91</v>
      </c>
      <c r="I82" s="11"/>
      <c r="J82" s="11"/>
      <c r="K82" s="164"/>
      <c r="L82" s="11"/>
      <c r="BY82" s="3"/>
      <c r="BZ82" s="3"/>
      <c r="CA82" s="4"/>
      <c r="CB82" s="4"/>
      <c r="CC82" s="4"/>
      <c r="CD82" s="4"/>
      <c r="CE82" s="4"/>
      <c r="CF82" s="4"/>
      <c r="CG82" s="6"/>
      <c r="CH82" s="6"/>
      <c r="CI82" s="6"/>
      <c r="CJ82" s="6"/>
      <c r="CK82" s="6"/>
      <c r="CL82" s="6"/>
      <c r="CM82" s="6"/>
      <c r="CN82" s="6"/>
    </row>
    <row r="83" spans="1:92" s="2" customFormat="1" ht="16.149999999999999" customHeight="1" x14ac:dyDescent="0.2">
      <c r="A83" s="469" t="s">
        <v>71</v>
      </c>
      <c r="B83" s="470"/>
      <c r="C83" s="179"/>
      <c r="D83" s="180"/>
      <c r="E83" s="181"/>
      <c r="F83" s="181"/>
      <c r="G83" s="181"/>
      <c r="H83" s="182"/>
      <c r="I83" s="11"/>
      <c r="J83" s="11"/>
      <c r="K83" s="164"/>
      <c r="L83" s="11"/>
      <c r="BY83" s="3"/>
      <c r="BZ83" s="3"/>
      <c r="CA83" s="4"/>
      <c r="CB83" s="4"/>
      <c r="CC83" s="4"/>
      <c r="CD83" s="4"/>
      <c r="CE83" s="4"/>
      <c r="CF83" s="4"/>
      <c r="CG83" s="6"/>
      <c r="CH83" s="6"/>
      <c r="CI83" s="6"/>
      <c r="CJ83" s="6"/>
      <c r="CK83" s="6"/>
      <c r="CL83" s="6"/>
      <c r="CM83" s="6"/>
      <c r="CN83" s="6"/>
    </row>
    <row r="84" spans="1:92" s="2" customFormat="1" ht="16.149999999999999" customHeight="1" x14ac:dyDescent="0.2">
      <c r="A84" s="465" t="s">
        <v>60</v>
      </c>
      <c r="B84" s="338" t="s">
        <v>61</v>
      </c>
      <c r="C84" s="150"/>
      <c r="D84" s="184"/>
      <c r="E84" s="185"/>
      <c r="F84" s="185"/>
      <c r="G84" s="185"/>
      <c r="H84" s="186"/>
      <c r="I84" s="11"/>
      <c r="J84" s="11"/>
      <c r="K84" s="164"/>
      <c r="L84" s="11"/>
      <c r="BY84" s="3"/>
      <c r="BZ84" s="3"/>
      <c r="CA84" s="4"/>
      <c r="CB84" s="4"/>
      <c r="CC84" s="4"/>
      <c r="CD84" s="4"/>
      <c r="CE84" s="4"/>
      <c r="CF84" s="4"/>
      <c r="CG84" s="6"/>
      <c r="CH84" s="6"/>
      <c r="CI84" s="6"/>
      <c r="CJ84" s="6"/>
      <c r="CK84" s="6"/>
      <c r="CL84" s="6"/>
      <c r="CM84" s="6"/>
      <c r="CN84" s="6"/>
    </row>
    <row r="85" spans="1:92" s="2" customFormat="1" ht="16.149999999999999" customHeight="1" x14ac:dyDescent="0.2">
      <c r="A85" s="497"/>
      <c r="B85" s="340" t="s">
        <v>92</v>
      </c>
      <c r="C85" s="154"/>
      <c r="D85" s="155"/>
      <c r="E85" s="156"/>
      <c r="F85" s="156"/>
      <c r="G85" s="156"/>
      <c r="H85" s="157"/>
      <c r="I85" s="11"/>
      <c r="J85" s="11"/>
      <c r="K85" s="164"/>
      <c r="L85" s="11"/>
      <c r="BY85" s="3"/>
      <c r="BZ85" s="3"/>
      <c r="CA85" s="4"/>
      <c r="CB85" s="4"/>
      <c r="CC85" s="4"/>
      <c r="CD85" s="4"/>
      <c r="CE85" s="4"/>
      <c r="CF85" s="4"/>
      <c r="CG85" s="6"/>
      <c r="CH85" s="6"/>
      <c r="CI85" s="6"/>
      <c r="CJ85" s="6"/>
      <c r="CK85" s="6"/>
      <c r="CL85" s="6"/>
      <c r="CM85" s="6"/>
      <c r="CN85" s="6"/>
    </row>
    <row r="86" spans="1:92" s="2" customFormat="1" ht="16.149999999999999" customHeight="1" x14ac:dyDescent="0.2">
      <c r="A86" s="466"/>
      <c r="B86" s="188" t="s">
        <v>64</v>
      </c>
      <c r="C86" s="189"/>
      <c r="D86" s="190"/>
      <c r="E86" s="191"/>
      <c r="F86" s="191"/>
      <c r="G86" s="191"/>
      <c r="H86" s="192"/>
      <c r="I86" s="11"/>
      <c r="J86" s="11"/>
      <c r="K86" s="164"/>
      <c r="L86" s="11"/>
      <c r="BY86" s="3"/>
      <c r="BZ86" s="3"/>
      <c r="CA86" s="4"/>
      <c r="CB86" s="4"/>
      <c r="CC86" s="4"/>
      <c r="CD86" s="4"/>
      <c r="CE86" s="4"/>
      <c r="CF86" s="4"/>
      <c r="CG86" s="6"/>
      <c r="CH86" s="6"/>
      <c r="CI86" s="6"/>
      <c r="CJ86" s="6"/>
      <c r="CK86" s="6"/>
      <c r="CL86" s="6"/>
      <c r="CM86" s="6"/>
      <c r="CN86" s="6"/>
    </row>
    <row r="87" spans="1:92" s="2" customFormat="1" ht="16.149999999999999" customHeight="1" x14ac:dyDescent="0.2">
      <c r="A87" s="474" t="s">
        <v>72</v>
      </c>
      <c r="B87" s="475"/>
      <c r="C87" s="150"/>
      <c r="D87" s="184"/>
      <c r="E87" s="185"/>
      <c r="F87" s="185"/>
      <c r="G87" s="185"/>
      <c r="H87" s="186"/>
      <c r="I87" s="11"/>
      <c r="J87" s="11"/>
      <c r="K87" s="164"/>
      <c r="L87" s="11"/>
      <c r="BY87" s="3"/>
      <c r="BZ87" s="3"/>
      <c r="CA87" s="4"/>
      <c r="CB87" s="4"/>
      <c r="CC87" s="4"/>
      <c r="CD87" s="4"/>
      <c r="CE87" s="4"/>
      <c r="CF87" s="4"/>
      <c r="CG87" s="6"/>
      <c r="CH87" s="6"/>
      <c r="CI87" s="6"/>
      <c r="CJ87" s="6"/>
      <c r="CK87" s="6"/>
      <c r="CL87" s="6"/>
      <c r="CM87" s="6"/>
      <c r="CN87" s="6"/>
    </row>
    <row r="88" spans="1:92" s="2" customFormat="1" ht="16.149999999999999" customHeight="1" x14ac:dyDescent="0.2">
      <c r="A88" s="476" t="s">
        <v>68</v>
      </c>
      <c r="B88" s="477"/>
      <c r="C88" s="193"/>
      <c r="D88" s="77"/>
      <c r="E88" s="159"/>
      <c r="F88" s="159"/>
      <c r="G88" s="159"/>
      <c r="H88" s="90"/>
      <c r="I88" s="11"/>
      <c r="J88" s="11"/>
      <c r="K88" s="164"/>
      <c r="L88" s="11"/>
      <c r="BY88" s="3"/>
      <c r="BZ88" s="3"/>
      <c r="CA88" s="4"/>
      <c r="CB88" s="4"/>
      <c r="CC88" s="4"/>
      <c r="CD88" s="4"/>
      <c r="CE88" s="4"/>
      <c r="CF88" s="4"/>
      <c r="CG88" s="6"/>
      <c r="CH88" s="6"/>
      <c r="CI88" s="6"/>
      <c r="CJ88" s="6"/>
      <c r="CK88" s="6"/>
      <c r="CL88" s="6"/>
      <c r="CM88" s="6"/>
      <c r="CN88" s="6"/>
    </row>
    <row r="89" spans="1:92" s="2" customFormat="1" ht="16.149999999999999" customHeight="1" x14ac:dyDescent="0.2">
      <c r="A89" s="163" t="s">
        <v>80</v>
      </c>
      <c r="B89" s="194"/>
      <c r="C89" s="195"/>
      <c r="D89" s="165"/>
      <c r="E89" s="165"/>
      <c r="F89" s="165"/>
      <c r="G89" s="165"/>
      <c r="H89" s="165"/>
      <c r="I89" s="11"/>
      <c r="J89" s="11"/>
      <c r="K89" s="164"/>
      <c r="L89" s="11"/>
      <c r="BY89" s="3"/>
      <c r="BZ89" s="3"/>
      <c r="CA89" s="4"/>
      <c r="CB89" s="4"/>
      <c r="CC89" s="4"/>
      <c r="CD89" s="4"/>
      <c r="CE89" s="4"/>
      <c r="CF89" s="4"/>
      <c r="CG89" s="6"/>
      <c r="CH89" s="6"/>
      <c r="CI89" s="6"/>
      <c r="CJ89" s="6"/>
      <c r="CK89" s="6"/>
      <c r="CL89" s="6"/>
      <c r="CM89" s="6"/>
      <c r="CN89" s="6"/>
    </row>
    <row r="90" spans="1:92" s="2" customFormat="1" ht="31.9" customHeight="1" x14ac:dyDescent="0.2">
      <c r="A90" s="483" t="s">
        <v>93</v>
      </c>
      <c r="B90" s="483"/>
      <c r="C90" s="483"/>
      <c r="D90" s="483"/>
      <c r="E90" s="483"/>
      <c r="F90" s="483"/>
      <c r="G90" s="483"/>
      <c r="H90" s="483"/>
      <c r="I90" s="483"/>
      <c r="J90" s="11"/>
      <c r="K90" s="164"/>
      <c r="L90" s="11"/>
      <c r="BY90" s="3"/>
      <c r="BZ90" s="3"/>
      <c r="CA90" s="4"/>
      <c r="CB90" s="4"/>
      <c r="CC90" s="4"/>
      <c r="CD90" s="4"/>
      <c r="CE90" s="4"/>
      <c r="CF90" s="4"/>
      <c r="CG90" s="6"/>
      <c r="CH90" s="6"/>
      <c r="CI90" s="6"/>
      <c r="CJ90" s="6"/>
      <c r="CK90" s="6"/>
      <c r="CL90" s="6"/>
      <c r="CM90" s="6"/>
      <c r="CN90" s="6"/>
    </row>
    <row r="91" spans="1:92" s="2" customFormat="1" ht="16.149999999999999" customHeight="1" x14ac:dyDescent="0.2">
      <c r="A91" s="490" t="s">
        <v>70</v>
      </c>
      <c r="B91" s="491"/>
      <c r="C91" s="494" t="s">
        <v>6</v>
      </c>
      <c r="D91" s="11"/>
      <c r="E91" s="196"/>
      <c r="F91" s="196"/>
      <c r="G91" s="196"/>
      <c r="H91" s="196"/>
      <c r="I91" s="196"/>
      <c r="J91" s="11"/>
      <c r="K91" s="164"/>
      <c r="L91" s="11"/>
      <c r="BY91" s="3"/>
      <c r="BZ91" s="3"/>
      <c r="CA91" s="4"/>
      <c r="CB91" s="4"/>
      <c r="CC91" s="4"/>
      <c r="CD91" s="4"/>
      <c r="CE91" s="4"/>
      <c r="CF91" s="4"/>
      <c r="CG91" s="6"/>
      <c r="CH91" s="6"/>
      <c r="CI91" s="6"/>
      <c r="CJ91" s="6"/>
      <c r="CK91" s="6"/>
      <c r="CL91" s="6"/>
      <c r="CM91" s="6"/>
      <c r="CN91" s="6"/>
    </row>
    <row r="92" spans="1:92" s="2" customFormat="1" ht="16.149999999999999" customHeight="1" x14ac:dyDescent="0.2">
      <c r="A92" s="492"/>
      <c r="B92" s="493"/>
      <c r="C92" s="495"/>
      <c r="D92" s="11"/>
      <c r="E92" s="196"/>
      <c r="F92" s="196"/>
      <c r="G92" s="196"/>
      <c r="H92" s="196"/>
      <c r="I92" s="196"/>
      <c r="J92" s="11"/>
      <c r="K92" s="164"/>
      <c r="L92" s="11"/>
      <c r="BY92" s="3"/>
      <c r="BZ92" s="3"/>
      <c r="CA92" s="4"/>
      <c r="CB92" s="4"/>
      <c r="CC92" s="4"/>
      <c r="CD92" s="4"/>
      <c r="CE92" s="4"/>
      <c r="CF92" s="4"/>
      <c r="CG92" s="6"/>
      <c r="CH92" s="6"/>
      <c r="CI92" s="6"/>
      <c r="CJ92" s="6"/>
      <c r="CK92" s="6"/>
      <c r="CL92" s="6"/>
      <c r="CM92" s="6"/>
      <c r="CN92" s="6"/>
    </row>
    <row r="93" spans="1:92" s="2" customFormat="1" ht="16.149999999999999" customHeight="1" x14ac:dyDescent="0.2">
      <c r="A93" s="469" t="s">
        <v>71</v>
      </c>
      <c r="B93" s="470"/>
      <c r="C93" s="179"/>
      <c r="D93" s="11"/>
      <c r="E93" s="196"/>
      <c r="F93" s="196"/>
      <c r="G93" s="196"/>
      <c r="H93" s="196"/>
      <c r="I93" s="196"/>
      <c r="J93" s="106"/>
      <c r="K93" s="11"/>
      <c r="BY93" s="3"/>
      <c r="BZ93" s="3"/>
      <c r="CA93" s="4"/>
      <c r="CB93" s="4"/>
      <c r="CC93" s="4"/>
      <c r="CD93" s="4"/>
      <c r="CE93" s="4"/>
      <c r="CF93" s="4"/>
      <c r="CG93" s="6"/>
      <c r="CH93" s="6"/>
      <c r="CI93" s="6"/>
      <c r="CJ93" s="6"/>
      <c r="CK93" s="6"/>
      <c r="CL93" s="6"/>
      <c r="CM93" s="6"/>
      <c r="CN93" s="6"/>
    </row>
    <row r="94" spans="1:92" s="2" customFormat="1" ht="16.149999999999999" customHeight="1" x14ac:dyDescent="0.2">
      <c r="A94" s="472" t="s">
        <v>60</v>
      </c>
      <c r="B94" s="333" t="s">
        <v>61</v>
      </c>
      <c r="C94" s="198"/>
      <c r="D94" s="11"/>
      <c r="E94" s="196"/>
      <c r="F94" s="196"/>
      <c r="G94" s="196"/>
      <c r="H94" s="196"/>
      <c r="I94" s="196"/>
      <c r="J94" s="162"/>
      <c r="K94" s="106"/>
      <c r="L94" s="11"/>
      <c r="BY94" s="3"/>
      <c r="BZ94" s="3"/>
      <c r="CA94" s="4"/>
      <c r="CB94" s="4"/>
      <c r="CC94" s="4"/>
      <c r="CD94" s="4"/>
      <c r="CE94" s="4"/>
      <c r="CF94" s="4"/>
      <c r="CG94" s="6"/>
      <c r="CH94" s="6"/>
      <c r="CI94" s="6"/>
      <c r="CJ94" s="6"/>
      <c r="CK94" s="6"/>
      <c r="CL94" s="6"/>
      <c r="CM94" s="6"/>
      <c r="CN94" s="6"/>
    </row>
    <row r="95" spans="1:92" s="2" customFormat="1" ht="16.149999999999999" customHeight="1" x14ac:dyDescent="0.2">
      <c r="A95" s="472"/>
      <c r="B95" s="199" t="s">
        <v>92</v>
      </c>
      <c r="C95" s="154"/>
      <c r="D95" s="11"/>
      <c r="E95" s="196"/>
      <c r="BY95" s="3"/>
      <c r="BZ95" s="3"/>
      <c r="CA95" s="4"/>
      <c r="CB95" s="4"/>
      <c r="CC95" s="4"/>
      <c r="CD95" s="4"/>
      <c r="CE95" s="4"/>
      <c r="CF95" s="4"/>
      <c r="CG95" s="6"/>
      <c r="CH95" s="6"/>
      <c r="CI95" s="6"/>
      <c r="CJ95" s="6"/>
      <c r="CK95" s="6"/>
      <c r="CL95" s="6"/>
      <c r="CM95" s="6"/>
      <c r="CN95" s="6"/>
    </row>
    <row r="96" spans="1:92" s="2" customFormat="1" ht="16.149999999999999" customHeight="1" x14ac:dyDescent="0.2">
      <c r="A96" s="473"/>
      <c r="B96" s="200" t="s">
        <v>64</v>
      </c>
      <c r="C96" s="189"/>
      <c r="D96" s="11"/>
      <c r="E96" s="196"/>
      <c r="BY96" s="3"/>
      <c r="BZ96" s="3"/>
      <c r="CA96" s="4"/>
      <c r="CB96" s="4"/>
      <c r="CC96" s="4"/>
      <c r="CD96" s="4"/>
      <c r="CE96" s="4"/>
      <c r="CF96" s="4"/>
      <c r="CG96" s="6"/>
      <c r="CH96" s="6"/>
      <c r="CI96" s="6"/>
      <c r="CJ96" s="6"/>
      <c r="CK96" s="6"/>
      <c r="CL96" s="6"/>
      <c r="CM96" s="6"/>
      <c r="CN96" s="6"/>
    </row>
    <row r="97" spans="1:92" s="2" customFormat="1" ht="16.149999999999999" customHeight="1" x14ac:dyDescent="0.2">
      <c r="A97" s="474" t="s">
        <v>72</v>
      </c>
      <c r="B97" s="475"/>
      <c r="C97" s="198"/>
      <c r="D97" s="11"/>
      <c r="E97" s="196"/>
      <c r="BY97" s="3"/>
      <c r="BZ97" s="3"/>
      <c r="CA97" s="4"/>
      <c r="CB97" s="4"/>
      <c r="CC97" s="4"/>
      <c r="CD97" s="4"/>
      <c r="CE97" s="4"/>
      <c r="CF97" s="4"/>
      <c r="CG97" s="6"/>
      <c r="CH97" s="6"/>
      <c r="CI97" s="6"/>
      <c r="CJ97" s="6"/>
      <c r="CK97" s="6"/>
      <c r="CL97" s="6"/>
      <c r="CM97" s="6"/>
      <c r="CN97" s="6"/>
    </row>
    <row r="98" spans="1:92" s="2" customFormat="1" ht="16.149999999999999" customHeight="1" x14ac:dyDescent="0.2">
      <c r="A98" s="476" t="s">
        <v>68</v>
      </c>
      <c r="B98" s="477"/>
      <c r="C98" s="189"/>
      <c r="D98" s="11"/>
      <c r="E98" s="196"/>
      <c r="BY98" s="3"/>
      <c r="BZ98" s="3"/>
      <c r="CA98" s="4"/>
      <c r="CB98" s="4"/>
      <c r="CC98" s="4"/>
      <c r="CD98" s="4"/>
      <c r="CE98" s="4"/>
      <c r="CF98" s="4"/>
      <c r="CG98" s="6"/>
      <c r="CH98" s="6"/>
      <c r="CI98" s="6"/>
      <c r="CJ98" s="6"/>
      <c r="CK98" s="6"/>
      <c r="CL98" s="6"/>
      <c r="CM98" s="6"/>
      <c r="CN98" s="6"/>
    </row>
    <row r="99" spans="1:92" s="2" customFormat="1" ht="16.149999999999999" customHeight="1" x14ac:dyDescent="0.2">
      <c r="A99" s="163" t="s">
        <v>80</v>
      </c>
      <c r="B99" s="194"/>
      <c r="C99" s="195"/>
      <c r="D99" s="11"/>
      <c r="E99" s="196"/>
      <c r="BY99" s="3"/>
      <c r="BZ99" s="3"/>
      <c r="CA99" s="4"/>
      <c r="CB99" s="4"/>
      <c r="CC99" s="4"/>
      <c r="CD99" s="4"/>
      <c r="CE99" s="4"/>
      <c r="CF99" s="4"/>
      <c r="CG99" s="6"/>
      <c r="CH99" s="6"/>
      <c r="CI99" s="6"/>
      <c r="CJ99" s="6"/>
      <c r="CK99" s="6"/>
      <c r="CL99" s="6"/>
      <c r="CM99" s="6"/>
      <c r="CN99" s="6"/>
    </row>
    <row r="100" spans="1:92" s="2" customFormat="1" ht="31.9" customHeight="1" x14ac:dyDescent="0.2">
      <c r="A100" s="483" t="s">
        <v>94</v>
      </c>
      <c r="B100" s="483"/>
      <c r="C100" s="483"/>
      <c r="D100" s="483"/>
      <c r="E100" s="483"/>
      <c r="BY100" s="3"/>
      <c r="BZ100" s="3"/>
      <c r="CA100" s="4"/>
      <c r="CB100" s="4"/>
      <c r="CC100" s="4"/>
      <c r="CD100" s="4"/>
      <c r="CE100" s="4"/>
      <c r="CF100" s="4"/>
      <c r="CG100" s="6"/>
      <c r="CH100" s="6"/>
      <c r="CI100" s="6"/>
      <c r="CJ100" s="6"/>
      <c r="CK100" s="6"/>
      <c r="CL100" s="6"/>
      <c r="CM100" s="6"/>
      <c r="CN100" s="6"/>
    </row>
    <row r="101" spans="1:92" s="2" customFormat="1" ht="21" x14ac:dyDescent="0.2">
      <c r="A101" s="201" t="s">
        <v>95</v>
      </c>
      <c r="B101" s="202" t="s">
        <v>96</v>
      </c>
      <c r="C101" s="335"/>
      <c r="D101" s="334"/>
      <c r="BY101" s="3"/>
      <c r="BZ101" s="3"/>
      <c r="CA101" s="4"/>
      <c r="CB101" s="4"/>
      <c r="CC101" s="4"/>
      <c r="CD101" s="4"/>
      <c r="CE101" s="4"/>
      <c r="CF101" s="4"/>
      <c r="CG101" s="6"/>
      <c r="CH101" s="6"/>
      <c r="CI101" s="6"/>
      <c r="CJ101" s="6"/>
      <c r="CK101" s="6"/>
      <c r="CL101" s="6"/>
      <c r="CM101" s="6"/>
      <c r="CN101" s="6"/>
    </row>
    <row r="102" spans="1:92" s="2" customFormat="1" x14ac:dyDescent="0.2">
      <c r="A102" s="340" t="s">
        <v>97</v>
      </c>
      <c r="B102" s="205"/>
      <c r="C102" s="335"/>
      <c r="D102" s="334"/>
      <c r="BY102" s="3"/>
      <c r="BZ102" s="3"/>
      <c r="CA102" s="4"/>
      <c r="CB102" s="4"/>
      <c r="CC102" s="4"/>
      <c r="CD102" s="4"/>
      <c r="CE102" s="4"/>
      <c r="CF102" s="4"/>
      <c r="CG102" s="6"/>
      <c r="CH102" s="6"/>
      <c r="CI102" s="6"/>
      <c r="CJ102" s="6"/>
      <c r="CK102" s="6"/>
      <c r="CL102" s="6"/>
      <c r="CM102" s="6"/>
      <c r="CN102" s="6"/>
    </row>
    <row r="103" spans="1:92" s="2" customFormat="1" x14ac:dyDescent="0.2">
      <c r="A103" s="340" t="s">
        <v>98</v>
      </c>
      <c r="B103" s="206"/>
      <c r="C103" s="335"/>
      <c r="D103" s="334"/>
      <c r="BY103" s="3"/>
      <c r="BZ103" s="3"/>
      <c r="CA103" s="4"/>
      <c r="CB103" s="4"/>
      <c r="CC103" s="4"/>
      <c r="CD103" s="4"/>
      <c r="CE103" s="4"/>
      <c r="CF103" s="4"/>
      <c r="CG103" s="6"/>
      <c r="CH103" s="6"/>
      <c r="CI103" s="6"/>
      <c r="CJ103" s="6"/>
      <c r="CK103" s="6"/>
      <c r="CL103" s="6"/>
      <c r="CM103" s="6"/>
      <c r="CN103" s="6"/>
    </row>
    <row r="104" spans="1:92" s="2" customFormat="1" x14ac:dyDescent="0.2">
      <c r="A104" s="340" t="s">
        <v>99</v>
      </c>
      <c r="B104" s="206"/>
      <c r="C104" s="335"/>
      <c r="D104" s="334"/>
      <c r="BY104" s="3"/>
      <c r="BZ104" s="3"/>
      <c r="CA104" s="4"/>
      <c r="CB104" s="4"/>
      <c r="CC104" s="4"/>
      <c r="CD104" s="4"/>
      <c r="CE104" s="4"/>
      <c r="CF104" s="4"/>
      <c r="CG104" s="6"/>
      <c r="CH104" s="6"/>
      <c r="CI104" s="6"/>
      <c r="CJ104" s="6"/>
      <c r="CK104" s="6"/>
      <c r="CL104" s="6"/>
      <c r="CM104" s="6"/>
      <c r="CN104" s="6"/>
    </row>
    <row r="105" spans="1:92" s="2" customFormat="1" x14ac:dyDescent="0.2">
      <c r="A105" s="340" t="s">
        <v>100</v>
      </c>
      <c r="B105" s="206"/>
      <c r="C105" s="207"/>
      <c r="D105" s="334"/>
      <c r="BY105" s="3"/>
      <c r="BZ105" s="3"/>
      <c r="CA105" s="4"/>
      <c r="CB105" s="4"/>
      <c r="CC105" s="4"/>
      <c r="CD105" s="4"/>
      <c r="CE105" s="4"/>
      <c r="CF105" s="4"/>
      <c r="CG105" s="6"/>
      <c r="CH105" s="6"/>
      <c r="CI105" s="6"/>
      <c r="CJ105" s="6"/>
      <c r="CK105" s="6"/>
      <c r="CL105" s="6"/>
      <c r="CM105" s="6"/>
      <c r="CN105" s="6"/>
    </row>
    <row r="106" spans="1:92" s="2" customFormat="1" x14ac:dyDescent="0.2">
      <c r="A106" s="188" t="s">
        <v>101</v>
      </c>
      <c r="B106" s="208"/>
      <c r="C106" s="207"/>
      <c r="D106" s="334"/>
      <c r="BY106" s="3"/>
      <c r="BZ106" s="3"/>
      <c r="CA106" s="4"/>
      <c r="CB106" s="4"/>
      <c r="CC106" s="4"/>
      <c r="CD106" s="4"/>
      <c r="CE106" s="4"/>
      <c r="CF106" s="4"/>
      <c r="CG106" s="6"/>
      <c r="CH106" s="6"/>
      <c r="CI106" s="6"/>
      <c r="CJ106" s="6"/>
      <c r="CK106" s="6"/>
      <c r="CL106" s="6"/>
      <c r="CM106" s="6"/>
      <c r="CN106" s="6"/>
    </row>
    <row r="107" spans="1:92" s="2" customFormat="1" ht="31.9" customHeight="1" x14ac:dyDescent="0.2">
      <c r="A107" s="484" t="s">
        <v>102</v>
      </c>
      <c r="B107" s="485"/>
      <c r="C107" s="485"/>
      <c r="D107" s="485"/>
      <c r="BY107" s="3"/>
      <c r="BZ107" s="3"/>
      <c r="CA107" s="4"/>
      <c r="CB107" s="4"/>
      <c r="CC107" s="4"/>
      <c r="CD107" s="4"/>
      <c r="CE107" s="4"/>
      <c r="CF107" s="4"/>
      <c r="CG107" s="6"/>
      <c r="CH107" s="6"/>
      <c r="CI107" s="6"/>
      <c r="CJ107" s="6"/>
      <c r="CK107" s="6"/>
      <c r="CL107" s="6"/>
      <c r="CM107" s="6"/>
      <c r="CN107" s="6"/>
    </row>
    <row r="108" spans="1:92" s="2" customFormat="1" ht="28.15" customHeight="1" x14ac:dyDescent="0.2">
      <c r="A108" s="201" t="s">
        <v>95</v>
      </c>
      <c r="B108" s="202" t="s">
        <v>96</v>
      </c>
      <c r="C108" s="335"/>
      <c r="D108" s="334"/>
      <c r="E108" s="162"/>
      <c r="BY108" s="3"/>
      <c r="BZ108" s="3"/>
      <c r="CA108" s="4"/>
      <c r="CB108" s="4"/>
      <c r="CC108" s="4"/>
      <c r="CD108" s="4"/>
      <c r="CE108" s="4"/>
      <c r="CF108" s="4"/>
      <c r="CG108" s="6"/>
      <c r="CH108" s="6"/>
      <c r="CI108" s="6"/>
      <c r="CJ108" s="6"/>
      <c r="CK108" s="6"/>
      <c r="CL108" s="6"/>
      <c r="CM108" s="6"/>
      <c r="CN108" s="6"/>
    </row>
    <row r="109" spans="1:92" s="2" customFormat="1" ht="16.149999999999999" customHeight="1" x14ac:dyDescent="0.2">
      <c r="A109" s="340" t="s">
        <v>97</v>
      </c>
      <c r="B109" s="205">
        <v>0</v>
      </c>
      <c r="C109" s="335"/>
      <c r="D109" s="334"/>
      <c r="E109" s="335"/>
      <c r="F109" s="209"/>
      <c r="G109" s="11"/>
      <c r="H109" s="11"/>
      <c r="I109" s="334"/>
      <c r="J109" s="335"/>
      <c r="K109" s="106"/>
      <c r="L109" s="11"/>
      <c r="BY109" s="3"/>
      <c r="BZ109" s="3"/>
      <c r="CA109" s="4"/>
      <c r="CB109" s="4"/>
      <c r="CC109" s="4"/>
      <c r="CD109" s="4"/>
      <c r="CE109" s="4"/>
      <c r="CF109" s="4"/>
      <c r="CG109" s="6"/>
      <c r="CH109" s="6"/>
      <c r="CI109" s="6"/>
      <c r="CJ109" s="6"/>
      <c r="CK109" s="6"/>
      <c r="CL109" s="6"/>
      <c r="CM109" s="6"/>
      <c r="CN109" s="6"/>
    </row>
    <row r="110" spans="1:92" s="2" customFormat="1" ht="16.149999999999999" customHeight="1" x14ac:dyDescent="0.2">
      <c r="A110" s="340" t="s">
        <v>98</v>
      </c>
      <c r="B110" s="206">
        <v>1</v>
      </c>
      <c r="C110" s="335"/>
      <c r="D110" s="334"/>
      <c r="E110" s="335"/>
      <c r="F110" s="209"/>
      <c r="G110" s="11"/>
      <c r="H110" s="11"/>
      <c r="I110" s="334"/>
      <c r="J110" s="335"/>
      <c r="K110" s="106"/>
      <c r="L110" s="11"/>
      <c r="BY110" s="3"/>
      <c r="BZ110" s="3"/>
      <c r="CA110" s="4"/>
      <c r="CB110" s="4"/>
      <c r="CC110" s="4"/>
      <c r="CD110" s="4"/>
      <c r="CE110" s="4"/>
      <c r="CF110" s="4"/>
      <c r="CG110" s="6"/>
      <c r="CH110" s="6"/>
      <c r="CI110" s="6"/>
      <c r="CJ110" s="6"/>
      <c r="CK110" s="6"/>
      <c r="CL110" s="6"/>
      <c r="CM110" s="6"/>
      <c r="CN110" s="6"/>
    </row>
    <row r="111" spans="1:92" s="2" customFormat="1" ht="16.149999999999999" customHeight="1" x14ac:dyDescent="0.2">
      <c r="A111" s="340" t="s">
        <v>99</v>
      </c>
      <c r="B111" s="206">
        <v>0</v>
      </c>
      <c r="C111" s="335"/>
      <c r="D111" s="334"/>
      <c r="E111" s="335"/>
      <c r="F111" s="209"/>
      <c r="G111" s="11"/>
      <c r="H111" s="11"/>
      <c r="I111" s="334"/>
      <c r="J111" s="335"/>
      <c r="K111" s="106"/>
      <c r="L111" s="11"/>
      <c r="BY111" s="3"/>
      <c r="BZ111" s="3"/>
      <c r="CA111" s="4"/>
      <c r="CB111" s="4"/>
      <c r="CC111" s="4"/>
      <c r="CD111" s="4"/>
      <c r="CE111" s="4"/>
      <c r="CF111" s="4"/>
      <c r="CG111" s="6"/>
      <c r="CH111" s="6"/>
      <c r="CI111" s="6"/>
      <c r="CJ111" s="6"/>
      <c r="CK111" s="6"/>
      <c r="CL111" s="6"/>
      <c r="CM111" s="6"/>
      <c r="CN111" s="6"/>
    </row>
    <row r="112" spans="1:92" s="2" customFormat="1" ht="16.149999999999999" customHeight="1" x14ac:dyDescent="0.2">
      <c r="A112" s="340" t="s">
        <v>100</v>
      </c>
      <c r="B112" s="206">
        <v>0</v>
      </c>
      <c r="C112" s="207"/>
      <c r="D112" s="486"/>
      <c r="E112" s="487"/>
      <c r="F112" s="209"/>
      <c r="G112" s="11"/>
      <c r="H112" s="11"/>
      <c r="I112" s="334"/>
      <c r="J112" s="335"/>
      <c r="K112" s="106"/>
      <c r="L112" s="11"/>
      <c r="BY112" s="3"/>
      <c r="BZ112" s="3"/>
      <c r="CA112" s="4"/>
      <c r="CB112" s="4"/>
      <c r="CC112" s="4"/>
      <c r="CD112" s="4"/>
      <c r="CE112" s="4"/>
      <c r="CF112" s="4"/>
      <c r="CG112" s="6"/>
      <c r="CH112" s="6"/>
      <c r="CI112" s="6"/>
      <c r="CJ112" s="6"/>
      <c r="CK112" s="6"/>
      <c r="CL112" s="6"/>
      <c r="CM112" s="6"/>
      <c r="CN112" s="6"/>
    </row>
    <row r="113" spans="1:92" s="2" customFormat="1" ht="16.149999999999999" customHeight="1" x14ac:dyDescent="0.2">
      <c r="A113" s="188" t="s">
        <v>101</v>
      </c>
      <c r="B113" s="208">
        <v>1</v>
      </c>
      <c r="C113" s="207"/>
      <c r="D113" s="486"/>
      <c r="E113" s="487"/>
      <c r="F113" s="209"/>
      <c r="G113" s="11"/>
      <c r="H113" s="11"/>
      <c r="I113" s="334"/>
      <c r="J113" s="335"/>
      <c r="K113" s="106"/>
      <c r="L113" s="11"/>
      <c r="BY113" s="3"/>
      <c r="BZ113" s="3"/>
      <c r="CA113" s="4"/>
      <c r="CB113" s="4"/>
      <c r="CC113" s="4"/>
      <c r="CD113" s="4"/>
      <c r="CE113" s="4"/>
      <c r="CF113" s="4"/>
      <c r="CG113" s="6"/>
      <c r="CH113" s="6"/>
      <c r="CI113" s="6"/>
      <c r="CJ113" s="6"/>
      <c r="CK113" s="6"/>
      <c r="CL113" s="6"/>
      <c r="CM113" s="6"/>
      <c r="CN113" s="6"/>
    </row>
    <row r="114" spans="1:92" s="2" customFormat="1" ht="31.9" customHeight="1" x14ac:dyDescent="0.2">
      <c r="A114" s="210" t="s">
        <v>103</v>
      </c>
      <c r="B114" s="211"/>
      <c r="C114" s="211"/>
      <c r="D114" s="211"/>
      <c r="E114" s="211"/>
      <c r="F114" s="211"/>
      <c r="G114" s="196"/>
      <c r="H114" s="196"/>
      <c r="I114" s="196"/>
      <c r="J114" s="162"/>
      <c r="K114" s="106"/>
      <c r="L114" s="11"/>
      <c r="BY114" s="3"/>
      <c r="BZ114" s="3"/>
      <c r="CA114" s="4"/>
      <c r="CB114" s="4"/>
      <c r="CC114" s="4"/>
      <c r="CD114" s="4"/>
      <c r="CE114" s="4"/>
      <c r="CF114" s="4"/>
      <c r="CG114" s="6"/>
      <c r="CH114" s="6"/>
      <c r="CI114" s="6"/>
      <c r="CJ114" s="6"/>
      <c r="CK114" s="6"/>
      <c r="CL114" s="6"/>
      <c r="CM114" s="6"/>
      <c r="CN114" s="6"/>
    </row>
    <row r="115" spans="1:92" s="2" customFormat="1" ht="16.149999999999999" customHeight="1" x14ac:dyDescent="0.2">
      <c r="A115" s="488" t="s">
        <v>5</v>
      </c>
      <c r="B115" s="489"/>
      <c r="C115" s="336" t="s">
        <v>6</v>
      </c>
      <c r="D115" s="147" t="s">
        <v>104</v>
      </c>
      <c r="E115" s="342" t="s">
        <v>105</v>
      </c>
      <c r="F115" s="344" t="s">
        <v>106</v>
      </c>
      <c r="G115" s="196"/>
      <c r="H115" s="196"/>
      <c r="I115" s="196"/>
      <c r="J115" s="106"/>
      <c r="K115" s="11"/>
      <c r="BY115" s="3"/>
      <c r="BZ115" s="3"/>
      <c r="CA115" s="4"/>
      <c r="CB115" s="4"/>
      <c r="CC115" s="4"/>
      <c r="CD115" s="4"/>
      <c r="CE115" s="4"/>
      <c r="CF115" s="4"/>
      <c r="CG115" s="6"/>
      <c r="CH115" s="6"/>
      <c r="CI115" s="6"/>
      <c r="CJ115" s="6"/>
      <c r="CK115" s="6"/>
      <c r="CL115" s="6"/>
      <c r="CM115" s="6"/>
      <c r="CN115" s="6"/>
    </row>
    <row r="116" spans="1:92" s="2" customFormat="1" ht="16.149999999999999" customHeight="1" x14ac:dyDescent="0.2">
      <c r="A116" s="478" t="s">
        <v>71</v>
      </c>
      <c r="B116" s="479"/>
      <c r="C116" s="212">
        <f t="shared" ref="C116:C121" si="8">SUM(D116:F116)</f>
        <v>0</v>
      </c>
      <c r="D116" s="213"/>
      <c r="E116" s="214"/>
      <c r="F116" s="215"/>
      <c r="G116" s="216"/>
      <c r="H116" s="196"/>
      <c r="I116" s="196"/>
      <c r="J116" s="106"/>
      <c r="K116" s="11"/>
      <c r="BY116" s="3"/>
      <c r="BZ116" s="3"/>
      <c r="CA116" s="4"/>
      <c r="CB116" s="4"/>
      <c r="CC116" s="4"/>
      <c r="CD116" s="4"/>
      <c r="CE116" s="4"/>
      <c r="CF116" s="4"/>
      <c r="CG116" s="6"/>
      <c r="CH116" s="6"/>
      <c r="CI116" s="6"/>
      <c r="CJ116" s="6"/>
      <c r="CK116" s="6"/>
      <c r="CL116" s="6"/>
      <c r="CM116" s="6"/>
      <c r="CN116" s="6"/>
    </row>
    <row r="117" spans="1:92" s="2" customFormat="1" ht="16.149999999999999" customHeight="1" x14ac:dyDescent="0.2">
      <c r="A117" s="471" t="s">
        <v>60</v>
      </c>
      <c r="B117" s="332" t="s">
        <v>107</v>
      </c>
      <c r="C117" s="218">
        <f t="shared" si="8"/>
        <v>0</v>
      </c>
      <c r="D117" s="151"/>
      <c r="E117" s="152"/>
      <c r="F117" s="153"/>
      <c r="G117" s="216"/>
      <c r="H117" s="196"/>
      <c r="I117" s="196"/>
      <c r="J117" s="106"/>
      <c r="K117" s="11"/>
      <c r="BY117" s="3"/>
      <c r="BZ117" s="3"/>
      <c r="CA117" s="4"/>
      <c r="CB117" s="4"/>
      <c r="CC117" s="4"/>
      <c r="CD117" s="4"/>
      <c r="CE117" s="4"/>
      <c r="CF117" s="4"/>
      <c r="CG117" s="6"/>
      <c r="CH117" s="6"/>
      <c r="CI117" s="6"/>
      <c r="CJ117" s="6"/>
      <c r="CK117" s="6"/>
      <c r="CL117" s="6"/>
      <c r="CM117" s="6"/>
      <c r="CN117" s="6"/>
    </row>
    <row r="118" spans="1:92" s="2" customFormat="1" ht="16.149999999999999" customHeight="1" x14ac:dyDescent="0.2">
      <c r="A118" s="472"/>
      <c r="B118" s="199" t="s">
        <v>92</v>
      </c>
      <c r="C118" s="219">
        <f t="shared" si="8"/>
        <v>0</v>
      </c>
      <c r="D118" s="85"/>
      <c r="E118" s="170"/>
      <c r="F118" s="87"/>
      <c r="G118" s="216"/>
      <c r="H118" s="196"/>
      <c r="I118" s="196"/>
      <c r="J118" s="106"/>
      <c r="K118" s="11"/>
      <c r="BY118" s="3"/>
      <c r="BZ118" s="3"/>
      <c r="CA118" s="4"/>
      <c r="CB118" s="4"/>
      <c r="CC118" s="4"/>
      <c r="CD118" s="4"/>
      <c r="CE118" s="4"/>
      <c r="CF118" s="4"/>
      <c r="CG118" s="6"/>
      <c r="CH118" s="6"/>
      <c r="CI118" s="6"/>
      <c r="CJ118" s="6"/>
      <c r="CK118" s="6"/>
      <c r="CL118" s="6"/>
      <c r="CM118" s="6"/>
      <c r="CN118" s="6"/>
    </row>
    <row r="119" spans="1:92" s="2" customFormat="1" ht="16.149999999999999" customHeight="1" x14ac:dyDescent="0.2">
      <c r="A119" s="473"/>
      <c r="B119" s="200" t="s">
        <v>108</v>
      </c>
      <c r="C119" s="220">
        <f t="shared" si="8"/>
        <v>0</v>
      </c>
      <c r="D119" s="77"/>
      <c r="E119" s="159"/>
      <c r="F119" s="90"/>
      <c r="G119" s="216"/>
      <c r="H119" s="196"/>
      <c r="I119" s="196"/>
      <c r="J119" s="106"/>
      <c r="K119" s="11"/>
      <c r="BY119" s="3"/>
      <c r="BZ119" s="3"/>
      <c r="CA119" s="4"/>
      <c r="CB119" s="4"/>
      <c r="CC119" s="4"/>
      <c r="CD119" s="4"/>
      <c r="CE119" s="4"/>
      <c r="CF119" s="4"/>
      <c r="CG119" s="6"/>
      <c r="CH119" s="6"/>
      <c r="CI119" s="6"/>
      <c r="CJ119" s="6"/>
      <c r="CK119" s="6"/>
      <c r="CL119" s="6"/>
      <c r="CM119" s="6"/>
      <c r="CN119" s="6"/>
    </row>
    <row r="120" spans="1:92" s="2" customFormat="1" ht="16.149999999999999" customHeight="1" x14ac:dyDescent="0.2">
      <c r="A120" s="480" t="s">
        <v>72</v>
      </c>
      <c r="B120" s="481"/>
      <c r="C120" s="221">
        <f t="shared" si="8"/>
        <v>0</v>
      </c>
      <c r="D120" s="38"/>
      <c r="E120" s="222"/>
      <c r="F120" s="39"/>
      <c r="G120" s="216"/>
      <c r="H120" s="196"/>
      <c r="I120" s="196"/>
      <c r="J120" s="106"/>
      <c r="K120" s="11"/>
      <c r="BY120" s="3"/>
      <c r="BZ120" s="3"/>
      <c r="CA120" s="4"/>
      <c r="CB120" s="4"/>
      <c r="CC120" s="4"/>
      <c r="CD120" s="4"/>
      <c r="CE120" s="4"/>
      <c r="CF120" s="4"/>
      <c r="CG120" s="6"/>
      <c r="CH120" s="6"/>
      <c r="CI120" s="6"/>
      <c r="CJ120" s="6"/>
      <c r="CK120" s="6"/>
      <c r="CL120" s="6"/>
      <c r="CM120" s="6"/>
      <c r="CN120" s="6"/>
    </row>
    <row r="121" spans="1:92" s="2" customFormat="1" ht="16.149999999999999" customHeight="1" x14ac:dyDescent="0.2">
      <c r="A121" s="476" t="s">
        <v>68</v>
      </c>
      <c r="B121" s="477"/>
      <c r="C121" s="220">
        <f t="shared" si="8"/>
        <v>0</v>
      </c>
      <c r="D121" s="77"/>
      <c r="E121" s="159"/>
      <c r="F121" s="90"/>
      <c r="G121" s="216"/>
      <c r="H121" s="196"/>
      <c r="I121" s="196"/>
      <c r="J121" s="106"/>
      <c r="K121" s="11"/>
      <c r="BY121" s="3"/>
      <c r="BZ121" s="3"/>
      <c r="CA121" s="4"/>
      <c r="CB121" s="4"/>
      <c r="CC121" s="4"/>
      <c r="CD121" s="4"/>
      <c r="CE121" s="4"/>
      <c r="CF121" s="4"/>
      <c r="CG121" s="6"/>
      <c r="CH121" s="6"/>
      <c r="CI121" s="6"/>
      <c r="CJ121" s="6"/>
      <c r="CK121" s="6"/>
      <c r="CL121" s="6"/>
      <c r="CM121" s="6"/>
      <c r="CN121" s="6"/>
    </row>
    <row r="122" spans="1:92" s="2" customFormat="1" ht="16.149999999999999" customHeight="1" x14ac:dyDescent="0.2">
      <c r="A122" s="163" t="s">
        <v>80</v>
      </c>
      <c r="B122" s="163"/>
      <c r="C122" s="176"/>
      <c r="D122" s="176"/>
      <c r="E122" s="165"/>
      <c r="F122" s="11"/>
      <c r="G122" s="196"/>
      <c r="H122" s="196"/>
      <c r="I122" s="196"/>
      <c r="J122" s="106"/>
      <c r="K122" s="11"/>
      <c r="BY122" s="3"/>
      <c r="BZ122" s="3"/>
      <c r="CA122" s="4"/>
      <c r="CB122" s="4"/>
      <c r="CC122" s="4"/>
      <c r="CD122" s="4"/>
      <c r="CE122" s="4"/>
      <c r="CF122" s="4"/>
      <c r="CG122" s="6"/>
      <c r="CH122" s="6"/>
      <c r="CI122" s="6"/>
      <c r="CJ122" s="6"/>
      <c r="CK122" s="6"/>
      <c r="CL122" s="6"/>
      <c r="CM122" s="6"/>
      <c r="CN122" s="6"/>
    </row>
    <row r="123" spans="1:92" s="2" customFormat="1" ht="16.149999999999999" customHeight="1" x14ac:dyDescent="0.2">
      <c r="A123" s="163" t="s">
        <v>109</v>
      </c>
      <c r="B123" s="223"/>
      <c r="C123" s="176"/>
      <c r="D123" s="176"/>
      <c r="E123" s="176"/>
      <c r="F123" s="176"/>
      <c r="G123" s="196"/>
      <c r="H123" s="196"/>
      <c r="I123" s="196"/>
      <c r="J123" s="106"/>
      <c r="K123" s="11"/>
      <c r="BY123" s="3"/>
      <c r="BZ123" s="3"/>
      <c r="CA123" s="4"/>
      <c r="CB123" s="4"/>
      <c r="CC123" s="4"/>
      <c r="CD123" s="4"/>
      <c r="CE123" s="4"/>
      <c r="CF123" s="4"/>
      <c r="CG123" s="6"/>
      <c r="CH123" s="6"/>
      <c r="CI123" s="6"/>
      <c r="CJ123" s="6"/>
      <c r="CK123" s="6"/>
      <c r="CL123" s="6"/>
      <c r="CM123" s="6"/>
      <c r="CN123" s="6"/>
    </row>
    <row r="124" spans="1:92" s="2" customFormat="1" ht="31.9" customHeight="1" x14ac:dyDescent="0.2">
      <c r="A124" s="12" t="s">
        <v>110</v>
      </c>
      <c r="B124" s="12"/>
      <c r="C124" s="12"/>
      <c r="D124" s="12"/>
      <c r="E124" s="12"/>
      <c r="F124" s="224"/>
      <c r="G124" s="224"/>
      <c r="H124" s="196"/>
      <c r="I124" s="196"/>
      <c r="J124" s="106"/>
      <c r="K124" s="11"/>
      <c r="BY124" s="3"/>
      <c r="BZ124" s="3"/>
      <c r="CA124" s="4"/>
      <c r="CB124" s="4"/>
      <c r="CC124" s="4"/>
      <c r="CD124" s="4"/>
      <c r="CE124" s="4"/>
      <c r="CF124" s="4"/>
      <c r="CG124" s="6"/>
      <c r="CH124" s="6"/>
      <c r="CI124" s="6"/>
      <c r="CJ124" s="6"/>
      <c r="CK124" s="6"/>
      <c r="CL124" s="6"/>
      <c r="CM124" s="6"/>
      <c r="CN124" s="6"/>
    </row>
    <row r="125" spans="1:92" s="2" customFormat="1" ht="16.149999999999999" customHeight="1" x14ac:dyDescent="0.2">
      <c r="A125" s="461" t="s">
        <v>111</v>
      </c>
      <c r="B125" s="457"/>
      <c r="C125" s="465" t="s">
        <v>6</v>
      </c>
      <c r="D125" s="467" t="s">
        <v>112</v>
      </c>
      <c r="E125" s="468"/>
      <c r="F125" s="467" t="s">
        <v>113</v>
      </c>
      <c r="G125" s="468"/>
      <c r="H125" s="196"/>
      <c r="I125" s="196"/>
      <c r="J125" s="106"/>
      <c r="K125" s="11"/>
      <c r="BY125" s="3"/>
      <c r="BZ125" s="3"/>
      <c r="CA125" s="4"/>
      <c r="CB125" s="4"/>
      <c r="CC125" s="4"/>
      <c r="CD125" s="4"/>
      <c r="CE125" s="4"/>
      <c r="CF125" s="4"/>
      <c r="CG125" s="6"/>
      <c r="CH125" s="6"/>
      <c r="CI125" s="6"/>
      <c r="CJ125" s="6"/>
      <c r="CK125" s="6"/>
      <c r="CL125" s="6"/>
      <c r="CM125" s="6"/>
      <c r="CN125" s="6"/>
    </row>
    <row r="126" spans="1:92" s="2" customFormat="1" ht="16.149999999999999" customHeight="1" x14ac:dyDescent="0.2">
      <c r="A126" s="482"/>
      <c r="B126" s="458"/>
      <c r="C126" s="466"/>
      <c r="D126" s="17" t="s">
        <v>114</v>
      </c>
      <c r="E126" s="225" t="s">
        <v>115</v>
      </c>
      <c r="F126" s="17" t="s">
        <v>116</v>
      </c>
      <c r="G126" s="225" t="s">
        <v>115</v>
      </c>
      <c r="H126" s="196"/>
      <c r="I126" s="196"/>
      <c r="J126" s="106"/>
      <c r="K126" s="11"/>
      <c r="BY126" s="3"/>
      <c r="BZ126" s="3"/>
      <c r="CA126" s="4"/>
      <c r="CB126" s="4"/>
      <c r="CC126" s="4"/>
      <c r="CD126" s="4"/>
      <c r="CE126" s="4"/>
      <c r="CF126" s="4"/>
      <c r="CG126" s="6"/>
      <c r="CH126" s="6"/>
      <c r="CI126" s="6"/>
      <c r="CJ126" s="6"/>
      <c r="CK126" s="6"/>
      <c r="CL126" s="6"/>
      <c r="CM126" s="6"/>
      <c r="CN126" s="6"/>
    </row>
    <row r="127" spans="1:92" s="2" customFormat="1" ht="16.149999999999999" customHeight="1" x14ac:dyDescent="0.2">
      <c r="A127" s="469" t="s">
        <v>71</v>
      </c>
      <c r="B127" s="470"/>
      <c r="C127" s="226">
        <f t="shared" ref="C127:C133" si="9">SUM(D127:G127)</f>
        <v>247</v>
      </c>
      <c r="D127" s="227">
        <v>4</v>
      </c>
      <c r="E127" s="228"/>
      <c r="F127" s="227">
        <v>243</v>
      </c>
      <c r="G127" s="228"/>
      <c r="H127" s="216"/>
      <c r="I127" s="196"/>
      <c r="J127" s="106"/>
      <c r="K127" s="11"/>
      <c r="BY127" s="3"/>
      <c r="BZ127" s="3"/>
      <c r="CA127" s="4"/>
      <c r="CB127" s="4"/>
      <c r="CC127" s="4"/>
      <c r="CD127" s="4"/>
      <c r="CE127" s="4"/>
      <c r="CF127" s="4"/>
      <c r="CG127" s="6"/>
      <c r="CH127" s="6"/>
      <c r="CI127" s="6"/>
      <c r="CJ127" s="6"/>
      <c r="CK127" s="6"/>
      <c r="CL127" s="6"/>
      <c r="CM127" s="6"/>
      <c r="CN127" s="6"/>
    </row>
    <row r="128" spans="1:92" s="2" customFormat="1" ht="16.149999999999999" customHeight="1" x14ac:dyDescent="0.2">
      <c r="A128" s="471" t="s">
        <v>60</v>
      </c>
      <c r="B128" s="332" t="s">
        <v>107</v>
      </c>
      <c r="C128" s="226">
        <f t="shared" si="9"/>
        <v>132</v>
      </c>
      <c r="D128" s="227"/>
      <c r="E128" s="228"/>
      <c r="F128" s="227">
        <v>132</v>
      </c>
      <c r="G128" s="228"/>
      <c r="H128" s="216"/>
      <c r="I128" s="196"/>
      <c r="J128" s="106"/>
      <c r="K128" s="11"/>
      <c r="BY128" s="3"/>
      <c r="BZ128" s="3"/>
      <c r="CA128" s="4"/>
      <c r="CB128" s="4"/>
      <c r="CC128" s="4"/>
      <c r="CD128" s="4"/>
      <c r="CE128" s="4"/>
      <c r="CF128" s="4"/>
      <c r="CG128" s="6"/>
      <c r="CH128" s="6"/>
      <c r="CI128" s="6"/>
      <c r="CJ128" s="6"/>
      <c r="CK128" s="6"/>
      <c r="CL128" s="6"/>
      <c r="CM128" s="6"/>
      <c r="CN128" s="6"/>
    </row>
    <row r="129" spans="1:92" s="2" customFormat="1" ht="16.149999999999999" customHeight="1" x14ac:dyDescent="0.2">
      <c r="A129" s="472"/>
      <c r="B129" s="199" t="s">
        <v>92</v>
      </c>
      <c r="C129" s="229">
        <f t="shared" si="9"/>
        <v>0</v>
      </c>
      <c r="D129" s="230"/>
      <c r="E129" s="231"/>
      <c r="F129" s="230"/>
      <c r="G129" s="231"/>
      <c r="H129" s="216"/>
      <c r="I129" s="196"/>
      <c r="J129" s="106"/>
      <c r="K129" s="11"/>
      <c r="BY129" s="3"/>
      <c r="BZ129" s="3"/>
      <c r="CA129" s="4"/>
      <c r="CB129" s="4"/>
      <c r="CC129" s="4"/>
      <c r="CD129" s="4"/>
      <c r="CE129" s="4"/>
      <c r="CF129" s="4"/>
      <c r="CG129" s="6"/>
      <c r="CH129" s="6"/>
      <c r="CI129" s="6"/>
      <c r="CJ129" s="6"/>
      <c r="CK129" s="6"/>
      <c r="CL129" s="6"/>
      <c r="CM129" s="6"/>
      <c r="CN129" s="6"/>
    </row>
    <row r="130" spans="1:92" s="2" customFormat="1" ht="16.149999999999999" customHeight="1" x14ac:dyDescent="0.2">
      <c r="A130" s="473"/>
      <c r="B130" s="200" t="s">
        <v>108</v>
      </c>
      <c r="C130" s="232">
        <f t="shared" si="9"/>
        <v>0</v>
      </c>
      <c r="D130" s="233"/>
      <c r="E130" s="234"/>
      <c r="F130" s="233"/>
      <c r="G130" s="234"/>
      <c r="H130" s="216"/>
      <c r="I130" s="196"/>
      <c r="J130" s="106"/>
      <c r="K130" s="11"/>
      <c r="BY130" s="3"/>
      <c r="BZ130" s="3"/>
      <c r="CA130" s="4"/>
      <c r="CB130" s="4"/>
      <c r="CC130" s="4"/>
      <c r="CD130" s="4"/>
      <c r="CE130" s="4"/>
      <c r="CF130" s="4"/>
      <c r="CG130" s="6"/>
      <c r="CH130" s="6"/>
      <c r="CI130" s="6"/>
      <c r="CJ130" s="6"/>
      <c r="CK130" s="6"/>
      <c r="CL130" s="6"/>
      <c r="CM130" s="6"/>
      <c r="CN130" s="6"/>
    </row>
    <row r="131" spans="1:92" s="2" customFormat="1" ht="16.149999999999999" customHeight="1" x14ac:dyDescent="0.2">
      <c r="A131" s="474" t="s">
        <v>72</v>
      </c>
      <c r="B131" s="475"/>
      <c r="C131" s="235">
        <f t="shared" si="9"/>
        <v>76</v>
      </c>
      <c r="D131" s="29"/>
      <c r="E131" s="72"/>
      <c r="F131" s="29">
        <v>76</v>
      </c>
      <c r="G131" s="72"/>
      <c r="H131" s="216"/>
      <c r="I131" s="196"/>
      <c r="J131" s="106"/>
      <c r="K131" s="11"/>
      <c r="BY131" s="3"/>
      <c r="BZ131" s="3"/>
      <c r="CA131" s="4"/>
      <c r="CB131" s="4"/>
      <c r="CC131" s="4"/>
      <c r="CD131" s="4"/>
      <c r="CE131" s="4"/>
      <c r="CF131" s="4"/>
      <c r="CG131" s="6"/>
      <c r="CH131" s="6"/>
      <c r="CI131" s="6"/>
      <c r="CJ131" s="6"/>
      <c r="CK131" s="6"/>
      <c r="CL131" s="6"/>
      <c r="CM131" s="6"/>
      <c r="CN131" s="6"/>
    </row>
    <row r="132" spans="1:92" s="2" customFormat="1" ht="16.149999999999999" customHeight="1" x14ac:dyDescent="0.2">
      <c r="A132" s="476" t="s">
        <v>68</v>
      </c>
      <c r="B132" s="477"/>
      <c r="C132" s="236">
        <f t="shared" si="9"/>
        <v>0</v>
      </c>
      <c r="D132" s="36"/>
      <c r="E132" s="80"/>
      <c r="F132" s="36"/>
      <c r="G132" s="80"/>
      <c r="H132" s="216"/>
      <c r="I132" s="196"/>
      <c r="J132" s="106"/>
      <c r="K132" s="11"/>
      <c r="BY132" s="3"/>
      <c r="BZ132" s="3"/>
      <c r="CA132" s="4"/>
      <c r="CB132" s="4"/>
      <c r="CC132" s="4"/>
      <c r="CD132" s="4"/>
      <c r="CE132" s="4"/>
      <c r="CF132" s="4"/>
      <c r="CG132" s="6"/>
      <c r="CH132" s="6"/>
      <c r="CI132" s="6"/>
      <c r="CJ132" s="6"/>
      <c r="CK132" s="6"/>
      <c r="CL132" s="6"/>
      <c r="CM132" s="6"/>
      <c r="CN132" s="6"/>
    </row>
    <row r="133" spans="1:92" s="2" customFormat="1" ht="16.149999999999999" customHeight="1" x14ac:dyDescent="0.2">
      <c r="A133" s="459" t="s">
        <v>6</v>
      </c>
      <c r="B133" s="460"/>
      <c r="C133" s="41">
        <f t="shared" si="9"/>
        <v>455</v>
      </c>
      <c r="D133" s="172">
        <f>SUM(D127:D132)</f>
        <v>4</v>
      </c>
      <c r="E133" s="237">
        <f>SUM(E127:E132)</f>
        <v>0</v>
      </c>
      <c r="F133" s="172">
        <f>SUM(F127:F132)</f>
        <v>451</v>
      </c>
      <c r="G133" s="237">
        <f>SUM(G127:G132)</f>
        <v>0</v>
      </c>
      <c r="H133" s="196"/>
      <c r="I133" s="196"/>
      <c r="J133" s="106"/>
      <c r="K133" s="11"/>
      <c r="BY133" s="3"/>
      <c r="BZ133" s="3"/>
      <c r="CA133" s="4"/>
      <c r="CB133" s="4"/>
      <c r="CC133" s="4"/>
      <c r="CD133" s="4"/>
      <c r="CE133" s="4"/>
      <c r="CF133" s="4"/>
      <c r="CG133" s="6"/>
      <c r="CH133" s="6"/>
      <c r="CI133" s="6"/>
      <c r="CJ133" s="6"/>
      <c r="CK133" s="6"/>
      <c r="CL133" s="6"/>
      <c r="CM133" s="6"/>
      <c r="CN133" s="6"/>
    </row>
    <row r="134" spans="1:92" s="2" customFormat="1" ht="31.9" customHeight="1" x14ac:dyDescent="0.2">
      <c r="A134" s="238" t="s">
        <v>117</v>
      </c>
      <c r="B134" s="238"/>
      <c r="C134" s="238"/>
      <c r="D134" s="224"/>
      <c r="E134" s="224"/>
      <c r="F134" s="176"/>
      <c r="G134" s="196"/>
      <c r="H134" s="196"/>
      <c r="I134" s="196"/>
      <c r="J134" s="106"/>
      <c r="K134" s="11"/>
      <c r="BY134" s="3"/>
      <c r="BZ134" s="3"/>
      <c r="CA134" s="4"/>
      <c r="CB134" s="4"/>
      <c r="CC134" s="4"/>
      <c r="CD134" s="4"/>
      <c r="CE134" s="4"/>
      <c r="CF134" s="4"/>
      <c r="CG134" s="6"/>
      <c r="CH134" s="6"/>
      <c r="CI134" s="6"/>
      <c r="CJ134" s="6"/>
      <c r="CK134" s="6"/>
      <c r="CL134" s="6"/>
      <c r="CM134" s="6"/>
      <c r="CN134" s="6"/>
    </row>
    <row r="135" spans="1:92" s="2" customFormat="1" ht="16.149999999999999" customHeight="1" x14ac:dyDescent="0.2">
      <c r="A135" s="461" t="s">
        <v>32</v>
      </c>
      <c r="B135" s="462"/>
      <c r="C135" s="329" t="s">
        <v>6</v>
      </c>
      <c r="D135" s="224"/>
      <c r="E135" s="224"/>
      <c r="F135" s="240"/>
      <c r="G135" s="196"/>
      <c r="H135" s="196"/>
      <c r="I135" s="196"/>
      <c r="J135" s="106"/>
      <c r="K135" s="11"/>
      <c r="BY135" s="3"/>
      <c r="BZ135" s="3"/>
      <c r="CA135" s="4"/>
      <c r="CB135" s="4"/>
      <c r="CC135" s="4"/>
      <c r="CD135" s="4"/>
      <c r="CE135" s="4"/>
      <c r="CF135" s="4"/>
      <c r="CG135" s="6"/>
      <c r="CH135" s="6"/>
      <c r="CI135" s="6"/>
      <c r="CJ135" s="6"/>
      <c r="CK135" s="6"/>
      <c r="CL135" s="6"/>
      <c r="CM135" s="6"/>
      <c r="CN135" s="6"/>
    </row>
    <row r="136" spans="1:92" s="2" customFormat="1" ht="16.149999999999999" customHeight="1" x14ac:dyDescent="0.2">
      <c r="A136" s="463" t="s">
        <v>118</v>
      </c>
      <c r="B136" s="241" t="s">
        <v>119</v>
      </c>
      <c r="C136" s="242">
        <v>295</v>
      </c>
      <c r="D136" s="224"/>
      <c r="E136" s="224"/>
      <c r="F136" s="240"/>
      <c r="G136" s="196"/>
      <c r="H136" s="196"/>
      <c r="I136" s="196"/>
      <c r="J136" s="106"/>
      <c r="K136" s="11"/>
      <c r="BY136" s="3"/>
      <c r="BZ136" s="3"/>
      <c r="CA136" s="4"/>
      <c r="CB136" s="4"/>
      <c r="CC136" s="4"/>
      <c r="CD136" s="4"/>
      <c r="CE136" s="4"/>
      <c r="CF136" s="4"/>
      <c r="CG136" s="6"/>
      <c r="CH136" s="6"/>
      <c r="CI136" s="6"/>
      <c r="CJ136" s="6"/>
      <c r="CK136" s="6"/>
      <c r="CL136" s="6"/>
      <c r="CM136" s="6"/>
      <c r="CN136" s="6"/>
    </row>
    <row r="137" spans="1:92" s="2" customFormat="1" ht="16.149999999999999" customHeight="1" x14ac:dyDescent="0.2">
      <c r="A137" s="464"/>
      <c r="B137" s="243" t="s">
        <v>120</v>
      </c>
      <c r="C137" s="244">
        <v>247</v>
      </c>
      <c r="D137" s="224"/>
      <c r="E137" s="224"/>
      <c r="F137" s="240"/>
      <c r="G137" s="196"/>
      <c r="H137" s="196"/>
      <c r="I137" s="196"/>
      <c r="J137" s="106"/>
      <c r="K137" s="11"/>
      <c r="BY137" s="3"/>
      <c r="BZ137" s="3"/>
      <c r="CA137" s="4"/>
      <c r="CB137" s="4"/>
      <c r="CC137" s="4"/>
      <c r="CD137" s="4"/>
      <c r="CE137" s="4"/>
      <c r="CF137" s="4"/>
      <c r="CG137" s="6"/>
      <c r="CH137" s="6"/>
      <c r="CI137" s="6"/>
      <c r="CJ137" s="6"/>
      <c r="CK137" s="6"/>
      <c r="CL137" s="6"/>
      <c r="CM137" s="6"/>
      <c r="CN137" s="6"/>
    </row>
    <row r="138" spans="1:92" s="2" customFormat="1" ht="31.9" customHeight="1" x14ac:dyDescent="0.2">
      <c r="A138" s="245" t="s">
        <v>121</v>
      </c>
      <c r="B138" s="245"/>
      <c r="C138" s="245"/>
      <c r="D138" s="224"/>
      <c r="E138" s="224"/>
      <c r="F138" s="196"/>
      <c r="G138" s="196"/>
      <c r="H138" s="196"/>
      <c r="I138" s="196"/>
      <c r="J138" s="106"/>
      <c r="K138" s="11"/>
      <c r="BY138" s="3"/>
      <c r="BZ138" s="3"/>
      <c r="CA138" s="4"/>
      <c r="CB138" s="4"/>
      <c r="CC138" s="4"/>
      <c r="CD138" s="4"/>
      <c r="CE138" s="4"/>
      <c r="CF138" s="4"/>
      <c r="CG138" s="6"/>
      <c r="CH138" s="6"/>
      <c r="CI138" s="6"/>
      <c r="CJ138" s="6"/>
      <c r="CK138" s="6"/>
      <c r="CL138" s="6"/>
      <c r="CM138" s="6"/>
      <c r="CN138" s="6"/>
    </row>
    <row r="139" spans="1:92" s="2" customFormat="1" ht="16.149999999999999" customHeight="1" x14ac:dyDescent="0.2">
      <c r="A139" s="465" t="s">
        <v>32</v>
      </c>
      <c r="B139" s="465" t="s">
        <v>6</v>
      </c>
      <c r="C139" s="463" t="s">
        <v>56</v>
      </c>
      <c r="D139" s="455" t="s">
        <v>65</v>
      </c>
      <c r="E139" s="457" t="s">
        <v>60</v>
      </c>
      <c r="F139" s="196"/>
      <c r="G139" s="196"/>
      <c r="H139" s="196"/>
      <c r="I139" s="196"/>
      <c r="J139" s="106"/>
      <c r="K139" s="11"/>
      <c r="BY139" s="3"/>
      <c r="BZ139" s="3"/>
      <c r="CA139" s="4"/>
      <c r="CB139" s="4"/>
      <c r="CC139" s="4"/>
      <c r="CD139" s="4"/>
      <c r="CE139" s="4"/>
      <c r="CF139" s="4"/>
      <c r="CG139" s="6"/>
      <c r="CH139" s="6"/>
      <c r="CI139" s="6"/>
      <c r="CJ139" s="6"/>
      <c r="CK139" s="6"/>
      <c r="CL139" s="6"/>
      <c r="CM139" s="6"/>
      <c r="CN139" s="6"/>
    </row>
    <row r="140" spans="1:92" s="2" customFormat="1" ht="16.149999999999999" customHeight="1" x14ac:dyDescent="0.2">
      <c r="A140" s="466"/>
      <c r="B140" s="466"/>
      <c r="C140" s="464"/>
      <c r="D140" s="456"/>
      <c r="E140" s="458"/>
      <c r="F140" s="196"/>
      <c r="G140" s="196"/>
      <c r="H140" s="196"/>
      <c r="I140" s="196"/>
      <c r="J140" s="162"/>
      <c r="K140" s="106"/>
      <c r="L140" s="11"/>
      <c r="BY140" s="3"/>
      <c r="BZ140" s="3"/>
      <c r="CA140" s="4"/>
      <c r="CB140" s="4"/>
      <c r="CC140" s="4"/>
      <c r="CD140" s="4"/>
      <c r="CE140" s="4"/>
      <c r="CF140" s="4"/>
      <c r="CG140" s="6"/>
      <c r="CH140" s="6"/>
      <c r="CI140" s="6"/>
      <c r="CJ140" s="6"/>
      <c r="CK140" s="6"/>
      <c r="CL140" s="6"/>
      <c r="CM140" s="6"/>
      <c r="CN140" s="6"/>
    </row>
    <row r="141" spans="1:92" s="2" customFormat="1" ht="16.149999999999999" customHeight="1" x14ac:dyDescent="0.2">
      <c r="A141" s="81" t="s">
        <v>122</v>
      </c>
      <c r="B141" s="81">
        <f t="shared" ref="B141:B150" si="10">SUM(C141:E141)</f>
        <v>0</v>
      </c>
      <c r="C141" s="230"/>
      <c r="D141" s="246"/>
      <c r="E141" s="247"/>
      <c r="F141" s="164"/>
      <c r="G141" s="11"/>
      <c r="BY141" s="3"/>
      <c r="BZ141" s="3"/>
      <c r="CA141" s="4"/>
      <c r="CB141" s="4"/>
      <c r="CC141" s="4"/>
      <c r="CD141" s="4"/>
      <c r="CE141" s="4"/>
      <c r="CF141" s="4"/>
      <c r="CG141" s="6"/>
      <c r="CH141" s="6"/>
      <c r="CI141" s="6"/>
      <c r="CJ141" s="6"/>
      <c r="CK141" s="6"/>
      <c r="CL141" s="6"/>
      <c r="CM141" s="6"/>
      <c r="CN141" s="6"/>
    </row>
    <row r="142" spans="1:92" s="2" customFormat="1" ht="16.149999999999999" customHeight="1" x14ac:dyDescent="0.2">
      <c r="A142" s="81" t="s">
        <v>123</v>
      </c>
      <c r="B142" s="81">
        <f t="shared" si="10"/>
        <v>0</v>
      </c>
      <c r="C142" s="230"/>
      <c r="D142" s="246"/>
      <c r="E142" s="247"/>
      <c r="F142" s="164"/>
      <c r="G142" s="11"/>
      <c r="BY142" s="3"/>
      <c r="BZ142" s="3"/>
      <c r="CA142" s="4"/>
      <c r="CB142" s="4"/>
      <c r="CC142" s="4"/>
      <c r="CD142" s="4"/>
      <c r="CE142" s="4"/>
      <c r="CF142" s="4"/>
      <c r="CG142" s="6"/>
      <c r="CH142" s="6"/>
      <c r="CI142" s="6"/>
      <c r="CJ142" s="6"/>
      <c r="CK142" s="6"/>
      <c r="CL142" s="6"/>
      <c r="CM142" s="6"/>
      <c r="CN142" s="6"/>
    </row>
    <row r="143" spans="1:92" s="2" customFormat="1" ht="16.149999999999999" customHeight="1" x14ac:dyDescent="0.2">
      <c r="A143" s="81" t="s">
        <v>124</v>
      </c>
      <c r="B143" s="81">
        <f t="shared" si="10"/>
        <v>0</v>
      </c>
      <c r="C143" s="230"/>
      <c r="D143" s="246"/>
      <c r="E143" s="247"/>
      <c r="F143" s="164"/>
      <c r="G143" s="11"/>
      <c r="BY143" s="3"/>
      <c r="BZ143" s="3"/>
      <c r="CA143" s="4"/>
      <c r="CB143" s="4"/>
      <c r="CC143" s="4"/>
      <c r="CD143" s="4"/>
      <c r="CE143" s="4"/>
      <c r="CF143" s="4"/>
      <c r="CG143" s="6"/>
      <c r="CH143" s="6"/>
      <c r="CI143" s="6"/>
      <c r="CJ143" s="6"/>
      <c r="CK143" s="6"/>
      <c r="CL143" s="6"/>
      <c r="CM143" s="6"/>
      <c r="CN143" s="6"/>
    </row>
    <row r="144" spans="1:92" s="2" customFormat="1" ht="25.9" customHeight="1" x14ac:dyDescent="0.2">
      <c r="A144" s="248" t="s">
        <v>125</v>
      </c>
      <c r="B144" s="81">
        <f t="shared" si="10"/>
        <v>0</v>
      </c>
      <c r="C144" s="230"/>
      <c r="D144" s="246"/>
      <c r="E144" s="247"/>
      <c r="F144" s="164"/>
      <c r="G144" s="11"/>
      <c r="BY144" s="3"/>
      <c r="BZ144" s="3"/>
      <c r="CA144" s="4"/>
      <c r="CB144" s="4"/>
      <c r="CC144" s="4"/>
      <c r="CD144" s="4"/>
      <c r="CE144" s="4"/>
      <c r="CF144" s="4"/>
      <c r="CG144" s="6"/>
      <c r="CH144" s="6"/>
      <c r="CI144" s="6"/>
      <c r="CJ144" s="6"/>
      <c r="CK144" s="6"/>
      <c r="CL144" s="6"/>
      <c r="CM144" s="6"/>
      <c r="CN144" s="6"/>
    </row>
    <row r="145" spans="1:104" ht="25.9" customHeight="1" x14ac:dyDescent="0.2">
      <c r="A145" s="81" t="s">
        <v>126</v>
      </c>
      <c r="B145" s="81">
        <f t="shared" si="10"/>
        <v>0</v>
      </c>
      <c r="C145" s="230"/>
      <c r="D145" s="246"/>
      <c r="E145" s="247"/>
      <c r="F145" s="164"/>
      <c r="G145" s="11"/>
      <c r="CG145" s="6"/>
      <c r="CH145" s="6"/>
      <c r="CI145" s="6"/>
      <c r="CJ145" s="6"/>
      <c r="CK145" s="6"/>
      <c r="CL145" s="6"/>
      <c r="CM145" s="6"/>
      <c r="CN145" s="6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1:104" ht="16.149999999999999" customHeight="1" x14ac:dyDescent="0.2">
      <c r="A146" s="81" t="s">
        <v>127</v>
      </c>
      <c r="B146" s="81">
        <f t="shared" si="10"/>
        <v>1</v>
      </c>
      <c r="C146" s="230">
        <v>1</v>
      </c>
      <c r="D146" s="246"/>
      <c r="E146" s="247"/>
      <c r="F146" s="164"/>
      <c r="G146" s="11"/>
      <c r="CG146" s="6"/>
      <c r="CH146" s="6"/>
      <c r="CI146" s="6"/>
      <c r="CJ146" s="6"/>
      <c r="CK146" s="6"/>
      <c r="CL146" s="6"/>
      <c r="CM146" s="6"/>
      <c r="CN146" s="6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1:104" ht="16.149999999999999" customHeight="1" x14ac:dyDescent="0.2">
      <c r="A147" s="81" t="s">
        <v>128</v>
      </c>
      <c r="B147" s="81">
        <f t="shared" si="10"/>
        <v>0</v>
      </c>
      <c r="C147" s="230"/>
      <c r="D147" s="246"/>
      <c r="E147" s="247"/>
      <c r="F147" s="164"/>
      <c r="G147" s="11"/>
      <c r="CG147" s="6"/>
      <c r="CH147" s="6"/>
      <c r="CI147" s="6"/>
      <c r="CJ147" s="6"/>
      <c r="CK147" s="6"/>
      <c r="CL147" s="6"/>
      <c r="CM147" s="6"/>
      <c r="CN147" s="6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1:104" ht="16.149999999999999" customHeight="1" x14ac:dyDescent="0.2">
      <c r="A148" s="81" t="s">
        <v>129</v>
      </c>
      <c r="B148" s="81">
        <f t="shared" si="10"/>
        <v>0</v>
      </c>
      <c r="C148" s="230"/>
      <c r="D148" s="246"/>
      <c r="E148" s="247"/>
      <c r="F148" s="164"/>
      <c r="G148" s="11"/>
      <c r="CG148" s="6"/>
      <c r="CH148" s="6"/>
      <c r="CI148" s="6"/>
      <c r="CJ148" s="6"/>
      <c r="CK148" s="6"/>
      <c r="CL148" s="6"/>
      <c r="CM148" s="6"/>
      <c r="CN148" s="6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1:104" ht="16.149999999999999" customHeight="1" x14ac:dyDescent="0.2">
      <c r="A149" s="81" t="s">
        <v>130</v>
      </c>
      <c r="B149" s="81">
        <f t="shared" si="10"/>
        <v>0</v>
      </c>
      <c r="C149" s="230"/>
      <c r="D149" s="246"/>
      <c r="E149" s="247"/>
      <c r="F149" s="164"/>
      <c r="G149" s="11"/>
      <c r="CG149" s="6"/>
      <c r="CH149" s="6"/>
      <c r="CI149" s="6"/>
      <c r="CJ149" s="6"/>
      <c r="CK149" s="6"/>
      <c r="CL149" s="6"/>
      <c r="CM149" s="6"/>
      <c r="CN149" s="6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1:104" ht="16.149999999999999" customHeight="1" x14ac:dyDescent="0.2">
      <c r="A150" s="89" t="s">
        <v>131</v>
      </c>
      <c r="B150" s="89">
        <f t="shared" si="10"/>
        <v>0</v>
      </c>
      <c r="C150" s="233"/>
      <c r="D150" s="249"/>
      <c r="E150" s="250"/>
      <c r="F150" s="164"/>
      <c r="G150" s="11"/>
      <c r="CG150" s="6"/>
      <c r="CH150" s="6"/>
      <c r="CI150" s="6"/>
      <c r="CJ150" s="6"/>
      <c r="CK150" s="6"/>
      <c r="CL150" s="6"/>
      <c r="CM150" s="6"/>
      <c r="CN150" s="6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1:104" ht="16.149999999999999" customHeight="1" x14ac:dyDescent="0.2">
      <c r="A151" s="251" t="s">
        <v>132</v>
      </c>
      <c r="F151" s="164"/>
      <c r="G151" s="11"/>
      <c r="CG151" s="6"/>
      <c r="CH151" s="6"/>
      <c r="CI151" s="6"/>
      <c r="CJ151" s="6"/>
      <c r="CK151" s="6"/>
      <c r="CL151" s="6"/>
      <c r="CM151" s="6"/>
      <c r="CN151" s="6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1:104" x14ac:dyDescent="0.2">
      <c r="CG152" s="6"/>
      <c r="CH152" s="6"/>
      <c r="CI152" s="6"/>
      <c r="CJ152" s="6"/>
      <c r="CK152" s="6"/>
      <c r="CL152" s="6"/>
      <c r="CM152" s="6"/>
      <c r="CN152" s="6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1:104" x14ac:dyDescent="0.2">
      <c r="CG153" s="6"/>
      <c r="CH153" s="6"/>
      <c r="CI153" s="6"/>
      <c r="CJ153" s="6"/>
      <c r="CK153" s="6"/>
      <c r="CL153" s="6"/>
      <c r="CM153" s="6"/>
      <c r="CN153" s="6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1:104" x14ac:dyDescent="0.2">
      <c r="CG154" s="6"/>
      <c r="CH154" s="6"/>
      <c r="CI154" s="6"/>
      <c r="CJ154" s="6"/>
      <c r="CK154" s="6"/>
      <c r="CL154" s="6"/>
      <c r="CM154" s="6"/>
      <c r="CN154" s="6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1:104" x14ac:dyDescent="0.2">
      <c r="CG155" s="6"/>
      <c r="CH155" s="6"/>
      <c r="CI155" s="6"/>
      <c r="CJ155" s="6"/>
      <c r="CK155" s="6"/>
      <c r="CL155" s="6"/>
      <c r="CM155" s="6"/>
      <c r="CN155" s="6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1:104" x14ac:dyDescent="0.2">
      <c r="CG156" s="6"/>
      <c r="CH156" s="6"/>
      <c r="CI156" s="6"/>
      <c r="CJ156" s="6"/>
      <c r="CK156" s="6"/>
      <c r="CL156" s="6"/>
      <c r="CM156" s="6"/>
      <c r="CN156" s="6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1:104" x14ac:dyDescent="0.2">
      <c r="CG157" s="6"/>
      <c r="CH157" s="6"/>
      <c r="CI157" s="6"/>
      <c r="CJ157" s="6"/>
      <c r="CK157" s="6"/>
      <c r="CL157" s="6"/>
      <c r="CM157" s="6"/>
      <c r="CN157" s="6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94" spans="1:104" ht="11.25" customHeight="1" x14ac:dyDescent="0.2"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</row>
    <row r="195" spans="1:104" s="252" customFormat="1" ht="14.25" hidden="1" customHeight="1" x14ac:dyDescent="0.2">
      <c r="A195" s="252">
        <f>SUM(D12:D15,D22:D27,D31:D43,B49,C69:H69,C79:H79,C83:H88,C93:C98,C116:C121,C133,B141:B150,C53:C62,B102:B106,B109:B113,D16:D17,C136:C137)</f>
        <v>1453</v>
      </c>
      <c r="B195" s="252">
        <f>SUM(CG5:CN157)</f>
        <v>0</v>
      </c>
      <c r="BY195" s="253"/>
      <c r="BZ195" s="253"/>
      <c r="CA195" s="253"/>
      <c r="CB195" s="253"/>
      <c r="CC195" s="253"/>
      <c r="CD195" s="253"/>
      <c r="CE195" s="253"/>
      <c r="CF195" s="253"/>
      <c r="CG195" s="253"/>
      <c r="CH195" s="253"/>
      <c r="CI195" s="253"/>
      <c r="CJ195" s="253"/>
      <c r="CK195" s="253"/>
      <c r="CL195" s="253"/>
      <c r="CM195" s="253"/>
      <c r="CN195" s="253"/>
      <c r="CO195" s="253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operator="greaterThanOrEqual" allowBlank="1" showInputMessage="1" showErrorMessage="1" error="Valor no Permitido" sqref="A9:Z150" xr:uid="{00000000-0002-0000-0600-000000000000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195"/>
  <sheetViews>
    <sheetView topLeftCell="A31" workbookViewId="0">
      <selection activeCell="B47" sqref="B47:B48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5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1</v>
      </c>
    </row>
    <row r="2" spans="1:92" ht="16.149999999999999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92" ht="16.149999999999999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2" ht="16.149999999999999" customHeight="1" x14ac:dyDescent="0.2">
      <c r="A4" s="1" t="str">
        <f>CONCATENATE("MES: ",[8]NOMBRE!B6," - ","( ",[8]NOMBRE!C6,[8]NOMBRE!D6," )")</f>
        <v>MES: JULIO - ( 07 )</v>
      </c>
    </row>
    <row r="5" spans="1:92" ht="16.149999999999999" customHeight="1" x14ac:dyDescent="0.2">
      <c r="A5" s="1" t="str">
        <f>CONCATENATE("AÑO: ",[8]NOMBRE!B7)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A6" s="7"/>
      <c r="B6" s="7"/>
      <c r="C6" s="7"/>
      <c r="D6" s="7"/>
      <c r="E6" s="7"/>
      <c r="F6" s="8" t="s">
        <v>2</v>
      </c>
      <c r="G6" s="7"/>
      <c r="H6" s="7"/>
      <c r="I6" s="7"/>
      <c r="J6" s="9"/>
      <c r="K6" s="10"/>
      <c r="L6" s="11"/>
      <c r="CG6" s="6"/>
      <c r="CH6" s="6"/>
      <c r="CI6" s="6"/>
      <c r="CJ6" s="6"/>
      <c r="CK6" s="6"/>
      <c r="CL6" s="6"/>
      <c r="CM6" s="6"/>
      <c r="CN6" s="6"/>
    </row>
    <row r="7" spans="1:92" ht="1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11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2" t="s">
        <v>3</v>
      </c>
      <c r="B8" s="12"/>
      <c r="C8" s="12"/>
      <c r="D8" s="12"/>
      <c r="E8" s="12"/>
      <c r="F8" s="12"/>
      <c r="G8" s="12"/>
      <c r="H8" s="12"/>
      <c r="I8" s="12"/>
      <c r="J8" s="13"/>
      <c r="K8" s="14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CG8" s="6"/>
      <c r="CH8" s="6"/>
      <c r="CI8" s="6"/>
      <c r="CJ8" s="6"/>
      <c r="CK8" s="6"/>
      <c r="CL8" s="6"/>
      <c r="CM8" s="6"/>
      <c r="CN8" s="6"/>
    </row>
    <row r="9" spans="1:92" ht="16.149999999999999" customHeight="1" x14ac:dyDescent="0.2">
      <c r="A9" s="536" t="s">
        <v>4</v>
      </c>
      <c r="B9" s="536" t="s">
        <v>5</v>
      </c>
      <c r="C9" s="536"/>
      <c r="D9" s="461" t="s">
        <v>6</v>
      </c>
      <c r="E9" s="537"/>
      <c r="F9" s="457"/>
      <c r="G9" s="540" t="s">
        <v>7</v>
      </c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2"/>
      <c r="CG9" s="6"/>
      <c r="CH9" s="6"/>
      <c r="CI9" s="6"/>
      <c r="CJ9" s="6"/>
      <c r="CK9" s="6"/>
      <c r="CL9" s="6"/>
      <c r="CM9" s="6"/>
      <c r="CN9" s="6"/>
    </row>
    <row r="10" spans="1:92" ht="16.149999999999999" customHeight="1" x14ac:dyDescent="0.2">
      <c r="A10" s="536"/>
      <c r="B10" s="536"/>
      <c r="C10" s="536"/>
      <c r="D10" s="482"/>
      <c r="E10" s="538"/>
      <c r="F10" s="458"/>
      <c r="G10" s="521" t="s">
        <v>8</v>
      </c>
      <c r="H10" s="521"/>
      <c r="I10" s="521" t="s">
        <v>9</v>
      </c>
      <c r="J10" s="521"/>
      <c r="K10" s="521" t="s">
        <v>10</v>
      </c>
      <c r="L10" s="521"/>
      <c r="M10" s="521" t="s">
        <v>11</v>
      </c>
      <c r="N10" s="521"/>
      <c r="O10" s="521" t="s">
        <v>12</v>
      </c>
      <c r="P10" s="521"/>
      <c r="Q10" s="521" t="s">
        <v>13</v>
      </c>
      <c r="R10" s="521"/>
      <c r="S10" s="521" t="s">
        <v>14</v>
      </c>
      <c r="T10" s="521"/>
      <c r="U10" s="521" t="s">
        <v>15</v>
      </c>
      <c r="V10" s="521"/>
      <c r="W10" s="521" t="s">
        <v>16</v>
      </c>
      <c r="X10" s="521"/>
      <c r="Y10" s="521" t="s">
        <v>17</v>
      </c>
      <c r="Z10" s="521"/>
      <c r="CG10" s="6"/>
      <c r="CH10" s="6"/>
      <c r="CI10" s="6"/>
      <c r="CJ10" s="6"/>
      <c r="CK10" s="6"/>
      <c r="CL10" s="6"/>
      <c r="CM10" s="6"/>
      <c r="CN10" s="6"/>
    </row>
    <row r="11" spans="1:92" ht="16.149999999999999" customHeight="1" x14ac:dyDescent="0.2">
      <c r="A11" s="536"/>
      <c r="B11" s="536"/>
      <c r="C11" s="536"/>
      <c r="D11" s="17" t="s">
        <v>18</v>
      </c>
      <c r="E11" s="18" t="s">
        <v>19</v>
      </c>
      <c r="F11" s="347" t="s">
        <v>20</v>
      </c>
      <c r="G11" s="20" t="s">
        <v>19</v>
      </c>
      <c r="H11" s="21" t="s">
        <v>20</v>
      </c>
      <c r="I11" s="22" t="s">
        <v>19</v>
      </c>
      <c r="J11" s="23" t="s">
        <v>20</v>
      </c>
      <c r="K11" s="22" t="s">
        <v>19</v>
      </c>
      <c r="L11" s="23" t="s">
        <v>20</v>
      </c>
      <c r="M11" s="22" t="s">
        <v>19</v>
      </c>
      <c r="N11" s="23" t="s">
        <v>20</v>
      </c>
      <c r="O11" s="22" t="s">
        <v>19</v>
      </c>
      <c r="P11" s="23" t="s">
        <v>20</v>
      </c>
      <c r="Q11" s="22" t="s">
        <v>19</v>
      </c>
      <c r="R11" s="23" t="s">
        <v>20</v>
      </c>
      <c r="S11" s="22" t="s">
        <v>19</v>
      </c>
      <c r="T11" s="23" t="s">
        <v>20</v>
      </c>
      <c r="U11" s="22" t="s">
        <v>19</v>
      </c>
      <c r="V11" s="23" t="s">
        <v>20</v>
      </c>
      <c r="W11" s="22" t="s">
        <v>19</v>
      </c>
      <c r="X11" s="23" t="s">
        <v>20</v>
      </c>
      <c r="Y11" s="22" t="s">
        <v>19</v>
      </c>
      <c r="Z11" s="23" t="s">
        <v>20</v>
      </c>
      <c r="AA11" s="3"/>
      <c r="CG11" s="6"/>
      <c r="CH11" s="6"/>
      <c r="CI11" s="6"/>
      <c r="CJ11" s="6"/>
      <c r="CK11" s="6"/>
      <c r="CL11" s="6"/>
      <c r="CM11" s="6"/>
      <c r="CN11" s="6"/>
    </row>
    <row r="12" spans="1:92" ht="16.149999999999999" customHeight="1" x14ac:dyDescent="0.2">
      <c r="A12" s="539" t="s">
        <v>21</v>
      </c>
      <c r="B12" s="24" t="s">
        <v>22</v>
      </c>
      <c r="C12" s="25" t="s">
        <v>23</v>
      </c>
      <c r="D12" s="26">
        <f>SUM(E12+F12)</f>
        <v>13</v>
      </c>
      <c r="E12" s="27">
        <f t="shared" ref="E12:F15" si="0">SUM(G12+I12+K12+M12+O12+Q12+S12+U12+W12+Y12)</f>
        <v>5</v>
      </c>
      <c r="F12" s="28">
        <f t="shared" si="0"/>
        <v>8</v>
      </c>
      <c r="G12" s="29">
        <v>2</v>
      </c>
      <c r="H12" s="30"/>
      <c r="I12" s="29"/>
      <c r="J12" s="30">
        <v>1</v>
      </c>
      <c r="K12" s="29">
        <v>2</v>
      </c>
      <c r="L12" s="30">
        <v>1</v>
      </c>
      <c r="M12" s="29"/>
      <c r="N12" s="30">
        <v>2</v>
      </c>
      <c r="O12" s="29"/>
      <c r="P12" s="30">
        <v>2</v>
      </c>
      <c r="Q12" s="29"/>
      <c r="R12" s="30"/>
      <c r="S12" s="29">
        <v>1</v>
      </c>
      <c r="T12" s="30">
        <v>1</v>
      </c>
      <c r="U12" s="29"/>
      <c r="V12" s="30"/>
      <c r="W12" s="29"/>
      <c r="X12" s="30">
        <v>1</v>
      </c>
      <c r="Y12" s="29"/>
      <c r="Z12" s="30"/>
      <c r="AA12" s="3"/>
      <c r="CG12" s="6"/>
      <c r="CH12" s="6"/>
      <c r="CI12" s="6"/>
      <c r="CJ12" s="6"/>
      <c r="CK12" s="6"/>
      <c r="CL12" s="6"/>
      <c r="CM12" s="6"/>
      <c r="CN12" s="6"/>
    </row>
    <row r="13" spans="1:92" ht="16.149999999999999" customHeight="1" x14ac:dyDescent="0.2">
      <c r="A13" s="522"/>
      <c r="B13" s="348" t="s">
        <v>24</v>
      </c>
      <c r="C13" s="32" t="s">
        <v>23</v>
      </c>
      <c r="D13" s="33">
        <f>SUM(E13+F13)</f>
        <v>28</v>
      </c>
      <c r="E13" s="34">
        <f t="shared" si="0"/>
        <v>12</v>
      </c>
      <c r="F13" s="35">
        <f t="shared" si="0"/>
        <v>16</v>
      </c>
      <c r="G13" s="36"/>
      <c r="H13" s="37">
        <v>1</v>
      </c>
      <c r="I13" s="38"/>
      <c r="J13" s="39">
        <v>2</v>
      </c>
      <c r="K13" s="38">
        <v>3</v>
      </c>
      <c r="L13" s="39">
        <v>2</v>
      </c>
      <c r="M13" s="38">
        <v>2</v>
      </c>
      <c r="N13" s="40">
        <v>4</v>
      </c>
      <c r="O13" s="38">
        <v>2</v>
      </c>
      <c r="P13" s="40">
        <v>2</v>
      </c>
      <c r="Q13" s="38">
        <v>2</v>
      </c>
      <c r="R13" s="40">
        <v>1</v>
      </c>
      <c r="S13" s="38"/>
      <c r="T13" s="40">
        <v>2</v>
      </c>
      <c r="U13" s="38">
        <v>1</v>
      </c>
      <c r="V13" s="40">
        <v>2</v>
      </c>
      <c r="W13" s="38"/>
      <c r="X13" s="40"/>
      <c r="Y13" s="38">
        <v>2</v>
      </c>
      <c r="Z13" s="40"/>
      <c r="AA13" s="3"/>
      <c r="CG13" s="6"/>
      <c r="CH13" s="6"/>
      <c r="CI13" s="6"/>
      <c r="CJ13" s="6"/>
      <c r="CK13" s="6"/>
      <c r="CL13" s="6"/>
      <c r="CM13" s="6"/>
      <c r="CN13" s="6"/>
    </row>
    <row r="14" spans="1:92" ht="16.149999999999999" customHeight="1" x14ac:dyDescent="0.2">
      <c r="A14" s="467" t="s">
        <v>25</v>
      </c>
      <c r="B14" s="468"/>
      <c r="C14" s="41" t="s">
        <v>23</v>
      </c>
      <c r="D14" s="42">
        <f>SUM(E14+F14)</f>
        <v>207</v>
      </c>
      <c r="E14" s="43">
        <f t="shared" si="0"/>
        <v>107</v>
      </c>
      <c r="F14" s="44">
        <f t="shared" si="0"/>
        <v>100</v>
      </c>
      <c r="G14" s="45">
        <v>4</v>
      </c>
      <c r="H14" s="46">
        <v>3</v>
      </c>
      <c r="I14" s="45">
        <v>8</v>
      </c>
      <c r="J14" s="46">
        <v>15</v>
      </c>
      <c r="K14" s="45">
        <v>13</v>
      </c>
      <c r="L14" s="46">
        <v>22</v>
      </c>
      <c r="M14" s="47">
        <v>18</v>
      </c>
      <c r="N14" s="48">
        <v>16</v>
      </c>
      <c r="O14" s="47">
        <v>16</v>
      </c>
      <c r="P14" s="48">
        <v>11</v>
      </c>
      <c r="Q14" s="47">
        <v>14</v>
      </c>
      <c r="R14" s="48">
        <v>10</v>
      </c>
      <c r="S14" s="47">
        <v>16</v>
      </c>
      <c r="T14" s="48">
        <v>9</v>
      </c>
      <c r="U14" s="47">
        <v>9</v>
      </c>
      <c r="V14" s="48">
        <v>9</v>
      </c>
      <c r="W14" s="47">
        <v>6</v>
      </c>
      <c r="X14" s="48">
        <v>4</v>
      </c>
      <c r="Y14" s="47">
        <v>3</v>
      </c>
      <c r="Z14" s="48">
        <v>1</v>
      </c>
      <c r="AA14" s="3"/>
      <c r="CG14" s="6"/>
      <c r="CH14" s="6"/>
      <c r="CI14" s="6"/>
      <c r="CJ14" s="6"/>
      <c r="CK14" s="6"/>
      <c r="CL14" s="6"/>
      <c r="CM14" s="6"/>
      <c r="CN14" s="6"/>
    </row>
    <row r="15" spans="1:92" ht="16.149999999999999" customHeight="1" thickBot="1" x14ac:dyDescent="0.25">
      <c r="A15" s="530" t="s">
        <v>6</v>
      </c>
      <c r="B15" s="531"/>
      <c r="C15" s="532"/>
      <c r="D15" s="49">
        <f>SUM(E15+F15)</f>
        <v>248</v>
      </c>
      <c r="E15" s="50">
        <f t="shared" si="0"/>
        <v>124</v>
      </c>
      <c r="F15" s="51">
        <f t="shared" si="0"/>
        <v>124</v>
      </c>
      <c r="G15" s="52">
        <f t="shared" ref="G15:Z15" si="1">SUM(G12:G14)</f>
        <v>6</v>
      </c>
      <c r="H15" s="53">
        <f t="shared" si="1"/>
        <v>4</v>
      </c>
      <c r="I15" s="52">
        <f t="shared" si="1"/>
        <v>8</v>
      </c>
      <c r="J15" s="53">
        <f t="shared" si="1"/>
        <v>18</v>
      </c>
      <c r="K15" s="52">
        <f t="shared" si="1"/>
        <v>18</v>
      </c>
      <c r="L15" s="53">
        <f t="shared" si="1"/>
        <v>25</v>
      </c>
      <c r="M15" s="54">
        <f t="shared" si="1"/>
        <v>20</v>
      </c>
      <c r="N15" s="55">
        <f t="shared" si="1"/>
        <v>22</v>
      </c>
      <c r="O15" s="54">
        <f t="shared" si="1"/>
        <v>18</v>
      </c>
      <c r="P15" s="55">
        <f t="shared" si="1"/>
        <v>15</v>
      </c>
      <c r="Q15" s="54">
        <f t="shared" si="1"/>
        <v>16</v>
      </c>
      <c r="R15" s="55">
        <f t="shared" si="1"/>
        <v>11</v>
      </c>
      <c r="S15" s="54">
        <f t="shared" si="1"/>
        <v>17</v>
      </c>
      <c r="T15" s="55">
        <f t="shared" si="1"/>
        <v>12</v>
      </c>
      <c r="U15" s="54">
        <f t="shared" si="1"/>
        <v>10</v>
      </c>
      <c r="V15" s="55">
        <f t="shared" si="1"/>
        <v>11</v>
      </c>
      <c r="W15" s="54">
        <f t="shared" si="1"/>
        <v>6</v>
      </c>
      <c r="X15" s="55">
        <f t="shared" si="1"/>
        <v>5</v>
      </c>
      <c r="Y15" s="54">
        <f t="shared" si="1"/>
        <v>5</v>
      </c>
      <c r="Z15" s="55">
        <f t="shared" si="1"/>
        <v>1</v>
      </c>
      <c r="AA15" s="3"/>
      <c r="CG15" s="6"/>
      <c r="CH15" s="6"/>
      <c r="CI15" s="6"/>
      <c r="CJ15" s="6"/>
      <c r="CK15" s="6"/>
      <c r="CL15" s="6"/>
      <c r="CM15" s="6"/>
      <c r="CN15" s="6"/>
    </row>
    <row r="16" spans="1:92" ht="16.149999999999999" customHeight="1" thickTop="1" x14ac:dyDescent="0.2">
      <c r="A16" s="533" t="s">
        <v>26</v>
      </c>
      <c r="B16" s="534"/>
      <c r="C16" s="535"/>
      <c r="D16" s="56">
        <v>22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CG16" s="6"/>
      <c r="CH16" s="6"/>
      <c r="CI16" s="6"/>
      <c r="CJ16" s="6"/>
      <c r="CK16" s="6"/>
      <c r="CL16" s="6"/>
      <c r="CM16" s="6"/>
      <c r="CN16" s="6"/>
    </row>
    <row r="17" spans="1:92" ht="16.149999999999999" customHeight="1" x14ac:dyDescent="0.2">
      <c r="A17" s="526" t="s">
        <v>27</v>
      </c>
      <c r="B17" s="527"/>
      <c r="C17" s="528"/>
      <c r="D17" s="36"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CG17" s="6"/>
      <c r="CH17" s="6"/>
      <c r="CI17" s="6"/>
      <c r="CJ17" s="6"/>
      <c r="CK17" s="6"/>
      <c r="CL17" s="6"/>
      <c r="CM17" s="6"/>
      <c r="CN17" s="6"/>
    </row>
    <row r="18" spans="1:92" ht="31.9" customHeight="1" x14ac:dyDescent="0.2">
      <c r="A18" s="63" t="s">
        <v>28</v>
      </c>
      <c r="B18" s="64"/>
      <c r="CG18" s="6"/>
      <c r="CH18" s="6"/>
      <c r="CI18" s="6"/>
      <c r="CJ18" s="6"/>
      <c r="CK18" s="6"/>
      <c r="CL18" s="6"/>
      <c r="CM18" s="6"/>
      <c r="CN18" s="6"/>
    </row>
    <row r="19" spans="1:92" ht="16.149999999999999" customHeight="1" x14ac:dyDescent="0.2">
      <c r="A19" s="536" t="s">
        <v>4</v>
      </c>
      <c r="B19" s="536" t="s">
        <v>5</v>
      </c>
      <c r="C19" s="536"/>
      <c r="D19" s="461" t="s">
        <v>6</v>
      </c>
      <c r="E19" s="537"/>
      <c r="F19" s="457"/>
      <c r="G19" s="467" t="s">
        <v>7</v>
      </c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29"/>
      <c r="U19" s="529"/>
      <c r="V19" s="529"/>
      <c r="W19" s="529"/>
      <c r="X19" s="529"/>
      <c r="Y19" s="529"/>
      <c r="Z19" s="468"/>
      <c r="CG19" s="6"/>
      <c r="CH19" s="6"/>
      <c r="CI19" s="6"/>
      <c r="CJ19" s="6"/>
      <c r="CK19" s="6"/>
      <c r="CL19" s="6"/>
      <c r="CM19" s="6"/>
      <c r="CN19" s="6"/>
    </row>
    <row r="20" spans="1:92" ht="16.149999999999999" customHeight="1" x14ac:dyDescent="0.2">
      <c r="A20" s="536"/>
      <c r="B20" s="536"/>
      <c r="C20" s="536"/>
      <c r="D20" s="482"/>
      <c r="E20" s="538"/>
      <c r="F20" s="538"/>
      <c r="G20" s="521" t="s">
        <v>8</v>
      </c>
      <c r="H20" s="521"/>
      <c r="I20" s="521" t="s">
        <v>9</v>
      </c>
      <c r="J20" s="521"/>
      <c r="K20" s="521" t="s">
        <v>10</v>
      </c>
      <c r="L20" s="521"/>
      <c r="M20" s="521" t="s">
        <v>11</v>
      </c>
      <c r="N20" s="521"/>
      <c r="O20" s="521" t="s">
        <v>12</v>
      </c>
      <c r="P20" s="521"/>
      <c r="Q20" s="521" t="s">
        <v>13</v>
      </c>
      <c r="R20" s="521"/>
      <c r="S20" s="521" t="s">
        <v>14</v>
      </c>
      <c r="T20" s="521"/>
      <c r="U20" s="521" t="s">
        <v>15</v>
      </c>
      <c r="V20" s="521"/>
      <c r="W20" s="521" t="s">
        <v>16</v>
      </c>
      <c r="X20" s="521"/>
      <c r="Y20" s="521" t="s">
        <v>17</v>
      </c>
      <c r="Z20" s="521"/>
      <c r="CG20" s="6"/>
      <c r="CH20" s="6"/>
      <c r="CI20" s="6"/>
      <c r="CJ20" s="6"/>
      <c r="CK20" s="6"/>
      <c r="CL20" s="6"/>
      <c r="CM20" s="6"/>
      <c r="CN20" s="6"/>
    </row>
    <row r="21" spans="1:92" ht="16.149999999999999" customHeight="1" x14ac:dyDescent="0.2">
      <c r="A21" s="536"/>
      <c r="B21" s="536"/>
      <c r="C21" s="536"/>
      <c r="D21" s="17" t="s">
        <v>18</v>
      </c>
      <c r="E21" s="18" t="s">
        <v>19</v>
      </c>
      <c r="F21" s="350" t="s">
        <v>20</v>
      </c>
      <c r="G21" s="20" t="s">
        <v>19</v>
      </c>
      <c r="H21" s="21" t="s">
        <v>20</v>
      </c>
      <c r="I21" s="20" t="s">
        <v>19</v>
      </c>
      <c r="J21" s="66" t="s">
        <v>20</v>
      </c>
      <c r="K21" s="20" t="s">
        <v>19</v>
      </c>
      <c r="L21" s="21" t="s">
        <v>20</v>
      </c>
      <c r="M21" s="20" t="s">
        <v>19</v>
      </c>
      <c r="N21" s="21" t="s">
        <v>20</v>
      </c>
      <c r="O21" s="20" t="s">
        <v>19</v>
      </c>
      <c r="P21" s="21" t="s">
        <v>20</v>
      </c>
      <c r="Q21" s="20" t="s">
        <v>19</v>
      </c>
      <c r="R21" s="21" t="s">
        <v>20</v>
      </c>
      <c r="S21" s="20" t="s">
        <v>19</v>
      </c>
      <c r="T21" s="21" t="s">
        <v>20</v>
      </c>
      <c r="U21" s="20" t="s">
        <v>19</v>
      </c>
      <c r="V21" s="21" t="s">
        <v>20</v>
      </c>
      <c r="W21" s="20" t="s">
        <v>19</v>
      </c>
      <c r="X21" s="21" t="s">
        <v>20</v>
      </c>
      <c r="Y21" s="20" t="s">
        <v>19</v>
      </c>
      <c r="Z21" s="21" t="s">
        <v>20</v>
      </c>
      <c r="CG21" s="6"/>
      <c r="CH21" s="6"/>
      <c r="CI21" s="6"/>
      <c r="CJ21" s="6"/>
      <c r="CK21" s="6"/>
      <c r="CL21" s="6"/>
      <c r="CM21" s="6"/>
      <c r="CN21" s="6"/>
    </row>
    <row r="22" spans="1:92" ht="16.149999999999999" customHeight="1" x14ac:dyDescent="0.2">
      <c r="A22" s="522" t="s">
        <v>21</v>
      </c>
      <c r="B22" s="497" t="s">
        <v>22</v>
      </c>
      <c r="C22" s="67" t="s">
        <v>29</v>
      </c>
      <c r="D22" s="68">
        <f t="shared" ref="D22:D27" si="2">SUM(E22+F22)</f>
        <v>3</v>
      </c>
      <c r="E22" s="69">
        <f t="shared" ref="E22:F27" si="3">SUM(G22+I22+K22+M22+O22+Q22+S22+U22+W22+Y22)</f>
        <v>2</v>
      </c>
      <c r="F22" s="70">
        <f t="shared" si="3"/>
        <v>1</v>
      </c>
      <c r="G22" s="38">
        <v>1</v>
      </c>
      <c r="H22" s="40"/>
      <c r="I22" s="29"/>
      <c r="J22" s="30">
        <v>1</v>
      </c>
      <c r="K22" s="71"/>
      <c r="L22" s="72"/>
      <c r="M22" s="71"/>
      <c r="N22" s="72"/>
      <c r="O22" s="71"/>
      <c r="P22" s="72"/>
      <c r="Q22" s="71">
        <v>1</v>
      </c>
      <c r="R22" s="72"/>
      <c r="S22" s="71"/>
      <c r="T22" s="72"/>
      <c r="U22" s="71"/>
      <c r="V22" s="72"/>
      <c r="W22" s="71"/>
      <c r="X22" s="72"/>
      <c r="Y22" s="29"/>
      <c r="Z22" s="72"/>
      <c r="AA22" s="3"/>
      <c r="CG22" s="6"/>
      <c r="CH22" s="6"/>
      <c r="CI22" s="6"/>
      <c r="CJ22" s="6"/>
      <c r="CK22" s="6"/>
      <c r="CL22" s="6"/>
      <c r="CM22" s="6"/>
      <c r="CN22" s="6"/>
    </row>
    <row r="23" spans="1:92" ht="16.149999999999999" customHeight="1" x14ac:dyDescent="0.2">
      <c r="A23" s="522"/>
      <c r="B23" s="466"/>
      <c r="C23" s="73" t="s">
        <v>30</v>
      </c>
      <c r="D23" s="74">
        <f t="shared" si="2"/>
        <v>1</v>
      </c>
      <c r="E23" s="75">
        <f t="shared" si="3"/>
        <v>1</v>
      </c>
      <c r="F23" s="76">
        <f t="shared" si="3"/>
        <v>0</v>
      </c>
      <c r="G23" s="77"/>
      <c r="H23" s="78"/>
      <c r="I23" s="36">
        <v>1</v>
      </c>
      <c r="J23" s="37"/>
      <c r="K23" s="79"/>
      <c r="L23" s="80"/>
      <c r="M23" s="79"/>
      <c r="N23" s="80"/>
      <c r="O23" s="79"/>
      <c r="P23" s="80"/>
      <c r="Q23" s="79"/>
      <c r="R23" s="80"/>
      <c r="S23" s="79"/>
      <c r="T23" s="80"/>
      <c r="U23" s="79"/>
      <c r="V23" s="80"/>
      <c r="W23" s="79"/>
      <c r="X23" s="80"/>
      <c r="Y23" s="79"/>
      <c r="Z23" s="80"/>
      <c r="AA23" s="3"/>
      <c r="CG23" s="6"/>
      <c r="CH23" s="6"/>
      <c r="CI23" s="6"/>
      <c r="CJ23" s="6"/>
      <c r="CK23" s="6"/>
      <c r="CL23" s="6"/>
      <c r="CM23" s="6"/>
      <c r="CN23" s="6"/>
    </row>
    <row r="24" spans="1:92" ht="16.149999999999999" customHeight="1" x14ac:dyDescent="0.2">
      <c r="A24" s="522"/>
      <c r="B24" s="497" t="s">
        <v>24</v>
      </c>
      <c r="C24" s="81" t="s">
        <v>29</v>
      </c>
      <c r="D24" s="82">
        <f t="shared" si="2"/>
        <v>0</v>
      </c>
      <c r="E24" s="83">
        <f t="shared" si="3"/>
        <v>0</v>
      </c>
      <c r="F24" s="84">
        <f t="shared" si="3"/>
        <v>0</v>
      </c>
      <c r="G24" s="85"/>
      <c r="H24" s="86"/>
      <c r="I24" s="85"/>
      <c r="J24" s="87"/>
      <c r="K24" s="88"/>
      <c r="L24" s="86"/>
      <c r="M24" s="88"/>
      <c r="N24" s="86"/>
      <c r="O24" s="88"/>
      <c r="P24" s="86"/>
      <c r="Q24" s="88"/>
      <c r="R24" s="86"/>
      <c r="S24" s="88"/>
      <c r="T24" s="86"/>
      <c r="U24" s="88"/>
      <c r="V24" s="86"/>
      <c r="W24" s="88"/>
      <c r="X24" s="86"/>
      <c r="Y24" s="88"/>
      <c r="Z24" s="86"/>
      <c r="AA24" s="3"/>
      <c r="CG24" s="6"/>
      <c r="CH24" s="6"/>
      <c r="CI24" s="6"/>
      <c r="CJ24" s="6"/>
      <c r="CK24" s="6"/>
      <c r="CL24" s="6"/>
      <c r="CM24" s="6"/>
      <c r="CN24" s="6"/>
    </row>
    <row r="25" spans="1:92" ht="16.149999999999999" customHeight="1" x14ac:dyDescent="0.2">
      <c r="A25" s="523"/>
      <c r="B25" s="466"/>
      <c r="C25" s="89" t="s">
        <v>30</v>
      </c>
      <c r="D25" s="74">
        <f t="shared" si="2"/>
        <v>0</v>
      </c>
      <c r="E25" s="75">
        <f t="shared" si="3"/>
        <v>0</v>
      </c>
      <c r="F25" s="76">
        <f t="shared" si="3"/>
        <v>0</v>
      </c>
      <c r="G25" s="77"/>
      <c r="H25" s="78"/>
      <c r="I25" s="77"/>
      <c r="J25" s="90"/>
      <c r="K25" s="91"/>
      <c r="L25" s="78"/>
      <c r="M25" s="91"/>
      <c r="N25" s="78"/>
      <c r="O25" s="91"/>
      <c r="P25" s="78"/>
      <c r="Q25" s="91"/>
      <c r="R25" s="78"/>
      <c r="S25" s="91"/>
      <c r="T25" s="78"/>
      <c r="U25" s="91"/>
      <c r="V25" s="78"/>
      <c r="W25" s="91"/>
      <c r="X25" s="78"/>
      <c r="Y25" s="91"/>
      <c r="Z25" s="78"/>
      <c r="AA25" s="3"/>
      <c r="CG25" s="6"/>
      <c r="CH25" s="6"/>
      <c r="CI25" s="6"/>
      <c r="CJ25" s="6"/>
      <c r="CK25" s="6"/>
      <c r="CL25" s="6"/>
      <c r="CM25" s="6"/>
      <c r="CN25" s="6"/>
    </row>
    <row r="26" spans="1:92" ht="16.149999999999999" customHeight="1" x14ac:dyDescent="0.2">
      <c r="A26" s="524" t="s">
        <v>25</v>
      </c>
      <c r="B26" s="525"/>
      <c r="C26" s="81" t="s">
        <v>29</v>
      </c>
      <c r="D26" s="92">
        <f t="shared" si="2"/>
        <v>58</v>
      </c>
      <c r="E26" s="93">
        <f t="shared" si="3"/>
        <v>24</v>
      </c>
      <c r="F26" s="94">
        <f t="shared" si="3"/>
        <v>34</v>
      </c>
      <c r="G26" s="95">
        <v>1</v>
      </c>
      <c r="H26" s="96"/>
      <c r="I26" s="97">
        <v>3</v>
      </c>
      <c r="J26" s="98">
        <v>8</v>
      </c>
      <c r="K26" s="95">
        <v>3</v>
      </c>
      <c r="L26" s="96">
        <v>4</v>
      </c>
      <c r="M26" s="95">
        <v>4</v>
      </c>
      <c r="N26" s="96">
        <v>4</v>
      </c>
      <c r="O26" s="95">
        <v>2</v>
      </c>
      <c r="P26" s="96">
        <v>5</v>
      </c>
      <c r="Q26" s="95">
        <v>2</v>
      </c>
      <c r="R26" s="96">
        <v>4</v>
      </c>
      <c r="S26" s="95">
        <v>5</v>
      </c>
      <c r="T26" s="96">
        <v>5</v>
      </c>
      <c r="U26" s="95"/>
      <c r="V26" s="96">
        <v>3</v>
      </c>
      <c r="W26" s="95">
        <v>3</v>
      </c>
      <c r="X26" s="96"/>
      <c r="Y26" s="95">
        <v>1</v>
      </c>
      <c r="Z26" s="96">
        <v>1</v>
      </c>
      <c r="AA26" s="3"/>
      <c r="CG26" s="6"/>
      <c r="CH26" s="6"/>
      <c r="CI26" s="6"/>
      <c r="CJ26" s="6"/>
      <c r="CK26" s="6"/>
      <c r="CL26" s="6"/>
      <c r="CM26" s="6"/>
      <c r="CN26" s="6"/>
    </row>
    <row r="27" spans="1:92" ht="16.149999999999999" customHeight="1" x14ac:dyDescent="0.2">
      <c r="A27" s="482"/>
      <c r="B27" s="458"/>
      <c r="C27" s="89" t="s">
        <v>30</v>
      </c>
      <c r="D27" s="74">
        <f t="shared" si="2"/>
        <v>0</v>
      </c>
      <c r="E27" s="75">
        <f t="shared" si="3"/>
        <v>0</v>
      </c>
      <c r="F27" s="76">
        <f t="shared" si="3"/>
        <v>0</v>
      </c>
      <c r="G27" s="91"/>
      <c r="H27" s="78"/>
      <c r="I27" s="77"/>
      <c r="J27" s="90"/>
      <c r="K27" s="91"/>
      <c r="L27" s="78"/>
      <c r="M27" s="91"/>
      <c r="N27" s="78"/>
      <c r="O27" s="91"/>
      <c r="P27" s="78"/>
      <c r="Q27" s="91"/>
      <c r="R27" s="78"/>
      <c r="S27" s="91"/>
      <c r="T27" s="78"/>
      <c r="U27" s="91"/>
      <c r="V27" s="78"/>
      <c r="W27" s="91"/>
      <c r="X27" s="78"/>
      <c r="Y27" s="91"/>
      <c r="Z27" s="78"/>
      <c r="AA27" s="3"/>
      <c r="CG27" s="6"/>
      <c r="CH27" s="6"/>
      <c r="CI27" s="6"/>
      <c r="CJ27" s="6"/>
      <c r="CK27" s="6"/>
      <c r="CL27" s="6"/>
      <c r="CM27" s="6"/>
      <c r="CN27" s="6"/>
    </row>
    <row r="28" spans="1:92" ht="16.149999999999999" customHeight="1" x14ac:dyDescent="0.2">
      <c r="A28" s="526" t="s">
        <v>6</v>
      </c>
      <c r="B28" s="527"/>
      <c r="C28" s="528"/>
      <c r="D28" s="99">
        <f t="shared" ref="D28:Z28" si="4">SUM(D22:D27)</f>
        <v>62</v>
      </c>
      <c r="E28" s="100">
        <f t="shared" si="4"/>
        <v>27</v>
      </c>
      <c r="F28" s="101">
        <f t="shared" si="4"/>
        <v>35</v>
      </c>
      <c r="G28" s="102">
        <f t="shared" si="4"/>
        <v>2</v>
      </c>
      <c r="H28" s="103">
        <f t="shared" si="4"/>
        <v>0</v>
      </c>
      <c r="I28" s="104">
        <f t="shared" si="4"/>
        <v>4</v>
      </c>
      <c r="J28" s="105">
        <f t="shared" si="4"/>
        <v>9</v>
      </c>
      <c r="K28" s="102">
        <f t="shared" si="4"/>
        <v>3</v>
      </c>
      <c r="L28" s="103">
        <f t="shared" si="4"/>
        <v>4</v>
      </c>
      <c r="M28" s="102">
        <f t="shared" si="4"/>
        <v>4</v>
      </c>
      <c r="N28" s="103">
        <f t="shared" si="4"/>
        <v>4</v>
      </c>
      <c r="O28" s="102">
        <f t="shared" si="4"/>
        <v>2</v>
      </c>
      <c r="P28" s="103">
        <f t="shared" si="4"/>
        <v>5</v>
      </c>
      <c r="Q28" s="102">
        <f t="shared" si="4"/>
        <v>3</v>
      </c>
      <c r="R28" s="103">
        <f t="shared" si="4"/>
        <v>4</v>
      </c>
      <c r="S28" s="102">
        <f t="shared" si="4"/>
        <v>5</v>
      </c>
      <c r="T28" s="103">
        <f t="shared" si="4"/>
        <v>5</v>
      </c>
      <c r="U28" s="102">
        <f t="shared" si="4"/>
        <v>0</v>
      </c>
      <c r="V28" s="103">
        <f t="shared" si="4"/>
        <v>3</v>
      </c>
      <c r="W28" s="102">
        <f t="shared" si="4"/>
        <v>3</v>
      </c>
      <c r="X28" s="103">
        <f t="shared" si="4"/>
        <v>0</v>
      </c>
      <c r="Y28" s="102">
        <f t="shared" si="4"/>
        <v>1</v>
      </c>
      <c r="Z28" s="103">
        <f t="shared" si="4"/>
        <v>1</v>
      </c>
      <c r="AA28" s="3"/>
      <c r="CG28" s="6"/>
      <c r="CH28" s="6"/>
      <c r="CI28" s="6"/>
      <c r="CJ28" s="6"/>
      <c r="CK28" s="6"/>
      <c r="CL28" s="6"/>
      <c r="CM28" s="6"/>
      <c r="CN28" s="6"/>
    </row>
    <row r="29" spans="1:92" ht="31.9" customHeight="1" x14ac:dyDescent="0.2">
      <c r="A29" s="483" t="s">
        <v>31</v>
      </c>
      <c r="B29" s="483"/>
      <c r="C29" s="483"/>
      <c r="D29" s="483"/>
      <c r="E29" s="483"/>
      <c r="F29" s="483"/>
      <c r="G29" s="483"/>
      <c r="H29" s="483"/>
      <c r="I29" s="483"/>
      <c r="J29" s="483"/>
      <c r="K29" s="106"/>
      <c r="L29" s="11"/>
      <c r="CG29" s="6"/>
      <c r="CH29" s="6"/>
      <c r="CI29" s="6"/>
      <c r="CJ29" s="6"/>
      <c r="CK29" s="6"/>
      <c r="CL29" s="6"/>
      <c r="CM29" s="6"/>
      <c r="CN29" s="6"/>
    </row>
    <row r="30" spans="1:92" ht="16.149999999999999" customHeight="1" x14ac:dyDescent="0.2">
      <c r="A30" s="518" t="s">
        <v>32</v>
      </c>
      <c r="B30" s="518"/>
      <c r="C30" s="518"/>
      <c r="D30" s="351" t="s">
        <v>6</v>
      </c>
      <c r="E30" s="108" t="s">
        <v>33</v>
      </c>
      <c r="F30" s="358" t="s">
        <v>34</v>
      </c>
      <c r="G30" s="110"/>
      <c r="H30" s="111"/>
      <c r="I30" s="111"/>
      <c r="J30" s="112"/>
      <c r="K30" s="106"/>
      <c r="L30" s="11"/>
      <c r="CG30" s="6"/>
      <c r="CH30" s="6"/>
      <c r="CI30" s="6"/>
      <c r="CJ30" s="6"/>
      <c r="CK30" s="6"/>
      <c r="CL30" s="6"/>
      <c r="CM30" s="6"/>
      <c r="CN30" s="6"/>
    </row>
    <row r="31" spans="1:92" ht="16.149999999999999" customHeight="1" x14ac:dyDescent="0.2">
      <c r="A31" s="465" t="s">
        <v>35</v>
      </c>
      <c r="B31" s="519" t="s">
        <v>36</v>
      </c>
      <c r="C31" s="520"/>
      <c r="D31" s="113">
        <f t="shared" ref="D31:D43" si="5">SUM(E31+F31)</f>
        <v>0</v>
      </c>
      <c r="E31" s="114"/>
      <c r="F31" s="115"/>
      <c r="CG31" s="6"/>
      <c r="CH31" s="6"/>
      <c r="CI31" s="6"/>
      <c r="CJ31" s="6"/>
      <c r="CK31" s="6"/>
      <c r="CL31" s="6"/>
      <c r="CM31" s="6"/>
      <c r="CN31" s="6"/>
    </row>
    <row r="32" spans="1:92" ht="16.149999999999999" customHeight="1" x14ac:dyDescent="0.2">
      <c r="A32" s="497"/>
      <c r="B32" s="514" t="s">
        <v>37</v>
      </c>
      <c r="C32" s="515"/>
      <c r="D32" s="116">
        <f t="shared" si="5"/>
        <v>0</v>
      </c>
      <c r="E32" s="117"/>
      <c r="F32" s="118"/>
      <c r="CG32" s="6"/>
      <c r="CH32" s="6"/>
      <c r="CI32" s="6"/>
      <c r="CJ32" s="6"/>
      <c r="CK32" s="6"/>
      <c r="CL32" s="6"/>
      <c r="CM32" s="6"/>
      <c r="CN32" s="6"/>
    </row>
    <row r="33" spans="1:92" ht="16.149999999999999" customHeight="1" x14ac:dyDescent="0.2">
      <c r="A33" s="497"/>
      <c r="B33" s="514" t="s">
        <v>38</v>
      </c>
      <c r="C33" s="515"/>
      <c r="D33" s="116">
        <f t="shared" si="5"/>
        <v>0</v>
      </c>
      <c r="E33" s="117"/>
      <c r="F33" s="118"/>
      <c r="CG33" s="6"/>
      <c r="CH33" s="6"/>
      <c r="CI33" s="6"/>
      <c r="CJ33" s="6"/>
      <c r="CK33" s="6"/>
      <c r="CL33" s="6"/>
      <c r="CM33" s="6"/>
      <c r="CN33" s="6"/>
    </row>
    <row r="34" spans="1:92" ht="16.149999999999999" customHeight="1" x14ac:dyDescent="0.2">
      <c r="A34" s="497"/>
      <c r="B34" s="514" t="s">
        <v>39</v>
      </c>
      <c r="C34" s="515"/>
      <c r="D34" s="116">
        <f t="shared" si="5"/>
        <v>0</v>
      </c>
      <c r="E34" s="119"/>
      <c r="F34" s="120"/>
      <c r="CG34" s="6"/>
      <c r="CH34" s="6"/>
      <c r="CI34" s="6"/>
      <c r="CJ34" s="6"/>
      <c r="CK34" s="6"/>
      <c r="CL34" s="6"/>
      <c r="CM34" s="6"/>
      <c r="CN34" s="6"/>
    </row>
    <row r="35" spans="1:92" ht="16.149999999999999" customHeight="1" x14ac:dyDescent="0.2">
      <c r="A35" s="497"/>
      <c r="B35" s="514" t="s">
        <v>40</v>
      </c>
      <c r="C35" s="515"/>
      <c r="D35" s="116">
        <f t="shared" si="5"/>
        <v>0</v>
      </c>
      <c r="E35" s="119"/>
      <c r="F35" s="120"/>
      <c r="CG35" s="6"/>
      <c r="CH35" s="6"/>
      <c r="CI35" s="6"/>
      <c r="CJ35" s="6"/>
      <c r="CK35" s="6"/>
      <c r="CL35" s="6"/>
      <c r="CM35" s="6"/>
      <c r="CN35" s="6"/>
    </row>
    <row r="36" spans="1:92" ht="16.149999999999999" customHeight="1" x14ac:dyDescent="0.2">
      <c r="A36" s="497"/>
      <c r="B36" s="514" t="s">
        <v>41</v>
      </c>
      <c r="C36" s="515"/>
      <c r="D36" s="116">
        <f t="shared" si="5"/>
        <v>0</v>
      </c>
      <c r="E36" s="119"/>
      <c r="F36" s="120"/>
      <c r="CG36" s="6"/>
      <c r="CH36" s="6"/>
      <c r="CI36" s="6"/>
      <c r="CJ36" s="6"/>
      <c r="CK36" s="6"/>
      <c r="CL36" s="6"/>
      <c r="CM36" s="6"/>
      <c r="CN36" s="6"/>
    </row>
    <row r="37" spans="1:92" ht="16.149999999999999" customHeight="1" x14ac:dyDescent="0.2">
      <c r="A37" s="497"/>
      <c r="B37" s="514" t="s">
        <v>42</v>
      </c>
      <c r="C37" s="515"/>
      <c r="D37" s="116">
        <f t="shared" si="5"/>
        <v>0</v>
      </c>
      <c r="E37" s="119"/>
      <c r="F37" s="120"/>
      <c r="CG37" s="6"/>
      <c r="CH37" s="6"/>
      <c r="CI37" s="6"/>
      <c r="CJ37" s="6"/>
      <c r="CK37" s="6"/>
      <c r="CL37" s="6"/>
      <c r="CM37" s="6"/>
      <c r="CN37" s="6"/>
    </row>
    <row r="38" spans="1:92" ht="16.149999999999999" customHeight="1" x14ac:dyDescent="0.2">
      <c r="A38" s="497"/>
      <c r="B38" s="514" t="s">
        <v>43</v>
      </c>
      <c r="C38" s="515"/>
      <c r="D38" s="116">
        <f t="shared" si="5"/>
        <v>0</v>
      </c>
      <c r="E38" s="119"/>
      <c r="F38" s="120"/>
      <c r="CG38" s="6"/>
      <c r="CH38" s="6"/>
      <c r="CI38" s="6"/>
      <c r="CJ38" s="6"/>
      <c r="CK38" s="6"/>
      <c r="CL38" s="6"/>
      <c r="CM38" s="6"/>
      <c r="CN38" s="6"/>
    </row>
    <row r="39" spans="1:92" ht="16.149999999999999" customHeight="1" x14ac:dyDescent="0.2">
      <c r="A39" s="466"/>
      <c r="B39" s="516" t="s">
        <v>44</v>
      </c>
      <c r="C39" s="517"/>
      <c r="D39" s="121">
        <f t="shared" si="5"/>
        <v>0</v>
      </c>
      <c r="E39" s="122"/>
      <c r="F39" s="123"/>
      <c r="CG39" s="6"/>
      <c r="CH39" s="6"/>
      <c r="CI39" s="6"/>
      <c r="CJ39" s="6"/>
      <c r="CK39" s="6"/>
      <c r="CL39" s="6"/>
      <c r="CM39" s="6"/>
      <c r="CN39" s="6"/>
    </row>
    <row r="40" spans="1:92" ht="16.149999999999999" customHeight="1" x14ac:dyDescent="0.2">
      <c r="A40" s="465" t="s">
        <v>45</v>
      </c>
      <c r="B40" s="465" t="s">
        <v>46</v>
      </c>
      <c r="C40" s="24" t="s">
        <v>47</v>
      </c>
      <c r="D40" s="113">
        <f t="shared" si="5"/>
        <v>4</v>
      </c>
      <c r="E40" s="124"/>
      <c r="F40" s="125">
        <v>4</v>
      </c>
      <c r="CG40" s="6"/>
      <c r="CH40" s="6"/>
      <c r="CI40" s="6"/>
      <c r="CJ40" s="6"/>
      <c r="CK40" s="6"/>
      <c r="CL40" s="6"/>
      <c r="CM40" s="6"/>
      <c r="CN40" s="6"/>
    </row>
    <row r="41" spans="1:92" ht="16.149999999999999" customHeight="1" x14ac:dyDescent="0.2">
      <c r="A41" s="497"/>
      <c r="B41" s="466"/>
      <c r="C41" s="348" t="s">
        <v>48</v>
      </c>
      <c r="D41" s="121">
        <f t="shared" si="5"/>
        <v>0</v>
      </c>
      <c r="E41" s="126"/>
      <c r="F41" s="123"/>
      <c r="I41" s="127"/>
      <c r="J41" s="127"/>
      <c r="K41" s="127"/>
      <c r="CG41" s="6"/>
      <c r="CH41" s="6"/>
      <c r="CI41" s="6"/>
      <c r="CJ41" s="6"/>
      <c r="CK41" s="6"/>
      <c r="CL41" s="6"/>
      <c r="CM41" s="6"/>
      <c r="CN41" s="6"/>
    </row>
    <row r="42" spans="1:92" ht="16.149999999999999" customHeight="1" x14ac:dyDescent="0.2">
      <c r="A42" s="497"/>
      <c r="B42" s="465" t="s">
        <v>49</v>
      </c>
      <c r="C42" s="24" t="s">
        <v>47</v>
      </c>
      <c r="D42" s="113">
        <f t="shared" si="5"/>
        <v>0</v>
      </c>
      <c r="E42" s="124"/>
      <c r="F42" s="125"/>
      <c r="I42" s="127"/>
      <c r="J42" s="127"/>
      <c r="K42" s="127"/>
      <c r="CG42" s="6"/>
      <c r="CH42" s="6"/>
      <c r="CI42" s="6"/>
      <c r="CJ42" s="6"/>
      <c r="CK42" s="6"/>
      <c r="CL42" s="6"/>
      <c r="CM42" s="6"/>
      <c r="CN42" s="6"/>
    </row>
    <row r="43" spans="1:92" ht="16.149999999999999" customHeight="1" x14ac:dyDescent="0.2">
      <c r="A43" s="466"/>
      <c r="B43" s="466"/>
      <c r="C43" s="128" t="s">
        <v>48</v>
      </c>
      <c r="D43" s="121">
        <f t="shared" si="5"/>
        <v>0</v>
      </c>
      <c r="E43" s="126"/>
      <c r="F43" s="123"/>
      <c r="I43" s="127"/>
      <c r="J43" s="127"/>
      <c r="K43" s="127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483" t="s">
        <v>50</v>
      </c>
      <c r="B44" s="483"/>
      <c r="C44" s="483"/>
      <c r="D44" s="483"/>
      <c r="E44" s="483"/>
      <c r="F44" s="483"/>
      <c r="G44" s="483"/>
      <c r="H44" s="483"/>
      <c r="I44" s="129"/>
      <c r="J44" s="129"/>
      <c r="K44" s="130"/>
      <c r="L44" s="11"/>
      <c r="CG44" s="6"/>
      <c r="CH44" s="6"/>
      <c r="CI44" s="6"/>
      <c r="CJ44" s="6"/>
      <c r="CK44" s="6"/>
      <c r="CL44" s="6"/>
      <c r="CM44" s="6"/>
      <c r="CN44" s="6"/>
    </row>
    <row r="45" spans="1:92" ht="16.149999999999999" customHeight="1" x14ac:dyDescent="0.2">
      <c r="A45" s="471" t="s">
        <v>51</v>
      </c>
      <c r="B45" s="512" t="s">
        <v>6</v>
      </c>
      <c r="C45" s="11"/>
      <c r="I45" s="127"/>
      <c r="J45" s="127"/>
      <c r="K45" s="127"/>
      <c r="CG45" s="6"/>
      <c r="CH45" s="6"/>
      <c r="CI45" s="6"/>
      <c r="CJ45" s="6"/>
      <c r="CK45" s="6"/>
      <c r="CL45" s="6"/>
      <c r="CM45" s="6"/>
      <c r="CN45" s="6"/>
    </row>
    <row r="46" spans="1:92" ht="16.149999999999999" customHeight="1" x14ac:dyDescent="0.2">
      <c r="A46" s="473"/>
      <c r="B46" s="513"/>
      <c r="C46" s="131"/>
      <c r="D46" s="11"/>
      <c r="I46" s="127"/>
      <c r="J46" s="127"/>
      <c r="K46" s="127"/>
      <c r="CG46" s="6"/>
      <c r="CH46" s="6"/>
      <c r="CI46" s="6"/>
      <c r="CJ46" s="6"/>
      <c r="CK46" s="6"/>
      <c r="CL46" s="6"/>
      <c r="CM46" s="6"/>
      <c r="CN46" s="6"/>
    </row>
    <row r="47" spans="1:92" ht="16.149999999999999" customHeight="1" x14ac:dyDescent="0.2">
      <c r="A47" s="24" t="s">
        <v>52</v>
      </c>
      <c r="B47" s="132"/>
      <c r="C47" s="133"/>
      <c r="D47" s="11"/>
      <c r="I47" s="127"/>
      <c r="J47" s="127"/>
      <c r="K47" s="127"/>
      <c r="CG47" s="6"/>
      <c r="CH47" s="6"/>
      <c r="CI47" s="6"/>
      <c r="CJ47" s="6"/>
      <c r="CK47" s="6"/>
      <c r="CL47" s="6"/>
      <c r="CM47" s="6"/>
      <c r="CN47" s="6"/>
    </row>
    <row r="48" spans="1:92" ht="16.149999999999999" customHeight="1" x14ac:dyDescent="0.2">
      <c r="A48" s="128" t="s">
        <v>53</v>
      </c>
      <c r="B48" s="134"/>
      <c r="C48" s="133"/>
      <c r="D48" s="11"/>
      <c r="I48" s="127"/>
      <c r="J48" s="127"/>
      <c r="K48" s="127"/>
      <c r="CG48" s="6"/>
      <c r="CH48" s="6"/>
      <c r="CI48" s="6"/>
      <c r="CJ48" s="6"/>
      <c r="CK48" s="6"/>
      <c r="CL48" s="6"/>
      <c r="CM48" s="6"/>
      <c r="CN48" s="6"/>
    </row>
    <row r="49" spans="1:92" ht="16.149999999999999" customHeight="1" x14ac:dyDescent="0.2">
      <c r="A49" s="349" t="s">
        <v>6</v>
      </c>
      <c r="B49" s="136">
        <f>SUM(B47+B48)</f>
        <v>0</v>
      </c>
      <c r="C49" s="137"/>
      <c r="D49" s="11"/>
      <c r="CG49" s="6"/>
      <c r="CH49" s="6"/>
      <c r="CI49" s="6"/>
      <c r="CJ49" s="6"/>
      <c r="CK49" s="6"/>
      <c r="CL49" s="6"/>
      <c r="CM49" s="6"/>
      <c r="CN49" s="6"/>
    </row>
    <row r="50" spans="1:92" ht="31.9" customHeight="1" x14ac:dyDescent="0.2">
      <c r="A50" s="138" t="s">
        <v>54</v>
      </c>
      <c r="B50" s="138"/>
      <c r="C50" s="138"/>
      <c r="D50" s="11"/>
      <c r="CG50" s="6"/>
      <c r="CH50" s="6"/>
      <c r="CI50" s="6"/>
      <c r="CJ50" s="6"/>
      <c r="CK50" s="6"/>
      <c r="CL50" s="6"/>
      <c r="CM50" s="6"/>
      <c r="CN50" s="6"/>
    </row>
    <row r="51" spans="1:92" ht="16.149999999999999" customHeight="1" x14ac:dyDescent="0.2">
      <c r="A51" s="465" t="s">
        <v>55</v>
      </c>
      <c r="B51" s="457" t="s">
        <v>5</v>
      </c>
      <c r="C51" s="465" t="s">
        <v>6</v>
      </c>
      <c r="D51" s="11"/>
      <c r="CG51" s="6"/>
      <c r="CH51" s="6"/>
      <c r="CI51" s="6"/>
      <c r="CJ51" s="6"/>
      <c r="CK51" s="6"/>
      <c r="CL51" s="6"/>
      <c r="CM51" s="6"/>
      <c r="CN51" s="6"/>
    </row>
    <row r="52" spans="1:92" ht="16.149999999999999" customHeight="1" x14ac:dyDescent="0.2">
      <c r="A52" s="466"/>
      <c r="B52" s="458"/>
      <c r="C52" s="466"/>
      <c r="D52" s="11"/>
      <c r="CG52" s="6"/>
      <c r="CH52" s="6"/>
      <c r="CI52" s="6"/>
      <c r="CJ52" s="6"/>
      <c r="CK52" s="6"/>
      <c r="CL52" s="6"/>
      <c r="CM52" s="6"/>
      <c r="CN52" s="6"/>
    </row>
    <row r="53" spans="1:92" ht="16.149999999999999" customHeight="1" x14ac:dyDescent="0.2">
      <c r="A53" s="465" t="s">
        <v>56</v>
      </c>
      <c r="B53" s="139" t="s">
        <v>57</v>
      </c>
      <c r="C53" s="132"/>
      <c r="D53" s="11"/>
      <c r="CG53" s="6"/>
      <c r="CH53" s="6"/>
      <c r="CI53" s="6"/>
      <c r="CJ53" s="6"/>
      <c r="CK53" s="6"/>
      <c r="CL53" s="6"/>
      <c r="CM53" s="6"/>
      <c r="CN53" s="6"/>
    </row>
    <row r="54" spans="1:92" ht="16.149999999999999" customHeight="1" x14ac:dyDescent="0.2">
      <c r="A54" s="497"/>
      <c r="B54" s="140" t="s">
        <v>58</v>
      </c>
      <c r="C54" s="141"/>
      <c r="D54" s="11"/>
      <c r="CG54" s="6"/>
      <c r="CH54" s="6"/>
      <c r="CI54" s="6"/>
      <c r="CJ54" s="6"/>
      <c r="CK54" s="6"/>
      <c r="CL54" s="6"/>
      <c r="CM54" s="6"/>
      <c r="CN54" s="6"/>
    </row>
    <row r="55" spans="1:92" ht="16.149999999999999" customHeight="1" x14ac:dyDescent="0.2">
      <c r="A55" s="466"/>
      <c r="B55" s="142" t="s">
        <v>59</v>
      </c>
      <c r="C55" s="134"/>
      <c r="D55" s="11"/>
      <c r="CG55" s="6"/>
      <c r="CH55" s="6"/>
      <c r="CI55" s="6"/>
      <c r="CJ55" s="6"/>
      <c r="CK55" s="6"/>
      <c r="CL55" s="6"/>
      <c r="CM55" s="6"/>
      <c r="CN55" s="6"/>
    </row>
    <row r="56" spans="1:92" ht="16.149999999999999" customHeight="1" x14ac:dyDescent="0.2">
      <c r="A56" s="465" t="s">
        <v>60</v>
      </c>
      <c r="B56" s="139" t="s">
        <v>61</v>
      </c>
      <c r="C56" s="132"/>
      <c r="D56" s="11"/>
      <c r="CG56" s="6"/>
      <c r="CH56" s="6"/>
      <c r="CI56" s="6"/>
      <c r="CJ56" s="6"/>
      <c r="CK56" s="6"/>
      <c r="CL56" s="6"/>
      <c r="CM56" s="6"/>
      <c r="CN56" s="6"/>
    </row>
    <row r="57" spans="1:92" ht="22.15" customHeight="1" x14ac:dyDescent="0.2">
      <c r="A57" s="497"/>
      <c r="B57" s="140" t="s">
        <v>62</v>
      </c>
      <c r="C57" s="141"/>
      <c r="D57" s="11"/>
      <c r="CG57" s="6"/>
      <c r="CH57" s="6"/>
      <c r="CI57" s="6"/>
      <c r="CJ57" s="6"/>
      <c r="CK57" s="6"/>
      <c r="CL57" s="6"/>
      <c r="CM57" s="6"/>
      <c r="CN57" s="6"/>
    </row>
    <row r="58" spans="1:92" ht="24.6" customHeight="1" x14ac:dyDescent="0.2">
      <c r="A58" s="497"/>
      <c r="B58" s="355" t="s">
        <v>63</v>
      </c>
      <c r="C58" s="141"/>
      <c r="D58" s="11"/>
      <c r="CG58" s="6"/>
      <c r="CH58" s="6"/>
      <c r="CI58" s="6"/>
      <c r="CJ58" s="6"/>
      <c r="CK58" s="6"/>
      <c r="CL58" s="6"/>
      <c r="CM58" s="6"/>
      <c r="CN58" s="6"/>
    </row>
    <row r="59" spans="1:92" ht="16.149999999999999" customHeight="1" x14ac:dyDescent="0.2">
      <c r="A59" s="466"/>
      <c r="B59" s="142" t="s">
        <v>64</v>
      </c>
      <c r="C59" s="134"/>
      <c r="D59" s="11"/>
      <c r="CG59" s="6"/>
      <c r="CH59" s="6"/>
      <c r="CI59" s="6"/>
      <c r="CJ59" s="6"/>
      <c r="CK59" s="6"/>
      <c r="CL59" s="6"/>
      <c r="CM59" s="6"/>
      <c r="CN59" s="6"/>
    </row>
    <row r="60" spans="1:92" ht="38.450000000000003" customHeight="1" x14ac:dyDescent="0.2">
      <c r="A60" s="465" t="s">
        <v>65</v>
      </c>
      <c r="B60" s="144" t="s">
        <v>66</v>
      </c>
      <c r="C60" s="132"/>
      <c r="D60" s="11"/>
      <c r="CG60" s="6"/>
      <c r="CH60" s="6"/>
      <c r="CI60" s="6"/>
      <c r="CJ60" s="6"/>
      <c r="CK60" s="6"/>
      <c r="CL60" s="6"/>
      <c r="CM60" s="6"/>
      <c r="CN60" s="6"/>
    </row>
    <row r="61" spans="1:92" ht="24" customHeight="1" x14ac:dyDescent="0.2">
      <c r="A61" s="466"/>
      <c r="B61" s="145" t="s">
        <v>67</v>
      </c>
      <c r="C61" s="134"/>
      <c r="D61" s="11"/>
      <c r="CG61" s="6"/>
      <c r="CH61" s="6"/>
      <c r="CI61" s="6"/>
      <c r="CJ61" s="6"/>
      <c r="CK61" s="6"/>
      <c r="CL61" s="6"/>
      <c r="CM61" s="6"/>
      <c r="CN61" s="6"/>
    </row>
    <row r="62" spans="1:92" ht="16.149999999999999" customHeight="1" x14ac:dyDescent="0.2">
      <c r="A62" s="510" t="s">
        <v>68</v>
      </c>
      <c r="B62" s="511"/>
      <c r="C62" s="146"/>
      <c r="D62" s="11"/>
      <c r="CG62" s="6"/>
      <c r="CH62" s="6"/>
      <c r="CI62" s="6"/>
      <c r="CJ62" s="6"/>
      <c r="CK62" s="6"/>
      <c r="CL62" s="6"/>
      <c r="CM62" s="6"/>
      <c r="CN62" s="6"/>
    </row>
    <row r="63" spans="1:92" ht="31.9" customHeight="1" x14ac:dyDescent="0.2">
      <c r="A63" s="483" t="s">
        <v>69</v>
      </c>
      <c r="B63" s="483"/>
      <c r="C63" s="483"/>
      <c r="D63" s="483"/>
      <c r="E63" s="483"/>
      <c r="F63" s="483"/>
      <c r="G63" s="483"/>
      <c r="H63" s="483"/>
      <c r="I63" s="483"/>
      <c r="J63" s="11"/>
      <c r="CG63" s="6"/>
      <c r="CH63" s="6"/>
      <c r="CI63" s="6"/>
      <c r="CJ63" s="6"/>
      <c r="CK63" s="6"/>
      <c r="CL63" s="6"/>
      <c r="CM63" s="6"/>
      <c r="CN63" s="6"/>
    </row>
    <row r="64" spans="1:92" ht="16.149999999999999" customHeight="1" x14ac:dyDescent="0.2">
      <c r="A64" s="504" t="s">
        <v>70</v>
      </c>
      <c r="B64" s="504"/>
      <c r="C64" s="505" t="s">
        <v>71</v>
      </c>
      <c r="D64" s="505" t="s">
        <v>72</v>
      </c>
      <c r="E64" s="509" t="s">
        <v>60</v>
      </c>
      <c r="F64" s="505"/>
      <c r="G64" s="505"/>
      <c r="H64" s="505" t="s">
        <v>73</v>
      </c>
      <c r="I64" s="11"/>
      <c r="J64" s="11"/>
      <c r="CG64" s="6"/>
      <c r="CH64" s="6"/>
      <c r="CI64" s="6"/>
      <c r="CJ64" s="6"/>
      <c r="CK64" s="6"/>
      <c r="CL64" s="6"/>
      <c r="CM64" s="6"/>
      <c r="CN64" s="6"/>
    </row>
    <row r="65" spans="1:92" ht="16.149999999999999" customHeight="1" x14ac:dyDescent="0.2">
      <c r="A65" s="504"/>
      <c r="B65" s="504"/>
      <c r="C65" s="505"/>
      <c r="D65" s="505"/>
      <c r="E65" s="147" t="s">
        <v>74</v>
      </c>
      <c r="F65" s="357" t="s">
        <v>75</v>
      </c>
      <c r="G65" s="353" t="s">
        <v>76</v>
      </c>
      <c r="H65" s="509"/>
      <c r="I65" s="11"/>
      <c r="J65" s="11"/>
      <c r="CG65" s="6"/>
      <c r="CH65" s="6"/>
      <c r="CI65" s="6"/>
      <c r="CJ65" s="6"/>
      <c r="CK65" s="6"/>
      <c r="CL65" s="6"/>
      <c r="CM65" s="6"/>
      <c r="CN65" s="6"/>
    </row>
    <row r="66" spans="1:92" ht="16.149999999999999" customHeight="1" x14ac:dyDescent="0.2">
      <c r="A66" s="498" t="s">
        <v>77</v>
      </c>
      <c r="B66" s="498"/>
      <c r="C66" s="150"/>
      <c r="D66" s="150"/>
      <c r="E66" s="151"/>
      <c r="F66" s="152"/>
      <c r="G66" s="153"/>
      <c r="H66" s="153"/>
      <c r="I66" s="11"/>
      <c r="J66" s="11"/>
      <c r="CG66" s="6"/>
      <c r="CH66" s="6"/>
      <c r="CI66" s="6"/>
      <c r="CJ66" s="6"/>
      <c r="CK66" s="6"/>
      <c r="CL66" s="6"/>
      <c r="CM66" s="6"/>
      <c r="CN66" s="6"/>
    </row>
    <row r="67" spans="1:92" ht="16.149999999999999" customHeight="1" x14ac:dyDescent="0.2">
      <c r="A67" s="499" t="s">
        <v>78</v>
      </c>
      <c r="B67" s="499"/>
      <c r="C67" s="154"/>
      <c r="D67" s="154"/>
      <c r="E67" s="155"/>
      <c r="F67" s="156"/>
      <c r="G67" s="157"/>
      <c r="H67" s="157"/>
      <c r="I67" s="11"/>
      <c r="J67" s="11"/>
      <c r="CG67" s="6"/>
      <c r="CH67" s="6"/>
      <c r="CI67" s="6"/>
      <c r="CJ67" s="6"/>
      <c r="CK67" s="6"/>
      <c r="CL67" s="6"/>
      <c r="CM67" s="6"/>
      <c r="CN67" s="6"/>
    </row>
    <row r="68" spans="1:92" ht="16.149999999999999" customHeight="1" x14ac:dyDescent="0.2">
      <c r="A68" s="503" t="s">
        <v>79</v>
      </c>
      <c r="B68" s="503"/>
      <c r="C68" s="158"/>
      <c r="D68" s="158"/>
      <c r="E68" s="77"/>
      <c r="F68" s="159"/>
      <c r="G68" s="160"/>
      <c r="H68" s="160"/>
      <c r="I68" s="11"/>
      <c r="J68" s="11"/>
      <c r="CG68" s="6"/>
      <c r="CH68" s="6"/>
      <c r="CI68" s="6"/>
      <c r="CJ68" s="6"/>
      <c r="CK68" s="6"/>
      <c r="CL68" s="6"/>
      <c r="CM68" s="6"/>
      <c r="CN68" s="6"/>
    </row>
    <row r="69" spans="1:92" ht="16.149999999999999" customHeight="1" x14ac:dyDescent="0.2">
      <c r="A69" s="502" t="s">
        <v>6</v>
      </c>
      <c r="B69" s="502"/>
      <c r="C69" s="161">
        <f t="shared" ref="C69:H69" si="6">SUM(C66:C68)</f>
        <v>0</v>
      </c>
      <c r="D69" s="161">
        <f t="shared" si="6"/>
        <v>0</v>
      </c>
      <c r="E69" s="172">
        <f t="shared" si="6"/>
        <v>0</v>
      </c>
      <c r="F69" s="327">
        <f t="shared" si="6"/>
        <v>0</v>
      </c>
      <c r="G69" s="328">
        <f t="shared" si="6"/>
        <v>0</v>
      </c>
      <c r="H69" s="41">
        <f t="shared" si="6"/>
        <v>0</v>
      </c>
      <c r="I69" s="162"/>
      <c r="J69" s="11"/>
      <c r="CG69" s="6"/>
      <c r="CH69" s="6"/>
      <c r="CI69" s="6"/>
      <c r="CJ69" s="6"/>
      <c r="CK69" s="6"/>
      <c r="CL69" s="6"/>
      <c r="CM69" s="6"/>
      <c r="CN69" s="6"/>
    </row>
    <row r="70" spans="1:92" ht="16.149999999999999" customHeight="1" x14ac:dyDescent="0.2">
      <c r="A70" s="163" t="s">
        <v>80</v>
      </c>
      <c r="CG70" s="6"/>
      <c r="CH70" s="6"/>
      <c r="CI70" s="6"/>
      <c r="CJ70" s="6"/>
      <c r="CK70" s="6"/>
      <c r="CL70" s="6"/>
      <c r="CM70" s="6"/>
      <c r="CN70" s="6"/>
    </row>
    <row r="71" spans="1:92" ht="31.9" customHeight="1" x14ac:dyDescent="0.2">
      <c r="A71" s="483" t="s">
        <v>81</v>
      </c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CG71" s="6"/>
      <c r="CH71" s="6"/>
      <c r="CI71" s="6"/>
      <c r="CJ71" s="6"/>
      <c r="CK71" s="6"/>
      <c r="CL71" s="6"/>
      <c r="CM71" s="6"/>
      <c r="CN71" s="6"/>
    </row>
    <row r="72" spans="1:92" ht="16.149999999999999" customHeight="1" x14ac:dyDescent="0.2">
      <c r="A72" s="504" t="s">
        <v>70</v>
      </c>
      <c r="B72" s="504"/>
      <c r="C72" s="505" t="s">
        <v>71</v>
      </c>
      <c r="D72" s="505" t="s">
        <v>72</v>
      </c>
      <c r="E72" s="506" t="s">
        <v>60</v>
      </c>
      <c r="F72" s="507"/>
      <c r="G72" s="508"/>
      <c r="H72" s="509" t="s">
        <v>73</v>
      </c>
      <c r="I72" s="11"/>
      <c r="J72" s="11"/>
      <c r="K72" s="164"/>
      <c r="L72" s="165"/>
      <c r="CG72" s="6"/>
      <c r="CH72" s="6"/>
      <c r="CI72" s="6"/>
      <c r="CJ72" s="6"/>
      <c r="CK72" s="6"/>
      <c r="CL72" s="6"/>
      <c r="CM72" s="6"/>
      <c r="CN72" s="6"/>
    </row>
    <row r="73" spans="1:92" ht="16.149999999999999" customHeight="1" x14ac:dyDescent="0.2">
      <c r="A73" s="504"/>
      <c r="B73" s="504"/>
      <c r="C73" s="505"/>
      <c r="D73" s="505"/>
      <c r="E73" s="356" t="s">
        <v>74</v>
      </c>
      <c r="F73" s="357" t="s">
        <v>75</v>
      </c>
      <c r="G73" s="358" t="s">
        <v>76</v>
      </c>
      <c r="H73" s="509"/>
      <c r="I73" s="11"/>
      <c r="J73" s="11"/>
      <c r="K73" s="164"/>
      <c r="L73" s="165"/>
      <c r="CG73" s="6"/>
      <c r="CH73" s="6"/>
      <c r="CI73" s="6"/>
      <c r="CJ73" s="6"/>
      <c r="CK73" s="6"/>
      <c r="CL73" s="6"/>
      <c r="CM73" s="6"/>
      <c r="CN73" s="6"/>
    </row>
    <row r="74" spans="1:92" ht="16.149999999999999" customHeight="1" x14ac:dyDescent="0.2">
      <c r="A74" s="498" t="s">
        <v>78</v>
      </c>
      <c r="B74" s="498"/>
      <c r="C74" s="150">
        <v>2</v>
      </c>
      <c r="D74" s="150"/>
      <c r="E74" s="167">
        <v>95</v>
      </c>
      <c r="F74" s="152"/>
      <c r="G74" s="168"/>
      <c r="H74" s="153"/>
      <c r="I74" s="11"/>
      <c r="J74" s="11"/>
      <c r="K74" s="164"/>
      <c r="L74" s="11"/>
      <c r="CG74" s="6"/>
      <c r="CH74" s="6"/>
      <c r="CI74" s="6"/>
      <c r="CJ74" s="6"/>
      <c r="CK74" s="6"/>
      <c r="CL74" s="6"/>
      <c r="CM74" s="6"/>
      <c r="CN74" s="6"/>
    </row>
    <row r="75" spans="1:92" ht="16.149999999999999" customHeight="1" x14ac:dyDescent="0.2">
      <c r="A75" s="499" t="s">
        <v>82</v>
      </c>
      <c r="B75" s="499"/>
      <c r="C75" s="141"/>
      <c r="D75" s="141"/>
      <c r="E75" s="169"/>
      <c r="F75" s="170"/>
      <c r="G75" s="86"/>
      <c r="H75" s="87"/>
      <c r="I75" s="11"/>
      <c r="J75" s="11"/>
      <c r="K75" s="164"/>
      <c r="L75" s="11"/>
      <c r="CG75" s="6"/>
      <c r="CH75" s="6"/>
      <c r="CI75" s="6"/>
      <c r="CJ75" s="6"/>
      <c r="CK75" s="6"/>
      <c r="CL75" s="6"/>
      <c r="CM75" s="6"/>
      <c r="CN75" s="6"/>
    </row>
    <row r="76" spans="1:92" ht="16.149999999999999" customHeight="1" x14ac:dyDescent="0.2">
      <c r="A76" s="500" t="s">
        <v>83</v>
      </c>
      <c r="B76" s="500"/>
      <c r="C76" s="141"/>
      <c r="D76" s="141"/>
      <c r="E76" s="169"/>
      <c r="F76" s="170"/>
      <c r="G76" s="86"/>
      <c r="H76" s="87"/>
      <c r="I76" s="11"/>
      <c r="J76" s="11"/>
      <c r="K76" s="164"/>
      <c r="L76" s="11"/>
      <c r="CG76" s="6"/>
      <c r="CH76" s="6"/>
      <c r="CI76" s="6"/>
      <c r="CJ76" s="6"/>
      <c r="CK76" s="6"/>
      <c r="CL76" s="6"/>
      <c r="CM76" s="6"/>
      <c r="CN76" s="6"/>
    </row>
    <row r="77" spans="1:92" ht="16.149999999999999" customHeight="1" x14ac:dyDescent="0.2">
      <c r="A77" s="499" t="s">
        <v>84</v>
      </c>
      <c r="B77" s="499"/>
      <c r="C77" s="141"/>
      <c r="D77" s="141">
        <v>1</v>
      </c>
      <c r="E77" s="169"/>
      <c r="F77" s="170"/>
      <c r="G77" s="86"/>
      <c r="H77" s="87"/>
      <c r="I77" s="11"/>
      <c r="J77" s="11"/>
      <c r="K77" s="164"/>
      <c r="L77" s="11"/>
      <c r="CG77" s="6"/>
      <c r="CH77" s="6"/>
      <c r="CI77" s="6"/>
      <c r="CJ77" s="6"/>
      <c r="CK77" s="6"/>
      <c r="CL77" s="6"/>
      <c r="CM77" s="6"/>
      <c r="CN77" s="6"/>
    </row>
    <row r="78" spans="1:92" ht="16.149999999999999" customHeight="1" x14ac:dyDescent="0.2">
      <c r="A78" s="501" t="s">
        <v>79</v>
      </c>
      <c r="B78" s="501"/>
      <c r="C78" s="158"/>
      <c r="D78" s="134"/>
      <c r="E78" s="171"/>
      <c r="F78" s="159"/>
      <c r="G78" s="78"/>
      <c r="H78" s="160"/>
      <c r="I78" s="11"/>
      <c r="J78" s="11"/>
      <c r="K78" s="164"/>
      <c r="L78" s="11"/>
      <c r="CG78" s="6"/>
      <c r="CH78" s="6"/>
      <c r="CI78" s="6"/>
      <c r="CJ78" s="6"/>
      <c r="CK78" s="6"/>
      <c r="CL78" s="6"/>
      <c r="CM78" s="6"/>
      <c r="CN78" s="6"/>
    </row>
    <row r="79" spans="1:92" ht="16.149999999999999" customHeight="1" x14ac:dyDescent="0.2">
      <c r="A79" s="502" t="s">
        <v>6</v>
      </c>
      <c r="B79" s="502"/>
      <c r="C79" s="161">
        <f t="shared" ref="C79:H79" si="7">SUM(C74:C78)</f>
        <v>2</v>
      </c>
      <c r="D79" s="41">
        <f t="shared" si="7"/>
        <v>1</v>
      </c>
      <c r="E79" s="172">
        <f t="shared" si="7"/>
        <v>95</v>
      </c>
      <c r="F79" s="173">
        <f t="shared" si="7"/>
        <v>0</v>
      </c>
      <c r="G79" s="174">
        <f t="shared" si="7"/>
        <v>0</v>
      </c>
      <c r="H79" s="174">
        <f t="shared" si="7"/>
        <v>0</v>
      </c>
      <c r="I79" s="162"/>
      <c r="J79" s="11"/>
      <c r="K79" s="164"/>
      <c r="L79" s="11"/>
      <c r="CG79" s="6"/>
      <c r="CH79" s="6"/>
      <c r="CI79" s="6"/>
      <c r="CJ79" s="6"/>
      <c r="CK79" s="6"/>
      <c r="CL79" s="6"/>
      <c r="CM79" s="6"/>
      <c r="CN79" s="6"/>
    </row>
    <row r="80" spans="1:92" ht="16.149999999999999" customHeight="1" x14ac:dyDescent="0.2">
      <c r="A80" s="163" t="s">
        <v>80</v>
      </c>
      <c r="B80" s="175"/>
      <c r="C80" s="176"/>
      <c r="D80" s="176"/>
      <c r="E80" s="176"/>
      <c r="F80" s="176"/>
      <c r="G80" s="176"/>
      <c r="H80" s="176"/>
      <c r="I80" s="11"/>
      <c r="J80" s="11"/>
      <c r="K80" s="164"/>
      <c r="L80" s="11"/>
      <c r="CG80" s="6"/>
      <c r="CH80" s="6"/>
      <c r="CI80" s="6"/>
      <c r="CJ80" s="6"/>
      <c r="CK80" s="6"/>
      <c r="CL80" s="6"/>
      <c r="CM80" s="6"/>
      <c r="CN80" s="6"/>
    </row>
    <row r="81" spans="1:92" ht="31.9" customHeight="1" x14ac:dyDescent="0.2">
      <c r="A81" s="496" t="s">
        <v>85</v>
      </c>
      <c r="B81" s="496"/>
      <c r="C81" s="496"/>
      <c r="D81" s="496"/>
      <c r="E81" s="496"/>
      <c r="F81" s="496"/>
      <c r="G81" s="496"/>
      <c r="H81" s="496"/>
      <c r="I81" s="11"/>
      <c r="J81" s="11"/>
      <c r="K81" s="164"/>
      <c r="L81" s="11"/>
      <c r="CG81" s="6"/>
      <c r="CH81" s="6"/>
      <c r="CI81" s="6"/>
      <c r="CJ81" s="6"/>
      <c r="CK81" s="6"/>
      <c r="CL81" s="6"/>
      <c r="CM81" s="6"/>
      <c r="CN81" s="6"/>
    </row>
    <row r="82" spans="1:92" ht="61.9" customHeight="1" x14ac:dyDescent="0.2">
      <c r="A82" s="488" t="s">
        <v>86</v>
      </c>
      <c r="B82" s="489"/>
      <c r="C82" s="363" t="s">
        <v>6</v>
      </c>
      <c r="D82" s="147" t="s">
        <v>87</v>
      </c>
      <c r="E82" s="357" t="s">
        <v>88</v>
      </c>
      <c r="F82" s="357" t="s">
        <v>89</v>
      </c>
      <c r="G82" s="357" t="s">
        <v>90</v>
      </c>
      <c r="H82" s="178" t="s">
        <v>91</v>
      </c>
      <c r="I82" s="11"/>
      <c r="J82" s="11"/>
      <c r="K82" s="164"/>
      <c r="L82" s="11"/>
      <c r="CG82" s="6"/>
      <c r="CH82" s="6"/>
      <c r="CI82" s="6"/>
      <c r="CJ82" s="6"/>
      <c r="CK82" s="6"/>
      <c r="CL82" s="6"/>
      <c r="CM82" s="6"/>
      <c r="CN82" s="6"/>
    </row>
    <row r="83" spans="1:92" ht="16.149999999999999" customHeight="1" x14ac:dyDescent="0.2">
      <c r="A83" s="469" t="s">
        <v>71</v>
      </c>
      <c r="B83" s="470"/>
      <c r="C83" s="179"/>
      <c r="D83" s="180"/>
      <c r="E83" s="181"/>
      <c r="F83" s="181"/>
      <c r="G83" s="181"/>
      <c r="H83" s="182"/>
      <c r="I83" s="11"/>
      <c r="J83" s="11"/>
      <c r="K83" s="164"/>
      <c r="L83" s="11"/>
      <c r="CG83" s="6"/>
      <c r="CH83" s="6"/>
      <c r="CI83" s="6"/>
      <c r="CJ83" s="6"/>
      <c r="CK83" s="6"/>
      <c r="CL83" s="6"/>
      <c r="CM83" s="6"/>
      <c r="CN83" s="6"/>
    </row>
    <row r="84" spans="1:92" ht="16.149999999999999" customHeight="1" x14ac:dyDescent="0.2">
      <c r="A84" s="465" t="s">
        <v>60</v>
      </c>
      <c r="B84" s="354" t="s">
        <v>61</v>
      </c>
      <c r="C84" s="150"/>
      <c r="D84" s="184"/>
      <c r="E84" s="185"/>
      <c r="F84" s="185"/>
      <c r="G84" s="185"/>
      <c r="H84" s="186"/>
      <c r="I84" s="11"/>
      <c r="J84" s="11"/>
      <c r="K84" s="164"/>
      <c r="L84" s="11"/>
      <c r="CG84" s="6"/>
      <c r="CH84" s="6"/>
      <c r="CI84" s="6"/>
      <c r="CJ84" s="6"/>
      <c r="CK84" s="6"/>
      <c r="CL84" s="6"/>
      <c r="CM84" s="6"/>
      <c r="CN84" s="6"/>
    </row>
    <row r="85" spans="1:92" ht="16.149999999999999" customHeight="1" x14ac:dyDescent="0.2">
      <c r="A85" s="497"/>
      <c r="B85" s="360" t="s">
        <v>92</v>
      </c>
      <c r="C85" s="154"/>
      <c r="D85" s="155"/>
      <c r="E85" s="156"/>
      <c r="F85" s="156"/>
      <c r="G85" s="156"/>
      <c r="H85" s="157"/>
      <c r="I85" s="11"/>
      <c r="J85" s="11"/>
      <c r="K85" s="164"/>
      <c r="L85" s="11"/>
      <c r="CG85" s="6"/>
      <c r="CH85" s="6"/>
      <c r="CI85" s="6"/>
      <c r="CJ85" s="6"/>
      <c r="CK85" s="6"/>
      <c r="CL85" s="6"/>
      <c r="CM85" s="6"/>
      <c r="CN85" s="6"/>
    </row>
    <row r="86" spans="1:92" ht="16.149999999999999" customHeight="1" x14ac:dyDescent="0.2">
      <c r="A86" s="466"/>
      <c r="B86" s="188" t="s">
        <v>64</v>
      </c>
      <c r="C86" s="189"/>
      <c r="D86" s="190"/>
      <c r="E86" s="191"/>
      <c r="F86" s="191"/>
      <c r="G86" s="191"/>
      <c r="H86" s="192"/>
      <c r="I86" s="11"/>
      <c r="J86" s="11"/>
      <c r="K86" s="164"/>
      <c r="L86" s="11"/>
      <c r="CG86" s="6"/>
      <c r="CH86" s="6"/>
      <c r="CI86" s="6"/>
      <c r="CJ86" s="6"/>
      <c r="CK86" s="6"/>
      <c r="CL86" s="6"/>
      <c r="CM86" s="6"/>
      <c r="CN86" s="6"/>
    </row>
    <row r="87" spans="1:92" ht="16.149999999999999" customHeight="1" x14ac:dyDescent="0.2">
      <c r="A87" s="474" t="s">
        <v>72</v>
      </c>
      <c r="B87" s="475"/>
      <c r="C87" s="150"/>
      <c r="D87" s="184"/>
      <c r="E87" s="185"/>
      <c r="F87" s="185"/>
      <c r="G87" s="185"/>
      <c r="H87" s="186"/>
      <c r="I87" s="11"/>
      <c r="J87" s="11"/>
      <c r="K87" s="164"/>
      <c r="L87" s="11"/>
      <c r="CG87" s="6"/>
      <c r="CH87" s="6"/>
      <c r="CI87" s="6"/>
      <c r="CJ87" s="6"/>
      <c r="CK87" s="6"/>
      <c r="CL87" s="6"/>
      <c r="CM87" s="6"/>
      <c r="CN87" s="6"/>
    </row>
    <row r="88" spans="1:92" ht="16.149999999999999" customHeight="1" x14ac:dyDescent="0.2">
      <c r="A88" s="476" t="s">
        <v>68</v>
      </c>
      <c r="B88" s="477"/>
      <c r="C88" s="193"/>
      <c r="D88" s="77"/>
      <c r="E88" s="159"/>
      <c r="F88" s="159"/>
      <c r="G88" s="159"/>
      <c r="H88" s="90"/>
      <c r="I88" s="11"/>
      <c r="J88" s="11"/>
      <c r="K88" s="164"/>
      <c r="L88" s="11"/>
      <c r="CG88" s="6"/>
      <c r="CH88" s="6"/>
      <c r="CI88" s="6"/>
      <c r="CJ88" s="6"/>
      <c r="CK88" s="6"/>
      <c r="CL88" s="6"/>
      <c r="CM88" s="6"/>
      <c r="CN88" s="6"/>
    </row>
    <row r="89" spans="1:92" ht="16.149999999999999" customHeight="1" x14ac:dyDescent="0.2">
      <c r="A89" s="163" t="s">
        <v>80</v>
      </c>
      <c r="B89" s="194"/>
      <c r="C89" s="195"/>
      <c r="D89" s="165"/>
      <c r="E89" s="165"/>
      <c r="F89" s="165"/>
      <c r="G89" s="165"/>
      <c r="H89" s="165"/>
      <c r="I89" s="11"/>
      <c r="J89" s="11"/>
      <c r="K89" s="164"/>
      <c r="L89" s="11"/>
      <c r="CG89" s="6"/>
      <c r="CH89" s="6"/>
      <c r="CI89" s="6"/>
      <c r="CJ89" s="6"/>
      <c r="CK89" s="6"/>
      <c r="CL89" s="6"/>
      <c r="CM89" s="6"/>
      <c r="CN89" s="6"/>
    </row>
    <row r="90" spans="1:92" ht="31.9" customHeight="1" x14ac:dyDescent="0.2">
      <c r="A90" s="483" t="s">
        <v>93</v>
      </c>
      <c r="B90" s="483"/>
      <c r="C90" s="483"/>
      <c r="D90" s="483"/>
      <c r="E90" s="483"/>
      <c r="F90" s="483"/>
      <c r="G90" s="483"/>
      <c r="H90" s="483"/>
      <c r="I90" s="483"/>
      <c r="J90" s="11"/>
      <c r="K90" s="164"/>
      <c r="L90" s="11"/>
      <c r="CG90" s="6"/>
      <c r="CH90" s="6"/>
      <c r="CI90" s="6"/>
      <c r="CJ90" s="6"/>
      <c r="CK90" s="6"/>
      <c r="CL90" s="6"/>
      <c r="CM90" s="6"/>
      <c r="CN90" s="6"/>
    </row>
    <row r="91" spans="1:92" ht="16.149999999999999" customHeight="1" x14ac:dyDescent="0.2">
      <c r="A91" s="490" t="s">
        <v>70</v>
      </c>
      <c r="B91" s="491"/>
      <c r="C91" s="494" t="s">
        <v>6</v>
      </c>
      <c r="D91" s="11"/>
      <c r="E91" s="196"/>
      <c r="F91" s="196"/>
      <c r="G91" s="196"/>
      <c r="H91" s="196"/>
      <c r="I91" s="196"/>
      <c r="J91" s="11"/>
      <c r="K91" s="164"/>
      <c r="L91" s="11"/>
      <c r="CG91" s="6"/>
      <c r="CH91" s="6"/>
      <c r="CI91" s="6"/>
      <c r="CJ91" s="6"/>
      <c r="CK91" s="6"/>
      <c r="CL91" s="6"/>
      <c r="CM91" s="6"/>
      <c r="CN91" s="6"/>
    </row>
    <row r="92" spans="1:92" ht="16.149999999999999" customHeight="1" x14ac:dyDescent="0.2">
      <c r="A92" s="492"/>
      <c r="B92" s="493"/>
      <c r="C92" s="495"/>
      <c r="D92" s="11"/>
      <c r="E92" s="196"/>
      <c r="F92" s="196"/>
      <c r="G92" s="196"/>
      <c r="H92" s="196"/>
      <c r="I92" s="196"/>
      <c r="J92" s="11"/>
      <c r="K92" s="164"/>
      <c r="L92" s="11"/>
      <c r="CG92" s="6"/>
      <c r="CH92" s="6"/>
      <c r="CI92" s="6"/>
      <c r="CJ92" s="6"/>
      <c r="CK92" s="6"/>
      <c r="CL92" s="6"/>
      <c r="CM92" s="6"/>
      <c r="CN92" s="6"/>
    </row>
    <row r="93" spans="1:92" ht="16.149999999999999" customHeight="1" x14ac:dyDescent="0.2">
      <c r="A93" s="469" t="s">
        <v>71</v>
      </c>
      <c r="B93" s="470"/>
      <c r="C93" s="179"/>
      <c r="D93" s="11"/>
      <c r="E93" s="196"/>
      <c r="F93" s="196"/>
      <c r="G93" s="196"/>
      <c r="H93" s="196"/>
      <c r="I93" s="196"/>
      <c r="J93" s="106"/>
      <c r="K93" s="11"/>
      <c r="CG93" s="6"/>
      <c r="CH93" s="6"/>
      <c r="CI93" s="6"/>
      <c r="CJ93" s="6"/>
      <c r="CK93" s="6"/>
      <c r="CL93" s="6"/>
      <c r="CM93" s="6"/>
      <c r="CN93" s="6"/>
    </row>
    <row r="94" spans="1:92" ht="16.149999999999999" customHeight="1" x14ac:dyDescent="0.2">
      <c r="A94" s="472" t="s">
        <v>60</v>
      </c>
      <c r="B94" s="364" t="s">
        <v>61</v>
      </c>
      <c r="C94" s="198"/>
      <c r="D94" s="11"/>
      <c r="E94" s="196"/>
      <c r="F94" s="196"/>
      <c r="G94" s="196"/>
      <c r="H94" s="196"/>
      <c r="I94" s="196"/>
      <c r="J94" s="162"/>
      <c r="K94" s="106"/>
      <c r="L94" s="11"/>
      <c r="CG94" s="6"/>
      <c r="CH94" s="6"/>
      <c r="CI94" s="6"/>
      <c r="CJ94" s="6"/>
      <c r="CK94" s="6"/>
      <c r="CL94" s="6"/>
      <c r="CM94" s="6"/>
      <c r="CN94" s="6"/>
    </row>
    <row r="95" spans="1:92" ht="16.149999999999999" customHeight="1" x14ac:dyDescent="0.2">
      <c r="A95" s="472"/>
      <c r="B95" s="199" t="s">
        <v>92</v>
      </c>
      <c r="C95" s="154"/>
      <c r="D95" s="11"/>
      <c r="E95" s="196"/>
      <c r="CG95" s="6"/>
      <c r="CH95" s="6"/>
      <c r="CI95" s="6"/>
      <c r="CJ95" s="6"/>
      <c r="CK95" s="6"/>
      <c r="CL95" s="6"/>
      <c r="CM95" s="6"/>
      <c r="CN95" s="6"/>
    </row>
    <row r="96" spans="1:92" ht="16.149999999999999" customHeight="1" x14ac:dyDescent="0.2">
      <c r="A96" s="473"/>
      <c r="B96" s="200" t="s">
        <v>64</v>
      </c>
      <c r="C96" s="189"/>
      <c r="D96" s="11"/>
      <c r="E96" s="196"/>
      <c r="CG96" s="6"/>
      <c r="CH96" s="6"/>
      <c r="CI96" s="6"/>
      <c r="CJ96" s="6"/>
      <c r="CK96" s="6"/>
      <c r="CL96" s="6"/>
      <c r="CM96" s="6"/>
      <c r="CN96" s="6"/>
    </row>
    <row r="97" spans="1:92" ht="16.149999999999999" customHeight="1" x14ac:dyDescent="0.2">
      <c r="A97" s="474" t="s">
        <v>72</v>
      </c>
      <c r="B97" s="475"/>
      <c r="C97" s="198"/>
      <c r="D97" s="11"/>
      <c r="E97" s="196"/>
      <c r="CG97" s="6"/>
      <c r="CH97" s="6"/>
      <c r="CI97" s="6"/>
      <c r="CJ97" s="6"/>
      <c r="CK97" s="6"/>
      <c r="CL97" s="6"/>
      <c r="CM97" s="6"/>
      <c r="CN97" s="6"/>
    </row>
    <row r="98" spans="1:92" ht="16.149999999999999" customHeight="1" x14ac:dyDescent="0.2">
      <c r="A98" s="476" t="s">
        <v>68</v>
      </c>
      <c r="B98" s="477"/>
      <c r="C98" s="189"/>
      <c r="D98" s="11"/>
      <c r="E98" s="196"/>
      <c r="CG98" s="6"/>
      <c r="CH98" s="6"/>
      <c r="CI98" s="6"/>
      <c r="CJ98" s="6"/>
      <c r="CK98" s="6"/>
      <c r="CL98" s="6"/>
      <c r="CM98" s="6"/>
      <c r="CN98" s="6"/>
    </row>
    <row r="99" spans="1:92" ht="16.149999999999999" customHeight="1" x14ac:dyDescent="0.2">
      <c r="A99" s="163" t="s">
        <v>80</v>
      </c>
      <c r="B99" s="194"/>
      <c r="C99" s="195"/>
      <c r="D99" s="11"/>
      <c r="E99" s="196"/>
      <c r="CG99" s="6"/>
      <c r="CH99" s="6"/>
      <c r="CI99" s="6"/>
      <c r="CJ99" s="6"/>
      <c r="CK99" s="6"/>
      <c r="CL99" s="6"/>
      <c r="CM99" s="6"/>
      <c r="CN99" s="6"/>
    </row>
    <row r="100" spans="1:92" ht="31.9" customHeight="1" x14ac:dyDescent="0.2">
      <c r="A100" s="483" t="s">
        <v>94</v>
      </c>
      <c r="B100" s="483"/>
      <c r="C100" s="483"/>
      <c r="D100" s="483"/>
      <c r="E100" s="483"/>
      <c r="CG100" s="6"/>
      <c r="CH100" s="6"/>
      <c r="CI100" s="6"/>
      <c r="CJ100" s="6"/>
      <c r="CK100" s="6"/>
      <c r="CL100" s="6"/>
      <c r="CM100" s="6"/>
      <c r="CN100" s="6"/>
    </row>
    <row r="101" spans="1:92" ht="21" x14ac:dyDescent="0.2">
      <c r="A101" s="201" t="s">
        <v>95</v>
      </c>
      <c r="B101" s="202" t="s">
        <v>96</v>
      </c>
      <c r="C101" s="362"/>
      <c r="D101" s="36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A102" s="360" t="s">
        <v>97</v>
      </c>
      <c r="B102" s="205"/>
      <c r="C102" s="362"/>
      <c r="D102" s="361"/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A103" s="360" t="s">
        <v>98</v>
      </c>
      <c r="B103" s="206"/>
      <c r="C103" s="362"/>
      <c r="D103" s="361"/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A104" s="360" t="s">
        <v>99</v>
      </c>
      <c r="B104" s="206"/>
      <c r="C104" s="362"/>
      <c r="D104" s="361"/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A105" s="360" t="s">
        <v>100</v>
      </c>
      <c r="B105" s="206"/>
      <c r="C105" s="207"/>
      <c r="D105" s="361"/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A106" s="188" t="s">
        <v>101</v>
      </c>
      <c r="B106" s="208"/>
      <c r="C106" s="207"/>
      <c r="D106" s="361"/>
      <c r="CG106" s="6"/>
      <c r="CH106" s="6"/>
      <c r="CI106" s="6"/>
      <c r="CJ106" s="6"/>
      <c r="CK106" s="6"/>
      <c r="CL106" s="6"/>
      <c r="CM106" s="6"/>
      <c r="CN106" s="6"/>
    </row>
    <row r="107" spans="1:92" ht="31.9" customHeight="1" x14ac:dyDescent="0.2">
      <c r="A107" s="484" t="s">
        <v>102</v>
      </c>
      <c r="B107" s="485"/>
      <c r="C107" s="485"/>
      <c r="D107" s="485"/>
      <c r="CG107" s="6"/>
      <c r="CH107" s="6"/>
      <c r="CI107" s="6"/>
      <c r="CJ107" s="6"/>
      <c r="CK107" s="6"/>
      <c r="CL107" s="6"/>
      <c r="CM107" s="6"/>
      <c r="CN107" s="6"/>
    </row>
    <row r="108" spans="1:92" ht="28.15" customHeight="1" x14ac:dyDescent="0.2">
      <c r="A108" s="201" t="s">
        <v>95</v>
      </c>
      <c r="B108" s="202" t="s">
        <v>96</v>
      </c>
      <c r="C108" s="362"/>
      <c r="D108" s="361"/>
      <c r="E108" s="162"/>
      <c r="CG108" s="6"/>
      <c r="CH108" s="6"/>
      <c r="CI108" s="6"/>
      <c r="CJ108" s="6"/>
      <c r="CK108" s="6"/>
      <c r="CL108" s="6"/>
      <c r="CM108" s="6"/>
      <c r="CN108" s="6"/>
    </row>
    <row r="109" spans="1:92" ht="16.149999999999999" customHeight="1" x14ac:dyDescent="0.2">
      <c r="A109" s="360" t="s">
        <v>97</v>
      </c>
      <c r="B109" s="205">
        <v>0</v>
      </c>
      <c r="C109" s="362"/>
      <c r="D109" s="361"/>
      <c r="E109" s="362"/>
      <c r="F109" s="209"/>
      <c r="G109" s="11"/>
      <c r="H109" s="11"/>
      <c r="I109" s="361"/>
      <c r="J109" s="362"/>
      <c r="K109" s="106"/>
      <c r="L109" s="11"/>
      <c r="CG109" s="6"/>
      <c r="CH109" s="6"/>
      <c r="CI109" s="6"/>
      <c r="CJ109" s="6"/>
      <c r="CK109" s="6"/>
      <c r="CL109" s="6"/>
      <c r="CM109" s="6"/>
      <c r="CN109" s="6"/>
    </row>
    <row r="110" spans="1:92" ht="16.149999999999999" customHeight="1" x14ac:dyDescent="0.2">
      <c r="A110" s="360" t="s">
        <v>98</v>
      </c>
      <c r="B110" s="206">
        <v>0</v>
      </c>
      <c r="C110" s="362"/>
      <c r="D110" s="361"/>
      <c r="E110" s="362"/>
      <c r="F110" s="209"/>
      <c r="G110" s="11"/>
      <c r="H110" s="11"/>
      <c r="I110" s="361"/>
      <c r="J110" s="362"/>
      <c r="K110" s="106"/>
      <c r="L110" s="11"/>
      <c r="CG110" s="6"/>
      <c r="CH110" s="6"/>
      <c r="CI110" s="6"/>
      <c r="CJ110" s="6"/>
      <c r="CK110" s="6"/>
      <c r="CL110" s="6"/>
      <c r="CM110" s="6"/>
      <c r="CN110" s="6"/>
    </row>
    <row r="111" spans="1:92" ht="16.149999999999999" customHeight="1" x14ac:dyDescent="0.2">
      <c r="A111" s="360" t="s">
        <v>99</v>
      </c>
      <c r="B111" s="206">
        <v>1</v>
      </c>
      <c r="C111" s="362"/>
      <c r="D111" s="361"/>
      <c r="E111" s="362"/>
      <c r="F111" s="209"/>
      <c r="G111" s="11"/>
      <c r="H111" s="11"/>
      <c r="I111" s="361"/>
      <c r="J111" s="362"/>
      <c r="K111" s="106"/>
      <c r="L111" s="11"/>
      <c r="CG111" s="6"/>
      <c r="CH111" s="6"/>
      <c r="CI111" s="6"/>
      <c r="CJ111" s="6"/>
      <c r="CK111" s="6"/>
      <c r="CL111" s="6"/>
      <c r="CM111" s="6"/>
      <c r="CN111" s="6"/>
    </row>
    <row r="112" spans="1:92" ht="16.149999999999999" customHeight="1" x14ac:dyDescent="0.2">
      <c r="A112" s="360" t="s">
        <v>100</v>
      </c>
      <c r="B112" s="206">
        <v>0</v>
      </c>
      <c r="C112" s="207"/>
      <c r="D112" s="486"/>
      <c r="E112" s="487"/>
      <c r="F112" s="209"/>
      <c r="G112" s="11"/>
      <c r="H112" s="11"/>
      <c r="I112" s="361"/>
      <c r="J112" s="362"/>
      <c r="K112" s="106"/>
      <c r="L112" s="11"/>
      <c r="CG112" s="6"/>
      <c r="CH112" s="6"/>
      <c r="CI112" s="6"/>
      <c r="CJ112" s="6"/>
      <c r="CK112" s="6"/>
      <c r="CL112" s="6"/>
      <c r="CM112" s="6"/>
      <c r="CN112" s="6"/>
    </row>
    <row r="113" spans="1:92" ht="16.149999999999999" customHeight="1" x14ac:dyDescent="0.2">
      <c r="A113" s="188" t="s">
        <v>101</v>
      </c>
      <c r="B113" s="208">
        <v>1</v>
      </c>
      <c r="C113" s="207"/>
      <c r="D113" s="486"/>
      <c r="E113" s="487"/>
      <c r="F113" s="209"/>
      <c r="G113" s="11"/>
      <c r="H113" s="11"/>
      <c r="I113" s="361"/>
      <c r="J113" s="362"/>
      <c r="K113" s="106"/>
      <c r="L113" s="11"/>
      <c r="CG113" s="6"/>
      <c r="CH113" s="6"/>
      <c r="CI113" s="6"/>
      <c r="CJ113" s="6"/>
      <c r="CK113" s="6"/>
      <c r="CL113" s="6"/>
      <c r="CM113" s="6"/>
      <c r="CN113" s="6"/>
    </row>
    <row r="114" spans="1:92" ht="31.9" customHeight="1" x14ac:dyDescent="0.2">
      <c r="A114" s="210" t="s">
        <v>103</v>
      </c>
      <c r="B114" s="211"/>
      <c r="C114" s="211"/>
      <c r="D114" s="211"/>
      <c r="E114" s="211"/>
      <c r="F114" s="211"/>
      <c r="G114" s="196"/>
      <c r="H114" s="196"/>
      <c r="I114" s="196"/>
      <c r="J114" s="162"/>
      <c r="K114" s="106"/>
      <c r="L114" s="11"/>
      <c r="CG114" s="6"/>
      <c r="CH114" s="6"/>
      <c r="CI114" s="6"/>
      <c r="CJ114" s="6"/>
      <c r="CK114" s="6"/>
      <c r="CL114" s="6"/>
      <c r="CM114" s="6"/>
      <c r="CN114" s="6"/>
    </row>
    <row r="115" spans="1:92" ht="16.149999999999999" customHeight="1" x14ac:dyDescent="0.2">
      <c r="A115" s="488" t="s">
        <v>5</v>
      </c>
      <c r="B115" s="489"/>
      <c r="C115" s="363" t="s">
        <v>6</v>
      </c>
      <c r="D115" s="147" t="s">
        <v>104</v>
      </c>
      <c r="E115" s="357" t="s">
        <v>105</v>
      </c>
      <c r="F115" s="353" t="s">
        <v>106</v>
      </c>
      <c r="G115" s="196"/>
      <c r="H115" s="196"/>
      <c r="I115" s="196"/>
      <c r="J115" s="106"/>
      <c r="K115" s="11"/>
      <c r="CG115" s="6"/>
      <c r="CH115" s="6"/>
      <c r="CI115" s="6"/>
      <c r="CJ115" s="6"/>
      <c r="CK115" s="6"/>
      <c r="CL115" s="6"/>
      <c r="CM115" s="6"/>
      <c r="CN115" s="6"/>
    </row>
    <row r="116" spans="1:92" ht="16.149999999999999" customHeight="1" x14ac:dyDescent="0.2">
      <c r="A116" s="478" t="s">
        <v>71</v>
      </c>
      <c r="B116" s="479"/>
      <c r="C116" s="212">
        <f t="shared" ref="C116:C121" si="8">SUM(D116:F116)</f>
        <v>0</v>
      </c>
      <c r="D116" s="213"/>
      <c r="E116" s="214"/>
      <c r="F116" s="215"/>
      <c r="G116" s="216"/>
      <c r="H116" s="196"/>
      <c r="I116" s="196"/>
      <c r="J116" s="106"/>
      <c r="K116" s="11"/>
      <c r="CG116" s="6"/>
      <c r="CH116" s="6"/>
      <c r="CI116" s="6"/>
      <c r="CJ116" s="6"/>
      <c r="CK116" s="6"/>
      <c r="CL116" s="6"/>
      <c r="CM116" s="6"/>
      <c r="CN116" s="6"/>
    </row>
    <row r="117" spans="1:92" ht="16.149999999999999" customHeight="1" x14ac:dyDescent="0.2">
      <c r="A117" s="471" t="s">
        <v>60</v>
      </c>
      <c r="B117" s="359" t="s">
        <v>107</v>
      </c>
      <c r="C117" s="218">
        <f t="shared" si="8"/>
        <v>28</v>
      </c>
      <c r="D117" s="151">
        <v>28</v>
      </c>
      <c r="E117" s="152"/>
      <c r="F117" s="153"/>
      <c r="G117" s="216"/>
      <c r="H117" s="196"/>
      <c r="I117" s="196"/>
      <c r="J117" s="106"/>
      <c r="K117" s="11"/>
      <c r="CG117" s="6"/>
      <c r="CH117" s="6"/>
      <c r="CI117" s="6"/>
      <c r="CJ117" s="6"/>
      <c r="CK117" s="6"/>
      <c r="CL117" s="6"/>
      <c r="CM117" s="6"/>
      <c r="CN117" s="6"/>
    </row>
    <row r="118" spans="1:92" ht="16.149999999999999" customHeight="1" x14ac:dyDescent="0.2">
      <c r="A118" s="472"/>
      <c r="B118" s="199" t="s">
        <v>92</v>
      </c>
      <c r="C118" s="219">
        <f t="shared" si="8"/>
        <v>0</v>
      </c>
      <c r="D118" s="85"/>
      <c r="E118" s="170"/>
      <c r="F118" s="87"/>
      <c r="G118" s="216"/>
      <c r="H118" s="196"/>
      <c r="I118" s="196"/>
      <c r="J118" s="106"/>
      <c r="K118" s="11"/>
      <c r="CG118" s="6"/>
      <c r="CH118" s="6"/>
      <c r="CI118" s="6"/>
      <c r="CJ118" s="6"/>
      <c r="CK118" s="6"/>
      <c r="CL118" s="6"/>
      <c r="CM118" s="6"/>
      <c r="CN118" s="6"/>
    </row>
    <row r="119" spans="1:92" ht="16.149999999999999" customHeight="1" x14ac:dyDescent="0.2">
      <c r="A119" s="473"/>
      <c r="B119" s="200" t="s">
        <v>108</v>
      </c>
      <c r="C119" s="220">
        <f t="shared" si="8"/>
        <v>0</v>
      </c>
      <c r="D119" s="77"/>
      <c r="E119" s="159"/>
      <c r="F119" s="90"/>
      <c r="G119" s="216"/>
      <c r="H119" s="196"/>
      <c r="I119" s="196"/>
      <c r="J119" s="106"/>
      <c r="K119" s="11"/>
      <c r="CG119" s="6"/>
      <c r="CH119" s="6"/>
      <c r="CI119" s="6"/>
      <c r="CJ119" s="6"/>
      <c r="CK119" s="6"/>
      <c r="CL119" s="6"/>
      <c r="CM119" s="6"/>
      <c r="CN119" s="6"/>
    </row>
    <row r="120" spans="1:92" ht="16.149999999999999" customHeight="1" x14ac:dyDescent="0.2">
      <c r="A120" s="480" t="s">
        <v>72</v>
      </c>
      <c r="B120" s="481"/>
      <c r="C120" s="221">
        <f t="shared" si="8"/>
        <v>0</v>
      </c>
      <c r="D120" s="38"/>
      <c r="E120" s="222"/>
      <c r="F120" s="39"/>
      <c r="G120" s="216"/>
      <c r="H120" s="196"/>
      <c r="I120" s="196"/>
      <c r="J120" s="106"/>
      <c r="K120" s="11"/>
      <c r="CG120" s="6"/>
      <c r="CH120" s="6"/>
      <c r="CI120" s="6"/>
      <c r="CJ120" s="6"/>
      <c r="CK120" s="6"/>
      <c r="CL120" s="6"/>
      <c r="CM120" s="6"/>
      <c r="CN120" s="6"/>
    </row>
    <row r="121" spans="1:92" ht="16.149999999999999" customHeight="1" x14ac:dyDescent="0.2">
      <c r="A121" s="476" t="s">
        <v>68</v>
      </c>
      <c r="B121" s="477"/>
      <c r="C121" s="220">
        <f t="shared" si="8"/>
        <v>0</v>
      </c>
      <c r="D121" s="77"/>
      <c r="E121" s="159"/>
      <c r="F121" s="90"/>
      <c r="G121" s="216"/>
      <c r="H121" s="196"/>
      <c r="I121" s="196"/>
      <c r="J121" s="106"/>
      <c r="K121" s="11"/>
      <c r="CG121" s="6"/>
      <c r="CH121" s="6"/>
      <c r="CI121" s="6"/>
      <c r="CJ121" s="6"/>
      <c r="CK121" s="6"/>
      <c r="CL121" s="6"/>
      <c r="CM121" s="6"/>
      <c r="CN121" s="6"/>
    </row>
    <row r="122" spans="1:92" ht="16.149999999999999" customHeight="1" x14ac:dyDescent="0.2">
      <c r="A122" s="163" t="s">
        <v>80</v>
      </c>
      <c r="B122" s="163"/>
      <c r="C122" s="176"/>
      <c r="D122" s="176"/>
      <c r="E122" s="165"/>
      <c r="F122" s="11"/>
      <c r="G122" s="196"/>
      <c r="H122" s="196"/>
      <c r="I122" s="196"/>
      <c r="J122" s="106"/>
      <c r="K122" s="11"/>
      <c r="CG122" s="6"/>
      <c r="CH122" s="6"/>
      <c r="CI122" s="6"/>
      <c r="CJ122" s="6"/>
      <c r="CK122" s="6"/>
      <c r="CL122" s="6"/>
      <c r="CM122" s="6"/>
      <c r="CN122" s="6"/>
    </row>
    <row r="123" spans="1:92" ht="16.149999999999999" customHeight="1" x14ac:dyDescent="0.2">
      <c r="A123" s="163" t="s">
        <v>109</v>
      </c>
      <c r="B123" s="223"/>
      <c r="C123" s="176"/>
      <c r="D123" s="176"/>
      <c r="E123" s="176"/>
      <c r="F123" s="176"/>
      <c r="G123" s="196"/>
      <c r="H123" s="196"/>
      <c r="I123" s="196"/>
      <c r="J123" s="106"/>
      <c r="K123" s="11"/>
      <c r="CG123" s="6"/>
      <c r="CH123" s="6"/>
      <c r="CI123" s="6"/>
      <c r="CJ123" s="6"/>
      <c r="CK123" s="6"/>
      <c r="CL123" s="6"/>
      <c r="CM123" s="6"/>
      <c r="CN123" s="6"/>
    </row>
    <row r="124" spans="1:92" ht="31.9" customHeight="1" x14ac:dyDescent="0.2">
      <c r="A124" s="12" t="s">
        <v>110</v>
      </c>
      <c r="B124" s="12"/>
      <c r="C124" s="12"/>
      <c r="D124" s="12"/>
      <c r="E124" s="12"/>
      <c r="F124" s="224"/>
      <c r="G124" s="224"/>
      <c r="H124" s="196"/>
      <c r="I124" s="196"/>
      <c r="J124" s="106"/>
      <c r="K124" s="11"/>
      <c r="CG124" s="6"/>
      <c r="CH124" s="6"/>
      <c r="CI124" s="6"/>
      <c r="CJ124" s="6"/>
      <c r="CK124" s="6"/>
      <c r="CL124" s="6"/>
      <c r="CM124" s="6"/>
      <c r="CN124" s="6"/>
    </row>
    <row r="125" spans="1:92" ht="16.149999999999999" customHeight="1" x14ac:dyDescent="0.2">
      <c r="A125" s="461" t="s">
        <v>111</v>
      </c>
      <c r="B125" s="457"/>
      <c r="C125" s="465" t="s">
        <v>6</v>
      </c>
      <c r="D125" s="467" t="s">
        <v>112</v>
      </c>
      <c r="E125" s="468"/>
      <c r="F125" s="467" t="s">
        <v>113</v>
      </c>
      <c r="G125" s="468"/>
      <c r="H125" s="196"/>
      <c r="I125" s="196"/>
      <c r="J125" s="106"/>
      <c r="K125" s="11"/>
      <c r="CG125" s="6"/>
      <c r="CH125" s="6"/>
      <c r="CI125" s="6"/>
      <c r="CJ125" s="6"/>
      <c r="CK125" s="6"/>
      <c r="CL125" s="6"/>
      <c r="CM125" s="6"/>
      <c r="CN125" s="6"/>
    </row>
    <row r="126" spans="1:92" ht="16.149999999999999" customHeight="1" x14ac:dyDescent="0.2">
      <c r="A126" s="482"/>
      <c r="B126" s="458"/>
      <c r="C126" s="466"/>
      <c r="D126" s="17" t="s">
        <v>114</v>
      </c>
      <c r="E126" s="225" t="s">
        <v>115</v>
      </c>
      <c r="F126" s="17" t="s">
        <v>116</v>
      </c>
      <c r="G126" s="225" t="s">
        <v>115</v>
      </c>
      <c r="H126" s="196"/>
      <c r="I126" s="196"/>
      <c r="J126" s="106"/>
      <c r="K126" s="11"/>
      <c r="CG126" s="6"/>
      <c r="CH126" s="6"/>
      <c r="CI126" s="6"/>
      <c r="CJ126" s="6"/>
      <c r="CK126" s="6"/>
      <c r="CL126" s="6"/>
      <c r="CM126" s="6"/>
      <c r="CN126" s="6"/>
    </row>
    <row r="127" spans="1:92" ht="16.149999999999999" customHeight="1" x14ac:dyDescent="0.2">
      <c r="A127" s="469" t="s">
        <v>71</v>
      </c>
      <c r="B127" s="470"/>
      <c r="C127" s="226">
        <f t="shared" ref="C127:C133" si="9">SUM(D127:G127)</f>
        <v>254</v>
      </c>
      <c r="D127" s="227">
        <v>6</v>
      </c>
      <c r="E127" s="228"/>
      <c r="F127" s="227">
        <v>248</v>
      </c>
      <c r="G127" s="228"/>
      <c r="H127" s="216"/>
      <c r="I127" s="196"/>
      <c r="J127" s="106"/>
      <c r="K127" s="11"/>
      <c r="CG127" s="6"/>
      <c r="CH127" s="6"/>
      <c r="CI127" s="6"/>
      <c r="CJ127" s="6"/>
      <c r="CK127" s="6"/>
      <c r="CL127" s="6"/>
      <c r="CM127" s="6"/>
      <c r="CN127" s="6"/>
    </row>
    <row r="128" spans="1:92" ht="16.149999999999999" customHeight="1" x14ac:dyDescent="0.2">
      <c r="A128" s="471" t="s">
        <v>60</v>
      </c>
      <c r="B128" s="359" t="s">
        <v>107</v>
      </c>
      <c r="C128" s="226">
        <f t="shared" si="9"/>
        <v>108</v>
      </c>
      <c r="D128" s="227"/>
      <c r="E128" s="228"/>
      <c r="F128" s="227">
        <v>108</v>
      </c>
      <c r="G128" s="228"/>
      <c r="H128" s="216"/>
      <c r="I128" s="196"/>
      <c r="J128" s="106"/>
      <c r="K128" s="11"/>
      <c r="CG128" s="6"/>
      <c r="CH128" s="6"/>
      <c r="CI128" s="6"/>
      <c r="CJ128" s="6"/>
      <c r="CK128" s="6"/>
      <c r="CL128" s="6"/>
      <c r="CM128" s="6"/>
      <c r="CN128" s="6"/>
    </row>
    <row r="129" spans="1:92" ht="16.149999999999999" customHeight="1" x14ac:dyDescent="0.2">
      <c r="A129" s="472"/>
      <c r="B129" s="199" t="s">
        <v>92</v>
      </c>
      <c r="C129" s="229">
        <f t="shared" si="9"/>
        <v>0</v>
      </c>
      <c r="D129" s="230"/>
      <c r="E129" s="231"/>
      <c r="F129" s="230"/>
      <c r="G129" s="231"/>
      <c r="H129" s="216"/>
      <c r="I129" s="196"/>
      <c r="J129" s="106"/>
      <c r="K129" s="11"/>
      <c r="CG129" s="6"/>
      <c r="CH129" s="6"/>
      <c r="CI129" s="6"/>
      <c r="CJ129" s="6"/>
      <c r="CK129" s="6"/>
      <c r="CL129" s="6"/>
      <c r="CM129" s="6"/>
      <c r="CN129" s="6"/>
    </row>
    <row r="130" spans="1:92" ht="16.149999999999999" customHeight="1" x14ac:dyDescent="0.2">
      <c r="A130" s="473"/>
      <c r="B130" s="200" t="s">
        <v>108</v>
      </c>
      <c r="C130" s="232">
        <f t="shared" si="9"/>
        <v>0</v>
      </c>
      <c r="D130" s="233"/>
      <c r="E130" s="234"/>
      <c r="F130" s="233"/>
      <c r="G130" s="234"/>
      <c r="H130" s="216"/>
      <c r="I130" s="196"/>
      <c r="J130" s="106"/>
      <c r="K130" s="11"/>
      <c r="CG130" s="6"/>
      <c r="CH130" s="6"/>
      <c r="CI130" s="6"/>
      <c r="CJ130" s="6"/>
      <c r="CK130" s="6"/>
      <c r="CL130" s="6"/>
      <c r="CM130" s="6"/>
      <c r="CN130" s="6"/>
    </row>
    <row r="131" spans="1:92" ht="16.149999999999999" customHeight="1" x14ac:dyDescent="0.2">
      <c r="A131" s="474" t="s">
        <v>72</v>
      </c>
      <c r="B131" s="475"/>
      <c r="C131" s="235">
        <f t="shared" si="9"/>
        <v>91</v>
      </c>
      <c r="D131" s="29"/>
      <c r="E131" s="72"/>
      <c r="F131" s="29">
        <v>91</v>
      </c>
      <c r="G131" s="72"/>
      <c r="H131" s="216"/>
      <c r="I131" s="196"/>
      <c r="J131" s="106"/>
      <c r="K131" s="11"/>
      <c r="CG131" s="6"/>
      <c r="CH131" s="6"/>
      <c r="CI131" s="6"/>
      <c r="CJ131" s="6"/>
      <c r="CK131" s="6"/>
      <c r="CL131" s="6"/>
      <c r="CM131" s="6"/>
      <c r="CN131" s="6"/>
    </row>
    <row r="132" spans="1:92" ht="16.149999999999999" customHeight="1" x14ac:dyDescent="0.2">
      <c r="A132" s="476" t="s">
        <v>68</v>
      </c>
      <c r="B132" s="477"/>
      <c r="C132" s="236">
        <f t="shared" si="9"/>
        <v>13</v>
      </c>
      <c r="D132" s="36"/>
      <c r="E132" s="80"/>
      <c r="F132" s="36">
        <v>13</v>
      </c>
      <c r="G132" s="80"/>
      <c r="H132" s="216"/>
      <c r="I132" s="196"/>
      <c r="J132" s="106"/>
      <c r="K132" s="11"/>
      <c r="CG132" s="6"/>
      <c r="CH132" s="6"/>
      <c r="CI132" s="6"/>
      <c r="CJ132" s="6"/>
      <c r="CK132" s="6"/>
      <c r="CL132" s="6"/>
      <c r="CM132" s="6"/>
      <c r="CN132" s="6"/>
    </row>
    <row r="133" spans="1:92" ht="16.149999999999999" customHeight="1" x14ac:dyDescent="0.2">
      <c r="A133" s="459" t="s">
        <v>6</v>
      </c>
      <c r="B133" s="460"/>
      <c r="C133" s="41">
        <f t="shared" si="9"/>
        <v>466</v>
      </c>
      <c r="D133" s="172">
        <f>SUM(D127:D132)</f>
        <v>6</v>
      </c>
      <c r="E133" s="237">
        <f>SUM(E127:E132)</f>
        <v>0</v>
      </c>
      <c r="F133" s="172">
        <f>SUM(F127:F132)</f>
        <v>460</v>
      </c>
      <c r="G133" s="237">
        <f>SUM(G127:G132)</f>
        <v>0</v>
      </c>
      <c r="H133" s="196"/>
      <c r="I133" s="196"/>
      <c r="J133" s="106"/>
      <c r="K133" s="11"/>
      <c r="CG133" s="6"/>
      <c r="CH133" s="6"/>
      <c r="CI133" s="6"/>
      <c r="CJ133" s="6"/>
      <c r="CK133" s="6"/>
      <c r="CL133" s="6"/>
      <c r="CM133" s="6"/>
      <c r="CN133" s="6"/>
    </row>
    <row r="134" spans="1:92" ht="31.9" customHeight="1" x14ac:dyDescent="0.2">
      <c r="A134" s="238" t="s">
        <v>117</v>
      </c>
      <c r="B134" s="238"/>
      <c r="C134" s="238"/>
      <c r="D134" s="224"/>
      <c r="E134" s="224"/>
      <c r="F134" s="176"/>
      <c r="G134" s="196"/>
      <c r="H134" s="196"/>
      <c r="I134" s="196"/>
      <c r="J134" s="106"/>
      <c r="K134" s="11"/>
      <c r="CG134" s="6"/>
      <c r="CH134" s="6"/>
      <c r="CI134" s="6"/>
      <c r="CJ134" s="6"/>
      <c r="CK134" s="6"/>
      <c r="CL134" s="6"/>
      <c r="CM134" s="6"/>
      <c r="CN134" s="6"/>
    </row>
    <row r="135" spans="1:92" ht="16.149999999999999" customHeight="1" x14ac:dyDescent="0.2">
      <c r="A135" s="461" t="s">
        <v>32</v>
      </c>
      <c r="B135" s="462"/>
      <c r="C135" s="352" t="s">
        <v>6</v>
      </c>
      <c r="D135" s="224"/>
      <c r="E135" s="224"/>
      <c r="F135" s="240"/>
      <c r="G135" s="196"/>
      <c r="H135" s="196"/>
      <c r="I135" s="196"/>
      <c r="J135" s="106"/>
      <c r="K135" s="11"/>
      <c r="CG135" s="6"/>
      <c r="CH135" s="6"/>
      <c r="CI135" s="6"/>
      <c r="CJ135" s="6"/>
      <c r="CK135" s="6"/>
      <c r="CL135" s="6"/>
      <c r="CM135" s="6"/>
      <c r="CN135" s="6"/>
    </row>
    <row r="136" spans="1:92" ht="16.149999999999999" customHeight="1" x14ac:dyDescent="0.2">
      <c r="A136" s="463" t="s">
        <v>118</v>
      </c>
      <c r="B136" s="241" t="s">
        <v>119</v>
      </c>
      <c r="C136" s="242">
        <v>299</v>
      </c>
      <c r="D136" s="224"/>
      <c r="E136" s="224"/>
      <c r="F136" s="240"/>
      <c r="G136" s="196"/>
      <c r="H136" s="196"/>
      <c r="I136" s="196"/>
      <c r="J136" s="106"/>
      <c r="K136" s="11"/>
      <c r="CG136" s="6"/>
      <c r="CH136" s="6"/>
      <c r="CI136" s="6"/>
      <c r="CJ136" s="6"/>
      <c r="CK136" s="6"/>
      <c r="CL136" s="6"/>
      <c r="CM136" s="6"/>
      <c r="CN136" s="6"/>
    </row>
    <row r="137" spans="1:92" ht="16.149999999999999" customHeight="1" x14ac:dyDescent="0.2">
      <c r="A137" s="464"/>
      <c r="B137" s="243" t="s">
        <v>120</v>
      </c>
      <c r="C137" s="244">
        <v>254</v>
      </c>
      <c r="D137" s="224"/>
      <c r="E137" s="224"/>
      <c r="F137" s="240"/>
      <c r="G137" s="196"/>
      <c r="H137" s="196"/>
      <c r="I137" s="196"/>
      <c r="J137" s="106"/>
      <c r="K137" s="11"/>
      <c r="CG137" s="6"/>
      <c r="CH137" s="6"/>
      <c r="CI137" s="6"/>
      <c r="CJ137" s="6"/>
      <c r="CK137" s="6"/>
      <c r="CL137" s="6"/>
      <c r="CM137" s="6"/>
      <c r="CN137" s="6"/>
    </row>
    <row r="138" spans="1:92" ht="31.9" customHeight="1" x14ac:dyDescent="0.2">
      <c r="A138" s="245" t="s">
        <v>121</v>
      </c>
      <c r="B138" s="245"/>
      <c r="C138" s="245"/>
      <c r="D138" s="224"/>
      <c r="E138" s="224"/>
      <c r="F138" s="196"/>
      <c r="G138" s="196"/>
      <c r="H138" s="196"/>
      <c r="I138" s="196"/>
      <c r="J138" s="106"/>
      <c r="K138" s="11"/>
      <c r="CG138" s="6"/>
      <c r="CH138" s="6"/>
      <c r="CI138" s="6"/>
      <c r="CJ138" s="6"/>
      <c r="CK138" s="6"/>
      <c r="CL138" s="6"/>
      <c r="CM138" s="6"/>
      <c r="CN138" s="6"/>
    </row>
    <row r="139" spans="1:92" ht="16.149999999999999" customHeight="1" x14ac:dyDescent="0.2">
      <c r="A139" s="465" t="s">
        <v>32</v>
      </c>
      <c r="B139" s="465" t="s">
        <v>6</v>
      </c>
      <c r="C139" s="463" t="s">
        <v>56</v>
      </c>
      <c r="D139" s="455" t="s">
        <v>65</v>
      </c>
      <c r="E139" s="457" t="s">
        <v>60</v>
      </c>
      <c r="F139" s="196"/>
      <c r="G139" s="196"/>
      <c r="H139" s="196"/>
      <c r="I139" s="196"/>
      <c r="J139" s="106"/>
      <c r="K139" s="11"/>
      <c r="CG139" s="6"/>
      <c r="CH139" s="6"/>
      <c r="CI139" s="6"/>
      <c r="CJ139" s="6"/>
      <c r="CK139" s="6"/>
      <c r="CL139" s="6"/>
      <c r="CM139" s="6"/>
      <c r="CN139" s="6"/>
    </row>
    <row r="140" spans="1:92" ht="16.149999999999999" customHeight="1" x14ac:dyDescent="0.2">
      <c r="A140" s="466"/>
      <c r="B140" s="466"/>
      <c r="C140" s="464"/>
      <c r="D140" s="456"/>
      <c r="E140" s="458"/>
      <c r="F140" s="196"/>
      <c r="G140" s="196"/>
      <c r="H140" s="196"/>
      <c r="I140" s="196"/>
      <c r="J140" s="162"/>
      <c r="K140" s="106"/>
      <c r="L140" s="11"/>
      <c r="CG140" s="6"/>
      <c r="CH140" s="6"/>
      <c r="CI140" s="6"/>
      <c r="CJ140" s="6"/>
      <c r="CK140" s="6"/>
      <c r="CL140" s="6"/>
      <c r="CM140" s="6"/>
      <c r="CN140" s="6"/>
    </row>
    <row r="141" spans="1:92" ht="16.149999999999999" customHeight="1" x14ac:dyDescent="0.2">
      <c r="A141" s="81" t="s">
        <v>122</v>
      </c>
      <c r="B141" s="81">
        <f t="shared" ref="B141:B150" si="10">SUM(C141:E141)</f>
        <v>1</v>
      </c>
      <c r="C141" s="230">
        <v>1</v>
      </c>
      <c r="D141" s="246"/>
      <c r="E141" s="247"/>
      <c r="F141" s="164"/>
      <c r="G141" s="11"/>
      <c r="CG141" s="6"/>
      <c r="CH141" s="6"/>
      <c r="CI141" s="6"/>
      <c r="CJ141" s="6"/>
      <c r="CK141" s="6"/>
      <c r="CL141" s="6"/>
      <c r="CM141" s="6"/>
      <c r="CN141" s="6"/>
    </row>
    <row r="142" spans="1:92" ht="16.149999999999999" customHeight="1" x14ac:dyDescent="0.2">
      <c r="A142" s="81" t="s">
        <v>123</v>
      </c>
      <c r="B142" s="81">
        <f t="shared" si="10"/>
        <v>0</v>
      </c>
      <c r="C142" s="230"/>
      <c r="D142" s="246"/>
      <c r="E142" s="247"/>
      <c r="F142" s="164"/>
      <c r="G142" s="11"/>
      <c r="CG142" s="6"/>
      <c r="CH142" s="6"/>
      <c r="CI142" s="6"/>
      <c r="CJ142" s="6"/>
      <c r="CK142" s="6"/>
      <c r="CL142" s="6"/>
      <c r="CM142" s="6"/>
      <c r="CN142" s="6"/>
    </row>
    <row r="143" spans="1:92" ht="16.149999999999999" customHeight="1" x14ac:dyDescent="0.2">
      <c r="A143" s="81" t="s">
        <v>124</v>
      </c>
      <c r="B143" s="81">
        <f t="shared" si="10"/>
        <v>0</v>
      </c>
      <c r="C143" s="230"/>
      <c r="D143" s="246"/>
      <c r="E143" s="247"/>
      <c r="F143" s="164"/>
      <c r="G143" s="11"/>
      <c r="CG143" s="6"/>
      <c r="CH143" s="6"/>
      <c r="CI143" s="6"/>
      <c r="CJ143" s="6"/>
      <c r="CK143" s="6"/>
      <c r="CL143" s="6"/>
      <c r="CM143" s="6"/>
      <c r="CN143" s="6"/>
    </row>
    <row r="144" spans="1:92" ht="25.9" customHeight="1" x14ac:dyDescent="0.2">
      <c r="A144" s="248" t="s">
        <v>125</v>
      </c>
      <c r="B144" s="81">
        <f t="shared" si="10"/>
        <v>0</v>
      </c>
      <c r="C144" s="230"/>
      <c r="D144" s="246"/>
      <c r="E144" s="247"/>
      <c r="F144" s="164"/>
      <c r="G144" s="11"/>
      <c r="CG144" s="6"/>
      <c r="CH144" s="6"/>
      <c r="CI144" s="6"/>
      <c r="CJ144" s="6"/>
      <c r="CK144" s="6"/>
      <c r="CL144" s="6"/>
      <c r="CM144" s="6"/>
      <c r="CN144" s="6"/>
    </row>
    <row r="145" spans="1:92" ht="25.9" customHeight="1" x14ac:dyDescent="0.2">
      <c r="A145" s="81" t="s">
        <v>126</v>
      </c>
      <c r="B145" s="81">
        <f t="shared" si="10"/>
        <v>0</v>
      </c>
      <c r="C145" s="230"/>
      <c r="D145" s="246"/>
      <c r="E145" s="247"/>
      <c r="F145" s="164"/>
      <c r="G145" s="11"/>
      <c r="CG145" s="6"/>
      <c r="CH145" s="6"/>
      <c r="CI145" s="6"/>
      <c r="CJ145" s="6"/>
      <c r="CK145" s="6"/>
      <c r="CL145" s="6"/>
      <c r="CM145" s="6"/>
      <c r="CN145" s="6"/>
    </row>
    <row r="146" spans="1:92" ht="16.149999999999999" customHeight="1" x14ac:dyDescent="0.2">
      <c r="A146" s="81" t="s">
        <v>127</v>
      </c>
      <c r="B146" s="81">
        <f t="shared" si="10"/>
        <v>0</v>
      </c>
      <c r="C146" s="230"/>
      <c r="D146" s="246"/>
      <c r="E146" s="247"/>
      <c r="F146" s="164"/>
      <c r="G146" s="11"/>
      <c r="CG146" s="6"/>
      <c r="CH146" s="6"/>
      <c r="CI146" s="6"/>
      <c r="CJ146" s="6"/>
      <c r="CK146" s="6"/>
      <c r="CL146" s="6"/>
      <c r="CM146" s="6"/>
      <c r="CN146" s="6"/>
    </row>
    <row r="147" spans="1:92" ht="16.149999999999999" customHeight="1" x14ac:dyDescent="0.2">
      <c r="A147" s="81" t="s">
        <v>128</v>
      </c>
      <c r="B147" s="81">
        <f t="shared" si="10"/>
        <v>0</v>
      </c>
      <c r="C147" s="230"/>
      <c r="D147" s="246"/>
      <c r="E147" s="247"/>
      <c r="F147" s="164"/>
      <c r="G147" s="11"/>
      <c r="CG147" s="6"/>
      <c r="CH147" s="6"/>
      <c r="CI147" s="6"/>
      <c r="CJ147" s="6"/>
      <c r="CK147" s="6"/>
      <c r="CL147" s="6"/>
      <c r="CM147" s="6"/>
      <c r="CN147" s="6"/>
    </row>
    <row r="148" spans="1:92" ht="16.149999999999999" customHeight="1" x14ac:dyDescent="0.2">
      <c r="A148" s="81" t="s">
        <v>129</v>
      </c>
      <c r="B148" s="81">
        <f t="shared" si="10"/>
        <v>0</v>
      </c>
      <c r="C148" s="230"/>
      <c r="D148" s="246"/>
      <c r="E148" s="247"/>
      <c r="F148" s="164"/>
      <c r="G148" s="11"/>
      <c r="CG148" s="6"/>
      <c r="CH148" s="6"/>
      <c r="CI148" s="6"/>
      <c r="CJ148" s="6"/>
      <c r="CK148" s="6"/>
      <c r="CL148" s="6"/>
      <c r="CM148" s="6"/>
      <c r="CN148" s="6"/>
    </row>
    <row r="149" spans="1:92" ht="16.149999999999999" customHeight="1" x14ac:dyDescent="0.2">
      <c r="A149" s="81" t="s">
        <v>130</v>
      </c>
      <c r="B149" s="81">
        <f t="shared" si="10"/>
        <v>0</v>
      </c>
      <c r="C149" s="230"/>
      <c r="D149" s="246"/>
      <c r="E149" s="247"/>
      <c r="F149" s="164"/>
      <c r="G149" s="11"/>
      <c r="CG149" s="6"/>
      <c r="CH149" s="6"/>
      <c r="CI149" s="6"/>
      <c r="CJ149" s="6"/>
      <c r="CK149" s="6"/>
      <c r="CL149" s="6"/>
      <c r="CM149" s="6"/>
      <c r="CN149" s="6"/>
    </row>
    <row r="150" spans="1:92" ht="16.149999999999999" customHeight="1" x14ac:dyDescent="0.2">
      <c r="A150" s="89" t="s">
        <v>131</v>
      </c>
      <c r="B150" s="89">
        <f t="shared" si="10"/>
        <v>0</v>
      </c>
      <c r="C150" s="233"/>
      <c r="D150" s="249"/>
      <c r="E150" s="250"/>
      <c r="F150" s="164"/>
      <c r="G150" s="11"/>
      <c r="CG150" s="6"/>
      <c r="CH150" s="6"/>
      <c r="CI150" s="6"/>
      <c r="CJ150" s="6"/>
      <c r="CK150" s="6"/>
      <c r="CL150" s="6"/>
      <c r="CM150" s="6"/>
      <c r="CN150" s="6"/>
    </row>
    <row r="151" spans="1:92" ht="16.149999999999999" customHeight="1" x14ac:dyDescent="0.2">
      <c r="A151" s="251" t="s">
        <v>132</v>
      </c>
      <c r="F151" s="164"/>
      <c r="G151" s="11"/>
      <c r="CG151" s="6"/>
      <c r="CH151" s="6"/>
      <c r="CI151" s="6"/>
      <c r="CJ151" s="6"/>
      <c r="CK151" s="6"/>
      <c r="CL151" s="6"/>
      <c r="CM151" s="6"/>
      <c r="CN151" s="6"/>
    </row>
    <row r="152" spans="1:92" x14ac:dyDescent="0.2">
      <c r="CG152" s="6"/>
      <c r="CH152" s="6"/>
      <c r="CI152" s="6"/>
      <c r="CJ152" s="6"/>
      <c r="CK152" s="6"/>
      <c r="CL152" s="6"/>
      <c r="CM152" s="6"/>
      <c r="CN152" s="6"/>
    </row>
    <row r="153" spans="1:92" x14ac:dyDescent="0.2">
      <c r="CG153" s="6"/>
      <c r="CH153" s="6"/>
      <c r="CI153" s="6"/>
      <c r="CJ153" s="6"/>
      <c r="CK153" s="6"/>
      <c r="CL153" s="6"/>
      <c r="CM153" s="6"/>
      <c r="CN153" s="6"/>
    </row>
    <row r="154" spans="1:92" x14ac:dyDescent="0.2">
      <c r="CG154" s="6"/>
      <c r="CH154" s="6"/>
      <c r="CI154" s="6"/>
      <c r="CJ154" s="6"/>
      <c r="CK154" s="6"/>
      <c r="CL154" s="6"/>
      <c r="CM154" s="6"/>
      <c r="CN154" s="6"/>
    </row>
    <row r="155" spans="1:92" x14ac:dyDescent="0.2">
      <c r="CG155" s="6"/>
      <c r="CH155" s="6"/>
      <c r="CI155" s="6"/>
      <c r="CJ155" s="6"/>
      <c r="CK155" s="6"/>
      <c r="CL155" s="6"/>
      <c r="CM155" s="6"/>
      <c r="CN155" s="6"/>
    </row>
    <row r="156" spans="1:92" x14ac:dyDescent="0.2">
      <c r="CG156" s="6"/>
      <c r="CH156" s="6"/>
      <c r="CI156" s="6"/>
      <c r="CJ156" s="6"/>
      <c r="CK156" s="6"/>
      <c r="CL156" s="6"/>
      <c r="CM156" s="6"/>
      <c r="CN156" s="6"/>
    </row>
    <row r="157" spans="1:92" x14ac:dyDescent="0.2">
      <c r="CG157" s="6"/>
      <c r="CH157" s="6"/>
      <c r="CI157" s="6"/>
      <c r="CJ157" s="6"/>
      <c r="CK157" s="6"/>
      <c r="CL157" s="6"/>
      <c r="CM157" s="6"/>
      <c r="CN157" s="6"/>
    </row>
    <row r="194" spans="1:93" ht="11.25" customHeight="1" x14ac:dyDescent="0.2"/>
    <row r="195" spans="1:93" s="252" customFormat="1" hidden="1" x14ac:dyDescent="0.2">
      <c r="A195" s="252">
        <f>SUM(D12:D15,D22:D27,D31:D43,B49,C69:H69,C79:H79,C83:H88,C93:C98,C116:C121,C133,B141:B150,C53:C62,B102:B106,B109:B113,D16:D17,C136:C137)</f>
        <v>1732</v>
      </c>
      <c r="B195" s="252">
        <f>SUM(CG5:CN157)</f>
        <v>0</v>
      </c>
      <c r="BY195" s="253"/>
      <c r="BZ195" s="253"/>
      <c r="CA195" s="253"/>
      <c r="CB195" s="253"/>
      <c r="CC195" s="253"/>
      <c r="CD195" s="253"/>
      <c r="CE195" s="253"/>
      <c r="CF195" s="253"/>
      <c r="CG195" s="253"/>
      <c r="CH195" s="253"/>
      <c r="CI195" s="253"/>
      <c r="CJ195" s="253"/>
      <c r="CK195" s="253"/>
      <c r="CL195" s="253"/>
      <c r="CM195" s="253"/>
      <c r="CN195" s="253"/>
      <c r="CO195" s="253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operator="greaterThanOrEqual" allowBlank="1" showInputMessage="1" showErrorMessage="1" error="Valor no Permitido" sqref="A9:Z150" xr:uid="{EADBE114-3C3D-473E-B45F-672DF028E129}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195"/>
  <sheetViews>
    <sheetView topLeftCell="A34" workbookViewId="0">
      <selection activeCell="B47" sqref="B47:B48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5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1</v>
      </c>
    </row>
    <row r="2" spans="1:92" ht="16.149999999999999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92" ht="16.149999999999999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2" ht="16.149999999999999" customHeight="1" x14ac:dyDescent="0.2">
      <c r="A4" s="1" t="str">
        <f>CONCATENATE("MES: ",[9]NOMBRE!B6," - ","( ",[9]NOMBRE!C6,[9]NOMBRE!D6," )")</f>
        <v>MES: AGOSTO - ( 08 )</v>
      </c>
    </row>
    <row r="5" spans="1:92" ht="16.149999999999999" customHeight="1" x14ac:dyDescent="0.2">
      <c r="A5" s="1" t="str">
        <f>CONCATENATE("AÑO: ",[9]NOMBRE!B7)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A6" s="7"/>
      <c r="B6" s="7"/>
      <c r="C6" s="7"/>
      <c r="D6" s="7"/>
      <c r="E6" s="7"/>
      <c r="F6" s="8" t="s">
        <v>2</v>
      </c>
      <c r="G6" s="7"/>
      <c r="H6" s="7"/>
      <c r="I6" s="7"/>
      <c r="J6" s="9"/>
      <c r="K6" s="10"/>
      <c r="L6" s="11"/>
      <c r="CG6" s="6"/>
      <c r="CH6" s="6"/>
      <c r="CI6" s="6"/>
      <c r="CJ6" s="6"/>
      <c r="CK6" s="6"/>
      <c r="CL6" s="6"/>
      <c r="CM6" s="6"/>
      <c r="CN6" s="6"/>
    </row>
    <row r="7" spans="1:92" ht="1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11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2" t="s">
        <v>3</v>
      </c>
      <c r="B8" s="12"/>
      <c r="C8" s="12"/>
      <c r="D8" s="12"/>
      <c r="E8" s="12"/>
      <c r="F8" s="12"/>
      <c r="G8" s="12"/>
      <c r="H8" s="12"/>
      <c r="I8" s="12"/>
      <c r="J8" s="13"/>
      <c r="K8" s="14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CG8" s="6"/>
      <c r="CH8" s="6"/>
      <c r="CI8" s="6"/>
      <c r="CJ8" s="6"/>
      <c r="CK8" s="6"/>
      <c r="CL8" s="6"/>
      <c r="CM8" s="6"/>
      <c r="CN8" s="6"/>
    </row>
    <row r="9" spans="1:92" ht="16.149999999999999" customHeight="1" x14ac:dyDescent="0.2">
      <c r="A9" s="536" t="s">
        <v>4</v>
      </c>
      <c r="B9" s="536" t="s">
        <v>5</v>
      </c>
      <c r="C9" s="536"/>
      <c r="D9" s="461" t="s">
        <v>6</v>
      </c>
      <c r="E9" s="537"/>
      <c r="F9" s="457"/>
      <c r="G9" s="540" t="s">
        <v>7</v>
      </c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2"/>
      <c r="CG9" s="6"/>
      <c r="CH9" s="6"/>
      <c r="CI9" s="6"/>
      <c r="CJ9" s="6"/>
      <c r="CK9" s="6"/>
      <c r="CL9" s="6"/>
      <c r="CM9" s="6"/>
      <c r="CN9" s="6"/>
    </row>
    <row r="10" spans="1:92" ht="16.149999999999999" customHeight="1" x14ac:dyDescent="0.2">
      <c r="A10" s="536"/>
      <c r="B10" s="536"/>
      <c r="C10" s="536"/>
      <c r="D10" s="482"/>
      <c r="E10" s="538"/>
      <c r="F10" s="458"/>
      <c r="G10" s="521" t="s">
        <v>8</v>
      </c>
      <c r="H10" s="521"/>
      <c r="I10" s="521" t="s">
        <v>9</v>
      </c>
      <c r="J10" s="521"/>
      <c r="K10" s="521" t="s">
        <v>10</v>
      </c>
      <c r="L10" s="521"/>
      <c r="M10" s="521" t="s">
        <v>11</v>
      </c>
      <c r="N10" s="521"/>
      <c r="O10" s="521" t="s">
        <v>12</v>
      </c>
      <c r="P10" s="521"/>
      <c r="Q10" s="521" t="s">
        <v>13</v>
      </c>
      <c r="R10" s="521"/>
      <c r="S10" s="521" t="s">
        <v>14</v>
      </c>
      <c r="T10" s="521"/>
      <c r="U10" s="521" t="s">
        <v>15</v>
      </c>
      <c r="V10" s="521"/>
      <c r="W10" s="521" t="s">
        <v>16</v>
      </c>
      <c r="X10" s="521"/>
      <c r="Y10" s="521" t="s">
        <v>17</v>
      </c>
      <c r="Z10" s="521"/>
      <c r="CG10" s="6"/>
      <c r="CH10" s="6"/>
      <c r="CI10" s="6"/>
      <c r="CJ10" s="6"/>
      <c r="CK10" s="6"/>
      <c r="CL10" s="6"/>
      <c r="CM10" s="6"/>
      <c r="CN10" s="6"/>
    </row>
    <row r="11" spans="1:92" ht="16.149999999999999" customHeight="1" x14ac:dyDescent="0.2">
      <c r="A11" s="536"/>
      <c r="B11" s="536"/>
      <c r="C11" s="536"/>
      <c r="D11" s="17" t="s">
        <v>18</v>
      </c>
      <c r="E11" s="18" t="s">
        <v>19</v>
      </c>
      <c r="F11" s="367" t="s">
        <v>20</v>
      </c>
      <c r="G11" s="20" t="s">
        <v>19</v>
      </c>
      <c r="H11" s="21" t="s">
        <v>20</v>
      </c>
      <c r="I11" s="22" t="s">
        <v>19</v>
      </c>
      <c r="J11" s="23" t="s">
        <v>20</v>
      </c>
      <c r="K11" s="22" t="s">
        <v>19</v>
      </c>
      <c r="L11" s="23" t="s">
        <v>20</v>
      </c>
      <c r="M11" s="22" t="s">
        <v>19</v>
      </c>
      <c r="N11" s="23" t="s">
        <v>20</v>
      </c>
      <c r="O11" s="22" t="s">
        <v>19</v>
      </c>
      <c r="P11" s="23" t="s">
        <v>20</v>
      </c>
      <c r="Q11" s="22" t="s">
        <v>19</v>
      </c>
      <c r="R11" s="23" t="s">
        <v>20</v>
      </c>
      <c r="S11" s="22" t="s">
        <v>19</v>
      </c>
      <c r="T11" s="23" t="s">
        <v>20</v>
      </c>
      <c r="U11" s="22" t="s">
        <v>19</v>
      </c>
      <c r="V11" s="23" t="s">
        <v>20</v>
      </c>
      <c r="W11" s="22" t="s">
        <v>19</v>
      </c>
      <c r="X11" s="23" t="s">
        <v>20</v>
      </c>
      <c r="Y11" s="22" t="s">
        <v>19</v>
      </c>
      <c r="Z11" s="23" t="s">
        <v>20</v>
      </c>
      <c r="AA11" s="3"/>
      <c r="CG11" s="6"/>
      <c r="CH11" s="6"/>
      <c r="CI11" s="6"/>
      <c r="CJ11" s="6"/>
      <c r="CK11" s="6"/>
      <c r="CL11" s="6"/>
      <c r="CM11" s="6"/>
      <c r="CN11" s="6"/>
    </row>
    <row r="12" spans="1:92" ht="16.149999999999999" customHeight="1" x14ac:dyDescent="0.2">
      <c r="A12" s="539" t="s">
        <v>21</v>
      </c>
      <c r="B12" s="24" t="s">
        <v>22</v>
      </c>
      <c r="C12" s="25" t="s">
        <v>23</v>
      </c>
      <c r="D12" s="26">
        <f>SUM(E12+F12)</f>
        <v>6</v>
      </c>
      <c r="E12" s="27">
        <f t="shared" ref="E12:F15" si="0">SUM(G12+I12+K12+M12+O12+Q12+S12+U12+W12+Y12)</f>
        <v>3</v>
      </c>
      <c r="F12" s="28">
        <f t="shared" si="0"/>
        <v>3</v>
      </c>
      <c r="G12" s="29">
        <v>1</v>
      </c>
      <c r="H12" s="30"/>
      <c r="I12" s="29"/>
      <c r="J12" s="30"/>
      <c r="K12" s="29"/>
      <c r="L12" s="30">
        <v>1</v>
      </c>
      <c r="M12" s="29">
        <v>1</v>
      </c>
      <c r="N12" s="30">
        <v>1</v>
      </c>
      <c r="O12" s="29"/>
      <c r="P12" s="30"/>
      <c r="Q12" s="29">
        <v>1</v>
      </c>
      <c r="R12" s="30">
        <v>1</v>
      </c>
      <c r="S12" s="29"/>
      <c r="T12" s="30"/>
      <c r="U12" s="29"/>
      <c r="V12" s="30"/>
      <c r="W12" s="29"/>
      <c r="X12" s="30"/>
      <c r="Y12" s="29"/>
      <c r="Z12" s="30"/>
      <c r="AA12" s="3"/>
      <c r="CG12" s="6"/>
      <c r="CH12" s="6"/>
      <c r="CI12" s="6"/>
      <c r="CJ12" s="6"/>
      <c r="CK12" s="6"/>
      <c r="CL12" s="6"/>
      <c r="CM12" s="6"/>
      <c r="CN12" s="6"/>
    </row>
    <row r="13" spans="1:92" ht="16.149999999999999" customHeight="1" x14ac:dyDescent="0.2">
      <c r="A13" s="522"/>
      <c r="B13" s="373" t="s">
        <v>24</v>
      </c>
      <c r="C13" s="32" t="s">
        <v>23</v>
      </c>
      <c r="D13" s="33">
        <f>SUM(E13+F13)</f>
        <v>40</v>
      </c>
      <c r="E13" s="34">
        <f t="shared" si="0"/>
        <v>20</v>
      </c>
      <c r="F13" s="35">
        <f t="shared" si="0"/>
        <v>20</v>
      </c>
      <c r="G13" s="36">
        <v>1</v>
      </c>
      <c r="H13" s="37"/>
      <c r="I13" s="38">
        <v>1</v>
      </c>
      <c r="J13" s="39">
        <v>4</v>
      </c>
      <c r="K13" s="38">
        <v>1</v>
      </c>
      <c r="L13" s="39">
        <v>3</v>
      </c>
      <c r="M13" s="38">
        <v>1</v>
      </c>
      <c r="N13" s="40">
        <v>2</v>
      </c>
      <c r="O13" s="38">
        <v>5</v>
      </c>
      <c r="P13" s="40">
        <v>8</v>
      </c>
      <c r="Q13" s="38">
        <v>3</v>
      </c>
      <c r="R13" s="40">
        <v>2</v>
      </c>
      <c r="S13" s="38">
        <v>2</v>
      </c>
      <c r="T13" s="40"/>
      <c r="U13" s="38">
        <v>4</v>
      </c>
      <c r="V13" s="40">
        <v>1</v>
      </c>
      <c r="W13" s="38">
        <v>2</v>
      </c>
      <c r="X13" s="40"/>
      <c r="Y13" s="38"/>
      <c r="Z13" s="40"/>
      <c r="AA13" s="3"/>
      <c r="CG13" s="6"/>
      <c r="CH13" s="6"/>
      <c r="CI13" s="6"/>
      <c r="CJ13" s="6"/>
      <c r="CK13" s="6"/>
      <c r="CL13" s="6"/>
      <c r="CM13" s="6"/>
      <c r="CN13" s="6"/>
    </row>
    <row r="14" spans="1:92" ht="16.149999999999999" customHeight="1" x14ac:dyDescent="0.2">
      <c r="A14" s="467" t="s">
        <v>25</v>
      </c>
      <c r="B14" s="468"/>
      <c r="C14" s="41" t="s">
        <v>23</v>
      </c>
      <c r="D14" s="42">
        <f>SUM(E14+F14)</f>
        <v>124</v>
      </c>
      <c r="E14" s="43">
        <f t="shared" si="0"/>
        <v>60</v>
      </c>
      <c r="F14" s="44">
        <f t="shared" si="0"/>
        <v>64</v>
      </c>
      <c r="G14" s="45">
        <v>1</v>
      </c>
      <c r="H14" s="46">
        <v>3</v>
      </c>
      <c r="I14" s="45">
        <v>6</v>
      </c>
      <c r="J14" s="46">
        <v>13</v>
      </c>
      <c r="K14" s="45">
        <v>8</v>
      </c>
      <c r="L14" s="46">
        <v>8</v>
      </c>
      <c r="M14" s="47">
        <v>7</v>
      </c>
      <c r="N14" s="48">
        <v>3</v>
      </c>
      <c r="O14" s="47">
        <v>6</v>
      </c>
      <c r="P14" s="48">
        <v>10</v>
      </c>
      <c r="Q14" s="47">
        <v>14</v>
      </c>
      <c r="R14" s="48">
        <v>6</v>
      </c>
      <c r="S14" s="47">
        <v>7</v>
      </c>
      <c r="T14" s="48">
        <v>13</v>
      </c>
      <c r="U14" s="47">
        <v>5</v>
      </c>
      <c r="V14" s="48">
        <v>3</v>
      </c>
      <c r="W14" s="47">
        <v>6</v>
      </c>
      <c r="X14" s="48">
        <v>4</v>
      </c>
      <c r="Y14" s="47"/>
      <c r="Z14" s="48">
        <v>1</v>
      </c>
      <c r="AA14" s="3"/>
      <c r="CG14" s="6"/>
      <c r="CH14" s="6"/>
      <c r="CI14" s="6"/>
      <c r="CJ14" s="6"/>
      <c r="CK14" s="6"/>
      <c r="CL14" s="6"/>
      <c r="CM14" s="6"/>
      <c r="CN14" s="6"/>
    </row>
    <row r="15" spans="1:92" ht="16.149999999999999" customHeight="1" thickBot="1" x14ac:dyDescent="0.25">
      <c r="A15" s="530" t="s">
        <v>6</v>
      </c>
      <c r="B15" s="531"/>
      <c r="C15" s="532"/>
      <c r="D15" s="49">
        <f>SUM(E15+F15)</f>
        <v>170</v>
      </c>
      <c r="E15" s="50">
        <f t="shared" si="0"/>
        <v>83</v>
      </c>
      <c r="F15" s="51">
        <f t="shared" si="0"/>
        <v>87</v>
      </c>
      <c r="G15" s="52">
        <f t="shared" ref="G15:Z15" si="1">SUM(G12:G14)</f>
        <v>3</v>
      </c>
      <c r="H15" s="53">
        <f t="shared" si="1"/>
        <v>3</v>
      </c>
      <c r="I15" s="52">
        <f t="shared" si="1"/>
        <v>7</v>
      </c>
      <c r="J15" s="53">
        <f t="shared" si="1"/>
        <v>17</v>
      </c>
      <c r="K15" s="52">
        <f t="shared" si="1"/>
        <v>9</v>
      </c>
      <c r="L15" s="53">
        <f t="shared" si="1"/>
        <v>12</v>
      </c>
      <c r="M15" s="54">
        <f t="shared" si="1"/>
        <v>9</v>
      </c>
      <c r="N15" s="55">
        <f t="shared" si="1"/>
        <v>6</v>
      </c>
      <c r="O15" s="54">
        <f t="shared" si="1"/>
        <v>11</v>
      </c>
      <c r="P15" s="55">
        <f t="shared" si="1"/>
        <v>18</v>
      </c>
      <c r="Q15" s="54">
        <f t="shared" si="1"/>
        <v>18</v>
      </c>
      <c r="R15" s="55">
        <f t="shared" si="1"/>
        <v>9</v>
      </c>
      <c r="S15" s="54">
        <f t="shared" si="1"/>
        <v>9</v>
      </c>
      <c r="T15" s="55">
        <f t="shared" si="1"/>
        <v>13</v>
      </c>
      <c r="U15" s="54">
        <f t="shared" si="1"/>
        <v>9</v>
      </c>
      <c r="V15" s="55">
        <f t="shared" si="1"/>
        <v>4</v>
      </c>
      <c r="W15" s="54">
        <f t="shared" si="1"/>
        <v>8</v>
      </c>
      <c r="X15" s="55">
        <f t="shared" si="1"/>
        <v>4</v>
      </c>
      <c r="Y15" s="54">
        <f t="shared" si="1"/>
        <v>0</v>
      </c>
      <c r="Z15" s="55">
        <f t="shared" si="1"/>
        <v>1</v>
      </c>
      <c r="AA15" s="3"/>
      <c r="CG15" s="6"/>
      <c r="CH15" s="6"/>
      <c r="CI15" s="6"/>
      <c r="CJ15" s="6"/>
      <c r="CK15" s="6"/>
      <c r="CL15" s="6"/>
      <c r="CM15" s="6"/>
      <c r="CN15" s="6"/>
    </row>
    <row r="16" spans="1:92" ht="16.149999999999999" customHeight="1" thickTop="1" x14ac:dyDescent="0.2">
      <c r="A16" s="533" t="s">
        <v>26</v>
      </c>
      <c r="B16" s="534"/>
      <c r="C16" s="535"/>
      <c r="D16" s="56">
        <v>21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CG16" s="6"/>
      <c r="CH16" s="6"/>
      <c r="CI16" s="6"/>
      <c r="CJ16" s="6"/>
      <c r="CK16" s="6"/>
      <c r="CL16" s="6"/>
      <c r="CM16" s="6"/>
      <c r="CN16" s="6"/>
    </row>
    <row r="17" spans="1:92" ht="16.149999999999999" customHeight="1" x14ac:dyDescent="0.2">
      <c r="A17" s="526" t="s">
        <v>27</v>
      </c>
      <c r="B17" s="527"/>
      <c r="C17" s="528"/>
      <c r="D17" s="36"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CG17" s="6"/>
      <c r="CH17" s="6"/>
      <c r="CI17" s="6"/>
      <c r="CJ17" s="6"/>
      <c r="CK17" s="6"/>
      <c r="CL17" s="6"/>
      <c r="CM17" s="6"/>
      <c r="CN17" s="6"/>
    </row>
    <row r="18" spans="1:92" ht="31.9" customHeight="1" x14ac:dyDescent="0.2">
      <c r="A18" s="63" t="s">
        <v>28</v>
      </c>
      <c r="B18" s="64"/>
      <c r="CG18" s="6"/>
      <c r="CH18" s="6"/>
      <c r="CI18" s="6"/>
      <c r="CJ18" s="6"/>
      <c r="CK18" s="6"/>
      <c r="CL18" s="6"/>
      <c r="CM18" s="6"/>
      <c r="CN18" s="6"/>
    </row>
    <row r="19" spans="1:92" ht="16.149999999999999" customHeight="1" x14ac:dyDescent="0.2">
      <c r="A19" s="536" t="s">
        <v>4</v>
      </c>
      <c r="B19" s="536" t="s">
        <v>5</v>
      </c>
      <c r="C19" s="536"/>
      <c r="D19" s="461" t="s">
        <v>6</v>
      </c>
      <c r="E19" s="537"/>
      <c r="F19" s="457"/>
      <c r="G19" s="467" t="s">
        <v>7</v>
      </c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29"/>
      <c r="U19" s="529"/>
      <c r="V19" s="529"/>
      <c r="W19" s="529"/>
      <c r="X19" s="529"/>
      <c r="Y19" s="529"/>
      <c r="Z19" s="468"/>
      <c r="CG19" s="6"/>
      <c r="CH19" s="6"/>
      <c r="CI19" s="6"/>
      <c r="CJ19" s="6"/>
      <c r="CK19" s="6"/>
      <c r="CL19" s="6"/>
      <c r="CM19" s="6"/>
      <c r="CN19" s="6"/>
    </row>
    <row r="20" spans="1:92" ht="16.149999999999999" customHeight="1" x14ac:dyDescent="0.2">
      <c r="A20" s="536"/>
      <c r="B20" s="536"/>
      <c r="C20" s="536"/>
      <c r="D20" s="482"/>
      <c r="E20" s="538"/>
      <c r="F20" s="538"/>
      <c r="G20" s="521" t="s">
        <v>8</v>
      </c>
      <c r="H20" s="521"/>
      <c r="I20" s="521" t="s">
        <v>9</v>
      </c>
      <c r="J20" s="521"/>
      <c r="K20" s="521" t="s">
        <v>10</v>
      </c>
      <c r="L20" s="521"/>
      <c r="M20" s="521" t="s">
        <v>11</v>
      </c>
      <c r="N20" s="521"/>
      <c r="O20" s="521" t="s">
        <v>12</v>
      </c>
      <c r="P20" s="521"/>
      <c r="Q20" s="521" t="s">
        <v>13</v>
      </c>
      <c r="R20" s="521"/>
      <c r="S20" s="521" t="s">
        <v>14</v>
      </c>
      <c r="T20" s="521"/>
      <c r="U20" s="521" t="s">
        <v>15</v>
      </c>
      <c r="V20" s="521"/>
      <c r="W20" s="521" t="s">
        <v>16</v>
      </c>
      <c r="X20" s="521"/>
      <c r="Y20" s="521" t="s">
        <v>17</v>
      </c>
      <c r="Z20" s="521"/>
      <c r="CG20" s="6"/>
      <c r="CH20" s="6"/>
      <c r="CI20" s="6"/>
      <c r="CJ20" s="6"/>
      <c r="CK20" s="6"/>
      <c r="CL20" s="6"/>
      <c r="CM20" s="6"/>
      <c r="CN20" s="6"/>
    </row>
    <row r="21" spans="1:92" ht="16.149999999999999" customHeight="1" x14ac:dyDescent="0.2">
      <c r="A21" s="536"/>
      <c r="B21" s="536"/>
      <c r="C21" s="536"/>
      <c r="D21" s="17" t="s">
        <v>18</v>
      </c>
      <c r="E21" s="18" t="s">
        <v>19</v>
      </c>
      <c r="F21" s="382" t="s">
        <v>20</v>
      </c>
      <c r="G21" s="20" t="s">
        <v>19</v>
      </c>
      <c r="H21" s="21" t="s">
        <v>20</v>
      </c>
      <c r="I21" s="20" t="s">
        <v>19</v>
      </c>
      <c r="J21" s="66" t="s">
        <v>20</v>
      </c>
      <c r="K21" s="20" t="s">
        <v>19</v>
      </c>
      <c r="L21" s="21" t="s">
        <v>20</v>
      </c>
      <c r="M21" s="20" t="s">
        <v>19</v>
      </c>
      <c r="N21" s="21" t="s">
        <v>20</v>
      </c>
      <c r="O21" s="20" t="s">
        <v>19</v>
      </c>
      <c r="P21" s="21" t="s">
        <v>20</v>
      </c>
      <c r="Q21" s="20" t="s">
        <v>19</v>
      </c>
      <c r="R21" s="21" t="s">
        <v>20</v>
      </c>
      <c r="S21" s="20" t="s">
        <v>19</v>
      </c>
      <c r="T21" s="21" t="s">
        <v>20</v>
      </c>
      <c r="U21" s="20" t="s">
        <v>19</v>
      </c>
      <c r="V21" s="21" t="s">
        <v>20</v>
      </c>
      <c r="W21" s="20" t="s">
        <v>19</v>
      </c>
      <c r="X21" s="21" t="s">
        <v>20</v>
      </c>
      <c r="Y21" s="20" t="s">
        <v>19</v>
      </c>
      <c r="Z21" s="21" t="s">
        <v>20</v>
      </c>
      <c r="CG21" s="6"/>
      <c r="CH21" s="6"/>
      <c r="CI21" s="6"/>
      <c r="CJ21" s="6"/>
      <c r="CK21" s="6"/>
      <c r="CL21" s="6"/>
      <c r="CM21" s="6"/>
      <c r="CN21" s="6"/>
    </row>
    <row r="22" spans="1:92" ht="16.149999999999999" customHeight="1" x14ac:dyDescent="0.2">
      <c r="A22" s="522" t="s">
        <v>21</v>
      </c>
      <c r="B22" s="497" t="s">
        <v>22</v>
      </c>
      <c r="C22" s="67" t="s">
        <v>29</v>
      </c>
      <c r="D22" s="68">
        <f t="shared" ref="D22:D27" si="2">SUM(E22+F22)</f>
        <v>3</v>
      </c>
      <c r="E22" s="69">
        <f t="shared" ref="E22:F27" si="3">SUM(G22+I22+K22+M22+O22+Q22+S22+U22+W22+Y22)</f>
        <v>0</v>
      </c>
      <c r="F22" s="70">
        <f t="shared" si="3"/>
        <v>3</v>
      </c>
      <c r="G22" s="38"/>
      <c r="H22" s="40"/>
      <c r="I22" s="29"/>
      <c r="J22" s="30">
        <v>1</v>
      </c>
      <c r="K22" s="71"/>
      <c r="L22" s="72">
        <v>1</v>
      </c>
      <c r="M22" s="71"/>
      <c r="N22" s="72">
        <v>1</v>
      </c>
      <c r="O22" s="71"/>
      <c r="P22" s="72"/>
      <c r="Q22" s="71"/>
      <c r="R22" s="72"/>
      <c r="S22" s="71"/>
      <c r="T22" s="72"/>
      <c r="U22" s="71"/>
      <c r="V22" s="72"/>
      <c r="W22" s="71"/>
      <c r="X22" s="72"/>
      <c r="Y22" s="29"/>
      <c r="Z22" s="72"/>
      <c r="AA22" s="3"/>
      <c r="CG22" s="6"/>
      <c r="CH22" s="6"/>
      <c r="CI22" s="6"/>
      <c r="CJ22" s="6"/>
      <c r="CK22" s="6"/>
      <c r="CL22" s="6"/>
      <c r="CM22" s="6"/>
      <c r="CN22" s="6"/>
    </row>
    <row r="23" spans="1:92" ht="16.149999999999999" customHeight="1" x14ac:dyDescent="0.2">
      <c r="A23" s="522"/>
      <c r="B23" s="466"/>
      <c r="C23" s="73" t="s">
        <v>30</v>
      </c>
      <c r="D23" s="74">
        <f t="shared" si="2"/>
        <v>0</v>
      </c>
      <c r="E23" s="75">
        <f t="shared" si="3"/>
        <v>0</v>
      </c>
      <c r="F23" s="76">
        <f t="shared" si="3"/>
        <v>0</v>
      </c>
      <c r="G23" s="77"/>
      <c r="H23" s="78"/>
      <c r="I23" s="36"/>
      <c r="J23" s="37"/>
      <c r="K23" s="79"/>
      <c r="L23" s="80"/>
      <c r="M23" s="79"/>
      <c r="N23" s="80"/>
      <c r="O23" s="79"/>
      <c r="P23" s="80"/>
      <c r="Q23" s="79"/>
      <c r="R23" s="80"/>
      <c r="S23" s="79"/>
      <c r="T23" s="80"/>
      <c r="U23" s="79"/>
      <c r="V23" s="80"/>
      <c r="W23" s="79"/>
      <c r="X23" s="80"/>
      <c r="Y23" s="79"/>
      <c r="Z23" s="80"/>
      <c r="AA23" s="3"/>
      <c r="CG23" s="6"/>
      <c r="CH23" s="6"/>
      <c r="CI23" s="6"/>
      <c r="CJ23" s="6"/>
      <c r="CK23" s="6"/>
      <c r="CL23" s="6"/>
      <c r="CM23" s="6"/>
      <c r="CN23" s="6"/>
    </row>
    <row r="24" spans="1:92" ht="16.149999999999999" customHeight="1" x14ac:dyDescent="0.2">
      <c r="A24" s="522"/>
      <c r="B24" s="497" t="s">
        <v>24</v>
      </c>
      <c r="C24" s="81" t="s">
        <v>29</v>
      </c>
      <c r="D24" s="82">
        <f t="shared" si="2"/>
        <v>5</v>
      </c>
      <c r="E24" s="83">
        <f t="shared" si="3"/>
        <v>1</v>
      </c>
      <c r="F24" s="84">
        <f t="shared" si="3"/>
        <v>4</v>
      </c>
      <c r="G24" s="85"/>
      <c r="H24" s="86"/>
      <c r="I24" s="85">
        <v>1</v>
      </c>
      <c r="J24" s="87"/>
      <c r="K24" s="88"/>
      <c r="L24" s="86">
        <v>1</v>
      </c>
      <c r="M24" s="88"/>
      <c r="N24" s="86"/>
      <c r="O24" s="88"/>
      <c r="P24" s="86">
        <v>1</v>
      </c>
      <c r="Q24" s="88"/>
      <c r="R24" s="86"/>
      <c r="S24" s="88"/>
      <c r="T24" s="86">
        <v>1</v>
      </c>
      <c r="U24" s="88"/>
      <c r="V24" s="86"/>
      <c r="W24" s="88"/>
      <c r="X24" s="86">
        <v>1</v>
      </c>
      <c r="Y24" s="88"/>
      <c r="Z24" s="86"/>
      <c r="AA24" s="3"/>
      <c r="CG24" s="6"/>
      <c r="CH24" s="6"/>
      <c r="CI24" s="6"/>
      <c r="CJ24" s="6"/>
      <c r="CK24" s="6"/>
      <c r="CL24" s="6"/>
      <c r="CM24" s="6"/>
      <c r="CN24" s="6"/>
    </row>
    <row r="25" spans="1:92" ht="16.149999999999999" customHeight="1" x14ac:dyDescent="0.2">
      <c r="A25" s="523"/>
      <c r="B25" s="466"/>
      <c r="C25" s="89" t="s">
        <v>30</v>
      </c>
      <c r="D25" s="74">
        <f t="shared" si="2"/>
        <v>0</v>
      </c>
      <c r="E25" s="75">
        <f t="shared" si="3"/>
        <v>0</v>
      </c>
      <c r="F25" s="76">
        <f t="shared" si="3"/>
        <v>0</v>
      </c>
      <c r="G25" s="77"/>
      <c r="H25" s="78"/>
      <c r="I25" s="77"/>
      <c r="J25" s="90"/>
      <c r="K25" s="91"/>
      <c r="L25" s="78"/>
      <c r="M25" s="91"/>
      <c r="N25" s="78"/>
      <c r="O25" s="91"/>
      <c r="P25" s="78"/>
      <c r="Q25" s="91"/>
      <c r="R25" s="78"/>
      <c r="S25" s="91"/>
      <c r="T25" s="78"/>
      <c r="U25" s="91"/>
      <c r="V25" s="78"/>
      <c r="W25" s="91"/>
      <c r="X25" s="78"/>
      <c r="Y25" s="91"/>
      <c r="Z25" s="78"/>
      <c r="AA25" s="3"/>
      <c r="CG25" s="6"/>
      <c r="CH25" s="6"/>
      <c r="CI25" s="6"/>
      <c r="CJ25" s="6"/>
      <c r="CK25" s="6"/>
      <c r="CL25" s="6"/>
      <c r="CM25" s="6"/>
      <c r="CN25" s="6"/>
    </row>
    <row r="26" spans="1:92" ht="16.149999999999999" customHeight="1" x14ac:dyDescent="0.2">
      <c r="A26" s="524" t="s">
        <v>25</v>
      </c>
      <c r="B26" s="525"/>
      <c r="C26" s="81" t="s">
        <v>29</v>
      </c>
      <c r="D26" s="92">
        <f t="shared" si="2"/>
        <v>33</v>
      </c>
      <c r="E26" s="93">
        <f t="shared" si="3"/>
        <v>16</v>
      </c>
      <c r="F26" s="94">
        <f t="shared" si="3"/>
        <v>17</v>
      </c>
      <c r="G26" s="95">
        <v>2</v>
      </c>
      <c r="H26" s="96">
        <v>1</v>
      </c>
      <c r="I26" s="97">
        <v>3</v>
      </c>
      <c r="J26" s="98">
        <v>4</v>
      </c>
      <c r="K26" s="95">
        <v>1</v>
      </c>
      <c r="L26" s="96">
        <v>5</v>
      </c>
      <c r="M26" s="95">
        <v>4</v>
      </c>
      <c r="N26" s="96">
        <v>2</v>
      </c>
      <c r="O26" s="95"/>
      <c r="P26" s="96">
        <v>4</v>
      </c>
      <c r="Q26" s="95">
        <v>1</v>
      </c>
      <c r="R26" s="96"/>
      <c r="S26" s="95">
        <v>3</v>
      </c>
      <c r="T26" s="96">
        <v>1</v>
      </c>
      <c r="U26" s="95">
        <v>2</v>
      </c>
      <c r="V26" s="96"/>
      <c r="W26" s="95"/>
      <c r="X26" s="96"/>
      <c r="Y26" s="95"/>
      <c r="Z26" s="96"/>
      <c r="AA26" s="3"/>
      <c r="CG26" s="6"/>
      <c r="CH26" s="6"/>
      <c r="CI26" s="6"/>
      <c r="CJ26" s="6"/>
      <c r="CK26" s="6"/>
      <c r="CL26" s="6"/>
      <c r="CM26" s="6"/>
      <c r="CN26" s="6"/>
    </row>
    <row r="27" spans="1:92" ht="16.149999999999999" customHeight="1" x14ac:dyDescent="0.2">
      <c r="A27" s="482"/>
      <c r="B27" s="458"/>
      <c r="C27" s="89" t="s">
        <v>30</v>
      </c>
      <c r="D27" s="74">
        <f t="shared" si="2"/>
        <v>0</v>
      </c>
      <c r="E27" s="75">
        <f t="shared" si="3"/>
        <v>0</v>
      </c>
      <c r="F27" s="76">
        <f t="shared" si="3"/>
        <v>0</v>
      </c>
      <c r="G27" s="91"/>
      <c r="H27" s="78"/>
      <c r="I27" s="77"/>
      <c r="J27" s="90"/>
      <c r="K27" s="91"/>
      <c r="L27" s="78"/>
      <c r="M27" s="91"/>
      <c r="N27" s="78"/>
      <c r="O27" s="91"/>
      <c r="P27" s="78"/>
      <c r="Q27" s="91"/>
      <c r="R27" s="78"/>
      <c r="S27" s="91"/>
      <c r="T27" s="78"/>
      <c r="U27" s="91"/>
      <c r="V27" s="78"/>
      <c r="W27" s="91"/>
      <c r="X27" s="78"/>
      <c r="Y27" s="91"/>
      <c r="Z27" s="78"/>
      <c r="AA27" s="3"/>
      <c r="CG27" s="6"/>
      <c r="CH27" s="6"/>
      <c r="CI27" s="6"/>
      <c r="CJ27" s="6"/>
      <c r="CK27" s="6"/>
      <c r="CL27" s="6"/>
      <c r="CM27" s="6"/>
      <c r="CN27" s="6"/>
    </row>
    <row r="28" spans="1:92" ht="16.149999999999999" customHeight="1" x14ac:dyDescent="0.2">
      <c r="A28" s="526" t="s">
        <v>6</v>
      </c>
      <c r="B28" s="527"/>
      <c r="C28" s="528"/>
      <c r="D28" s="99">
        <f t="shared" ref="D28:Z28" si="4">SUM(D22:D27)</f>
        <v>41</v>
      </c>
      <c r="E28" s="100">
        <f t="shared" si="4"/>
        <v>17</v>
      </c>
      <c r="F28" s="101">
        <f t="shared" si="4"/>
        <v>24</v>
      </c>
      <c r="G28" s="102">
        <f t="shared" si="4"/>
        <v>2</v>
      </c>
      <c r="H28" s="103">
        <f t="shared" si="4"/>
        <v>1</v>
      </c>
      <c r="I28" s="104">
        <f t="shared" si="4"/>
        <v>4</v>
      </c>
      <c r="J28" s="105">
        <f t="shared" si="4"/>
        <v>5</v>
      </c>
      <c r="K28" s="102">
        <f t="shared" si="4"/>
        <v>1</v>
      </c>
      <c r="L28" s="103">
        <f t="shared" si="4"/>
        <v>7</v>
      </c>
      <c r="M28" s="102">
        <f t="shared" si="4"/>
        <v>4</v>
      </c>
      <c r="N28" s="103">
        <f t="shared" si="4"/>
        <v>3</v>
      </c>
      <c r="O28" s="102">
        <f t="shared" si="4"/>
        <v>0</v>
      </c>
      <c r="P28" s="103">
        <f t="shared" si="4"/>
        <v>5</v>
      </c>
      <c r="Q28" s="102">
        <f t="shared" si="4"/>
        <v>1</v>
      </c>
      <c r="R28" s="103">
        <f t="shared" si="4"/>
        <v>0</v>
      </c>
      <c r="S28" s="102">
        <f t="shared" si="4"/>
        <v>3</v>
      </c>
      <c r="T28" s="103">
        <f t="shared" si="4"/>
        <v>2</v>
      </c>
      <c r="U28" s="102">
        <f t="shared" si="4"/>
        <v>2</v>
      </c>
      <c r="V28" s="103">
        <f t="shared" si="4"/>
        <v>0</v>
      </c>
      <c r="W28" s="102">
        <f t="shared" si="4"/>
        <v>0</v>
      </c>
      <c r="X28" s="103">
        <f t="shared" si="4"/>
        <v>1</v>
      </c>
      <c r="Y28" s="102">
        <f t="shared" si="4"/>
        <v>0</v>
      </c>
      <c r="Z28" s="103">
        <f t="shared" si="4"/>
        <v>0</v>
      </c>
      <c r="AA28" s="3"/>
      <c r="CG28" s="6"/>
      <c r="CH28" s="6"/>
      <c r="CI28" s="6"/>
      <c r="CJ28" s="6"/>
      <c r="CK28" s="6"/>
      <c r="CL28" s="6"/>
      <c r="CM28" s="6"/>
      <c r="CN28" s="6"/>
    </row>
    <row r="29" spans="1:92" ht="31.9" customHeight="1" x14ac:dyDescent="0.2">
      <c r="A29" s="483" t="s">
        <v>31</v>
      </c>
      <c r="B29" s="483"/>
      <c r="C29" s="483"/>
      <c r="D29" s="483"/>
      <c r="E29" s="483"/>
      <c r="F29" s="483"/>
      <c r="G29" s="483"/>
      <c r="H29" s="483"/>
      <c r="I29" s="483"/>
      <c r="J29" s="483"/>
      <c r="K29" s="106"/>
      <c r="L29" s="11"/>
      <c r="CG29" s="6"/>
      <c r="CH29" s="6"/>
      <c r="CI29" s="6"/>
      <c r="CJ29" s="6"/>
      <c r="CK29" s="6"/>
      <c r="CL29" s="6"/>
      <c r="CM29" s="6"/>
      <c r="CN29" s="6"/>
    </row>
    <row r="30" spans="1:92" ht="16.149999999999999" customHeight="1" x14ac:dyDescent="0.2">
      <c r="A30" s="518" t="s">
        <v>32</v>
      </c>
      <c r="B30" s="518"/>
      <c r="C30" s="518"/>
      <c r="D30" s="381" t="s">
        <v>6</v>
      </c>
      <c r="E30" s="108" t="s">
        <v>33</v>
      </c>
      <c r="F30" s="379" t="s">
        <v>34</v>
      </c>
      <c r="G30" s="110"/>
      <c r="H30" s="111"/>
      <c r="I30" s="111"/>
      <c r="J30" s="112"/>
      <c r="K30" s="106"/>
      <c r="L30" s="11"/>
      <c r="CG30" s="6"/>
      <c r="CH30" s="6"/>
      <c r="CI30" s="6"/>
      <c r="CJ30" s="6"/>
      <c r="CK30" s="6"/>
      <c r="CL30" s="6"/>
      <c r="CM30" s="6"/>
      <c r="CN30" s="6"/>
    </row>
    <row r="31" spans="1:92" ht="16.149999999999999" customHeight="1" x14ac:dyDescent="0.2">
      <c r="A31" s="465" t="s">
        <v>35</v>
      </c>
      <c r="B31" s="519" t="s">
        <v>36</v>
      </c>
      <c r="C31" s="520"/>
      <c r="D31" s="113">
        <f t="shared" ref="D31:D43" si="5">SUM(E31+F31)</f>
        <v>0</v>
      </c>
      <c r="E31" s="114"/>
      <c r="F31" s="115"/>
      <c r="CG31" s="6"/>
      <c r="CH31" s="6"/>
      <c r="CI31" s="6"/>
      <c r="CJ31" s="6"/>
      <c r="CK31" s="6"/>
      <c r="CL31" s="6"/>
      <c r="CM31" s="6"/>
      <c r="CN31" s="6"/>
    </row>
    <row r="32" spans="1:92" ht="16.149999999999999" customHeight="1" x14ac:dyDescent="0.2">
      <c r="A32" s="497"/>
      <c r="B32" s="514" t="s">
        <v>37</v>
      </c>
      <c r="C32" s="515"/>
      <c r="D32" s="116">
        <f t="shared" si="5"/>
        <v>0</v>
      </c>
      <c r="E32" s="117"/>
      <c r="F32" s="118"/>
      <c r="CG32" s="6"/>
      <c r="CH32" s="6"/>
      <c r="CI32" s="6"/>
      <c r="CJ32" s="6"/>
      <c r="CK32" s="6"/>
      <c r="CL32" s="6"/>
      <c r="CM32" s="6"/>
      <c r="CN32" s="6"/>
    </row>
    <row r="33" spans="1:92" ht="16.149999999999999" customHeight="1" x14ac:dyDescent="0.2">
      <c r="A33" s="497"/>
      <c r="B33" s="514" t="s">
        <v>38</v>
      </c>
      <c r="C33" s="515"/>
      <c r="D33" s="116">
        <f t="shared" si="5"/>
        <v>0</v>
      </c>
      <c r="E33" s="117"/>
      <c r="F33" s="118"/>
      <c r="CG33" s="6"/>
      <c r="CH33" s="6"/>
      <c r="CI33" s="6"/>
      <c r="CJ33" s="6"/>
      <c r="CK33" s="6"/>
      <c r="CL33" s="6"/>
      <c r="CM33" s="6"/>
      <c r="CN33" s="6"/>
    </row>
    <row r="34" spans="1:92" ht="16.149999999999999" customHeight="1" x14ac:dyDescent="0.2">
      <c r="A34" s="497"/>
      <c r="B34" s="514" t="s">
        <v>39</v>
      </c>
      <c r="C34" s="515"/>
      <c r="D34" s="116">
        <f t="shared" si="5"/>
        <v>0</v>
      </c>
      <c r="E34" s="119"/>
      <c r="F34" s="120"/>
      <c r="CG34" s="6"/>
      <c r="CH34" s="6"/>
      <c r="CI34" s="6"/>
      <c r="CJ34" s="6"/>
      <c r="CK34" s="6"/>
      <c r="CL34" s="6"/>
      <c r="CM34" s="6"/>
      <c r="CN34" s="6"/>
    </row>
    <row r="35" spans="1:92" ht="16.149999999999999" customHeight="1" x14ac:dyDescent="0.2">
      <c r="A35" s="497"/>
      <c r="B35" s="514" t="s">
        <v>40</v>
      </c>
      <c r="C35" s="515"/>
      <c r="D35" s="116">
        <f t="shared" si="5"/>
        <v>0</v>
      </c>
      <c r="E35" s="119"/>
      <c r="F35" s="120"/>
      <c r="CG35" s="6"/>
      <c r="CH35" s="6"/>
      <c r="CI35" s="6"/>
      <c r="CJ35" s="6"/>
      <c r="CK35" s="6"/>
      <c r="CL35" s="6"/>
      <c r="CM35" s="6"/>
      <c r="CN35" s="6"/>
    </row>
    <row r="36" spans="1:92" ht="16.149999999999999" customHeight="1" x14ac:dyDescent="0.2">
      <c r="A36" s="497"/>
      <c r="B36" s="514" t="s">
        <v>41</v>
      </c>
      <c r="C36" s="515"/>
      <c r="D36" s="116">
        <f t="shared" si="5"/>
        <v>0</v>
      </c>
      <c r="E36" s="119"/>
      <c r="F36" s="120"/>
      <c r="CG36" s="6"/>
      <c r="CH36" s="6"/>
      <c r="CI36" s="6"/>
      <c r="CJ36" s="6"/>
      <c r="CK36" s="6"/>
      <c r="CL36" s="6"/>
      <c r="CM36" s="6"/>
      <c r="CN36" s="6"/>
    </row>
    <row r="37" spans="1:92" ht="16.149999999999999" customHeight="1" x14ac:dyDescent="0.2">
      <c r="A37" s="497"/>
      <c r="B37" s="514" t="s">
        <v>42</v>
      </c>
      <c r="C37" s="515"/>
      <c r="D37" s="116">
        <f t="shared" si="5"/>
        <v>0</v>
      </c>
      <c r="E37" s="119"/>
      <c r="F37" s="120"/>
      <c r="CG37" s="6"/>
      <c r="CH37" s="6"/>
      <c r="CI37" s="6"/>
      <c r="CJ37" s="6"/>
      <c r="CK37" s="6"/>
      <c r="CL37" s="6"/>
      <c r="CM37" s="6"/>
      <c r="CN37" s="6"/>
    </row>
    <row r="38" spans="1:92" ht="16.149999999999999" customHeight="1" x14ac:dyDescent="0.2">
      <c r="A38" s="497"/>
      <c r="B38" s="514" t="s">
        <v>43</v>
      </c>
      <c r="C38" s="515"/>
      <c r="D38" s="116">
        <f t="shared" si="5"/>
        <v>0</v>
      </c>
      <c r="E38" s="119"/>
      <c r="F38" s="120"/>
      <c r="CG38" s="6"/>
      <c r="CH38" s="6"/>
      <c r="CI38" s="6"/>
      <c r="CJ38" s="6"/>
      <c r="CK38" s="6"/>
      <c r="CL38" s="6"/>
      <c r="CM38" s="6"/>
      <c r="CN38" s="6"/>
    </row>
    <row r="39" spans="1:92" ht="16.149999999999999" customHeight="1" x14ac:dyDescent="0.2">
      <c r="A39" s="466"/>
      <c r="B39" s="516" t="s">
        <v>44</v>
      </c>
      <c r="C39" s="517"/>
      <c r="D39" s="121">
        <f t="shared" si="5"/>
        <v>0</v>
      </c>
      <c r="E39" s="122"/>
      <c r="F39" s="123"/>
      <c r="CG39" s="6"/>
      <c r="CH39" s="6"/>
      <c r="CI39" s="6"/>
      <c r="CJ39" s="6"/>
      <c r="CK39" s="6"/>
      <c r="CL39" s="6"/>
      <c r="CM39" s="6"/>
      <c r="CN39" s="6"/>
    </row>
    <row r="40" spans="1:92" ht="16.149999999999999" customHeight="1" x14ac:dyDescent="0.2">
      <c r="A40" s="465" t="s">
        <v>45</v>
      </c>
      <c r="B40" s="465" t="s">
        <v>46</v>
      </c>
      <c r="C40" s="24" t="s">
        <v>47</v>
      </c>
      <c r="D40" s="113">
        <f t="shared" si="5"/>
        <v>3</v>
      </c>
      <c r="E40" s="124"/>
      <c r="F40" s="125">
        <v>3</v>
      </c>
      <c r="CG40" s="6"/>
      <c r="CH40" s="6"/>
      <c r="CI40" s="6"/>
      <c r="CJ40" s="6"/>
      <c r="CK40" s="6"/>
      <c r="CL40" s="6"/>
      <c r="CM40" s="6"/>
      <c r="CN40" s="6"/>
    </row>
    <row r="41" spans="1:92" ht="16.149999999999999" customHeight="1" x14ac:dyDescent="0.2">
      <c r="A41" s="497"/>
      <c r="B41" s="466"/>
      <c r="C41" s="373" t="s">
        <v>48</v>
      </c>
      <c r="D41" s="121">
        <f t="shared" si="5"/>
        <v>0</v>
      </c>
      <c r="E41" s="126"/>
      <c r="F41" s="123"/>
      <c r="I41" s="127"/>
      <c r="J41" s="127"/>
      <c r="K41" s="127"/>
      <c r="CG41" s="6"/>
      <c r="CH41" s="6"/>
      <c r="CI41" s="6"/>
      <c r="CJ41" s="6"/>
      <c r="CK41" s="6"/>
      <c r="CL41" s="6"/>
      <c r="CM41" s="6"/>
      <c r="CN41" s="6"/>
    </row>
    <row r="42" spans="1:92" ht="16.149999999999999" customHeight="1" x14ac:dyDescent="0.2">
      <c r="A42" s="497"/>
      <c r="B42" s="465" t="s">
        <v>49</v>
      </c>
      <c r="C42" s="24" t="s">
        <v>47</v>
      </c>
      <c r="D42" s="113">
        <f t="shared" si="5"/>
        <v>0</v>
      </c>
      <c r="E42" s="124"/>
      <c r="F42" s="125"/>
      <c r="I42" s="127"/>
      <c r="J42" s="127"/>
      <c r="K42" s="127"/>
      <c r="CG42" s="6"/>
      <c r="CH42" s="6"/>
      <c r="CI42" s="6"/>
      <c r="CJ42" s="6"/>
      <c r="CK42" s="6"/>
      <c r="CL42" s="6"/>
      <c r="CM42" s="6"/>
      <c r="CN42" s="6"/>
    </row>
    <row r="43" spans="1:92" ht="16.149999999999999" customHeight="1" x14ac:dyDescent="0.2">
      <c r="A43" s="466"/>
      <c r="B43" s="466"/>
      <c r="C43" s="128" t="s">
        <v>48</v>
      </c>
      <c r="D43" s="121">
        <f t="shared" si="5"/>
        <v>0</v>
      </c>
      <c r="E43" s="126"/>
      <c r="F43" s="123"/>
      <c r="I43" s="127"/>
      <c r="J43" s="127"/>
      <c r="K43" s="127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483" t="s">
        <v>50</v>
      </c>
      <c r="B44" s="483"/>
      <c r="C44" s="483"/>
      <c r="D44" s="483"/>
      <c r="E44" s="483"/>
      <c r="F44" s="483"/>
      <c r="G44" s="483"/>
      <c r="H44" s="483"/>
      <c r="I44" s="129"/>
      <c r="J44" s="129"/>
      <c r="K44" s="130"/>
      <c r="L44" s="11"/>
      <c r="CG44" s="6"/>
      <c r="CH44" s="6"/>
      <c r="CI44" s="6"/>
      <c r="CJ44" s="6"/>
      <c r="CK44" s="6"/>
      <c r="CL44" s="6"/>
      <c r="CM44" s="6"/>
      <c r="CN44" s="6"/>
    </row>
    <row r="45" spans="1:92" ht="16.149999999999999" customHeight="1" x14ac:dyDescent="0.2">
      <c r="A45" s="471" t="s">
        <v>51</v>
      </c>
      <c r="B45" s="512" t="s">
        <v>6</v>
      </c>
      <c r="C45" s="11"/>
      <c r="I45" s="127"/>
      <c r="J45" s="127"/>
      <c r="K45" s="127"/>
      <c r="CG45" s="6"/>
      <c r="CH45" s="6"/>
      <c r="CI45" s="6"/>
      <c r="CJ45" s="6"/>
      <c r="CK45" s="6"/>
      <c r="CL45" s="6"/>
      <c r="CM45" s="6"/>
      <c r="CN45" s="6"/>
    </row>
    <row r="46" spans="1:92" ht="16.149999999999999" customHeight="1" x14ac:dyDescent="0.2">
      <c r="A46" s="473"/>
      <c r="B46" s="513"/>
      <c r="C46" s="131"/>
      <c r="D46" s="11"/>
      <c r="I46" s="127"/>
      <c r="J46" s="127"/>
      <c r="K46" s="127"/>
      <c r="CG46" s="6"/>
      <c r="CH46" s="6"/>
      <c r="CI46" s="6"/>
      <c r="CJ46" s="6"/>
      <c r="CK46" s="6"/>
      <c r="CL46" s="6"/>
      <c r="CM46" s="6"/>
      <c r="CN46" s="6"/>
    </row>
    <row r="47" spans="1:92" ht="16.149999999999999" customHeight="1" x14ac:dyDescent="0.2">
      <c r="A47" s="24" t="s">
        <v>52</v>
      </c>
      <c r="B47" s="132"/>
      <c r="C47" s="133"/>
      <c r="D47" s="11"/>
      <c r="I47" s="127"/>
      <c r="J47" s="127"/>
      <c r="K47" s="127"/>
      <c r="CG47" s="6"/>
      <c r="CH47" s="6"/>
      <c r="CI47" s="6"/>
      <c r="CJ47" s="6"/>
      <c r="CK47" s="6"/>
      <c r="CL47" s="6"/>
      <c r="CM47" s="6"/>
      <c r="CN47" s="6"/>
    </row>
    <row r="48" spans="1:92" ht="16.149999999999999" customHeight="1" x14ac:dyDescent="0.2">
      <c r="A48" s="128" t="s">
        <v>53</v>
      </c>
      <c r="B48" s="134"/>
      <c r="C48" s="133"/>
      <c r="D48" s="11"/>
      <c r="I48" s="127"/>
      <c r="J48" s="127"/>
      <c r="K48" s="127"/>
      <c r="CG48" s="6"/>
      <c r="CH48" s="6"/>
      <c r="CI48" s="6"/>
      <c r="CJ48" s="6"/>
      <c r="CK48" s="6"/>
      <c r="CL48" s="6"/>
      <c r="CM48" s="6"/>
      <c r="CN48" s="6"/>
    </row>
    <row r="49" spans="1:92" ht="16.149999999999999" customHeight="1" x14ac:dyDescent="0.2">
      <c r="A49" s="366" t="s">
        <v>6</v>
      </c>
      <c r="B49" s="136">
        <f>SUM(B47+B48)</f>
        <v>0</v>
      </c>
      <c r="C49" s="137"/>
      <c r="D49" s="11"/>
      <c r="CG49" s="6"/>
      <c r="CH49" s="6"/>
      <c r="CI49" s="6"/>
      <c r="CJ49" s="6"/>
      <c r="CK49" s="6"/>
      <c r="CL49" s="6"/>
      <c r="CM49" s="6"/>
      <c r="CN49" s="6"/>
    </row>
    <row r="50" spans="1:92" ht="31.9" customHeight="1" x14ac:dyDescent="0.2">
      <c r="A50" s="138" t="s">
        <v>54</v>
      </c>
      <c r="B50" s="138"/>
      <c r="C50" s="138"/>
      <c r="D50" s="11"/>
      <c r="CG50" s="6"/>
      <c r="CH50" s="6"/>
      <c r="CI50" s="6"/>
      <c r="CJ50" s="6"/>
      <c r="CK50" s="6"/>
      <c r="CL50" s="6"/>
      <c r="CM50" s="6"/>
      <c r="CN50" s="6"/>
    </row>
    <row r="51" spans="1:92" ht="16.149999999999999" customHeight="1" x14ac:dyDescent="0.2">
      <c r="A51" s="465" t="s">
        <v>55</v>
      </c>
      <c r="B51" s="457" t="s">
        <v>5</v>
      </c>
      <c r="C51" s="465" t="s">
        <v>6</v>
      </c>
      <c r="D51" s="11"/>
      <c r="CG51" s="6"/>
      <c r="CH51" s="6"/>
      <c r="CI51" s="6"/>
      <c r="CJ51" s="6"/>
      <c r="CK51" s="6"/>
      <c r="CL51" s="6"/>
      <c r="CM51" s="6"/>
      <c r="CN51" s="6"/>
    </row>
    <row r="52" spans="1:92" ht="16.149999999999999" customHeight="1" x14ac:dyDescent="0.2">
      <c r="A52" s="466"/>
      <c r="B52" s="458"/>
      <c r="C52" s="466"/>
      <c r="D52" s="11"/>
      <c r="CG52" s="6"/>
      <c r="CH52" s="6"/>
      <c r="CI52" s="6"/>
      <c r="CJ52" s="6"/>
      <c r="CK52" s="6"/>
      <c r="CL52" s="6"/>
      <c r="CM52" s="6"/>
      <c r="CN52" s="6"/>
    </row>
    <row r="53" spans="1:92" ht="16.149999999999999" customHeight="1" x14ac:dyDescent="0.2">
      <c r="A53" s="465" t="s">
        <v>56</v>
      </c>
      <c r="B53" s="139" t="s">
        <v>57</v>
      </c>
      <c r="C53" s="132"/>
      <c r="D53" s="11"/>
      <c r="CG53" s="6"/>
      <c r="CH53" s="6"/>
      <c r="CI53" s="6"/>
      <c r="CJ53" s="6"/>
      <c r="CK53" s="6"/>
      <c r="CL53" s="6"/>
      <c r="CM53" s="6"/>
      <c r="CN53" s="6"/>
    </row>
    <row r="54" spans="1:92" ht="16.149999999999999" customHeight="1" x14ac:dyDescent="0.2">
      <c r="A54" s="497"/>
      <c r="B54" s="140" t="s">
        <v>58</v>
      </c>
      <c r="C54" s="141"/>
      <c r="D54" s="11"/>
      <c r="CG54" s="6"/>
      <c r="CH54" s="6"/>
      <c r="CI54" s="6"/>
      <c r="CJ54" s="6"/>
      <c r="CK54" s="6"/>
      <c r="CL54" s="6"/>
      <c r="CM54" s="6"/>
      <c r="CN54" s="6"/>
    </row>
    <row r="55" spans="1:92" ht="16.149999999999999" customHeight="1" x14ac:dyDescent="0.2">
      <c r="A55" s="466"/>
      <c r="B55" s="142" t="s">
        <v>59</v>
      </c>
      <c r="C55" s="134"/>
      <c r="D55" s="11"/>
      <c r="CG55" s="6"/>
      <c r="CH55" s="6"/>
      <c r="CI55" s="6"/>
      <c r="CJ55" s="6"/>
      <c r="CK55" s="6"/>
      <c r="CL55" s="6"/>
      <c r="CM55" s="6"/>
      <c r="CN55" s="6"/>
    </row>
    <row r="56" spans="1:92" ht="16.149999999999999" customHeight="1" x14ac:dyDescent="0.2">
      <c r="A56" s="465" t="s">
        <v>60</v>
      </c>
      <c r="B56" s="139" t="s">
        <v>61</v>
      </c>
      <c r="C56" s="132"/>
      <c r="D56" s="11"/>
      <c r="CG56" s="6"/>
      <c r="CH56" s="6"/>
      <c r="CI56" s="6"/>
      <c r="CJ56" s="6"/>
      <c r="CK56" s="6"/>
      <c r="CL56" s="6"/>
      <c r="CM56" s="6"/>
      <c r="CN56" s="6"/>
    </row>
    <row r="57" spans="1:92" ht="22.15" customHeight="1" x14ac:dyDescent="0.2">
      <c r="A57" s="497"/>
      <c r="B57" s="140" t="s">
        <v>62</v>
      </c>
      <c r="C57" s="141"/>
      <c r="D57" s="11"/>
      <c r="CG57" s="6"/>
      <c r="CH57" s="6"/>
      <c r="CI57" s="6"/>
      <c r="CJ57" s="6"/>
      <c r="CK57" s="6"/>
      <c r="CL57" s="6"/>
      <c r="CM57" s="6"/>
      <c r="CN57" s="6"/>
    </row>
    <row r="58" spans="1:92" ht="24.6" customHeight="1" x14ac:dyDescent="0.2">
      <c r="A58" s="497"/>
      <c r="B58" s="375" t="s">
        <v>63</v>
      </c>
      <c r="C58" s="141"/>
      <c r="D58" s="11"/>
      <c r="CG58" s="6"/>
      <c r="CH58" s="6"/>
      <c r="CI58" s="6"/>
      <c r="CJ58" s="6"/>
      <c r="CK58" s="6"/>
      <c r="CL58" s="6"/>
      <c r="CM58" s="6"/>
      <c r="CN58" s="6"/>
    </row>
    <row r="59" spans="1:92" ht="16.149999999999999" customHeight="1" x14ac:dyDescent="0.2">
      <c r="A59" s="466"/>
      <c r="B59" s="142" t="s">
        <v>64</v>
      </c>
      <c r="C59" s="134"/>
      <c r="D59" s="11"/>
      <c r="CG59" s="6"/>
      <c r="CH59" s="6"/>
      <c r="CI59" s="6"/>
      <c r="CJ59" s="6"/>
      <c r="CK59" s="6"/>
      <c r="CL59" s="6"/>
      <c r="CM59" s="6"/>
      <c r="CN59" s="6"/>
    </row>
    <row r="60" spans="1:92" ht="38.450000000000003" customHeight="1" x14ac:dyDescent="0.2">
      <c r="A60" s="465" t="s">
        <v>65</v>
      </c>
      <c r="B60" s="144" t="s">
        <v>66</v>
      </c>
      <c r="C60" s="132"/>
      <c r="D60" s="11"/>
      <c r="CG60" s="6"/>
      <c r="CH60" s="6"/>
      <c r="CI60" s="6"/>
      <c r="CJ60" s="6"/>
      <c r="CK60" s="6"/>
      <c r="CL60" s="6"/>
      <c r="CM60" s="6"/>
      <c r="CN60" s="6"/>
    </row>
    <row r="61" spans="1:92" ht="24" customHeight="1" x14ac:dyDescent="0.2">
      <c r="A61" s="466"/>
      <c r="B61" s="145" t="s">
        <v>67</v>
      </c>
      <c r="C61" s="134"/>
      <c r="D61" s="11"/>
      <c r="CG61" s="6"/>
      <c r="CH61" s="6"/>
      <c r="CI61" s="6"/>
      <c r="CJ61" s="6"/>
      <c r="CK61" s="6"/>
      <c r="CL61" s="6"/>
      <c r="CM61" s="6"/>
      <c r="CN61" s="6"/>
    </row>
    <row r="62" spans="1:92" ht="16.149999999999999" customHeight="1" x14ac:dyDescent="0.2">
      <c r="A62" s="510" t="s">
        <v>68</v>
      </c>
      <c r="B62" s="511"/>
      <c r="C62" s="146"/>
      <c r="D62" s="11"/>
      <c r="CG62" s="6"/>
      <c r="CH62" s="6"/>
      <c r="CI62" s="6"/>
      <c r="CJ62" s="6"/>
      <c r="CK62" s="6"/>
      <c r="CL62" s="6"/>
      <c r="CM62" s="6"/>
      <c r="CN62" s="6"/>
    </row>
    <row r="63" spans="1:92" ht="31.9" customHeight="1" x14ac:dyDescent="0.2">
      <c r="A63" s="483" t="s">
        <v>69</v>
      </c>
      <c r="B63" s="483"/>
      <c r="C63" s="483"/>
      <c r="D63" s="483"/>
      <c r="E63" s="483"/>
      <c r="F63" s="483"/>
      <c r="G63" s="483"/>
      <c r="H63" s="483"/>
      <c r="I63" s="483"/>
      <c r="J63" s="11"/>
      <c r="CG63" s="6"/>
      <c r="CH63" s="6"/>
      <c r="CI63" s="6"/>
      <c r="CJ63" s="6"/>
      <c r="CK63" s="6"/>
      <c r="CL63" s="6"/>
      <c r="CM63" s="6"/>
      <c r="CN63" s="6"/>
    </row>
    <row r="64" spans="1:92" ht="16.149999999999999" customHeight="1" x14ac:dyDescent="0.2">
      <c r="A64" s="504" t="s">
        <v>70</v>
      </c>
      <c r="B64" s="504"/>
      <c r="C64" s="505" t="s">
        <v>71</v>
      </c>
      <c r="D64" s="505" t="s">
        <v>72</v>
      </c>
      <c r="E64" s="509" t="s">
        <v>60</v>
      </c>
      <c r="F64" s="505"/>
      <c r="G64" s="505"/>
      <c r="H64" s="505" t="s">
        <v>73</v>
      </c>
      <c r="I64" s="11"/>
      <c r="J64" s="11"/>
      <c r="CG64" s="6"/>
      <c r="CH64" s="6"/>
      <c r="CI64" s="6"/>
      <c r="CJ64" s="6"/>
      <c r="CK64" s="6"/>
      <c r="CL64" s="6"/>
      <c r="CM64" s="6"/>
      <c r="CN64" s="6"/>
    </row>
    <row r="65" spans="1:92" ht="16.149999999999999" customHeight="1" x14ac:dyDescent="0.2">
      <c r="A65" s="504"/>
      <c r="B65" s="504"/>
      <c r="C65" s="505"/>
      <c r="D65" s="505"/>
      <c r="E65" s="147" t="s">
        <v>74</v>
      </c>
      <c r="F65" s="378" t="s">
        <v>75</v>
      </c>
      <c r="G65" s="380" t="s">
        <v>76</v>
      </c>
      <c r="H65" s="509"/>
      <c r="I65" s="11"/>
      <c r="J65" s="11"/>
      <c r="CG65" s="6"/>
      <c r="CH65" s="6"/>
      <c r="CI65" s="6"/>
      <c r="CJ65" s="6"/>
      <c r="CK65" s="6"/>
      <c r="CL65" s="6"/>
      <c r="CM65" s="6"/>
      <c r="CN65" s="6"/>
    </row>
    <row r="66" spans="1:92" ht="16.149999999999999" customHeight="1" x14ac:dyDescent="0.2">
      <c r="A66" s="498" t="s">
        <v>77</v>
      </c>
      <c r="B66" s="498"/>
      <c r="C66" s="150"/>
      <c r="D66" s="150"/>
      <c r="E66" s="151"/>
      <c r="F66" s="152"/>
      <c r="G66" s="153"/>
      <c r="H66" s="153"/>
      <c r="I66" s="11"/>
      <c r="J66" s="11"/>
      <c r="CG66" s="6"/>
      <c r="CH66" s="6"/>
      <c r="CI66" s="6"/>
      <c r="CJ66" s="6"/>
      <c r="CK66" s="6"/>
      <c r="CL66" s="6"/>
      <c r="CM66" s="6"/>
      <c r="CN66" s="6"/>
    </row>
    <row r="67" spans="1:92" ht="16.149999999999999" customHeight="1" x14ac:dyDescent="0.2">
      <c r="A67" s="499" t="s">
        <v>78</v>
      </c>
      <c r="B67" s="499"/>
      <c r="C67" s="154"/>
      <c r="D67" s="154"/>
      <c r="E67" s="155"/>
      <c r="F67" s="156"/>
      <c r="G67" s="157"/>
      <c r="H67" s="157"/>
      <c r="I67" s="11"/>
      <c r="J67" s="11"/>
      <c r="CG67" s="6"/>
      <c r="CH67" s="6"/>
      <c r="CI67" s="6"/>
      <c r="CJ67" s="6"/>
      <c r="CK67" s="6"/>
      <c r="CL67" s="6"/>
      <c r="CM67" s="6"/>
      <c r="CN67" s="6"/>
    </row>
    <row r="68" spans="1:92" ht="16.149999999999999" customHeight="1" x14ac:dyDescent="0.2">
      <c r="A68" s="503" t="s">
        <v>79</v>
      </c>
      <c r="B68" s="503"/>
      <c r="C68" s="158"/>
      <c r="D68" s="158"/>
      <c r="E68" s="77"/>
      <c r="F68" s="159"/>
      <c r="G68" s="160"/>
      <c r="H68" s="160"/>
      <c r="I68" s="11"/>
      <c r="J68" s="11"/>
      <c r="CG68" s="6"/>
      <c r="CH68" s="6"/>
      <c r="CI68" s="6"/>
      <c r="CJ68" s="6"/>
      <c r="CK68" s="6"/>
      <c r="CL68" s="6"/>
      <c r="CM68" s="6"/>
      <c r="CN68" s="6"/>
    </row>
    <row r="69" spans="1:92" ht="16.149999999999999" customHeight="1" x14ac:dyDescent="0.2">
      <c r="A69" s="502" t="s">
        <v>6</v>
      </c>
      <c r="B69" s="502"/>
      <c r="C69" s="161">
        <f t="shared" ref="C69:H69" si="6">SUM(C66:C68)</f>
        <v>0</v>
      </c>
      <c r="D69" s="161">
        <f t="shared" si="6"/>
        <v>0</v>
      </c>
      <c r="E69" s="172">
        <f t="shared" si="6"/>
        <v>0</v>
      </c>
      <c r="F69" s="327">
        <f t="shared" si="6"/>
        <v>0</v>
      </c>
      <c r="G69" s="328">
        <f t="shared" si="6"/>
        <v>0</v>
      </c>
      <c r="H69" s="41">
        <f t="shared" si="6"/>
        <v>0</v>
      </c>
      <c r="I69" s="162"/>
      <c r="J69" s="11"/>
      <c r="CG69" s="6"/>
      <c r="CH69" s="6"/>
      <c r="CI69" s="6"/>
      <c r="CJ69" s="6"/>
      <c r="CK69" s="6"/>
      <c r="CL69" s="6"/>
      <c r="CM69" s="6"/>
      <c r="CN69" s="6"/>
    </row>
    <row r="70" spans="1:92" ht="16.149999999999999" customHeight="1" x14ac:dyDescent="0.2">
      <c r="A70" s="163" t="s">
        <v>80</v>
      </c>
      <c r="CG70" s="6"/>
      <c r="CH70" s="6"/>
      <c r="CI70" s="6"/>
      <c r="CJ70" s="6"/>
      <c r="CK70" s="6"/>
      <c r="CL70" s="6"/>
      <c r="CM70" s="6"/>
      <c r="CN70" s="6"/>
    </row>
    <row r="71" spans="1:92" ht="31.9" customHeight="1" x14ac:dyDescent="0.2">
      <c r="A71" s="483" t="s">
        <v>81</v>
      </c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CG71" s="6"/>
      <c r="CH71" s="6"/>
      <c r="CI71" s="6"/>
      <c r="CJ71" s="6"/>
      <c r="CK71" s="6"/>
      <c r="CL71" s="6"/>
      <c r="CM71" s="6"/>
      <c r="CN71" s="6"/>
    </row>
    <row r="72" spans="1:92" ht="16.149999999999999" customHeight="1" x14ac:dyDescent="0.2">
      <c r="A72" s="504" t="s">
        <v>70</v>
      </c>
      <c r="B72" s="504"/>
      <c r="C72" s="505" t="s">
        <v>71</v>
      </c>
      <c r="D72" s="505" t="s">
        <v>72</v>
      </c>
      <c r="E72" s="506" t="s">
        <v>60</v>
      </c>
      <c r="F72" s="507"/>
      <c r="G72" s="508"/>
      <c r="H72" s="509" t="s">
        <v>73</v>
      </c>
      <c r="I72" s="11"/>
      <c r="J72" s="11"/>
      <c r="K72" s="164"/>
      <c r="L72" s="165"/>
      <c r="CG72" s="6"/>
      <c r="CH72" s="6"/>
      <c r="CI72" s="6"/>
      <c r="CJ72" s="6"/>
      <c r="CK72" s="6"/>
      <c r="CL72" s="6"/>
      <c r="CM72" s="6"/>
      <c r="CN72" s="6"/>
    </row>
    <row r="73" spans="1:92" ht="16.149999999999999" customHeight="1" x14ac:dyDescent="0.2">
      <c r="A73" s="504"/>
      <c r="B73" s="504"/>
      <c r="C73" s="505"/>
      <c r="D73" s="505"/>
      <c r="E73" s="377" t="s">
        <v>74</v>
      </c>
      <c r="F73" s="378" t="s">
        <v>75</v>
      </c>
      <c r="G73" s="379" t="s">
        <v>76</v>
      </c>
      <c r="H73" s="509"/>
      <c r="I73" s="11"/>
      <c r="J73" s="11"/>
      <c r="K73" s="164"/>
      <c r="L73" s="165"/>
      <c r="CG73" s="6"/>
      <c r="CH73" s="6"/>
      <c r="CI73" s="6"/>
      <c r="CJ73" s="6"/>
      <c r="CK73" s="6"/>
      <c r="CL73" s="6"/>
      <c r="CM73" s="6"/>
      <c r="CN73" s="6"/>
    </row>
    <row r="74" spans="1:92" ht="16.149999999999999" customHeight="1" x14ac:dyDescent="0.2">
      <c r="A74" s="498" t="s">
        <v>78</v>
      </c>
      <c r="B74" s="498"/>
      <c r="C74" s="150">
        <v>1</v>
      </c>
      <c r="D74" s="150"/>
      <c r="E74" s="167">
        <v>97</v>
      </c>
      <c r="F74" s="152"/>
      <c r="G74" s="168"/>
      <c r="H74" s="153"/>
      <c r="I74" s="11"/>
      <c r="J74" s="11"/>
      <c r="K74" s="164"/>
      <c r="L74" s="11"/>
      <c r="CG74" s="6"/>
      <c r="CH74" s="6"/>
      <c r="CI74" s="6"/>
      <c r="CJ74" s="6"/>
      <c r="CK74" s="6"/>
      <c r="CL74" s="6"/>
      <c r="CM74" s="6"/>
      <c r="CN74" s="6"/>
    </row>
    <row r="75" spans="1:92" ht="16.149999999999999" customHeight="1" x14ac:dyDescent="0.2">
      <c r="A75" s="499" t="s">
        <v>82</v>
      </c>
      <c r="B75" s="499"/>
      <c r="C75" s="141"/>
      <c r="D75" s="141"/>
      <c r="E75" s="169"/>
      <c r="F75" s="170"/>
      <c r="G75" s="86"/>
      <c r="H75" s="87"/>
      <c r="I75" s="11"/>
      <c r="J75" s="11"/>
      <c r="K75" s="164"/>
      <c r="L75" s="11"/>
      <c r="CG75" s="6"/>
      <c r="CH75" s="6"/>
      <c r="CI75" s="6"/>
      <c r="CJ75" s="6"/>
      <c r="CK75" s="6"/>
      <c r="CL75" s="6"/>
      <c r="CM75" s="6"/>
      <c r="CN75" s="6"/>
    </row>
    <row r="76" spans="1:92" ht="16.149999999999999" customHeight="1" x14ac:dyDescent="0.2">
      <c r="A76" s="500" t="s">
        <v>83</v>
      </c>
      <c r="B76" s="500"/>
      <c r="C76" s="141"/>
      <c r="D76" s="141"/>
      <c r="E76" s="169"/>
      <c r="F76" s="170"/>
      <c r="G76" s="86"/>
      <c r="H76" s="87"/>
      <c r="I76" s="11"/>
      <c r="J76" s="11"/>
      <c r="K76" s="164"/>
      <c r="L76" s="11"/>
      <c r="CG76" s="6"/>
      <c r="CH76" s="6"/>
      <c r="CI76" s="6"/>
      <c r="CJ76" s="6"/>
      <c r="CK76" s="6"/>
      <c r="CL76" s="6"/>
      <c r="CM76" s="6"/>
      <c r="CN76" s="6"/>
    </row>
    <row r="77" spans="1:92" ht="16.149999999999999" customHeight="1" x14ac:dyDescent="0.2">
      <c r="A77" s="499" t="s">
        <v>84</v>
      </c>
      <c r="B77" s="499"/>
      <c r="C77" s="141"/>
      <c r="D77" s="141">
        <v>10</v>
      </c>
      <c r="E77" s="169"/>
      <c r="F77" s="170"/>
      <c r="G77" s="86"/>
      <c r="H77" s="87"/>
      <c r="I77" s="11"/>
      <c r="J77" s="11"/>
      <c r="K77" s="164"/>
      <c r="L77" s="11"/>
      <c r="CG77" s="6"/>
      <c r="CH77" s="6"/>
      <c r="CI77" s="6"/>
      <c r="CJ77" s="6"/>
      <c r="CK77" s="6"/>
      <c r="CL77" s="6"/>
      <c r="CM77" s="6"/>
      <c r="CN77" s="6"/>
    </row>
    <row r="78" spans="1:92" ht="16.149999999999999" customHeight="1" x14ac:dyDescent="0.2">
      <c r="A78" s="501" t="s">
        <v>79</v>
      </c>
      <c r="B78" s="501"/>
      <c r="C78" s="158"/>
      <c r="D78" s="134">
        <v>3</v>
      </c>
      <c r="E78" s="171"/>
      <c r="F78" s="159"/>
      <c r="G78" s="78"/>
      <c r="H78" s="160"/>
      <c r="I78" s="11"/>
      <c r="J78" s="11"/>
      <c r="K78" s="164"/>
      <c r="L78" s="11"/>
      <c r="CG78" s="6"/>
      <c r="CH78" s="6"/>
      <c r="CI78" s="6"/>
      <c r="CJ78" s="6"/>
      <c r="CK78" s="6"/>
      <c r="CL78" s="6"/>
      <c r="CM78" s="6"/>
      <c r="CN78" s="6"/>
    </row>
    <row r="79" spans="1:92" ht="16.149999999999999" customHeight="1" x14ac:dyDescent="0.2">
      <c r="A79" s="502" t="s">
        <v>6</v>
      </c>
      <c r="B79" s="502"/>
      <c r="C79" s="161">
        <f t="shared" ref="C79:H79" si="7">SUM(C74:C78)</f>
        <v>1</v>
      </c>
      <c r="D79" s="41">
        <f t="shared" si="7"/>
        <v>13</v>
      </c>
      <c r="E79" s="172">
        <f t="shared" si="7"/>
        <v>97</v>
      </c>
      <c r="F79" s="173">
        <f t="shared" si="7"/>
        <v>0</v>
      </c>
      <c r="G79" s="174">
        <f t="shared" si="7"/>
        <v>0</v>
      </c>
      <c r="H79" s="174">
        <f t="shared" si="7"/>
        <v>0</v>
      </c>
      <c r="I79" s="162"/>
      <c r="J79" s="11"/>
      <c r="K79" s="164"/>
      <c r="L79" s="11"/>
      <c r="CG79" s="6"/>
      <c r="CH79" s="6"/>
      <c r="CI79" s="6"/>
      <c r="CJ79" s="6"/>
      <c r="CK79" s="6"/>
      <c r="CL79" s="6"/>
      <c r="CM79" s="6"/>
      <c r="CN79" s="6"/>
    </row>
    <row r="80" spans="1:92" ht="16.149999999999999" customHeight="1" x14ac:dyDescent="0.2">
      <c r="A80" s="163" t="s">
        <v>80</v>
      </c>
      <c r="B80" s="175"/>
      <c r="C80" s="176"/>
      <c r="D80" s="176"/>
      <c r="E80" s="176"/>
      <c r="F80" s="176"/>
      <c r="G80" s="176"/>
      <c r="H80" s="176"/>
      <c r="I80" s="11"/>
      <c r="J80" s="11"/>
      <c r="K80" s="164"/>
      <c r="L80" s="11"/>
      <c r="CG80" s="6"/>
      <c r="CH80" s="6"/>
      <c r="CI80" s="6"/>
      <c r="CJ80" s="6"/>
      <c r="CK80" s="6"/>
      <c r="CL80" s="6"/>
      <c r="CM80" s="6"/>
      <c r="CN80" s="6"/>
    </row>
    <row r="81" spans="1:92" ht="31.9" customHeight="1" x14ac:dyDescent="0.2">
      <c r="A81" s="496" t="s">
        <v>85</v>
      </c>
      <c r="B81" s="496"/>
      <c r="C81" s="496"/>
      <c r="D81" s="496"/>
      <c r="E81" s="496"/>
      <c r="F81" s="496"/>
      <c r="G81" s="496"/>
      <c r="H81" s="496"/>
      <c r="I81" s="11"/>
      <c r="J81" s="11"/>
      <c r="K81" s="164"/>
      <c r="L81" s="11"/>
      <c r="CG81" s="6"/>
      <c r="CH81" s="6"/>
      <c r="CI81" s="6"/>
      <c r="CJ81" s="6"/>
      <c r="CK81" s="6"/>
      <c r="CL81" s="6"/>
      <c r="CM81" s="6"/>
      <c r="CN81" s="6"/>
    </row>
    <row r="82" spans="1:92" ht="61.9" customHeight="1" x14ac:dyDescent="0.2">
      <c r="A82" s="488" t="s">
        <v>86</v>
      </c>
      <c r="B82" s="489"/>
      <c r="C82" s="372" t="s">
        <v>6</v>
      </c>
      <c r="D82" s="147" t="s">
        <v>87</v>
      </c>
      <c r="E82" s="378" t="s">
        <v>88</v>
      </c>
      <c r="F82" s="378" t="s">
        <v>89</v>
      </c>
      <c r="G82" s="378" t="s">
        <v>90</v>
      </c>
      <c r="H82" s="178" t="s">
        <v>91</v>
      </c>
      <c r="I82" s="11"/>
      <c r="J82" s="11"/>
      <c r="K82" s="164"/>
      <c r="L82" s="11"/>
      <c r="CG82" s="6"/>
      <c r="CH82" s="6"/>
      <c r="CI82" s="6"/>
      <c r="CJ82" s="6"/>
      <c r="CK82" s="6"/>
      <c r="CL82" s="6"/>
      <c r="CM82" s="6"/>
      <c r="CN82" s="6"/>
    </row>
    <row r="83" spans="1:92" ht="16.149999999999999" customHeight="1" x14ac:dyDescent="0.2">
      <c r="A83" s="469" t="s">
        <v>71</v>
      </c>
      <c r="B83" s="470"/>
      <c r="C83" s="179"/>
      <c r="D83" s="180"/>
      <c r="E83" s="181"/>
      <c r="F83" s="181"/>
      <c r="G83" s="181"/>
      <c r="H83" s="182"/>
      <c r="I83" s="11"/>
      <c r="J83" s="11"/>
      <c r="K83" s="164"/>
      <c r="L83" s="11"/>
      <c r="CG83" s="6"/>
      <c r="CH83" s="6"/>
      <c r="CI83" s="6"/>
      <c r="CJ83" s="6"/>
      <c r="CK83" s="6"/>
      <c r="CL83" s="6"/>
      <c r="CM83" s="6"/>
      <c r="CN83" s="6"/>
    </row>
    <row r="84" spans="1:92" ht="16.149999999999999" customHeight="1" x14ac:dyDescent="0.2">
      <c r="A84" s="465" t="s">
        <v>60</v>
      </c>
      <c r="B84" s="374" t="s">
        <v>61</v>
      </c>
      <c r="C84" s="150"/>
      <c r="D84" s="184"/>
      <c r="E84" s="185"/>
      <c r="F84" s="185"/>
      <c r="G84" s="185"/>
      <c r="H84" s="186"/>
      <c r="I84" s="11"/>
      <c r="J84" s="11"/>
      <c r="K84" s="164"/>
      <c r="L84" s="11"/>
      <c r="CG84" s="6"/>
      <c r="CH84" s="6"/>
      <c r="CI84" s="6"/>
      <c r="CJ84" s="6"/>
      <c r="CK84" s="6"/>
      <c r="CL84" s="6"/>
      <c r="CM84" s="6"/>
      <c r="CN84" s="6"/>
    </row>
    <row r="85" spans="1:92" ht="16.149999999999999" customHeight="1" x14ac:dyDescent="0.2">
      <c r="A85" s="497"/>
      <c r="B85" s="376" t="s">
        <v>92</v>
      </c>
      <c r="C85" s="154"/>
      <c r="D85" s="155"/>
      <c r="E85" s="156"/>
      <c r="F85" s="156"/>
      <c r="G85" s="156"/>
      <c r="H85" s="157"/>
      <c r="I85" s="11"/>
      <c r="J85" s="11"/>
      <c r="K85" s="164"/>
      <c r="L85" s="11"/>
      <c r="CG85" s="6"/>
      <c r="CH85" s="6"/>
      <c r="CI85" s="6"/>
      <c r="CJ85" s="6"/>
      <c r="CK85" s="6"/>
      <c r="CL85" s="6"/>
      <c r="CM85" s="6"/>
      <c r="CN85" s="6"/>
    </row>
    <row r="86" spans="1:92" ht="16.149999999999999" customHeight="1" x14ac:dyDescent="0.2">
      <c r="A86" s="466"/>
      <c r="B86" s="188" t="s">
        <v>64</v>
      </c>
      <c r="C86" s="189"/>
      <c r="D86" s="190"/>
      <c r="E86" s="191"/>
      <c r="F86" s="191"/>
      <c r="G86" s="191"/>
      <c r="H86" s="192"/>
      <c r="I86" s="11"/>
      <c r="J86" s="11"/>
      <c r="K86" s="164"/>
      <c r="L86" s="11"/>
      <c r="CG86" s="6"/>
      <c r="CH86" s="6"/>
      <c r="CI86" s="6"/>
      <c r="CJ86" s="6"/>
      <c r="CK86" s="6"/>
      <c r="CL86" s="6"/>
      <c r="CM86" s="6"/>
      <c r="CN86" s="6"/>
    </row>
    <row r="87" spans="1:92" ht="16.149999999999999" customHeight="1" x14ac:dyDescent="0.2">
      <c r="A87" s="474" t="s">
        <v>72</v>
      </c>
      <c r="B87" s="475"/>
      <c r="C87" s="150"/>
      <c r="D87" s="184"/>
      <c r="E87" s="185"/>
      <c r="F87" s="185"/>
      <c r="G87" s="185"/>
      <c r="H87" s="186"/>
      <c r="I87" s="11"/>
      <c r="J87" s="11"/>
      <c r="K87" s="164"/>
      <c r="L87" s="11"/>
      <c r="CG87" s="6"/>
      <c r="CH87" s="6"/>
      <c r="CI87" s="6"/>
      <c r="CJ87" s="6"/>
      <c r="CK87" s="6"/>
      <c r="CL87" s="6"/>
      <c r="CM87" s="6"/>
      <c r="CN87" s="6"/>
    </row>
    <row r="88" spans="1:92" ht="16.149999999999999" customHeight="1" x14ac:dyDescent="0.2">
      <c r="A88" s="476" t="s">
        <v>68</v>
      </c>
      <c r="B88" s="477"/>
      <c r="C88" s="193"/>
      <c r="D88" s="77"/>
      <c r="E88" s="159"/>
      <c r="F88" s="159"/>
      <c r="G88" s="159"/>
      <c r="H88" s="90"/>
      <c r="I88" s="11"/>
      <c r="J88" s="11"/>
      <c r="K88" s="164"/>
      <c r="L88" s="11"/>
      <c r="CG88" s="6"/>
      <c r="CH88" s="6"/>
      <c r="CI88" s="6"/>
      <c r="CJ88" s="6"/>
      <c r="CK88" s="6"/>
      <c r="CL88" s="6"/>
      <c r="CM88" s="6"/>
      <c r="CN88" s="6"/>
    </row>
    <row r="89" spans="1:92" ht="16.149999999999999" customHeight="1" x14ac:dyDescent="0.2">
      <c r="A89" s="163" t="s">
        <v>80</v>
      </c>
      <c r="B89" s="194"/>
      <c r="C89" s="195"/>
      <c r="D89" s="165"/>
      <c r="E89" s="165"/>
      <c r="F89" s="165"/>
      <c r="G89" s="165"/>
      <c r="H89" s="165"/>
      <c r="I89" s="11"/>
      <c r="J89" s="11"/>
      <c r="K89" s="164"/>
      <c r="L89" s="11"/>
      <c r="CG89" s="6"/>
      <c r="CH89" s="6"/>
      <c r="CI89" s="6"/>
      <c r="CJ89" s="6"/>
      <c r="CK89" s="6"/>
      <c r="CL89" s="6"/>
      <c r="CM89" s="6"/>
      <c r="CN89" s="6"/>
    </row>
    <row r="90" spans="1:92" ht="31.9" customHeight="1" x14ac:dyDescent="0.2">
      <c r="A90" s="483" t="s">
        <v>93</v>
      </c>
      <c r="B90" s="483"/>
      <c r="C90" s="483"/>
      <c r="D90" s="483"/>
      <c r="E90" s="483"/>
      <c r="F90" s="483"/>
      <c r="G90" s="483"/>
      <c r="H90" s="483"/>
      <c r="I90" s="483"/>
      <c r="J90" s="11"/>
      <c r="K90" s="164"/>
      <c r="L90" s="11"/>
      <c r="CG90" s="6"/>
      <c r="CH90" s="6"/>
      <c r="CI90" s="6"/>
      <c r="CJ90" s="6"/>
      <c r="CK90" s="6"/>
      <c r="CL90" s="6"/>
      <c r="CM90" s="6"/>
      <c r="CN90" s="6"/>
    </row>
    <row r="91" spans="1:92" ht="16.149999999999999" customHeight="1" x14ac:dyDescent="0.2">
      <c r="A91" s="490" t="s">
        <v>70</v>
      </c>
      <c r="B91" s="491"/>
      <c r="C91" s="494" t="s">
        <v>6</v>
      </c>
      <c r="D91" s="11"/>
      <c r="E91" s="196"/>
      <c r="F91" s="196"/>
      <c r="G91" s="196"/>
      <c r="H91" s="196"/>
      <c r="I91" s="196"/>
      <c r="J91" s="11"/>
      <c r="K91" s="164"/>
      <c r="L91" s="11"/>
      <c r="CG91" s="6"/>
      <c r="CH91" s="6"/>
      <c r="CI91" s="6"/>
      <c r="CJ91" s="6"/>
      <c r="CK91" s="6"/>
      <c r="CL91" s="6"/>
      <c r="CM91" s="6"/>
      <c r="CN91" s="6"/>
    </row>
    <row r="92" spans="1:92" ht="16.149999999999999" customHeight="1" x14ac:dyDescent="0.2">
      <c r="A92" s="492"/>
      <c r="B92" s="493"/>
      <c r="C92" s="495"/>
      <c r="D92" s="11"/>
      <c r="E92" s="196"/>
      <c r="F92" s="196"/>
      <c r="G92" s="196"/>
      <c r="H92" s="196"/>
      <c r="I92" s="196"/>
      <c r="J92" s="11"/>
      <c r="K92" s="164"/>
      <c r="L92" s="11"/>
      <c r="CG92" s="6"/>
      <c r="CH92" s="6"/>
      <c r="CI92" s="6"/>
      <c r="CJ92" s="6"/>
      <c r="CK92" s="6"/>
      <c r="CL92" s="6"/>
      <c r="CM92" s="6"/>
      <c r="CN92" s="6"/>
    </row>
    <row r="93" spans="1:92" ht="16.149999999999999" customHeight="1" x14ac:dyDescent="0.2">
      <c r="A93" s="469" t="s">
        <v>71</v>
      </c>
      <c r="B93" s="470"/>
      <c r="C93" s="179"/>
      <c r="D93" s="11"/>
      <c r="E93" s="196"/>
      <c r="F93" s="196"/>
      <c r="G93" s="196"/>
      <c r="H93" s="196"/>
      <c r="I93" s="196"/>
      <c r="J93" s="106"/>
      <c r="K93" s="11"/>
      <c r="CG93" s="6"/>
      <c r="CH93" s="6"/>
      <c r="CI93" s="6"/>
      <c r="CJ93" s="6"/>
      <c r="CK93" s="6"/>
      <c r="CL93" s="6"/>
      <c r="CM93" s="6"/>
      <c r="CN93" s="6"/>
    </row>
    <row r="94" spans="1:92" ht="16.149999999999999" customHeight="1" x14ac:dyDescent="0.2">
      <c r="A94" s="472" t="s">
        <v>60</v>
      </c>
      <c r="B94" s="369" t="s">
        <v>61</v>
      </c>
      <c r="C94" s="198"/>
      <c r="D94" s="11"/>
      <c r="E94" s="196"/>
      <c r="F94" s="196"/>
      <c r="G94" s="196"/>
      <c r="H94" s="196"/>
      <c r="I94" s="196"/>
      <c r="J94" s="162"/>
      <c r="K94" s="106"/>
      <c r="L94" s="11"/>
      <c r="CG94" s="6"/>
      <c r="CH94" s="6"/>
      <c r="CI94" s="6"/>
      <c r="CJ94" s="6"/>
      <c r="CK94" s="6"/>
      <c r="CL94" s="6"/>
      <c r="CM94" s="6"/>
      <c r="CN94" s="6"/>
    </row>
    <row r="95" spans="1:92" ht="16.149999999999999" customHeight="1" x14ac:dyDescent="0.2">
      <c r="A95" s="472"/>
      <c r="B95" s="199" t="s">
        <v>92</v>
      </c>
      <c r="C95" s="154"/>
      <c r="D95" s="11"/>
      <c r="E95" s="196"/>
      <c r="CG95" s="6"/>
      <c r="CH95" s="6"/>
      <c r="CI95" s="6"/>
      <c r="CJ95" s="6"/>
      <c r="CK95" s="6"/>
      <c r="CL95" s="6"/>
      <c r="CM95" s="6"/>
      <c r="CN95" s="6"/>
    </row>
    <row r="96" spans="1:92" ht="16.149999999999999" customHeight="1" x14ac:dyDescent="0.2">
      <c r="A96" s="473"/>
      <c r="B96" s="200" t="s">
        <v>64</v>
      </c>
      <c r="C96" s="189"/>
      <c r="D96" s="11"/>
      <c r="E96" s="196"/>
      <c r="CG96" s="6"/>
      <c r="CH96" s="6"/>
      <c r="CI96" s="6"/>
      <c r="CJ96" s="6"/>
      <c r="CK96" s="6"/>
      <c r="CL96" s="6"/>
      <c r="CM96" s="6"/>
      <c r="CN96" s="6"/>
    </row>
    <row r="97" spans="1:92" ht="16.149999999999999" customHeight="1" x14ac:dyDescent="0.2">
      <c r="A97" s="474" t="s">
        <v>72</v>
      </c>
      <c r="B97" s="475"/>
      <c r="C97" s="198"/>
      <c r="D97" s="11"/>
      <c r="E97" s="196"/>
      <c r="CG97" s="6"/>
      <c r="CH97" s="6"/>
      <c r="CI97" s="6"/>
      <c r="CJ97" s="6"/>
      <c r="CK97" s="6"/>
      <c r="CL97" s="6"/>
      <c r="CM97" s="6"/>
      <c r="CN97" s="6"/>
    </row>
    <row r="98" spans="1:92" ht="16.149999999999999" customHeight="1" x14ac:dyDescent="0.2">
      <c r="A98" s="476" t="s">
        <v>68</v>
      </c>
      <c r="B98" s="477"/>
      <c r="C98" s="189"/>
      <c r="D98" s="11"/>
      <c r="E98" s="196"/>
      <c r="CG98" s="6"/>
      <c r="CH98" s="6"/>
      <c r="CI98" s="6"/>
      <c r="CJ98" s="6"/>
      <c r="CK98" s="6"/>
      <c r="CL98" s="6"/>
      <c r="CM98" s="6"/>
      <c r="CN98" s="6"/>
    </row>
    <row r="99" spans="1:92" ht="16.149999999999999" customHeight="1" x14ac:dyDescent="0.2">
      <c r="A99" s="163" t="s">
        <v>80</v>
      </c>
      <c r="B99" s="194"/>
      <c r="C99" s="195"/>
      <c r="D99" s="11"/>
      <c r="E99" s="196"/>
      <c r="CG99" s="6"/>
      <c r="CH99" s="6"/>
      <c r="CI99" s="6"/>
      <c r="CJ99" s="6"/>
      <c r="CK99" s="6"/>
      <c r="CL99" s="6"/>
      <c r="CM99" s="6"/>
      <c r="CN99" s="6"/>
    </row>
    <row r="100" spans="1:92" ht="31.9" customHeight="1" x14ac:dyDescent="0.2">
      <c r="A100" s="483" t="s">
        <v>94</v>
      </c>
      <c r="B100" s="483"/>
      <c r="C100" s="483"/>
      <c r="D100" s="483"/>
      <c r="E100" s="483"/>
      <c r="CG100" s="6"/>
      <c r="CH100" s="6"/>
      <c r="CI100" s="6"/>
      <c r="CJ100" s="6"/>
      <c r="CK100" s="6"/>
      <c r="CL100" s="6"/>
      <c r="CM100" s="6"/>
      <c r="CN100" s="6"/>
    </row>
    <row r="101" spans="1:92" ht="21" x14ac:dyDescent="0.2">
      <c r="A101" s="201" t="s">
        <v>95</v>
      </c>
      <c r="B101" s="202" t="s">
        <v>96</v>
      </c>
      <c r="C101" s="371"/>
      <c r="D101" s="370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A102" s="376" t="s">
        <v>97</v>
      </c>
      <c r="B102" s="205"/>
      <c r="C102" s="371"/>
      <c r="D102" s="370"/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A103" s="376" t="s">
        <v>98</v>
      </c>
      <c r="B103" s="206"/>
      <c r="C103" s="371"/>
      <c r="D103" s="370"/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A104" s="376" t="s">
        <v>99</v>
      </c>
      <c r="B104" s="206"/>
      <c r="C104" s="371"/>
      <c r="D104" s="370"/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A105" s="376" t="s">
        <v>100</v>
      </c>
      <c r="B105" s="206"/>
      <c r="C105" s="207"/>
      <c r="D105" s="370"/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A106" s="188" t="s">
        <v>101</v>
      </c>
      <c r="B106" s="208"/>
      <c r="C106" s="207"/>
      <c r="D106" s="370"/>
      <c r="CG106" s="6"/>
      <c r="CH106" s="6"/>
      <c r="CI106" s="6"/>
      <c r="CJ106" s="6"/>
      <c r="CK106" s="6"/>
      <c r="CL106" s="6"/>
      <c r="CM106" s="6"/>
      <c r="CN106" s="6"/>
    </row>
    <row r="107" spans="1:92" ht="31.9" customHeight="1" x14ac:dyDescent="0.2">
      <c r="A107" s="484" t="s">
        <v>102</v>
      </c>
      <c r="B107" s="485"/>
      <c r="C107" s="485"/>
      <c r="D107" s="485"/>
      <c r="CG107" s="6"/>
      <c r="CH107" s="6"/>
      <c r="CI107" s="6"/>
      <c r="CJ107" s="6"/>
      <c r="CK107" s="6"/>
      <c r="CL107" s="6"/>
      <c r="CM107" s="6"/>
      <c r="CN107" s="6"/>
    </row>
    <row r="108" spans="1:92" ht="28.15" customHeight="1" x14ac:dyDescent="0.2">
      <c r="A108" s="201" t="s">
        <v>95</v>
      </c>
      <c r="B108" s="202" t="s">
        <v>96</v>
      </c>
      <c r="C108" s="371"/>
      <c r="D108" s="370"/>
      <c r="E108" s="162"/>
      <c r="CG108" s="6"/>
      <c r="CH108" s="6"/>
      <c r="CI108" s="6"/>
      <c r="CJ108" s="6"/>
      <c r="CK108" s="6"/>
      <c r="CL108" s="6"/>
      <c r="CM108" s="6"/>
      <c r="CN108" s="6"/>
    </row>
    <row r="109" spans="1:92" ht="16.149999999999999" customHeight="1" x14ac:dyDescent="0.2">
      <c r="A109" s="376" t="s">
        <v>97</v>
      </c>
      <c r="B109" s="205">
        <v>0</v>
      </c>
      <c r="C109" s="371"/>
      <c r="D109" s="370"/>
      <c r="E109" s="371"/>
      <c r="F109" s="209"/>
      <c r="G109" s="11"/>
      <c r="H109" s="11"/>
      <c r="I109" s="370"/>
      <c r="J109" s="371"/>
      <c r="K109" s="106"/>
      <c r="L109" s="11"/>
      <c r="CG109" s="6"/>
      <c r="CH109" s="6"/>
      <c r="CI109" s="6"/>
      <c r="CJ109" s="6"/>
      <c r="CK109" s="6"/>
      <c r="CL109" s="6"/>
      <c r="CM109" s="6"/>
      <c r="CN109" s="6"/>
    </row>
    <row r="110" spans="1:92" ht="16.149999999999999" customHeight="1" x14ac:dyDescent="0.2">
      <c r="A110" s="376" t="s">
        <v>98</v>
      </c>
      <c r="B110" s="206">
        <v>0</v>
      </c>
      <c r="C110" s="371"/>
      <c r="D110" s="370"/>
      <c r="E110" s="371"/>
      <c r="F110" s="209"/>
      <c r="G110" s="11"/>
      <c r="H110" s="11"/>
      <c r="I110" s="370"/>
      <c r="J110" s="371"/>
      <c r="K110" s="106"/>
      <c r="L110" s="11"/>
      <c r="CG110" s="6"/>
      <c r="CH110" s="6"/>
      <c r="CI110" s="6"/>
      <c r="CJ110" s="6"/>
      <c r="CK110" s="6"/>
      <c r="CL110" s="6"/>
      <c r="CM110" s="6"/>
      <c r="CN110" s="6"/>
    </row>
    <row r="111" spans="1:92" ht="16.149999999999999" customHeight="1" x14ac:dyDescent="0.2">
      <c r="A111" s="376" t="s">
        <v>99</v>
      </c>
      <c r="B111" s="206">
        <v>1</v>
      </c>
      <c r="C111" s="371"/>
      <c r="D111" s="370"/>
      <c r="E111" s="371"/>
      <c r="F111" s="209"/>
      <c r="G111" s="11"/>
      <c r="H111" s="11"/>
      <c r="I111" s="370"/>
      <c r="J111" s="371"/>
      <c r="K111" s="106"/>
      <c r="L111" s="11"/>
      <c r="CG111" s="6"/>
      <c r="CH111" s="6"/>
      <c r="CI111" s="6"/>
      <c r="CJ111" s="6"/>
      <c r="CK111" s="6"/>
      <c r="CL111" s="6"/>
      <c r="CM111" s="6"/>
      <c r="CN111" s="6"/>
    </row>
    <row r="112" spans="1:92" ht="16.149999999999999" customHeight="1" x14ac:dyDescent="0.2">
      <c r="A112" s="376" t="s">
        <v>100</v>
      </c>
      <c r="B112" s="206">
        <v>0</v>
      </c>
      <c r="C112" s="207"/>
      <c r="D112" s="486"/>
      <c r="E112" s="487"/>
      <c r="F112" s="209"/>
      <c r="G112" s="11"/>
      <c r="H112" s="11"/>
      <c r="I112" s="370"/>
      <c r="J112" s="371"/>
      <c r="K112" s="106"/>
      <c r="L112" s="11"/>
      <c r="CG112" s="6"/>
      <c r="CH112" s="6"/>
      <c r="CI112" s="6"/>
      <c r="CJ112" s="6"/>
      <c r="CK112" s="6"/>
      <c r="CL112" s="6"/>
      <c r="CM112" s="6"/>
      <c r="CN112" s="6"/>
    </row>
    <row r="113" spans="1:92" ht="16.149999999999999" customHeight="1" x14ac:dyDescent="0.2">
      <c r="A113" s="188" t="s">
        <v>101</v>
      </c>
      <c r="B113" s="208">
        <v>1</v>
      </c>
      <c r="C113" s="207"/>
      <c r="D113" s="486"/>
      <c r="E113" s="487"/>
      <c r="F113" s="209"/>
      <c r="G113" s="11"/>
      <c r="H113" s="11"/>
      <c r="I113" s="370"/>
      <c r="J113" s="371"/>
      <c r="K113" s="106"/>
      <c r="L113" s="11"/>
      <c r="CG113" s="6"/>
      <c r="CH113" s="6"/>
      <c r="CI113" s="6"/>
      <c r="CJ113" s="6"/>
      <c r="CK113" s="6"/>
      <c r="CL113" s="6"/>
      <c r="CM113" s="6"/>
      <c r="CN113" s="6"/>
    </row>
    <row r="114" spans="1:92" ht="31.9" customHeight="1" x14ac:dyDescent="0.2">
      <c r="A114" s="210" t="s">
        <v>103</v>
      </c>
      <c r="B114" s="211"/>
      <c r="C114" s="211"/>
      <c r="D114" s="211"/>
      <c r="E114" s="211"/>
      <c r="F114" s="211"/>
      <c r="G114" s="196"/>
      <c r="H114" s="196"/>
      <c r="I114" s="196"/>
      <c r="J114" s="162"/>
      <c r="K114" s="106"/>
      <c r="L114" s="11"/>
      <c r="CG114" s="6"/>
      <c r="CH114" s="6"/>
      <c r="CI114" s="6"/>
      <c r="CJ114" s="6"/>
      <c r="CK114" s="6"/>
      <c r="CL114" s="6"/>
      <c r="CM114" s="6"/>
      <c r="CN114" s="6"/>
    </row>
    <row r="115" spans="1:92" ht="16.149999999999999" customHeight="1" x14ac:dyDescent="0.2">
      <c r="A115" s="488" t="s">
        <v>5</v>
      </c>
      <c r="B115" s="489"/>
      <c r="C115" s="372" t="s">
        <v>6</v>
      </c>
      <c r="D115" s="147" t="s">
        <v>104</v>
      </c>
      <c r="E115" s="378" t="s">
        <v>105</v>
      </c>
      <c r="F115" s="380" t="s">
        <v>106</v>
      </c>
      <c r="G115" s="196"/>
      <c r="H115" s="196"/>
      <c r="I115" s="196"/>
      <c r="J115" s="106"/>
      <c r="K115" s="11"/>
      <c r="CG115" s="6"/>
      <c r="CH115" s="6"/>
      <c r="CI115" s="6"/>
      <c r="CJ115" s="6"/>
      <c r="CK115" s="6"/>
      <c r="CL115" s="6"/>
      <c r="CM115" s="6"/>
      <c r="CN115" s="6"/>
    </row>
    <row r="116" spans="1:92" ht="16.149999999999999" customHeight="1" x14ac:dyDescent="0.2">
      <c r="A116" s="478" t="s">
        <v>71</v>
      </c>
      <c r="B116" s="479"/>
      <c r="C116" s="212">
        <f t="shared" ref="C116:C121" si="8">SUM(D116:F116)</f>
        <v>0</v>
      </c>
      <c r="D116" s="213"/>
      <c r="E116" s="214"/>
      <c r="F116" s="215"/>
      <c r="G116" s="216"/>
      <c r="H116" s="196"/>
      <c r="I116" s="196"/>
      <c r="J116" s="106"/>
      <c r="K116" s="11"/>
      <c r="CG116" s="6"/>
      <c r="CH116" s="6"/>
      <c r="CI116" s="6"/>
      <c r="CJ116" s="6"/>
      <c r="CK116" s="6"/>
      <c r="CL116" s="6"/>
      <c r="CM116" s="6"/>
      <c r="CN116" s="6"/>
    </row>
    <row r="117" spans="1:92" ht="16.149999999999999" customHeight="1" x14ac:dyDescent="0.2">
      <c r="A117" s="471" t="s">
        <v>60</v>
      </c>
      <c r="B117" s="368" t="s">
        <v>107</v>
      </c>
      <c r="C117" s="218">
        <f t="shared" si="8"/>
        <v>0</v>
      </c>
      <c r="D117" s="151"/>
      <c r="E117" s="152"/>
      <c r="F117" s="153"/>
      <c r="G117" s="216"/>
      <c r="H117" s="196"/>
      <c r="I117" s="196"/>
      <c r="J117" s="106"/>
      <c r="K117" s="11"/>
      <c r="CG117" s="6"/>
      <c r="CH117" s="6"/>
      <c r="CI117" s="6"/>
      <c r="CJ117" s="6"/>
      <c r="CK117" s="6"/>
      <c r="CL117" s="6"/>
      <c r="CM117" s="6"/>
      <c r="CN117" s="6"/>
    </row>
    <row r="118" spans="1:92" ht="16.149999999999999" customHeight="1" x14ac:dyDescent="0.2">
      <c r="A118" s="472"/>
      <c r="B118" s="199" t="s">
        <v>92</v>
      </c>
      <c r="C118" s="219">
        <f t="shared" si="8"/>
        <v>0</v>
      </c>
      <c r="D118" s="85"/>
      <c r="E118" s="170"/>
      <c r="F118" s="87"/>
      <c r="G118" s="216"/>
      <c r="H118" s="196"/>
      <c r="I118" s="196"/>
      <c r="J118" s="106"/>
      <c r="K118" s="11"/>
      <c r="CG118" s="6"/>
      <c r="CH118" s="6"/>
      <c r="CI118" s="6"/>
      <c r="CJ118" s="6"/>
      <c r="CK118" s="6"/>
      <c r="CL118" s="6"/>
      <c r="CM118" s="6"/>
      <c r="CN118" s="6"/>
    </row>
    <row r="119" spans="1:92" ht="16.149999999999999" customHeight="1" x14ac:dyDescent="0.2">
      <c r="A119" s="473"/>
      <c r="B119" s="200" t="s">
        <v>108</v>
      </c>
      <c r="C119" s="220">
        <f t="shared" si="8"/>
        <v>0</v>
      </c>
      <c r="D119" s="77"/>
      <c r="E119" s="159"/>
      <c r="F119" s="90"/>
      <c r="G119" s="216"/>
      <c r="H119" s="196"/>
      <c r="I119" s="196"/>
      <c r="J119" s="106"/>
      <c r="K119" s="11"/>
      <c r="CG119" s="6"/>
      <c r="CH119" s="6"/>
      <c r="CI119" s="6"/>
      <c r="CJ119" s="6"/>
      <c r="CK119" s="6"/>
      <c r="CL119" s="6"/>
      <c r="CM119" s="6"/>
      <c r="CN119" s="6"/>
    </row>
    <row r="120" spans="1:92" ht="16.149999999999999" customHeight="1" x14ac:dyDescent="0.2">
      <c r="A120" s="480" t="s">
        <v>72</v>
      </c>
      <c r="B120" s="481"/>
      <c r="C120" s="221">
        <f t="shared" si="8"/>
        <v>0</v>
      </c>
      <c r="D120" s="38"/>
      <c r="E120" s="222"/>
      <c r="F120" s="39"/>
      <c r="G120" s="216"/>
      <c r="H120" s="196"/>
      <c r="I120" s="196"/>
      <c r="J120" s="106"/>
      <c r="K120" s="11"/>
      <c r="CG120" s="6"/>
      <c r="CH120" s="6"/>
      <c r="CI120" s="6"/>
      <c r="CJ120" s="6"/>
      <c r="CK120" s="6"/>
      <c r="CL120" s="6"/>
      <c r="CM120" s="6"/>
      <c r="CN120" s="6"/>
    </row>
    <row r="121" spans="1:92" ht="16.149999999999999" customHeight="1" x14ac:dyDescent="0.2">
      <c r="A121" s="476" t="s">
        <v>68</v>
      </c>
      <c r="B121" s="477"/>
      <c r="C121" s="220">
        <f t="shared" si="8"/>
        <v>0</v>
      </c>
      <c r="D121" s="77"/>
      <c r="E121" s="159"/>
      <c r="F121" s="90"/>
      <c r="G121" s="216"/>
      <c r="H121" s="196"/>
      <c r="I121" s="196"/>
      <c r="J121" s="106"/>
      <c r="K121" s="11"/>
      <c r="CG121" s="6"/>
      <c r="CH121" s="6"/>
      <c r="CI121" s="6"/>
      <c r="CJ121" s="6"/>
      <c r="CK121" s="6"/>
      <c r="CL121" s="6"/>
      <c r="CM121" s="6"/>
      <c r="CN121" s="6"/>
    </row>
    <row r="122" spans="1:92" ht="16.149999999999999" customHeight="1" x14ac:dyDescent="0.2">
      <c r="A122" s="163" t="s">
        <v>80</v>
      </c>
      <c r="B122" s="163"/>
      <c r="C122" s="176"/>
      <c r="D122" s="176"/>
      <c r="E122" s="165"/>
      <c r="F122" s="11"/>
      <c r="G122" s="196"/>
      <c r="H122" s="196"/>
      <c r="I122" s="196"/>
      <c r="J122" s="106"/>
      <c r="K122" s="11"/>
      <c r="CG122" s="6"/>
      <c r="CH122" s="6"/>
      <c r="CI122" s="6"/>
      <c r="CJ122" s="6"/>
      <c r="CK122" s="6"/>
      <c r="CL122" s="6"/>
      <c r="CM122" s="6"/>
      <c r="CN122" s="6"/>
    </row>
    <row r="123" spans="1:92" ht="16.149999999999999" customHeight="1" x14ac:dyDescent="0.2">
      <c r="A123" s="163" t="s">
        <v>109</v>
      </c>
      <c r="B123" s="223"/>
      <c r="C123" s="176"/>
      <c r="D123" s="176"/>
      <c r="E123" s="176"/>
      <c r="F123" s="176"/>
      <c r="G123" s="196"/>
      <c r="H123" s="196"/>
      <c r="I123" s="196"/>
      <c r="J123" s="106"/>
      <c r="K123" s="11"/>
      <c r="CG123" s="6"/>
      <c r="CH123" s="6"/>
      <c r="CI123" s="6"/>
      <c r="CJ123" s="6"/>
      <c r="CK123" s="6"/>
      <c r="CL123" s="6"/>
      <c r="CM123" s="6"/>
      <c r="CN123" s="6"/>
    </row>
    <row r="124" spans="1:92" ht="31.9" customHeight="1" x14ac:dyDescent="0.2">
      <c r="A124" s="12" t="s">
        <v>110</v>
      </c>
      <c r="B124" s="12"/>
      <c r="C124" s="12"/>
      <c r="D124" s="12"/>
      <c r="E124" s="12"/>
      <c r="F124" s="224"/>
      <c r="G124" s="224"/>
      <c r="H124" s="196"/>
      <c r="I124" s="196"/>
      <c r="J124" s="106"/>
      <c r="K124" s="11"/>
      <c r="CG124" s="6"/>
      <c r="CH124" s="6"/>
      <c r="CI124" s="6"/>
      <c r="CJ124" s="6"/>
      <c r="CK124" s="6"/>
      <c r="CL124" s="6"/>
      <c r="CM124" s="6"/>
      <c r="CN124" s="6"/>
    </row>
    <row r="125" spans="1:92" ht="16.149999999999999" customHeight="1" x14ac:dyDescent="0.2">
      <c r="A125" s="461" t="s">
        <v>111</v>
      </c>
      <c r="B125" s="457"/>
      <c r="C125" s="465" t="s">
        <v>6</v>
      </c>
      <c r="D125" s="467" t="s">
        <v>112</v>
      </c>
      <c r="E125" s="468"/>
      <c r="F125" s="467" t="s">
        <v>113</v>
      </c>
      <c r="G125" s="468"/>
      <c r="H125" s="196"/>
      <c r="I125" s="196"/>
      <c r="J125" s="106"/>
      <c r="K125" s="11"/>
      <c r="CG125" s="6"/>
      <c r="CH125" s="6"/>
      <c r="CI125" s="6"/>
      <c r="CJ125" s="6"/>
      <c r="CK125" s="6"/>
      <c r="CL125" s="6"/>
      <c r="CM125" s="6"/>
      <c r="CN125" s="6"/>
    </row>
    <row r="126" spans="1:92" ht="16.149999999999999" customHeight="1" x14ac:dyDescent="0.2">
      <c r="A126" s="482"/>
      <c r="B126" s="458"/>
      <c r="C126" s="466"/>
      <c r="D126" s="17" t="s">
        <v>114</v>
      </c>
      <c r="E126" s="225" t="s">
        <v>115</v>
      </c>
      <c r="F126" s="17" t="s">
        <v>116</v>
      </c>
      <c r="G126" s="225" t="s">
        <v>115</v>
      </c>
      <c r="H126" s="196"/>
      <c r="I126" s="196"/>
      <c r="J126" s="106"/>
      <c r="K126" s="11"/>
      <c r="CG126" s="6"/>
      <c r="CH126" s="6"/>
      <c r="CI126" s="6"/>
      <c r="CJ126" s="6"/>
      <c r="CK126" s="6"/>
      <c r="CL126" s="6"/>
      <c r="CM126" s="6"/>
      <c r="CN126" s="6"/>
    </row>
    <row r="127" spans="1:92" ht="16.149999999999999" customHeight="1" x14ac:dyDescent="0.2">
      <c r="A127" s="469" t="s">
        <v>71</v>
      </c>
      <c r="B127" s="470"/>
      <c r="C127" s="226">
        <f t="shared" ref="C127:C133" si="9">SUM(D127:G127)</f>
        <v>254</v>
      </c>
      <c r="D127" s="227">
        <v>3</v>
      </c>
      <c r="E127" s="228"/>
      <c r="F127" s="227">
        <v>251</v>
      </c>
      <c r="G127" s="228"/>
      <c r="H127" s="216"/>
      <c r="I127" s="196"/>
      <c r="J127" s="106"/>
      <c r="K127" s="11"/>
      <c r="CG127" s="6"/>
      <c r="CH127" s="6"/>
      <c r="CI127" s="6"/>
      <c r="CJ127" s="6"/>
      <c r="CK127" s="6"/>
      <c r="CL127" s="6"/>
      <c r="CM127" s="6"/>
      <c r="CN127" s="6"/>
    </row>
    <row r="128" spans="1:92" ht="16.149999999999999" customHeight="1" x14ac:dyDescent="0.2">
      <c r="A128" s="471" t="s">
        <v>60</v>
      </c>
      <c r="B128" s="368" t="s">
        <v>107</v>
      </c>
      <c r="C128" s="226">
        <f t="shared" si="9"/>
        <v>114</v>
      </c>
      <c r="D128" s="227"/>
      <c r="E128" s="228"/>
      <c r="F128" s="227">
        <v>114</v>
      </c>
      <c r="G128" s="228"/>
      <c r="H128" s="216"/>
      <c r="I128" s="196"/>
      <c r="J128" s="106"/>
      <c r="K128" s="11"/>
      <c r="CG128" s="6"/>
      <c r="CH128" s="6"/>
      <c r="CI128" s="6"/>
      <c r="CJ128" s="6"/>
      <c r="CK128" s="6"/>
      <c r="CL128" s="6"/>
      <c r="CM128" s="6"/>
      <c r="CN128" s="6"/>
    </row>
    <row r="129" spans="1:92" ht="16.149999999999999" customHeight="1" x14ac:dyDescent="0.2">
      <c r="A129" s="472"/>
      <c r="B129" s="199" t="s">
        <v>92</v>
      </c>
      <c r="C129" s="229">
        <f t="shared" si="9"/>
        <v>0</v>
      </c>
      <c r="D129" s="230"/>
      <c r="E129" s="231"/>
      <c r="F129" s="230"/>
      <c r="G129" s="231"/>
      <c r="H129" s="216"/>
      <c r="I129" s="196"/>
      <c r="J129" s="106"/>
      <c r="K129" s="11"/>
      <c r="CG129" s="6"/>
      <c r="CH129" s="6"/>
      <c r="CI129" s="6"/>
      <c r="CJ129" s="6"/>
      <c r="CK129" s="6"/>
      <c r="CL129" s="6"/>
      <c r="CM129" s="6"/>
      <c r="CN129" s="6"/>
    </row>
    <row r="130" spans="1:92" ht="16.149999999999999" customHeight="1" x14ac:dyDescent="0.2">
      <c r="A130" s="473"/>
      <c r="B130" s="200" t="s">
        <v>108</v>
      </c>
      <c r="C130" s="232">
        <f t="shared" si="9"/>
        <v>0</v>
      </c>
      <c r="D130" s="233"/>
      <c r="E130" s="234"/>
      <c r="F130" s="233"/>
      <c r="G130" s="234"/>
      <c r="H130" s="216"/>
      <c r="I130" s="196"/>
      <c r="J130" s="106"/>
      <c r="K130" s="11"/>
      <c r="CG130" s="6"/>
      <c r="CH130" s="6"/>
      <c r="CI130" s="6"/>
      <c r="CJ130" s="6"/>
      <c r="CK130" s="6"/>
      <c r="CL130" s="6"/>
      <c r="CM130" s="6"/>
      <c r="CN130" s="6"/>
    </row>
    <row r="131" spans="1:92" ht="16.149999999999999" customHeight="1" x14ac:dyDescent="0.2">
      <c r="A131" s="474" t="s">
        <v>72</v>
      </c>
      <c r="B131" s="475"/>
      <c r="C131" s="235">
        <f t="shared" si="9"/>
        <v>107</v>
      </c>
      <c r="D131" s="29"/>
      <c r="E131" s="72"/>
      <c r="F131" s="29">
        <v>107</v>
      </c>
      <c r="G131" s="72"/>
      <c r="H131" s="216"/>
      <c r="I131" s="196"/>
      <c r="J131" s="106"/>
      <c r="K131" s="11"/>
      <c r="CG131" s="6"/>
      <c r="CH131" s="6"/>
      <c r="CI131" s="6"/>
      <c r="CJ131" s="6"/>
      <c r="CK131" s="6"/>
      <c r="CL131" s="6"/>
      <c r="CM131" s="6"/>
      <c r="CN131" s="6"/>
    </row>
    <row r="132" spans="1:92" ht="16.149999999999999" customHeight="1" x14ac:dyDescent="0.2">
      <c r="A132" s="476" t="s">
        <v>68</v>
      </c>
      <c r="B132" s="477"/>
      <c r="C132" s="236">
        <f t="shared" si="9"/>
        <v>32</v>
      </c>
      <c r="D132" s="36"/>
      <c r="E132" s="80"/>
      <c r="F132" s="36">
        <v>32</v>
      </c>
      <c r="G132" s="80"/>
      <c r="H132" s="216"/>
      <c r="I132" s="196"/>
      <c r="J132" s="106"/>
      <c r="K132" s="11"/>
      <c r="CG132" s="6"/>
      <c r="CH132" s="6"/>
      <c r="CI132" s="6"/>
      <c r="CJ132" s="6"/>
      <c r="CK132" s="6"/>
      <c r="CL132" s="6"/>
      <c r="CM132" s="6"/>
      <c r="CN132" s="6"/>
    </row>
    <row r="133" spans="1:92" ht="16.149999999999999" customHeight="1" x14ac:dyDescent="0.2">
      <c r="A133" s="459" t="s">
        <v>6</v>
      </c>
      <c r="B133" s="460"/>
      <c r="C133" s="41">
        <f t="shared" si="9"/>
        <v>507</v>
      </c>
      <c r="D133" s="172">
        <f>SUM(D127:D132)</f>
        <v>3</v>
      </c>
      <c r="E133" s="237">
        <f>SUM(E127:E132)</f>
        <v>0</v>
      </c>
      <c r="F133" s="172">
        <f>SUM(F127:F132)</f>
        <v>504</v>
      </c>
      <c r="G133" s="237">
        <f>SUM(G127:G132)</f>
        <v>0</v>
      </c>
      <c r="H133" s="196"/>
      <c r="I133" s="196"/>
      <c r="J133" s="106"/>
      <c r="K133" s="11"/>
      <c r="CG133" s="6"/>
      <c r="CH133" s="6"/>
      <c r="CI133" s="6"/>
      <c r="CJ133" s="6"/>
      <c r="CK133" s="6"/>
      <c r="CL133" s="6"/>
      <c r="CM133" s="6"/>
      <c r="CN133" s="6"/>
    </row>
    <row r="134" spans="1:92" ht="31.9" customHeight="1" x14ac:dyDescent="0.2">
      <c r="A134" s="238" t="s">
        <v>117</v>
      </c>
      <c r="B134" s="238"/>
      <c r="C134" s="238"/>
      <c r="D134" s="224"/>
      <c r="E134" s="224"/>
      <c r="F134" s="176"/>
      <c r="G134" s="196"/>
      <c r="H134" s="196"/>
      <c r="I134" s="196"/>
      <c r="J134" s="106"/>
      <c r="K134" s="11"/>
      <c r="CG134" s="6"/>
      <c r="CH134" s="6"/>
      <c r="CI134" s="6"/>
      <c r="CJ134" s="6"/>
      <c r="CK134" s="6"/>
      <c r="CL134" s="6"/>
      <c r="CM134" s="6"/>
      <c r="CN134" s="6"/>
    </row>
    <row r="135" spans="1:92" ht="16.149999999999999" customHeight="1" x14ac:dyDescent="0.2">
      <c r="A135" s="461" t="s">
        <v>32</v>
      </c>
      <c r="B135" s="462"/>
      <c r="C135" s="365" t="s">
        <v>6</v>
      </c>
      <c r="D135" s="224"/>
      <c r="E135" s="224"/>
      <c r="F135" s="240"/>
      <c r="G135" s="196"/>
      <c r="H135" s="196"/>
      <c r="I135" s="196"/>
      <c r="J135" s="106"/>
      <c r="K135" s="11"/>
      <c r="CG135" s="6"/>
      <c r="CH135" s="6"/>
      <c r="CI135" s="6"/>
      <c r="CJ135" s="6"/>
      <c r="CK135" s="6"/>
      <c r="CL135" s="6"/>
      <c r="CM135" s="6"/>
      <c r="CN135" s="6"/>
    </row>
    <row r="136" spans="1:92" ht="16.149999999999999" customHeight="1" x14ac:dyDescent="0.2">
      <c r="A136" s="463" t="s">
        <v>118</v>
      </c>
      <c r="B136" s="241" t="s">
        <v>119</v>
      </c>
      <c r="C136" s="242">
        <v>324</v>
      </c>
      <c r="D136" s="224"/>
      <c r="E136" s="224"/>
      <c r="F136" s="240"/>
      <c r="G136" s="196"/>
      <c r="H136" s="196"/>
      <c r="I136" s="196"/>
      <c r="J136" s="106"/>
      <c r="K136" s="11"/>
      <c r="CG136" s="6"/>
      <c r="CH136" s="6"/>
      <c r="CI136" s="6"/>
      <c r="CJ136" s="6"/>
      <c r="CK136" s="6"/>
      <c r="CL136" s="6"/>
      <c r="CM136" s="6"/>
      <c r="CN136" s="6"/>
    </row>
    <row r="137" spans="1:92" ht="16.149999999999999" customHeight="1" x14ac:dyDescent="0.2">
      <c r="A137" s="464"/>
      <c r="B137" s="243" t="s">
        <v>120</v>
      </c>
      <c r="C137" s="244">
        <v>254</v>
      </c>
      <c r="D137" s="224"/>
      <c r="E137" s="224"/>
      <c r="F137" s="240"/>
      <c r="G137" s="196"/>
      <c r="H137" s="196"/>
      <c r="I137" s="196"/>
      <c r="J137" s="106"/>
      <c r="K137" s="11"/>
      <c r="CG137" s="6"/>
      <c r="CH137" s="6"/>
      <c r="CI137" s="6"/>
      <c r="CJ137" s="6"/>
      <c r="CK137" s="6"/>
      <c r="CL137" s="6"/>
      <c r="CM137" s="6"/>
      <c r="CN137" s="6"/>
    </row>
    <row r="138" spans="1:92" ht="31.9" customHeight="1" x14ac:dyDescent="0.2">
      <c r="A138" s="245" t="s">
        <v>121</v>
      </c>
      <c r="B138" s="245"/>
      <c r="C138" s="245"/>
      <c r="D138" s="224"/>
      <c r="E138" s="224"/>
      <c r="F138" s="196"/>
      <c r="G138" s="196"/>
      <c r="H138" s="196"/>
      <c r="I138" s="196"/>
      <c r="J138" s="106"/>
      <c r="K138" s="11"/>
      <c r="CG138" s="6"/>
      <c r="CH138" s="6"/>
      <c r="CI138" s="6"/>
      <c r="CJ138" s="6"/>
      <c r="CK138" s="6"/>
      <c r="CL138" s="6"/>
      <c r="CM138" s="6"/>
      <c r="CN138" s="6"/>
    </row>
    <row r="139" spans="1:92" ht="16.149999999999999" customHeight="1" x14ac:dyDescent="0.2">
      <c r="A139" s="465" t="s">
        <v>32</v>
      </c>
      <c r="B139" s="465" t="s">
        <v>6</v>
      </c>
      <c r="C139" s="463" t="s">
        <v>56</v>
      </c>
      <c r="D139" s="455" t="s">
        <v>65</v>
      </c>
      <c r="E139" s="457" t="s">
        <v>60</v>
      </c>
      <c r="F139" s="196"/>
      <c r="G139" s="196"/>
      <c r="H139" s="196"/>
      <c r="I139" s="196"/>
      <c r="J139" s="106"/>
      <c r="K139" s="11"/>
      <c r="CG139" s="6"/>
      <c r="CH139" s="6"/>
      <c r="CI139" s="6"/>
      <c r="CJ139" s="6"/>
      <c r="CK139" s="6"/>
      <c r="CL139" s="6"/>
      <c r="CM139" s="6"/>
      <c r="CN139" s="6"/>
    </row>
    <row r="140" spans="1:92" ht="16.149999999999999" customHeight="1" x14ac:dyDescent="0.2">
      <c r="A140" s="466"/>
      <c r="B140" s="466"/>
      <c r="C140" s="464"/>
      <c r="D140" s="456"/>
      <c r="E140" s="458"/>
      <c r="F140" s="196"/>
      <c r="G140" s="196"/>
      <c r="H140" s="196"/>
      <c r="I140" s="196"/>
      <c r="J140" s="162"/>
      <c r="K140" s="106"/>
      <c r="L140" s="11"/>
      <c r="CG140" s="6"/>
      <c r="CH140" s="6"/>
      <c r="CI140" s="6"/>
      <c r="CJ140" s="6"/>
      <c r="CK140" s="6"/>
      <c r="CL140" s="6"/>
      <c r="CM140" s="6"/>
      <c r="CN140" s="6"/>
    </row>
    <row r="141" spans="1:92" ht="16.149999999999999" customHeight="1" x14ac:dyDescent="0.2">
      <c r="A141" s="81" t="s">
        <v>122</v>
      </c>
      <c r="B141" s="81">
        <f t="shared" ref="B141:B150" si="10">SUM(C141:E141)</f>
        <v>1</v>
      </c>
      <c r="C141" s="230"/>
      <c r="D141" s="246"/>
      <c r="E141" s="247">
        <v>1</v>
      </c>
      <c r="F141" s="164"/>
      <c r="G141" s="11"/>
      <c r="CG141" s="6"/>
      <c r="CH141" s="6"/>
      <c r="CI141" s="6"/>
      <c r="CJ141" s="6"/>
      <c r="CK141" s="6"/>
      <c r="CL141" s="6"/>
      <c r="CM141" s="6"/>
      <c r="CN141" s="6"/>
    </row>
    <row r="142" spans="1:92" ht="16.149999999999999" customHeight="1" x14ac:dyDescent="0.2">
      <c r="A142" s="81" t="s">
        <v>123</v>
      </c>
      <c r="B142" s="81">
        <f t="shared" si="10"/>
        <v>0</v>
      </c>
      <c r="C142" s="230"/>
      <c r="D142" s="246"/>
      <c r="E142" s="247"/>
      <c r="F142" s="164"/>
      <c r="G142" s="11"/>
      <c r="CG142" s="6"/>
      <c r="CH142" s="6"/>
      <c r="CI142" s="6"/>
      <c r="CJ142" s="6"/>
      <c r="CK142" s="6"/>
      <c r="CL142" s="6"/>
      <c r="CM142" s="6"/>
      <c r="CN142" s="6"/>
    </row>
    <row r="143" spans="1:92" ht="16.149999999999999" customHeight="1" x14ac:dyDescent="0.2">
      <c r="A143" s="81" t="s">
        <v>124</v>
      </c>
      <c r="B143" s="81">
        <f t="shared" si="10"/>
        <v>0</v>
      </c>
      <c r="C143" s="230"/>
      <c r="D143" s="246"/>
      <c r="E143" s="247"/>
      <c r="F143" s="164"/>
      <c r="G143" s="11"/>
      <c r="CG143" s="6"/>
      <c r="CH143" s="6"/>
      <c r="CI143" s="6"/>
      <c r="CJ143" s="6"/>
      <c r="CK143" s="6"/>
      <c r="CL143" s="6"/>
      <c r="CM143" s="6"/>
      <c r="CN143" s="6"/>
    </row>
    <row r="144" spans="1:92" ht="25.9" customHeight="1" x14ac:dyDescent="0.2">
      <c r="A144" s="248" t="s">
        <v>125</v>
      </c>
      <c r="B144" s="81">
        <f t="shared" si="10"/>
        <v>0</v>
      </c>
      <c r="C144" s="230"/>
      <c r="D144" s="246"/>
      <c r="E144" s="247"/>
      <c r="F144" s="164"/>
      <c r="G144" s="11"/>
      <c r="CG144" s="6"/>
      <c r="CH144" s="6"/>
      <c r="CI144" s="6"/>
      <c r="CJ144" s="6"/>
      <c r="CK144" s="6"/>
      <c r="CL144" s="6"/>
      <c r="CM144" s="6"/>
      <c r="CN144" s="6"/>
    </row>
    <row r="145" spans="1:92" ht="25.9" customHeight="1" x14ac:dyDescent="0.2">
      <c r="A145" s="81" t="s">
        <v>126</v>
      </c>
      <c r="B145" s="81">
        <f t="shared" si="10"/>
        <v>0</v>
      </c>
      <c r="C145" s="230"/>
      <c r="D145" s="246"/>
      <c r="E145" s="247"/>
      <c r="F145" s="164"/>
      <c r="G145" s="11"/>
      <c r="CG145" s="6"/>
      <c r="CH145" s="6"/>
      <c r="CI145" s="6"/>
      <c r="CJ145" s="6"/>
      <c r="CK145" s="6"/>
      <c r="CL145" s="6"/>
      <c r="CM145" s="6"/>
      <c r="CN145" s="6"/>
    </row>
    <row r="146" spans="1:92" ht="16.149999999999999" customHeight="1" x14ac:dyDescent="0.2">
      <c r="A146" s="81" t="s">
        <v>127</v>
      </c>
      <c r="B146" s="81">
        <f t="shared" si="10"/>
        <v>0</v>
      </c>
      <c r="C146" s="230"/>
      <c r="D146" s="246"/>
      <c r="E146" s="247"/>
      <c r="F146" s="164"/>
      <c r="G146" s="11"/>
      <c r="CG146" s="6"/>
      <c r="CH146" s="6"/>
      <c r="CI146" s="6"/>
      <c r="CJ146" s="6"/>
      <c r="CK146" s="6"/>
      <c r="CL146" s="6"/>
      <c r="CM146" s="6"/>
      <c r="CN146" s="6"/>
    </row>
    <row r="147" spans="1:92" ht="16.149999999999999" customHeight="1" x14ac:dyDescent="0.2">
      <c r="A147" s="81" t="s">
        <v>128</v>
      </c>
      <c r="B147" s="81">
        <f t="shared" si="10"/>
        <v>0</v>
      </c>
      <c r="C147" s="230"/>
      <c r="D147" s="246"/>
      <c r="E147" s="247"/>
      <c r="F147" s="164"/>
      <c r="G147" s="11"/>
      <c r="CG147" s="6"/>
      <c r="CH147" s="6"/>
      <c r="CI147" s="6"/>
      <c r="CJ147" s="6"/>
      <c r="CK147" s="6"/>
      <c r="CL147" s="6"/>
      <c r="CM147" s="6"/>
      <c r="CN147" s="6"/>
    </row>
    <row r="148" spans="1:92" ht="16.149999999999999" customHeight="1" x14ac:dyDescent="0.2">
      <c r="A148" s="81" t="s">
        <v>129</v>
      </c>
      <c r="B148" s="81">
        <f t="shared" si="10"/>
        <v>0</v>
      </c>
      <c r="C148" s="230"/>
      <c r="D148" s="246"/>
      <c r="E148" s="247"/>
      <c r="F148" s="164"/>
      <c r="G148" s="11"/>
      <c r="CG148" s="6"/>
      <c r="CH148" s="6"/>
      <c r="CI148" s="6"/>
      <c r="CJ148" s="6"/>
      <c r="CK148" s="6"/>
      <c r="CL148" s="6"/>
      <c r="CM148" s="6"/>
      <c r="CN148" s="6"/>
    </row>
    <row r="149" spans="1:92" ht="16.149999999999999" customHeight="1" x14ac:dyDescent="0.2">
      <c r="A149" s="81" t="s">
        <v>130</v>
      </c>
      <c r="B149" s="81">
        <f t="shared" si="10"/>
        <v>0</v>
      </c>
      <c r="C149" s="230"/>
      <c r="D149" s="246"/>
      <c r="E149" s="247"/>
      <c r="F149" s="164"/>
      <c r="G149" s="11"/>
      <c r="CG149" s="6"/>
      <c r="CH149" s="6"/>
      <c r="CI149" s="6"/>
      <c r="CJ149" s="6"/>
      <c r="CK149" s="6"/>
      <c r="CL149" s="6"/>
      <c r="CM149" s="6"/>
      <c r="CN149" s="6"/>
    </row>
    <row r="150" spans="1:92" ht="16.149999999999999" customHeight="1" x14ac:dyDescent="0.2">
      <c r="A150" s="89" t="s">
        <v>131</v>
      </c>
      <c r="B150" s="89">
        <f t="shared" si="10"/>
        <v>0</v>
      </c>
      <c r="C150" s="233"/>
      <c r="D150" s="249"/>
      <c r="E150" s="250"/>
      <c r="F150" s="164"/>
      <c r="G150" s="11"/>
      <c r="CG150" s="6"/>
      <c r="CH150" s="6"/>
      <c r="CI150" s="6"/>
      <c r="CJ150" s="6"/>
      <c r="CK150" s="6"/>
      <c r="CL150" s="6"/>
      <c r="CM150" s="6"/>
      <c r="CN150" s="6"/>
    </row>
    <row r="151" spans="1:92" ht="16.149999999999999" customHeight="1" x14ac:dyDescent="0.2">
      <c r="A151" s="251" t="s">
        <v>132</v>
      </c>
      <c r="F151" s="164"/>
      <c r="G151" s="11"/>
      <c r="CG151" s="6"/>
      <c r="CH151" s="6"/>
      <c r="CI151" s="6"/>
      <c r="CJ151" s="6"/>
      <c r="CK151" s="6"/>
      <c r="CL151" s="6"/>
      <c r="CM151" s="6"/>
      <c r="CN151" s="6"/>
    </row>
    <row r="152" spans="1:92" x14ac:dyDescent="0.2">
      <c r="CG152" s="6"/>
      <c r="CH152" s="6"/>
      <c r="CI152" s="6"/>
      <c r="CJ152" s="6"/>
      <c r="CK152" s="6"/>
      <c r="CL152" s="6"/>
      <c r="CM152" s="6"/>
      <c r="CN152" s="6"/>
    </row>
    <row r="153" spans="1:92" x14ac:dyDescent="0.2">
      <c r="CG153" s="6"/>
      <c r="CH153" s="6"/>
      <c r="CI153" s="6"/>
      <c r="CJ153" s="6"/>
      <c r="CK153" s="6"/>
      <c r="CL153" s="6"/>
      <c r="CM153" s="6"/>
      <c r="CN153" s="6"/>
    </row>
    <row r="154" spans="1:92" x14ac:dyDescent="0.2">
      <c r="CG154" s="6"/>
      <c r="CH154" s="6"/>
      <c r="CI154" s="6"/>
      <c r="CJ154" s="6"/>
      <c r="CK154" s="6"/>
      <c r="CL154" s="6"/>
      <c r="CM154" s="6"/>
      <c r="CN154" s="6"/>
    </row>
    <row r="155" spans="1:92" x14ac:dyDescent="0.2">
      <c r="CG155" s="6"/>
      <c r="CH155" s="6"/>
      <c r="CI155" s="6"/>
      <c r="CJ155" s="6"/>
      <c r="CK155" s="6"/>
      <c r="CL155" s="6"/>
      <c r="CM155" s="6"/>
      <c r="CN155" s="6"/>
    </row>
    <row r="156" spans="1:92" x14ac:dyDescent="0.2">
      <c r="CG156" s="6"/>
      <c r="CH156" s="6"/>
      <c r="CI156" s="6"/>
      <c r="CJ156" s="6"/>
      <c r="CK156" s="6"/>
      <c r="CL156" s="6"/>
      <c r="CM156" s="6"/>
      <c r="CN156" s="6"/>
    </row>
    <row r="157" spans="1:92" x14ac:dyDescent="0.2">
      <c r="CG157" s="6"/>
      <c r="CH157" s="6"/>
      <c r="CI157" s="6"/>
      <c r="CJ157" s="6"/>
      <c r="CK157" s="6"/>
      <c r="CL157" s="6"/>
      <c r="CM157" s="6"/>
      <c r="CN157" s="6"/>
    </row>
    <row r="194" spans="1:93" ht="11.25" customHeight="1" x14ac:dyDescent="0.2"/>
    <row r="195" spans="1:93" s="252" customFormat="1" hidden="1" x14ac:dyDescent="0.2">
      <c r="A195" s="252">
        <f>SUM(D12:D15,D22:D27,D31:D43,B49,C69:H69,C79:H79,C83:H88,C93:C98,C116:C121,C133,B141:B150,C53:C62,B102:B106,B109:B113,D16:D17,C136:C137)</f>
        <v>1604</v>
      </c>
      <c r="B195" s="252">
        <f>SUM(CG5:CN157)</f>
        <v>0</v>
      </c>
      <c r="BY195" s="253"/>
      <c r="BZ195" s="253"/>
      <c r="CA195" s="253"/>
      <c r="CB195" s="253"/>
      <c r="CC195" s="253"/>
      <c r="CD195" s="253"/>
      <c r="CE195" s="253"/>
      <c r="CF195" s="253"/>
      <c r="CG195" s="253"/>
      <c r="CH195" s="253"/>
      <c r="CI195" s="253"/>
      <c r="CJ195" s="253"/>
      <c r="CK195" s="253"/>
      <c r="CL195" s="253"/>
      <c r="CM195" s="253"/>
      <c r="CN195" s="253"/>
      <c r="CO195" s="253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operator="greaterThanOrEqual" allowBlank="1" showInputMessage="1" showErrorMessage="1" error="Valor no Permitido" sqref="A9:Z150" xr:uid="{F222FE45-8CF4-456F-81B4-24EC99DF560F}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5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1</v>
      </c>
    </row>
    <row r="2" spans="1:92" ht="16.149999999999999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92" ht="16.149999999999999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2" ht="16.149999999999999" customHeight="1" x14ac:dyDescent="0.2">
      <c r="A4" s="1" t="str">
        <f>CONCATENATE("MES: ",[10]NOMBRE!B6," - ","( ",[10]NOMBRE!C6,[10]NOMBRE!D6," )")</f>
        <v>MES: SEPTIEMBRE - ( 09 )</v>
      </c>
    </row>
    <row r="5" spans="1:92" ht="16.149999999999999" customHeight="1" x14ac:dyDescent="0.2">
      <c r="A5" s="1" t="str">
        <f>CONCATENATE("AÑO: ",[10]NOMBRE!B7)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A6" s="7"/>
      <c r="B6" s="7"/>
      <c r="C6" s="7"/>
      <c r="D6" s="7"/>
      <c r="E6" s="7"/>
      <c r="F6" s="8" t="s">
        <v>2</v>
      </c>
      <c r="G6" s="7"/>
      <c r="H6" s="7"/>
      <c r="I6" s="7"/>
      <c r="J6" s="9"/>
      <c r="K6" s="10"/>
      <c r="L6" s="11"/>
      <c r="CG6" s="6"/>
      <c r="CH6" s="6"/>
      <c r="CI6" s="6"/>
      <c r="CJ6" s="6"/>
      <c r="CK6" s="6"/>
      <c r="CL6" s="6"/>
      <c r="CM6" s="6"/>
      <c r="CN6" s="6"/>
    </row>
    <row r="7" spans="1:92" ht="1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11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2" t="s">
        <v>3</v>
      </c>
      <c r="B8" s="12"/>
      <c r="C8" s="12"/>
      <c r="D8" s="12"/>
      <c r="E8" s="12"/>
      <c r="F8" s="12"/>
      <c r="G8" s="12"/>
      <c r="H8" s="12"/>
      <c r="I8" s="12"/>
      <c r="J8" s="13"/>
      <c r="K8" s="14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CG8" s="6"/>
      <c r="CH8" s="6"/>
      <c r="CI8" s="6"/>
      <c r="CJ8" s="6"/>
      <c r="CK8" s="6"/>
      <c r="CL8" s="6"/>
      <c r="CM8" s="6"/>
      <c r="CN8" s="6"/>
    </row>
    <row r="9" spans="1:92" ht="16.149999999999999" customHeight="1" x14ac:dyDescent="0.2">
      <c r="A9" s="536" t="s">
        <v>4</v>
      </c>
      <c r="B9" s="536" t="s">
        <v>5</v>
      </c>
      <c r="C9" s="536"/>
      <c r="D9" s="461" t="s">
        <v>6</v>
      </c>
      <c r="E9" s="537"/>
      <c r="F9" s="457"/>
      <c r="G9" s="540" t="s">
        <v>7</v>
      </c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2"/>
      <c r="CG9" s="6"/>
      <c r="CH9" s="6"/>
      <c r="CI9" s="6"/>
      <c r="CJ9" s="6"/>
      <c r="CK9" s="6"/>
      <c r="CL9" s="6"/>
      <c r="CM9" s="6"/>
      <c r="CN9" s="6"/>
    </row>
    <row r="10" spans="1:92" ht="16.149999999999999" customHeight="1" x14ac:dyDescent="0.2">
      <c r="A10" s="536"/>
      <c r="B10" s="536"/>
      <c r="C10" s="536"/>
      <c r="D10" s="482"/>
      <c r="E10" s="538"/>
      <c r="F10" s="458"/>
      <c r="G10" s="521" t="s">
        <v>8</v>
      </c>
      <c r="H10" s="521"/>
      <c r="I10" s="521" t="s">
        <v>9</v>
      </c>
      <c r="J10" s="521"/>
      <c r="K10" s="521" t="s">
        <v>10</v>
      </c>
      <c r="L10" s="521"/>
      <c r="M10" s="521" t="s">
        <v>11</v>
      </c>
      <c r="N10" s="521"/>
      <c r="O10" s="521" t="s">
        <v>12</v>
      </c>
      <c r="P10" s="521"/>
      <c r="Q10" s="521" t="s">
        <v>13</v>
      </c>
      <c r="R10" s="521"/>
      <c r="S10" s="521" t="s">
        <v>14</v>
      </c>
      <c r="T10" s="521"/>
      <c r="U10" s="521" t="s">
        <v>15</v>
      </c>
      <c r="V10" s="521"/>
      <c r="W10" s="521" t="s">
        <v>16</v>
      </c>
      <c r="X10" s="521"/>
      <c r="Y10" s="521" t="s">
        <v>17</v>
      </c>
      <c r="Z10" s="521"/>
      <c r="CG10" s="6"/>
      <c r="CH10" s="6"/>
      <c r="CI10" s="6"/>
      <c r="CJ10" s="6"/>
      <c r="CK10" s="6"/>
      <c r="CL10" s="6"/>
      <c r="CM10" s="6"/>
      <c r="CN10" s="6"/>
    </row>
    <row r="11" spans="1:92" ht="16.149999999999999" customHeight="1" x14ac:dyDescent="0.2">
      <c r="A11" s="536"/>
      <c r="B11" s="536"/>
      <c r="C11" s="536"/>
      <c r="D11" s="17" t="s">
        <v>18</v>
      </c>
      <c r="E11" s="18" t="s">
        <v>19</v>
      </c>
      <c r="F11" s="383" t="s">
        <v>20</v>
      </c>
      <c r="G11" s="20" t="s">
        <v>19</v>
      </c>
      <c r="H11" s="21" t="s">
        <v>20</v>
      </c>
      <c r="I11" s="22" t="s">
        <v>19</v>
      </c>
      <c r="J11" s="23" t="s">
        <v>20</v>
      </c>
      <c r="K11" s="22" t="s">
        <v>19</v>
      </c>
      <c r="L11" s="23" t="s">
        <v>20</v>
      </c>
      <c r="M11" s="22" t="s">
        <v>19</v>
      </c>
      <c r="N11" s="23" t="s">
        <v>20</v>
      </c>
      <c r="O11" s="22" t="s">
        <v>19</v>
      </c>
      <c r="P11" s="23" t="s">
        <v>20</v>
      </c>
      <c r="Q11" s="22" t="s">
        <v>19</v>
      </c>
      <c r="R11" s="23" t="s">
        <v>20</v>
      </c>
      <c r="S11" s="22" t="s">
        <v>19</v>
      </c>
      <c r="T11" s="23" t="s">
        <v>20</v>
      </c>
      <c r="U11" s="22" t="s">
        <v>19</v>
      </c>
      <c r="V11" s="23" t="s">
        <v>20</v>
      </c>
      <c r="W11" s="22" t="s">
        <v>19</v>
      </c>
      <c r="X11" s="23" t="s">
        <v>20</v>
      </c>
      <c r="Y11" s="22" t="s">
        <v>19</v>
      </c>
      <c r="Z11" s="23" t="s">
        <v>20</v>
      </c>
      <c r="AA11" s="3"/>
      <c r="CG11" s="6"/>
      <c r="CH11" s="6"/>
      <c r="CI11" s="6"/>
      <c r="CJ11" s="6"/>
      <c r="CK11" s="6"/>
      <c r="CL11" s="6"/>
      <c r="CM11" s="6"/>
      <c r="CN11" s="6"/>
    </row>
    <row r="12" spans="1:92" ht="16.149999999999999" customHeight="1" x14ac:dyDescent="0.2">
      <c r="A12" s="539" t="s">
        <v>21</v>
      </c>
      <c r="B12" s="24" t="s">
        <v>22</v>
      </c>
      <c r="C12" s="25" t="s">
        <v>23</v>
      </c>
      <c r="D12" s="26">
        <f>SUM(E12+F12)</f>
        <v>15</v>
      </c>
      <c r="E12" s="27">
        <f t="shared" ref="E12:F15" si="0">SUM(G12+I12+K12+M12+O12+Q12+S12+U12+W12+Y12)</f>
        <v>3</v>
      </c>
      <c r="F12" s="28">
        <f t="shared" si="0"/>
        <v>12</v>
      </c>
      <c r="G12" s="29">
        <v>1</v>
      </c>
      <c r="H12" s="30"/>
      <c r="I12" s="29">
        <v>1</v>
      </c>
      <c r="J12" s="30"/>
      <c r="K12" s="29">
        <v>1</v>
      </c>
      <c r="L12" s="30">
        <v>4</v>
      </c>
      <c r="M12" s="29"/>
      <c r="N12" s="30">
        <v>2</v>
      </c>
      <c r="O12" s="29"/>
      <c r="P12" s="30">
        <v>3</v>
      </c>
      <c r="Q12" s="29"/>
      <c r="R12" s="30">
        <v>3</v>
      </c>
      <c r="S12" s="29"/>
      <c r="T12" s="30"/>
      <c r="U12" s="29"/>
      <c r="V12" s="30"/>
      <c r="W12" s="29"/>
      <c r="X12" s="30"/>
      <c r="Y12" s="29"/>
      <c r="Z12" s="30"/>
      <c r="AA12" s="3"/>
      <c r="CG12" s="6"/>
      <c r="CH12" s="6"/>
      <c r="CI12" s="6"/>
      <c r="CJ12" s="6"/>
      <c r="CK12" s="6"/>
      <c r="CL12" s="6"/>
      <c r="CM12" s="6"/>
      <c r="CN12" s="6"/>
    </row>
    <row r="13" spans="1:92" ht="16.149999999999999" customHeight="1" x14ac:dyDescent="0.2">
      <c r="A13" s="522"/>
      <c r="B13" s="384" t="s">
        <v>24</v>
      </c>
      <c r="C13" s="32" t="s">
        <v>23</v>
      </c>
      <c r="D13" s="33">
        <f>SUM(E13+F13)</f>
        <v>36</v>
      </c>
      <c r="E13" s="34">
        <f t="shared" si="0"/>
        <v>13</v>
      </c>
      <c r="F13" s="35">
        <f t="shared" si="0"/>
        <v>23</v>
      </c>
      <c r="G13" s="36"/>
      <c r="H13" s="37"/>
      <c r="I13" s="38">
        <v>3</v>
      </c>
      <c r="J13" s="39">
        <v>3</v>
      </c>
      <c r="K13" s="38"/>
      <c r="L13" s="39">
        <v>8</v>
      </c>
      <c r="M13" s="38">
        <v>3</v>
      </c>
      <c r="N13" s="40">
        <v>3</v>
      </c>
      <c r="O13" s="38">
        <v>3</v>
      </c>
      <c r="P13" s="40">
        <v>4</v>
      </c>
      <c r="Q13" s="38">
        <v>3</v>
      </c>
      <c r="R13" s="40"/>
      <c r="S13" s="38">
        <v>1</v>
      </c>
      <c r="T13" s="40">
        <v>1</v>
      </c>
      <c r="U13" s="38"/>
      <c r="V13" s="40">
        <v>3</v>
      </c>
      <c r="W13" s="38"/>
      <c r="X13" s="40">
        <v>1</v>
      </c>
      <c r="Y13" s="38"/>
      <c r="Z13" s="40"/>
      <c r="AA13" s="3"/>
      <c r="CG13" s="6"/>
      <c r="CH13" s="6"/>
      <c r="CI13" s="6"/>
      <c r="CJ13" s="6"/>
      <c r="CK13" s="6"/>
      <c r="CL13" s="6"/>
      <c r="CM13" s="6"/>
      <c r="CN13" s="6"/>
    </row>
    <row r="14" spans="1:92" ht="16.149999999999999" customHeight="1" x14ac:dyDescent="0.2">
      <c r="A14" s="467" t="s">
        <v>25</v>
      </c>
      <c r="B14" s="468"/>
      <c r="C14" s="41" t="s">
        <v>23</v>
      </c>
      <c r="D14" s="42">
        <f>SUM(E14+F14)</f>
        <v>100</v>
      </c>
      <c r="E14" s="43">
        <f t="shared" si="0"/>
        <v>51</v>
      </c>
      <c r="F14" s="44">
        <f t="shared" si="0"/>
        <v>49</v>
      </c>
      <c r="G14" s="45">
        <v>2</v>
      </c>
      <c r="H14" s="46">
        <v>1</v>
      </c>
      <c r="I14" s="45">
        <v>7</v>
      </c>
      <c r="J14" s="46">
        <v>9</v>
      </c>
      <c r="K14" s="45">
        <v>10</v>
      </c>
      <c r="L14" s="46">
        <v>10</v>
      </c>
      <c r="M14" s="47">
        <v>5</v>
      </c>
      <c r="N14" s="48">
        <v>7</v>
      </c>
      <c r="O14" s="47">
        <v>8</v>
      </c>
      <c r="P14" s="48">
        <v>4</v>
      </c>
      <c r="Q14" s="47">
        <v>7</v>
      </c>
      <c r="R14" s="48">
        <v>4</v>
      </c>
      <c r="S14" s="47">
        <v>6</v>
      </c>
      <c r="T14" s="48">
        <v>8</v>
      </c>
      <c r="U14" s="47">
        <v>3</v>
      </c>
      <c r="V14" s="48">
        <v>4</v>
      </c>
      <c r="W14" s="47">
        <v>2</v>
      </c>
      <c r="X14" s="48">
        <v>1</v>
      </c>
      <c r="Y14" s="47">
        <v>1</v>
      </c>
      <c r="Z14" s="48">
        <v>1</v>
      </c>
      <c r="AA14" s="3"/>
      <c r="CG14" s="6"/>
      <c r="CH14" s="6"/>
      <c r="CI14" s="6"/>
      <c r="CJ14" s="6"/>
      <c r="CK14" s="6"/>
      <c r="CL14" s="6"/>
      <c r="CM14" s="6"/>
      <c r="CN14" s="6"/>
    </row>
    <row r="15" spans="1:92" ht="16.149999999999999" customHeight="1" thickBot="1" x14ac:dyDescent="0.25">
      <c r="A15" s="530" t="s">
        <v>6</v>
      </c>
      <c r="B15" s="531"/>
      <c r="C15" s="532"/>
      <c r="D15" s="49">
        <f>SUM(E15+F15)</f>
        <v>151</v>
      </c>
      <c r="E15" s="50">
        <f t="shared" si="0"/>
        <v>67</v>
      </c>
      <c r="F15" s="51">
        <f t="shared" si="0"/>
        <v>84</v>
      </c>
      <c r="G15" s="52">
        <f t="shared" ref="G15:Z15" si="1">SUM(G12:G14)</f>
        <v>3</v>
      </c>
      <c r="H15" s="53">
        <f t="shared" si="1"/>
        <v>1</v>
      </c>
      <c r="I15" s="52">
        <f t="shared" si="1"/>
        <v>11</v>
      </c>
      <c r="J15" s="53">
        <f t="shared" si="1"/>
        <v>12</v>
      </c>
      <c r="K15" s="52">
        <f t="shared" si="1"/>
        <v>11</v>
      </c>
      <c r="L15" s="53">
        <f t="shared" si="1"/>
        <v>22</v>
      </c>
      <c r="M15" s="54">
        <f t="shared" si="1"/>
        <v>8</v>
      </c>
      <c r="N15" s="55">
        <f t="shared" si="1"/>
        <v>12</v>
      </c>
      <c r="O15" s="54">
        <f t="shared" si="1"/>
        <v>11</v>
      </c>
      <c r="P15" s="55">
        <f t="shared" si="1"/>
        <v>11</v>
      </c>
      <c r="Q15" s="54">
        <f t="shared" si="1"/>
        <v>10</v>
      </c>
      <c r="R15" s="55">
        <f t="shared" si="1"/>
        <v>7</v>
      </c>
      <c r="S15" s="54">
        <f t="shared" si="1"/>
        <v>7</v>
      </c>
      <c r="T15" s="55">
        <f t="shared" si="1"/>
        <v>9</v>
      </c>
      <c r="U15" s="54">
        <f t="shared" si="1"/>
        <v>3</v>
      </c>
      <c r="V15" s="55">
        <f t="shared" si="1"/>
        <v>7</v>
      </c>
      <c r="W15" s="54">
        <f t="shared" si="1"/>
        <v>2</v>
      </c>
      <c r="X15" s="55">
        <f t="shared" si="1"/>
        <v>2</v>
      </c>
      <c r="Y15" s="54">
        <f t="shared" si="1"/>
        <v>1</v>
      </c>
      <c r="Z15" s="55">
        <f t="shared" si="1"/>
        <v>1</v>
      </c>
      <c r="AA15" s="3"/>
      <c r="CG15" s="6"/>
      <c r="CH15" s="6"/>
      <c r="CI15" s="6"/>
      <c r="CJ15" s="6"/>
      <c r="CK15" s="6"/>
      <c r="CL15" s="6"/>
      <c r="CM15" s="6"/>
      <c r="CN15" s="6"/>
    </row>
    <row r="16" spans="1:92" ht="16.149999999999999" customHeight="1" thickTop="1" x14ac:dyDescent="0.2">
      <c r="A16" s="533" t="s">
        <v>26</v>
      </c>
      <c r="B16" s="534"/>
      <c r="C16" s="535"/>
      <c r="D16" s="56">
        <v>18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CG16" s="6"/>
      <c r="CH16" s="6"/>
      <c r="CI16" s="6"/>
      <c r="CJ16" s="6"/>
      <c r="CK16" s="6"/>
      <c r="CL16" s="6"/>
      <c r="CM16" s="6"/>
      <c r="CN16" s="6"/>
    </row>
    <row r="17" spans="1:92" ht="16.149999999999999" customHeight="1" x14ac:dyDescent="0.2">
      <c r="A17" s="526" t="s">
        <v>27</v>
      </c>
      <c r="B17" s="527"/>
      <c r="C17" s="528"/>
      <c r="D17" s="36"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CG17" s="6"/>
      <c r="CH17" s="6"/>
      <c r="CI17" s="6"/>
      <c r="CJ17" s="6"/>
      <c r="CK17" s="6"/>
      <c r="CL17" s="6"/>
      <c r="CM17" s="6"/>
      <c r="CN17" s="6"/>
    </row>
    <row r="18" spans="1:92" ht="31.9" customHeight="1" x14ac:dyDescent="0.2">
      <c r="A18" s="63" t="s">
        <v>28</v>
      </c>
      <c r="B18" s="64"/>
      <c r="CG18" s="6"/>
      <c r="CH18" s="6"/>
      <c r="CI18" s="6"/>
      <c r="CJ18" s="6"/>
      <c r="CK18" s="6"/>
      <c r="CL18" s="6"/>
      <c r="CM18" s="6"/>
      <c r="CN18" s="6"/>
    </row>
    <row r="19" spans="1:92" ht="16.149999999999999" customHeight="1" x14ac:dyDescent="0.2">
      <c r="A19" s="536" t="s">
        <v>4</v>
      </c>
      <c r="B19" s="536" t="s">
        <v>5</v>
      </c>
      <c r="C19" s="536"/>
      <c r="D19" s="461" t="s">
        <v>6</v>
      </c>
      <c r="E19" s="537"/>
      <c r="F19" s="457"/>
      <c r="G19" s="467" t="s">
        <v>7</v>
      </c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29"/>
      <c r="U19" s="529"/>
      <c r="V19" s="529"/>
      <c r="W19" s="529"/>
      <c r="X19" s="529"/>
      <c r="Y19" s="529"/>
      <c r="Z19" s="468"/>
      <c r="CG19" s="6"/>
      <c r="CH19" s="6"/>
      <c r="CI19" s="6"/>
      <c r="CJ19" s="6"/>
      <c r="CK19" s="6"/>
      <c r="CL19" s="6"/>
      <c r="CM19" s="6"/>
      <c r="CN19" s="6"/>
    </row>
    <row r="20" spans="1:92" ht="16.149999999999999" customHeight="1" x14ac:dyDescent="0.2">
      <c r="A20" s="536"/>
      <c r="B20" s="536"/>
      <c r="C20" s="536"/>
      <c r="D20" s="482"/>
      <c r="E20" s="538"/>
      <c r="F20" s="538"/>
      <c r="G20" s="521" t="s">
        <v>8</v>
      </c>
      <c r="H20" s="521"/>
      <c r="I20" s="521" t="s">
        <v>9</v>
      </c>
      <c r="J20" s="521"/>
      <c r="K20" s="521" t="s">
        <v>10</v>
      </c>
      <c r="L20" s="521"/>
      <c r="M20" s="521" t="s">
        <v>11</v>
      </c>
      <c r="N20" s="521"/>
      <c r="O20" s="521" t="s">
        <v>12</v>
      </c>
      <c r="P20" s="521"/>
      <c r="Q20" s="521" t="s">
        <v>13</v>
      </c>
      <c r="R20" s="521"/>
      <c r="S20" s="521" t="s">
        <v>14</v>
      </c>
      <c r="T20" s="521"/>
      <c r="U20" s="521" t="s">
        <v>15</v>
      </c>
      <c r="V20" s="521"/>
      <c r="W20" s="521" t="s">
        <v>16</v>
      </c>
      <c r="X20" s="521"/>
      <c r="Y20" s="521" t="s">
        <v>17</v>
      </c>
      <c r="Z20" s="521"/>
      <c r="CG20" s="6"/>
      <c r="CH20" s="6"/>
      <c r="CI20" s="6"/>
      <c r="CJ20" s="6"/>
      <c r="CK20" s="6"/>
      <c r="CL20" s="6"/>
      <c r="CM20" s="6"/>
      <c r="CN20" s="6"/>
    </row>
    <row r="21" spans="1:92" ht="16.149999999999999" customHeight="1" x14ac:dyDescent="0.2">
      <c r="A21" s="536"/>
      <c r="B21" s="536"/>
      <c r="C21" s="536"/>
      <c r="D21" s="17" t="s">
        <v>18</v>
      </c>
      <c r="E21" s="18" t="s">
        <v>19</v>
      </c>
      <c r="F21" s="386" t="s">
        <v>20</v>
      </c>
      <c r="G21" s="20" t="s">
        <v>19</v>
      </c>
      <c r="H21" s="21" t="s">
        <v>20</v>
      </c>
      <c r="I21" s="20" t="s">
        <v>19</v>
      </c>
      <c r="J21" s="66" t="s">
        <v>20</v>
      </c>
      <c r="K21" s="20" t="s">
        <v>19</v>
      </c>
      <c r="L21" s="21" t="s">
        <v>20</v>
      </c>
      <c r="M21" s="20" t="s">
        <v>19</v>
      </c>
      <c r="N21" s="21" t="s">
        <v>20</v>
      </c>
      <c r="O21" s="20" t="s">
        <v>19</v>
      </c>
      <c r="P21" s="21" t="s">
        <v>20</v>
      </c>
      <c r="Q21" s="20" t="s">
        <v>19</v>
      </c>
      <c r="R21" s="21" t="s">
        <v>20</v>
      </c>
      <c r="S21" s="20" t="s">
        <v>19</v>
      </c>
      <c r="T21" s="21" t="s">
        <v>20</v>
      </c>
      <c r="U21" s="20" t="s">
        <v>19</v>
      </c>
      <c r="V21" s="21" t="s">
        <v>20</v>
      </c>
      <c r="W21" s="20" t="s">
        <v>19</v>
      </c>
      <c r="X21" s="21" t="s">
        <v>20</v>
      </c>
      <c r="Y21" s="20" t="s">
        <v>19</v>
      </c>
      <c r="Z21" s="21" t="s">
        <v>20</v>
      </c>
      <c r="CG21" s="6"/>
      <c r="CH21" s="6"/>
      <c r="CI21" s="6"/>
      <c r="CJ21" s="6"/>
      <c r="CK21" s="6"/>
      <c r="CL21" s="6"/>
      <c r="CM21" s="6"/>
      <c r="CN21" s="6"/>
    </row>
    <row r="22" spans="1:92" ht="16.149999999999999" customHeight="1" x14ac:dyDescent="0.2">
      <c r="A22" s="522" t="s">
        <v>21</v>
      </c>
      <c r="B22" s="497" t="s">
        <v>22</v>
      </c>
      <c r="C22" s="67" t="s">
        <v>29</v>
      </c>
      <c r="D22" s="68">
        <f t="shared" ref="D22:D27" si="2">SUM(E22+F22)</f>
        <v>7</v>
      </c>
      <c r="E22" s="69">
        <f t="shared" ref="E22:F27" si="3">SUM(G22+I22+K22+M22+O22+Q22+S22+U22+W22+Y22)</f>
        <v>2</v>
      </c>
      <c r="F22" s="70">
        <f t="shared" si="3"/>
        <v>5</v>
      </c>
      <c r="G22" s="38"/>
      <c r="H22" s="40">
        <v>1</v>
      </c>
      <c r="I22" s="29">
        <v>1</v>
      </c>
      <c r="J22" s="30">
        <v>1</v>
      </c>
      <c r="K22" s="71"/>
      <c r="L22" s="72">
        <v>1</v>
      </c>
      <c r="M22" s="71"/>
      <c r="N22" s="72">
        <v>1</v>
      </c>
      <c r="O22" s="71">
        <v>1</v>
      </c>
      <c r="P22" s="72"/>
      <c r="Q22" s="71"/>
      <c r="R22" s="72"/>
      <c r="S22" s="71"/>
      <c r="T22" s="72"/>
      <c r="U22" s="71"/>
      <c r="V22" s="72">
        <v>1</v>
      </c>
      <c r="W22" s="71"/>
      <c r="X22" s="72"/>
      <c r="Y22" s="29"/>
      <c r="Z22" s="72"/>
      <c r="AA22" s="3"/>
      <c r="CG22" s="6"/>
      <c r="CH22" s="6"/>
      <c r="CI22" s="6"/>
      <c r="CJ22" s="6"/>
      <c r="CK22" s="6"/>
      <c r="CL22" s="6"/>
      <c r="CM22" s="6"/>
      <c r="CN22" s="6"/>
    </row>
    <row r="23" spans="1:92" ht="16.149999999999999" customHeight="1" x14ac:dyDescent="0.2">
      <c r="A23" s="522"/>
      <c r="B23" s="466"/>
      <c r="C23" s="73" t="s">
        <v>30</v>
      </c>
      <c r="D23" s="74">
        <f t="shared" si="2"/>
        <v>0</v>
      </c>
      <c r="E23" s="75">
        <f t="shared" si="3"/>
        <v>0</v>
      </c>
      <c r="F23" s="76">
        <f t="shared" si="3"/>
        <v>0</v>
      </c>
      <c r="G23" s="77"/>
      <c r="H23" s="78"/>
      <c r="I23" s="36"/>
      <c r="J23" s="37"/>
      <c r="K23" s="79"/>
      <c r="L23" s="80"/>
      <c r="M23" s="79"/>
      <c r="N23" s="80"/>
      <c r="O23" s="79"/>
      <c r="P23" s="80"/>
      <c r="Q23" s="79"/>
      <c r="R23" s="80"/>
      <c r="S23" s="79"/>
      <c r="T23" s="80"/>
      <c r="U23" s="79"/>
      <c r="V23" s="80"/>
      <c r="W23" s="79"/>
      <c r="X23" s="80"/>
      <c r="Y23" s="79"/>
      <c r="Z23" s="80"/>
      <c r="AA23" s="3"/>
      <c r="CG23" s="6"/>
      <c r="CH23" s="6"/>
      <c r="CI23" s="6"/>
      <c r="CJ23" s="6"/>
      <c r="CK23" s="6"/>
      <c r="CL23" s="6"/>
      <c r="CM23" s="6"/>
      <c r="CN23" s="6"/>
    </row>
    <row r="24" spans="1:92" ht="16.149999999999999" customHeight="1" x14ac:dyDescent="0.2">
      <c r="A24" s="522"/>
      <c r="B24" s="497" t="s">
        <v>24</v>
      </c>
      <c r="C24" s="81" t="s">
        <v>29</v>
      </c>
      <c r="D24" s="82">
        <f t="shared" si="2"/>
        <v>3</v>
      </c>
      <c r="E24" s="83">
        <f t="shared" si="3"/>
        <v>1</v>
      </c>
      <c r="F24" s="84">
        <f t="shared" si="3"/>
        <v>2</v>
      </c>
      <c r="G24" s="85"/>
      <c r="H24" s="86"/>
      <c r="I24" s="85"/>
      <c r="J24" s="87"/>
      <c r="K24" s="88"/>
      <c r="L24" s="86">
        <v>1</v>
      </c>
      <c r="M24" s="88"/>
      <c r="N24" s="86"/>
      <c r="O24" s="88">
        <v>1</v>
      </c>
      <c r="P24" s="86">
        <v>1</v>
      </c>
      <c r="Q24" s="88"/>
      <c r="R24" s="86"/>
      <c r="S24" s="88"/>
      <c r="T24" s="86"/>
      <c r="U24" s="88"/>
      <c r="V24" s="86"/>
      <c r="W24" s="88"/>
      <c r="X24" s="86"/>
      <c r="Y24" s="88"/>
      <c r="Z24" s="86"/>
      <c r="AA24" s="3"/>
      <c r="CG24" s="6"/>
      <c r="CH24" s="6"/>
      <c r="CI24" s="6"/>
      <c r="CJ24" s="6"/>
      <c r="CK24" s="6"/>
      <c r="CL24" s="6"/>
      <c r="CM24" s="6"/>
      <c r="CN24" s="6"/>
    </row>
    <row r="25" spans="1:92" ht="16.149999999999999" customHeight="1" x14ac:dyDescent="0.2">
      <c r="A25" s="523"/>
      <c r="B25" s="466"/>
      <c r="C25" s="89" t="s">
        <v>30</v>
      </c>
      <c r="D25" s="74">
        <f t="shared" si="2"/>
        <v>0</v>
      </c>
      <c r="E25" s="75">
        <f t="shared" si="3"/>
        <v>0</v>
      </c>
      <c r="F25" s="76">
        <f t="shared" si="3"/>
        <v>0</v>
      </c>
      <c r="G25" s="77"/>
      <c r="H25" s="78"/>
      <c r="I25" s="77"/>
      <c r="J25" s="90"/>
      <c r="K25" s="91"/>
      <c r="L25" s="78"/>
      <c r="M25" s="91"/>
      <c r="N25" s="78"/>
      <c r="O25" s="91"/>
      <c r="P25" s="78"/>
      <c r="Q25" s="91"/>
      <c r="R25" s="78"/>
      <c r="S25" s="91"/>
      <c r="T25" s="78"/>
      <c r="U25" s="91"/>
      <c r="V25" s="78"/>
      <c r="W25" s="91"/>
      <c r="X25" s="78"/>
      <c r="Y25" s="91"/>
      <c r="Z25" s="78"/>
      <c r="AA25" s="3"/>
      <c r="CG25" s="6"/>
      <c r="CH25" s="6"/>
      <c r="CI25" s="6"/>
      <c r="CJ25" s="6"/>
      <c r="CK25" s="6"/>
      <c r="CL25" s="6"/>
      <c r="CM25" s="6"/>
      <c r="CN25" s="6"/>
    </row>
    <row r="26" spans="1:92" ht="16.149999999999999" customHeight="1" x14ac:dyDescent="0.2">
      <c r="A26" s="524" t="s">
        <v>25</v>
      </c>
      <c r="B26" s="525"/>
      <c r="C26" s="81" t="s">
        <v>29</v>
      </c>
      <c r="D26" s="92">
        <f t="shared" si="2"/>
        <v>31</v>
      </c>
      <c r="E26" s="93">
        <f t="shared" si="3"/>
        <v>12</v>
      </c>
      <c r="F26" s="94">
        <f t="shared" si="3"/>
        <v>19</v>
      </c>
      <c r="G26" s="95"/>
      <c r="H26" s="96">
        <v>1</v>
      </c>
      <c r="I26" s="97">
        <v>4</v>
      </c>
      <c r="J26" s="98">
        <v>2</v>
      </c>
      <c r="K26" s="95"/>
      <c r="L26" s="96">
        <v>5</v>
      </c>
      <c r="M26" s="95">
        <v>1</v>
      </c>
      <c r="N26" s="96">
        <v>4</v>
      </c>
      <c r="O26" s="95"/>
      <c r="P26" s="96">
        <v>3</v>
      </c>
      <c r="Q26" s="95">
        <v>4</v>
      </c>
      <c r="R26" s="96"/>
      <c r="S26" s="95">
        <v>2</v>
      </c>
      <c r="T26" s="96">
        <v>1</v>
      </c>
      <c r="U26" s="95"/>
      <c r="V26" s="96">
        <v>3</v>
      </c>
      <c r="W26" s="95">
        <v>1</v>
      </c>
      <c r="X26" s="96"/>
      <c r="Y26" s="95"/>
      <c r="Z26" s="96"/>
      <c r="AA26" s="3"/>
      <c r="CG26" s="6"/>
      <c r="CH26" s="6"/>
      <c r="CI26" s="6"/>
      <c r="CJ26" s="6"/>
      <c r="CK26" s="6"/>
      <c r="CL26" s="6"/>
      <c r="CM26" s="6"/>
      <c r="CN26" s="6"/>
    </row>
    <row r="27" spans="1:92" ht="16.149999999999999" customHeight="1" x14ac:dyDescent="0.2">
      <c r="A27" s="482"/>
      <c r="B27" s="458"/>
      <c r="C27" s="89" t="s">
        <v>30</v>
      </c>
      <c r="D27" s="74">
        <f t="shared" si="2"/>
        <v>0</v>
      </c>
      <c r="E27" s="75">
        <f t="shared" si="3"/>
        <v>0</v>
      </c>
      <c r="F27" s="76">
        <f t="shared" si="3"/>
        <v>0</v>
      </c>
      <c r="G27" s="91"/>
      <c r="H27" s="78"/>
      <c r="I27" s="77"/>
      <c r="J27" s="90"/>
      <c r="K27" s="91"/>
      <c r="L27" s="78"/>
      <c r="M27" s="91"/>
      <c r="N27" s="78"/>
      <c r="O27" s="91"/>
      <c r="P27" s="78"/>
      <c r="Q27" s="91"/>
      <c r="R27" s="78"/>
      <c r="S27" s="91"/>
      <c r="T27" s="78"/>
      <c r="U27" s="91"/>
      <c r="V27" s="78"/>
      <c r="W27" s="91"/>
      <c r="X27" s="78"/>
      <c r="Y27" s="91"/>
      <c r="Z27" s="78"/>
      <c r="AA27" s="3"/>
      <c r="CG27" s="6"/>
      <c r="CH27" s="6"/>
      <c r="CI27" s="6"/>
      <c r="CJ27" s="6"/>
      <c r="CK27" s="6"/>
      <c r="CL27" s="6"/>
      <c r="CM27" s="6"/>
      <c r="CN27" s="6"/>
    </row>
    <row r="28" spans="1:92" ht="16.149999999999999" customHeight="1" x14ac:dyDescent="0.2">
      <c r="A28" s="526" t="s">
        <v>6</v>
      </c>
      <c r="B28" s="527"/>
      <c r="C28" s="528"/>
      <c r="D28" s="99">
        <f t="shared" ref="D28:Z28" si="4">SUM(D22:D27)</f>
        <v>41</v>
      </c>
      <c r="E28" s="100">
        <f t="shared" si="4"/>
        <v>15</v>
      </c>
      <c r="F28" s="101">
        <f t="shared" si="4"/>
        <v>26</v>
      </c>
      <c r="G28" s="102">
        <f t="shared" si="4"/>
        <v>0</v>
      </c>
      <c r="H28" s="103">
        <f t="shared" si="4"/>
        <v>2</v>
      </c>
      <c r="I28" s="104">
        <f t="shared" si="4"/>
        <v>5</v>
      </c>
      <c r="J28" s="105">
        <f t="shared" si="4"/>
        <v>3</v>
      </c>
      <c r="K28" s="102">
        <f t="shared" si="4"/>
        <v>0</v>
      </c>
      <c r="L28" s="103">
        <f t="shared" si="4"/>
        <v>7</v>
      </c>
      <c r="M28" s="102">
        <f t="shared" si="4"/>
        <v>1</v>
      </c>
      <c r="N28" s="103">
        <f t="shared" si="4"/>
        <v>5</v>
      </c>
      <c r="O28" s="102">
        <f t="shared" si="4"/>
        <v>2</v>
      </c>
      <c r="P28" s="103">
        <f t="shared" si="4"/>
        <v>4</v>
      </c>
      <c r="Q28" s="102">
        <f t="shared" si="4"/>
        <v>4</v>
      </c>
      <c r="R28" s="103">
        <f t="shared" si="4"/>
        <v>0</v>
      </c>
      <c r="S28" s="102">
        <f t="shared" si="4"/>
        <v>2</v>
      </c>
      <c r="T28" s="103">
        <f t="shared" si="4"/>
        <v>1</v>
      </c>
      <c r="U28" s="102">
        <f t="shared" si="4"/>
        <v>0</v>
      </c>
      <c r="V28" s="103">
        <f t="shared" si="4"/>
        <v>4</v>
      </c>
      <c r="W28" s="102">
        <f t="shared" si="4"/>
        <v>1</v>
      </c>
      <c r="X28" s="103">
        <f t="shared" si="4"/>
        <v>0</v>
      </c>
      <c r="Y28" s="102">
        <f t="shared" si="4"/>
        <v>0</v>
      </c>
      <c r="Z28" s="103">
        <f t="shared" si="4"/>
        <v>0</v>
      </c>
      <c r="AA28" s="3"/>
      <c r="CG28" s="6"/>
      <c r="CH28" s="6"/>
      <c r="CI28" s="6"/>
      <c r="CJ28" s="6"/>
      <c r="CK28" s="6"/>
      <c r="CL28" s="6"/>
      <c r="CM28" s="6"/>
      <c r="CN28" s="6"/>
    </row>
    <row r="29" spans="1:92" ht="31.9" customHeight="1" x14ac:dyDescent="0.2">
      <c r="A29" s="483" t="s">
        <v>31</v>
      </c>
      <c r="B29" s="483"/>
      <c r="C29" s="483"/>
      <c r="D29" s="483"/>
      <c r="E29" s="483"/>
      <c r="F29" s="483"/>
      <c r="G29" s="483"/>
      <c r="H29" s="483"/>
      <c r="I29" s="483"/>
      <c r="J29" s="483"/>
      <c r="K29" s="106"/>
      <c r="L29" s="11"/>
      <c r="CG29" s="6"/>
      <c r="CH29" s="6"/>
      <c r="CI29" s="6"/>
      <c r="CJ29" s="6"/>
      <c r="CK29" s="6"/>
      <c r="CL29" s="6"/>
      <c r="CM29" s="6"/>
      <c r="CN29" s="6"/>
    </row>
    <row r="30" spans="1:92" ht="16.149999999999999" customHeight="1" x14ac:dyDescent="0.2">
      <c r="A30" s="518" t="s">
        <v>32</v>
      </c>
      <c r="B30" s="518"/>
      <c r="C30" s="518"/>
      <c r="D30" s="387" t="s">
        <v>6</v>
      </c>
      <c r="E30" s="108" t="s">
        <v>33</v>
      </c>
      <c r="F30" s="394" t="s">
        <v>34</v>
      </c>
      <c r="G30" s="110"/>
      <c r="H30" s="111"/>
      <c r="I30" s="111"/>
      <c r="J30" s="112"/>
      <c r="K30" s="106"/>
      <c r="L30" s="11"/>
      <c r="CG30" s="6"/>
      <c r="CH30" s="6"/>
      <c r="CI30" s="6"/>
      <c r="CJ30" s="6"/>
      <c r="CK30" s="6"/>
      <c r="CL30" s="6"/>
      <c r="CM30" s="6"/>
      <c r="CN30" s="6"/>
    </row>
    <row r="31" spans="1:92" ht="16.149999999999999" customHeight="1" x14ac:dyDescent="0.2">
      <c r="A31" s="465" t="s">
        <v>35</v>
      </c>
      <c r="B31" s="519" t="s">
        <v>36</v>
      </c>
      <c r="C31" s="520"/>
      <c r="D31" s="113">
        <f t="shared" ref="D31:D43" si="5">SUM(E31+F31)</f>
        <v>0</v>
      </c>
      <c r="E31" s="114"/>
      <c r="F31" s="115"/>
      <c r="CG31" s="6"/>
      <c r="CH31" s="6"/>
      <c r="CI31" s="6"/>
      <c r="CJ31" s="6"/>
      <c r="CK31" s="6"/>
      <c r="CL31" s="6"/>
      <c r="CM31" s="6"/>
      <c r="CN31" s="6"/>
    </row>
    <row r="32" spans="1:92" ht="16.149999999999999" customHeight="1" x14ac:dyDescent="0.2">
      <c r="A32" s="497"/>
      <c r="B32" s="514" t="s">
        <v>37</v>
      </c>
      <c r="C32" s="515"/>
      <c r="D32" s="116">
        <f t="shared" si="5"/>
        <v>0</v>
      </c>
      <c r="E32" s="117"/>
      <c r="F32" s="118"/>
      <c r="CG32" s="6"/>
      <c r="CH32" s="6"/>
      <c r="CI32" s="6"/>
      <c r="CJ32" s="6"/>
      <c r="CK32" s="6"/>
      <c r="CL32" s="6"/>
      <c r="CM32" s="6"/>
      <c r="CN32" s="6"/>
    </row>
    <row r="33" spans="1:92" ht="16.149999999999999" customHeight="1" x14ac:dyDescent="0.2">
      <c r="A33" s="497"/>
      <c r="B33" s="514" t="s">
        <v>38</v>
      </c>
      <c r="C33" s="515"/>
      <c r="D33" s="116">
        <f t="shared" si="5"/>
        <v>0</v>
      </c>
      <c r="E33" s="117"/>
      <c r="F33" s="118"/>
      <c r="CG33" s="6"/>
      <c r="CH33" s="6"/>
      <c r="CI33" s="6"/>
      <c r="CJ33" s="6"/>
      <c r="CK33" s="6"/>
      <c r="CL33" s="6"/>
      <c r="CM33" s="6"/>
      <c r="CN33" s="6"/>
    </row>
    <row r="34" spans="1:92" ht="16.149999999999999" customHeight="1" x14ac:dyDescent="0.2">
      <c r="A34" s="497"/>
      <c r="B34" s="514" t="s">
        <v>39</v>
      </c>
      <c r="C34" s="515"/>
      <c r="D34" s="116">
        <f t="shared" si="5"/>
        <v>0</v>
      </c>
      <c r="E34" s="119"/>
      <c r="F34" s="120"/>
      <c r="CG34" s="6"/>
      <c r="CH34" s="6"/>
      <c r="CI34" s="6"/>
      <c r="CJ34" s="6"/>
      <c r="CK34" s="6"/>
      <c r="CL34" s="6"/>
      <c r="CM34" s="6"/>
      <c r="CN34" s="6"/>
    </row>
    <row r="35" spans="1:92" ht="16.149999999999999" customHeight="1" x14ac:dyDescent="0.2">
      <c r="A35" s="497"/>
      <c r="B35" s="514" t="s">
        <v>40</v>
      </c>
      <c r="C35" s="515"/>
      <c r="D35" s="116">
        <f t="shared" si="5"/>
        <v>0</v>
      </c>
      <c r="E35" s="119"/>
      <c r="F35" s="120"/>
      <c r="CG35" s="6"/>
      <c r="CH35" s="6"/>
      <c r="CI35" s="6"/>
      <c r="CJ35" s="6"/>
      <c r="CK35" s="6"/>
      <c r="CL35" s="6"/>
      <c r="CM35" s="6"/>
      <c r="CN35" s="6"/>
    </row>
    <row r="36" spans="1:92" ht="16.149999999999999" customHeight="1" x14ac:dyDescent="0.2">
      <c r="A36" s="497"/>
      <c r="B36" s="514" t="s">
        <v>41</v>
      </c>
      <c r="C36" s="515"/>
      <c r="D36" s="116">
        <f t="shared" si="5"/>
        <v>0</v>
      </c>
      <c r="E36" s="119"/>
      <c r="F36" s="120"/>
      <c r="CG36" s="6"/>
      <c r="CH36" s="6"/>
      <c r="CI36" s="6"/>
      <c r="CJ36" s="6"/>
      <c r="CK36" s="6"/>
      <c r="CL36" s="6"/>
      <c r="CM36" s="6"/>
      <c r="CN36" s="6"/>
    </row>
    <row r="37" spans="1:92" ht="16.149999999999999" customHeight="1" x14ac:dyDescent="0.2">
      <c r="A37" s="497"/>
      <c r="B37" s="514" t="s">
        <v>42</v>
      </c>
      <c r="C37" s="515"/>
      <c r="D37" s="116">
        <f t="shared" si="5"/>
        <v>0</v>
      </c>
      <c r="E37" s="119"/>
      <c r="F37" s="120"/>
      <c r="CG37" s="6"/>
      <c r="CH37" s="6"/>
      <c r="CI37" s="6"/>
      <c r="CJ37" s="6"/>
      <c r="CK37" s="6"/>
      <c r="CL37" s="6"/>
      <c r="CM37" s="6"/>
      <c r="CN37" s="6"/>
    </row>
    <row r="38" spans="1:92" ht="16.149999999999999" customHeight="1" x14ac:dyDescent="0.2">
      <c r="A38" s="497"/>
      <c r="B38" s="514" t="s">
        <v>43</v>
      </c>
      <c r="C38" s="515"/>
      <c r="D38" s="116">
        <f t="shared" si="5"/>
        <v>0</v>
      </c>
      <c r="E38" s="119"/>
      <c r="F38" s="120"/>
      <c r="CG38" s="6"/>
      <c r="CH38" s="6"/>
      <c r="CI38" s="6"/>
      <c r="CJ38" s="6"/>
      <c r="CK38" s="6"/>
      <c r="CL38" s="6"/>
      <c r="CM38" s="6"/>
      <c r="CN38" s="6"/>
    </row>
    <row r="39" spans="1:92" ht="16.149999999999999" customHeight="1" x14ac:dyDescent="0.2">
      <c r="A39" s="466"/>
      <c r="B39" s="516" t="s">
        <v>44</v>
      </c>
      <c r="C39" s="517"/>
      <c r="D39" s="121">
        <f t="shared" si="5"/>
        <v>0</v>
      </c>
      <c r="E39" s="122"/>
      <c r="F39" s="123"/>
      <c r="CG39" s="6"/>
      <c r="CH39" s="6"/>
      <c r="CI39" s="6"/>
      <c r="CJ39" s="6"/>
      <c r="CK39" s="6"/>
      <c r="CL39" s="6"/>
      <c r="CM39" s="6"/>
      <c r="CN39" s="6"/>
    </row>
    <row r="40" spans="1:92" ht="16.149999999999999" customHeight="1" x14ac:dyDescent="0.2">
      <c r="A40" s="465" t="s">
        <v>45</v>
      </c>
      <c r="B40" s="465" t="s">
        <v>46</v>
      </c>
      <c r="C40" s="24" t="s">
        <v>47</v>
      </c>
      <c r="D40" s="113">
        <f t="shared" si="5"/>
        <v>4</v>
      </c>
      <c r="E40" s="124">
        <v>2</v>
      </c>
      <c r="F40" s="125">
        <v>2</v>
      </c>
      <c r="CG40" s="6"/>
      <c r="CH40" s="6"/>
      <c r="CI40" s="6"/>
      <c r="CJ40" s="6"/>
      <c r="CK40" s="6"/>
      <c r="CL40" s="6"/>
      <c r="CM40" s="6"/>
      <c r="CN40" s="6"/>
    </row>
    <row r="41" spans="1:92" ht="16.149999999999999" customHeight="1" x14ac:dyDescent="0.2">
      <c r="A41" s="497"/>
      <c r="B41" s="466"/>
      <c r="C41" s="384" t="s">
        <v>48</v>
      </c>
      <c r="D41" s="121">
        <f t="shared" si="5"/>
        <v>0</v>
      </c>
      <c r="E41" s="126"/>
      <c r="F41" s="123"/>
      <c r="I41" s="127"/>
      <c r="J41" s="127"/>
      <c r="K41" s="127"/>
      <c r="CG41" s="6"/>
      <c r="CH41" s="6"/>
      <c r="CI41" s="6"/>
      <c r="CJ41" s="6"/>
      <c r="CK41" s="6"/>
      <c r="CL41" s="6"/>
      <c r="CM41" s="6"/>
      <c r="CN41" s="6"/>
    </row>
    <row r="42" spans="1:92" ht="16.149999999999999" customHeight="1" x14ac:dyDescent="0.2">
      <c r="A42" s="497"/>
      <c r="B42" s="465" t="s">
        <v>49</v>
      </c>
      <c r="C42" s="24" t="s">
        <v>47</v>
      </c>
      <c r="D42" s="113">
        <f t="shared" si="5"/>
        <v>0</v>
      </c>
      <c r="E42" s="124"/>
      <c r="F42" s="125"/>
      <c r="I42" s="127"/>
      <c r="J42" s="127"/>
      <c r="K42" s="127"/>
      <c r="CG42" s="6"/>
      <c r="CH42" s="6"/>
      <c r="CI42" s="6"/>
      <c r="CJ42" s="6"/>
      <c r="CK42" s="6"/>
      <c r="CL42" s="6"/>
      <c r="CM42" s="6"/>
      <c r="CN42" s="6"/>
    </row>
    <row r="43" spans="1:92" ht="16.149999999999999" customHeight="1" x14ac:dyDescent="0.2">
      <c r="A43" s="466"/>
      <c r="B43" s="466"/>
      <c r="C43" s="128" t="s">
        <v>48</v>
      </c>
      <c r="D43" s="121">
        <f t="shared" si="5"/>
        <v>0</v>
      </c>
      <c r="E43" s="126"/>
      <c r="F43" s="123"/>
      <c r="I43" s="127"/>
      <c r="J43" s="127"/>
      <c r="K43" s="127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483" t="s">
        <v>50</v>
      </c>
      <c r="B44" s="483"/>
      <c r="C44" s="483"/>
      <c r="D44" s="483"/>
      <c r="E44" s="483"/>
      <c r="F44" s="483"/>
      <c r="G44" s="483"/>
      <c r="H44" s="483"/>
      <c r="I44" s="129"/>
      <c r="J44" s="129"/>
      <c r="K44" s="130"/>
      <c r="L44" s="11"/>
      <c r="CG44" s="6"/>
      <c r="CH44" s="6"/>
      <c r="CI44" s="6"/>
      <c r="CJ44" s="6"/>
      <c r="CK44" s="6"/>
      <c r="CL44" s="6"/>
      <c r="CM44" s="6"/>
      <c r="CN44" s="6"/>
    </row>
    <row r="45" spans="1:92" ht="16.149999999999999" customHeight="1" x14ac:dyDescent="0.2">
      <c r="A45" s="471" t="s">
        <v>51</v>
      </c>
      <c r="B45" s="512" t="s">
        <v>6</v>
      </c>
      <c r="C45" s="11"/>
      <c r="I45" s="127"/>
      <c r="J45" s="127"/>
      <c r="K45" s="127"/>
      <c r="CG45" s="6"/>
      <c r="CH45" s="6"/>
      <c r="CI45" s="6"/>
      <c r="CJ45" s="6"/>
      <c r="CK45" s="6"/>
      <c r="CL45" s="6"/>
      <c r="CM45" s="6"/>
      <c r="CN45" s="6"/>
    </row>
    <row r="46" spans="1:92" ht="16.149999999999999" customHeight="1" x14ac:dyDescent="0.2">
      <c r="A46" s="473"/>
      <c r="B46" s="513"/>
      <c r="C46" s="131"/>
      <c r="D46" s="11"/>
      <c r="I46" s="127"/>
      <c r="J46" s="127"/>
      <c r="K46" s="127"/>
      <c r="CG46" s="6"/>
      <c r="CH46" s="6"/>
      <c r="CI46" s="6"/>
      <c r="CJ46" s="6"/>
      <c r="CK46" s="6"/>
      <c r="CL46" s="6"/>
      <c r="CM46" s="6"/>
      <c r="CN46" s="6"/>
    </row>
    <row r="47" spans="1:92" ht="16.149999999999999" customHeight="1" x14ac:dyDescent="0.2">
      <c r="A47" s="24" t="s">
        <v>52</v>
      </c>
      <c r="B47" s="132"/>
      <c r="C47" s="133"/>
      <c r="D47" s="11"/>
      <c r="I47" s="127"/>
      <c r="J47" s="127"/>
      <c r="K47" s="127"/>
      <c r="CG47" s="6"/>
      <c r="CH47" s="6"/>
      <c r="CI47" s="6"/>
      <c r="CJ47" s="6"/>
      <c r="CK47" s="6"/>
      <c r="CL47" s="6"/>
      <c r="CM47" s="6"/>
      <c r="CN47" s="6"/>
    </row>
    <row r="48" spans="1:92" ht="16.149999999999999" customHeight="1" x14ac:dyDescent="0.2">
      <c r="A48" s="128" t="s">
        <v>53</v>
      </c>
      <c r="B48" s="134"/>
      <c r="C48" s="133"/>
      <c r="D48" s="11"/>
      <c r="I48" s="127"/>
      <c r="J48" s="127"/>
      <c r="K48" s="127"/>
      <c r="CG48" s="6"/>
      <c r="CH48" s="6"/>
      <c r="CI48" s="6"/>
      <c r="CJ48" s="6"/>
      <c r="CK48" s="6"/>
      <c r="CL48" s="6"/>
      <c r="CM48" s="6"/>
      <c r="CN48" s="6"/>
    </row>
    <row r="49" spans="1:92" ht="16.149999999999999" customHeight="1" x14ac:dyDescent="0.2">
      <c r="A49" s="385" t="s">
        <v>6</v>
      </c>
      <c r="B49" s="136">
        <f>SUM(B47+B48)</f>
        <v>0</v>
      </c>
      <c r="C49" s="137"/>
      <c r="D49" s="11"/>
      <c r="CG49" s="6"/>
      <c r="CH49" s="6"/>
      <c r="CI49" s="6"/>
      <c r="CJ49" s="6"/>
      <c r="CK49" s="6"/>
      <c r="CL49" s="6"/>
      <c r="CM49" s="6"/>
      <c r="CN49" s="6"/>
    </row>
    <row r="50" spans="1:92" ht="31.9" customHeight="1" x14ac:dyDescent="0.2">
      <c r="A50" s="138" t="s">
        <v>54</v>
      </c>
      <c r="B50" s="138"/>
      <c r="C50" s="138"/>
      <c r="D50" s="11"/>
      <c r="CG50" s="6"/>
      <c r="CH50" s="6"/>
      <c r="CI50" s="6"/>
      <c r="CJ50" s="6"/>
      <c r="CK50" s="6"/>
      <c r="CL50" s="6"/>
      <c r="CM50" s="6"/>
      <c r="CN50" s="6"/>
    </row>
    <row r="51" spans="1:92" ht="16.149999999999999" customHeight="1" x14ac:dyDescent="0.2">
      <c r="A51" s="465" t="s">
        <v>55</v>
      </c>
      <c r="B51" s="457" t="s">
        <v>5</v>
      </c>
      <c r="C51" s="465" t="s">
        <v>6</v>
      </c>
      <c r="D51" s="11"/>
      <c r="CG51" s="6"/>
      <c r="CH51" s="6"/>
      <c r="CI51" s="6"/>
      <c r="CJ51" s="6"/>
      <c r="CK51" s="6"/>
      <c r="CL51" s="6"/>
      <c r="CM51" s="6"/>
      <c r="CN51" s="6"/>
    </row>
    <row r="52" spans="1:92" ht="16.149999999999999" customHeight="1" x14ac:dyDescent="0.2">
      <c r="A52" s="466"/>
      <c r="B52" s="458"/>
      <c r="C52" s="466"/>
      <c r="D52" s="11"/>
      <c r="CG52" s="6"/>
      <c r="CH52" s="6"/>
      <c r="CI52" s="6"/>
      <c r="CJ52" s="6"/>
      <c r="CK52" s="6"/>
      <c r="CL52" s="6"/>
      <c r="CM52" s="6"/>
      <c r="CN52" s="6"/>
    </row>
    <row r="53" spans="1:92" ht="16.149999999999999" customHeight="1" x14ac:dyDescent="0.2">
      <c r="A53" s="465" t="s">
        <v>56</v>
      </c>
      <c r="B53" s="139" t="s">
        <v>57</v>
      </c>
      <c r="C53" s="132"/>
      <c r="D53" s="11"/>
      <c r="CG53" s="6"/>
      <c r="CH53" s="6"/>
      <c r="CI53" s="6"/>
      <c r="CJ53" s="6"/>
      <c r="CK53" s="6"/>
      <c r="CL53" s="6"/>
      <c r="CM53" s="6"/>
      <c r="CN53" s="6"/>
    </row>
    <row r="54" spans="1:92" ht="16.149999999999999" customHeight="1" x14ac:dyDescent="0.2">
      <c r="A54" s="497"/>
      <c r="B54" s="140" t="s">
        <v>58</v>
      </c>
      <c r="C54" s="141"/>
      <c r="D54" s="11"/>
      <c r="CG54" s="6"/>
      <c r="CH54" s="6"/>
      <c r="CI54" s="6"/>
      <c r="CJ54" s="6"/>
      <c r="CK54" s="6"/>
      <c r="CL54" s="6"/>
      <c r="CM54" s="6"/>
      <c r="CN54" s="6"/>
    </row>
    <row r="55" spans="1:92" ht="16.149999999999999" customHeight="1" x14ac:dyDescent="0.2">
      <c r="A55" s="466"/>
      <c r="B55" s="142" t="s">
        <v>59</v>
      </c>
      <c r="C55" s="134"/>
      <c r="D55" s="11"/>
      <c r="CG55" s="6"/>
      <c r="CH55" s="6"/>
      <c r="CI55" s="6"/>
      <c r="CJ55" s="6"/>
      <c r="CK55" s="6"/>
      <c r="CL55" s="6"/>
      <c r="CM55" s="6"/>
      <c r="CN55" s="6"/>
    </row>
    <row r="56" spans="1:92" ht="16.149999999999999" customHeight="1" x14ac:dyDescent="0.2">
      <c r="A56" s="465" t="s">
        <v>60</v>
      </c>
      <c r="B56" s="139" t="s">
        <v>61</v>
      </c>
      <c r="C56" s="132"/>
      <c r="D56" s="11"/>
      <c r="CG56" s="6"/>
      <c r="CH56" s="6"/>
      <c r="CI56" s="6"/>
      <c r="CJ56" s="6"/>
      <c r="CK56" s="6"/>
      <c r="CL56" s="6"/>
      <c r="CM56" s="6"/>
      <c r="CN56" s="6"/>
    </row>
    <row r="57" spans="1:92" ht="22.15" customHeight="1" x14ac:dyDescent="0.2">
      <c r="A57" s="497"/>
      <c r="B57" s="140" t="s">
        <v>62</v>
      </c>
      <c r="C57" s="141"/>
      <c r="D57" s="11"/>
      <c r="CG57" s="6"/>
      <c r="CH57" s="6"/>
      <c r="CI57" s="6"/>
      <c r="CJ57" s="6"/>
      <c r="CK57" s="6"/>
      <c r="CL57" s="6"/>
      <c r="CM57" s="6"/>
      <c r="CN57" s="6"/>
    </row>
    <row r="58" spans="1:92" ht="24.6" customHeight="1" x14ac:dyDescent="0.2">
      <c r="A58" s="497"/>
      <c r="B58" s="391" t="s">
        <v>63</v>
      </c>
      <c r="C58" s="141"/>
      <c r="D58" s="11"/>
      <c r="CG58" s="6"/>
      <c r="CH58" s="6"/>
      <c r="CI58" s="6"/>
      <c r="CJ58" s="6"/>
      <c r="CK58" s="6"/>
      <c r="CL58" s="6"/>
      <c r="CM58" s="6"/>
      <c r="CN58" s="6"/>
    </row>
    <row r="59" spans="1:92" ht="16.149999999999999" customHeight="1" x14ac:dyDescent="0.2">
      <c r="A59" s="466"/>
      <c r="B59" s="142" t="s">
        <v>64</v>
      </c>
      <c r="C59" s="134"/>
      <c r="D59" s="11"/>
      <c r="CG59" s="6"/>
      <c r="CH59" s="6"/>
      <c r="CI59" s="6"/>
      <c r="CJ59" s="6"/>
      <c r="CK59" s="6"/>
      <c r="CL59" s="6"/>
      <c r="CM59" s="6"/>
      <c r="CN59" s="6"/>
    </row>
    <row r="60" spans="1:92" ht="38.450000000000003" customHeight="1" x14ac:dyDescent="0.2">
      <c r="A60" s="465" t="s">
        <v>65</v>
      </c>
      <c r="B60" s="144" t="s">
        <v>66</v>
      </c>
      <c r="C60" s="132"/>
      <c r="D60" s="11"/>
      <c r="CG60" s="6"/>
      <c r="CH60" s="6"/>
      <c r="CI60" s="6"/>
      <c r="CJ60" s="6"/>
      <c r="CK60" s="6"/>
      <c r="CL60" s="6"/>
      <c r="CM60" s="6"/>
      <c r="CN60" s="6"/>
    </row>
    <row r="61" spans="1:92" ht="24" customHeight="1" x14ac:dyDescent="0.2">
      <c r="A61" s="466"/>
      <c r="B61" s="145" t="s">
        <v>67</v>
      </c>
      <c r="C61" s="134"/>
      <c r="D61" s="11"/>
      <c r="CG61" s="6"/>
      <c r="CH61" s="6"/>
      <c r="CI61" s="6"/>
      <c r="CJ61" s="6"/>
      <c r="CK61" s="6"/>
      <c r="CL61" s="6"/>
      <c r="CM61" s="6"/>
      <c r="CN61" s="6"/>
    </row>
    <row r="62" spans="1:92" ht="16.149999999999999" customHeight="1" x14ac:dyDescent="0.2">
      <c r="A62" s="510" t="s">
        <v>68</v>
      </c>
      <c r="B62" s="511"/>
      <c r="C62" s="146"/>
      <c r="D62" s="11"/>
      <c r="CG62" s="6"/>
      <c r="CH62" s="6"/>
      <c r="CI62" s="6"/>
      <c r="CJ62" s="6"/>
      <c r="CK62" s="6"/>
      <c r="CL62" s="6"/>
      <c r="CM62" s="6"/>
      <c r="CN62" s="6"/>
    </row>
    <row r="63" spans="1:92" ht="31.9" customHeight="1" x14ac:dyDescent="0.2">
      <c r="A63" s="483" t="s">
        <v>69</v>
      </c>
      <c r="B63" s="483"/>
      <c r="C63" s="483"/>
      <c r="D63" s="483"/>
      <c r="E63" s="483"/>
      <c r="F63" s="483"/>
      <c r="G63" s="483"/>
      <c r="H63" s="483"/>
      <c r="I63" s="483"/>
      <c r="J63" s="11"/>
      <c r="CG63" s="6"/>
      <c r="CH63" s="6"/>
      <c r="CI63" s="6"/>
      <c r="CJ63" s="6"/>
      <c r="CK63" s="6"/>
      <c r="CL63" s="6"/>
      <c r="CM63" s="6"/>
      <c r="CN63" s="6"/>
    </row>
    <row r="64" spans="1:92" ht="16.149999999999999" customHeight="1" x14ac:dyDescent="0.2">
      <c r="A64" s="504" t="s">
        <v>70</v>
      </c>
      <c r="B64" s="504"/>
      <c r="C64" s="505" t="s">
        <v>71</v>
      </c>
      <c r="D64" s="505" t="s">
        <v>72</v>
      </c>
      <c r="E64" s="509" t="s">
        <v>60</v>
      </c>
      <c r="F64" s="505"/>
      <c r="G64" s="505"/>
      <c r="H64" s="505" t="s">
        <v>73</v>
      </c>
      <c r="I64" s="11"/>
      <c r="J64" s="11"/>
      <c r="CG64" s="6"/>
      <c r="CH64" s="6"/>
      <c r="CI64" s="6"/>
      <c r="CJ64" s="6"/>
      <c r="CK64" s="6"/>
      <c r="CL64" s="6"/>
      <c r="CM64" s="6"/>
      <c r="CN64" s="6"/>
    </row>
    <row r="65" spans="1:92" ht="16.149999999999999" customHeight="1" x14ac:dyDescent="0.2">
      <c r="A65" s="504"/>
      <c r="B65" s="504"/>
      <c r="C65" s="505"/>
      <c r="D65" s="505"/>
      <c r="E65" s="147" t="s">
        <v>74</v>
      </c>
      <c r="F65" s="393" t="s">
        <v>75</v>
      </c>
      <c r="G65" s="389" t="s">
        <v>76</v>
      </c>
      <c r="H65" s="509"/>
      <c r="I65" s="11"/>
      <c r="J65" s="11"/>
      <c r="CG65" s="6"/>
      <c r="CH65" s="6"/>
      <c r="CI65" s="6"/>
      <c r="CJ65" s="6"/>
      <c r="CK65" s="6"/>
      <c r="CL65" s="6"/>
      <c r="CM65" s="6"/>
      <c r="CN65" s="6"/>
    </row>
    <row r="66" spans="1:92" ht="16.149999999999999" customHeight="1" x14ac:dyDescent="0.2">
      <c r="A66" s="498" t="s">
        <v>77</v>
      </c>
      <c r="B66" s="498"/>
      <c r="C66" s="150"/>
      <c r="D66" s="150"/>
      <c r="E66" s="151"/>
      <c r="F66" s="152"/>
      <c r="G66" s="153"/>
      <c r="H66" s="153"/>
      <c r="I66" s="11"/>
      <c r="J66" s="11"/>
      <c r="CG66" s="6"/>
      <c r="CH66" s="6"/>
      <c r="CI66" s="6"/>
      <c r="CJ66" s="6"/>
      <c r="CK66" s="6"/>
      <c r="CL66" s="6"/>
      <c r="CM66" s="6"/>
      <c r="CN66" s="6"/>
    </row>
    <row r="67" spans="1:92" ht="16.149999999999999" customHeight="1" x14ac:dyDescent="0.2">
      <c r="A67" s="499" t="s">
        <v>78</v>
      </c>
      <c r="B67" s="499"/>
      <c r="C67" s="154"/>
      <c r="D67" s="154"/>
      <c r="E67" s="155"/>
      <c r="F67" s="156"/>
      <c r="G67" s="157"/>
      <c r="H67" s="157"/>
      <c r="I67" s="11"/>
      <c r="J67" s="11"/>
      <c r="CG67" s="6"/>
      <c r="CH67" s="6"/>
      <c r="CI67" s="6"/>
      <c r="CJ67" s="6"/>
      <c r="CK67" s="6"/>
      <c r="CL67" s="6"/>
      <c r="CM67" s="6"/>
      <c r="CN67" s="6"/>
    </row>
    <row r="68" spans="1:92" ht="16.149999999999999" customHeight="1" x14ac:dyDescent="0.2">
      <c r="A68" s="503" t="s">
        <v>79</v>
      </c>
      <c r="B68" s="503"/>
      <c r="C68" s="158"/>
      <c r="D68" s="158"/>
      <c r="E68" s="77"/>
      <c r="F68" s="159"/>
      <c r="G68" s="160"/>
      <c r="H68" s="160"/>
      <c r="I68" s="11"/>
      <c r="J68" s="11"/>
      <c r="CG68" s="6"/>
      <c r="CH68" s="6"/>
      <c r="CI68" s="6"/>
      <c r="CJ68" s="6"/>
      <c r="CK68" s="6"/>
      <c r="CL68" s="6"/>
      <c r="CM68" s="6"/>
      <c r="CN68" s="6"/>
    </row>
    <row r="69" spans="1:92" ht="16.149999999999999" customHeight="1" x14ac:dyDescent="0.2">
      <c r="A69" s="502" t="s">
        <v>6</v>
      </c>
      <c r="B69" s="502"/>
      <c r="C69" s="161">
        <f t="shared" ref="C69:H69" si="6">SUM(C66:C68)</f>
        <v>0</v>
      </c>
      <c r="D69" s="161">
        <f t="shared" si="6"/>
        <v>0</v>
      </c>
      <c r="E69" s="172">
        <f t="shared" si="6"/>
        <v>0</v>
      </c>
      <c r="F69" s="327">
        <f t="shared" si="6"/>
        <v>0</v>
      </c>
      <c r="G69" s="328">
        <f t="shared" si="6"/>
        <v>0</v>
      </c>
      <c r="H69" s="41">
        <f t="shared" si="6"/>
        <v>0</v>
      </c>
      <c r="I69" s="162"/>
      <c r="J69" s="11"/>
      <c r="CG69" s="6"/>
      <c r="CH69" s="6"/>
      <c r="CI69" s="6"/>
      <c r="CJ69" s="6"/>
      <c r="CK69" s="6"/>
      <c r="CL69" s="6"/>
      <c r="CM69" s="6"/>
      <c r="CN69" s="6"/>
    </row>
    <row r="70" spans="1:92" ht="16.149999999999999" customHeight="1" x14ac:dyDescent="0.2">
      <c r="A70" s="163" t="s">
        <v>80</v>
      </c>
      <c r="CG70" s="6"/>
      <c r="CH70" s="6"/>
      <c r="CI70" s="6"/>
      <c r="CJ70" s="6"/>
      <c r="CK70" s="6"/>
      <c r="CL70" s="6"/>
      <c r="CM70" s="6"/>
      <c r="CN70" s="6"/>
    </row>
    <row r="71" spans="1:92" ht="31.9" customHeight="1" x14ac:dyDescent="0.2">
      <c r="A71" s="483" t="s">
        <v>81</v>
      </c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CG71" s="6"/>
      <c r="CH71" s="6"/>
      <c r="CI71" s="6"/>
      <c r="CJ71" s="6"/>
      <c r="CK71" s="6"/>
      <c r="CL71" s="6"/>
      <c r="CM71" s="6"/>
      <c r="CN71" s="6"/>
    </row>
    <row r="72" spans="1:92" ht="16.149999999999999" customHeight="1" x14ac:dyDescent="0.2">
      <c r="A72" s="504" t="s">
        <v>70</v>
      </c>
      <c r="B72" s="504"/>
      <c r="C72" s="505" t="s">
        <v>71</v>
      </c>
      <c r="D72" s="505" t="s">
        <v>72</v>
      </c>
      <c r="E72" s="506" t="s">
        <v>60</v>
      </c>
      <c r="F72" s="507"/>
      <c r="G72" s="508"/>
      <c r="H72" s="509" t="s">
        <v>73</v>
      </c>
      <c r="I72" s="11"/>
      <c r="J72" s="11"/>
      <c r="K72" s="164"/>
      <c r="L72" s="165"/>
      <c r="CG72" s="6"/>
      <c r="CH72" s="6"/>
      <c r="CI72" s="6"/>
      <c r="CJ72" s="6"/>
      <c r="CK72" s="6"/>
      <c r="CL72" s="6"/>
      <c r="CM72" s="6"/>
      <c r="CN72" s="6"/>
    </row>
    <row r="73" spans="1:92" ht="16.149999999999999" customHeight="1" x14ac:dyDescent="0.2">
      <c r="A73" s="504"/>
      <c r="B73" s="504"/>
      <c r="C73" s="505"/>
      <c r="D73" s="505"/>
      <c r="E73" s="392" t="s">
        <v>74</v>
      </c>
      <c r="F73" s="393" t="s">
        <v>75</v>
      </c>
      <c r="G73" s="394" t="s">
        <v>76</v>
      </c>
      <c r="H73" s="509"/>
      <c r="I73" s="11"/>
      <c r="J73" s="11"/>
      <c r="K73" s="164"/>
      <c r="L73" s="165"/>
      <c r="CG73" s="6"/>
      <c r="CH73" s="6"/>
      <c r="CI73" s="6"/>
      <c r="CJ73" s="6"/>
      <c r="CK73" s="6"/>
      <c r="CL73" s="6"/>
      <c r="CM73" s="6"/>
      <c r="CN73" s="6"/>
    </row>
    <row r="74" spans="1:92" ht="16.149999999999999" customHeight="1" x14ac:dyDescent="0.2">
      <c r="A74" s="498" t="s">
        <v>78</v>
      </c>
      <c r="B74" s="498"/>
      <c r="C74" s="150">
        <v>5</v>
      </c>
      <c r="D74" s="150"/>
      <c r="E74" s="167">
        <v>94</v>
      </c>
      <c r="F74" s="152"/>
      <c r="G74" s="168"/>
      <c r="H74" s="153">
        <v>11</v>
      </c>
      <c r="I74" s="11"/>
      <c r="J74" s="11"/>
      <c r="K74" s="164"/>
      <c r="L74" s="11"/>
      <c r="CG74" s="6"/>
      <c r="CH74" s="6"/>
      <c r="CI74" s="6"/>
      <c r="CJ74" s="6"/>
      <c r="CK74" s="6"/>
      <c r="CL74" s="6"/>
      <c r="CM74" s="6"/>
      <c r="CN74" s="6"/>
    </row>
    <row r="75" spans="1:92" ht="16.149999999999999" customHeight="1" x14ac:dyDescent="0.2">
      <c r="A75" s="499" t="s">
        <v>82</v>
      </c>
      <c r="B75" s="499"/>
      <c r="C75" s="141">
        <v>1</v>
      </c>
      <c r="D75" s="141"/>
      <c r="E75" s="169"/>
      <c r="F75" s="170"/>
      <c r="G75" s="86"/>
      <c r="H75" s="87"/>
      <c r="I75" s="11"/>
      <c r="J75" s="11"/>
      <c r="K75" s="164"/>
      <c r="L75" s="11"/>
      <c r="CG75" s="6"/>
      <c r="CH75" s="6"/>
      <c r="CI75" s="6"/>
      <c r="CJ75" s="6"/>
      <c r="CK75" s="6"/>
      <c r="CL75" s="6"/>
      <c r="CM75" s="6"/>
      <c r="CN75" s="6"/>
    </row>
    <row r="76" spans="1:92" ht="16.149999999999999" customHeight="1" x14ac:dyDescent="0.2">
      <c r="A76" s="500" t="s">
        <v>83</v>
      </c>
      <c r="B76" s="500"/>
      <c r="C76" s="141"/>
      <c r="D76" s="141"/>
      <c r="E76" s="169"/>
      <c r="F76" s="170"/>
      <c r="G76" s="86"/>
      <c r="H76" s="87"/>
      <c r="I76" s="11"/>
      <c r="J76" s="11"/>
      <c r="K76" s="164"/>
      <c r="L76" s="11"/>
      <c r="CG76" s="6"/>
      <c r="CH76" s="6"/>
      <c r="CI76" s="6"/>
      <c r="CJ76" s="6"/>
      <c r="CK76" s="6"/>
      <c r="CL76" s="6"/>
      <c r="CM76" s="6"/>
      <c r="CN76" s="6"/>
    </row>
    <row r="77" spans="1:92" ht="16.149999999999999" customHeight="1" x14ac:dyDescent="0.2">
      <c r="A77" s="499" t="s">
        <v>84</v>
      </c>
      <c r="B77" s="499"/>
      <c r="C77" s="141"/>
      <c r="D77" s="141">
        <v>2</v>
      </c>
      <c r="E77" s="169"/>
      <c r="F77" s="170"/>
      <c r="G77" s="86"/>
      <c r="H77" s="87"/>
      <c r="I77" s="11"/>
      <c r="J77" s="11"/>
      <c r="K77" s="164"/>
      <c r="L77" s="11"/>
      <c r="CG77" s="6"/>
      <c r="CH77" s="6"/>
      <c r="CI77" s="6"/>
      <c r="CJ77" s="6"/>
      <c r="CK77" s="6"/>
      <c r="CL77" s="6"/>
      <c r="CM77" s="6"/>
      <c r="CN77" s="6"/>
    </row>
    <row r="78" spans="1:92" ht="16.149999999999999" customHeight="1" x14ac:dyDescent="0.2">
      <c r="A78" s="501" t="s">
        <v>79</v>
      </c>
      <c r="B78" s="501"/>
      <c r="C78" s="158">
        <v>2</v>
      </c>
      <c r="D78" s="134"/>
      <c r="E78" s="171"/>
      <c r="F78" s="159"/>
      <c r="G78" s="78"/>
      <c r="H78" s="160"/>
      <c r="I78" s="11"/>
      <c r="J78" s="11"/>
      <c r="K78" s="164"/>
      <c r="L78" s="11"/>
      <c r="CG78" s="6"/>
      <c r="CH78" s="6"/>
      <c r="CI78" s="6"/>
      <c r="CJ78" s="6"/>
      <c r="CK78" s="6"/>
      <c r="CL78" s="6"/>
      <c r="CM78" s="6"/>
      <c r="CN78" s="6"/>
    </row>
    <row r="79" spans="1:92" ht="16.149999999999999" customHeight="1" x14ac:dyDescent="0.2">
      <c r="A79" s="502" t="s">
        <v>6</v>
      </c>
      <c r="B79" s="502"/>
      <c r="C79" s="161">
        <f t="shared" ref="C79:H79" si="7">SUM(C74:C78)</f>
        <v>8</v>
      </c>
      <c r="D79" s="41">
        <f t="shared" si="7"/>
        <v>2</v>
      </c>
      <c r="E79" s="172">
        <f t="shared" si="7"/>
        <v>94</v>
      </c>
      <c r="F79" s="173">
        <f t="shared" si="7"/>
        <v>0</v>
      </c>
      <c r="G79" s="174">
        <f t="shared" si="7"/>
        <v>0</v>
      </c>
      <c r="H79" s="174">
        <f t="shared" si="7"/>
        <v>11</v>
      </c>
      <c r="I79" s="162"/>
      <c r="J79" s="11"/>
      <c r="K79" s="164"/>
      <c r="L79" s="11"/>
      <c r="CG79" s="6"/>
      <c r="CH79" s="6"/>
      <c r="CI79" s="6"/>
      <c r="CJ79" s="6"/>
      <c r="CK79" s="6"/>
      <c r="CL79" s="6"/>
      <c r="CM79" s="6"/>
      <c r="CN79" s="6"/>
    </row>
    <row r="80" spans="1:92" ht="16.149999999999999" customHeight="1" x14ac:dyDescent="0.2">
      <c r="A80" s="163" t="s">
        <v>80</v>
      </c>
      <c r="B80" s="175"/>
      <c r="C80" s="176"/>
      <c r="D80" s="176"/>
      <c r="E80" s="176"/>
      <c r="F80" s="176"/>
      <c r="G80" s="176"/>
      <c r="H80" s="176"/>
      <c r="I80" s="11"/>
      <c r="J80" s="11"/>
      <c r="K80" s="164"/>
      <c r="L80" s="11"/>
      <c r="CG80" s="6"/>
      <c r="CH80" s="6"/>
      <c r="CI80" s="6"/>
      <c r="CJ80" s="6"/>
      <c r="CK80" s="6"/>
      <c r="CL80" s="6"/>
      <c r="CM80" s="6"/>
      <c r="CN80" s="6"/>
    </row>
    <row r="81" spans="1:92" ht="31.9" customHeight="1" x14ac:dyDescent="0.2">
      <c r="A81" s="496" t="s">
        <v>85</v>
      </c>
      <c r="B81" s="496"/>
      <c r="C81" s="496"/>
      <c r="D81" s="496"/>
      <c r="E81" s="496"/>
      <c r="F81" s="496"/>
      <c r="G81" s="496"/>
      <c r="H81" s="496"/>
      <c r="I81" s="11"/>
      <c r="J81" s="11"/>
      <c r="K81" s="164"/>
      <c r="L81" s="11"/>
      <c r="CG81" s="6"/>
      <c r="CH81" s="6"/>
      <c r="CI81" s="6"/>
      <c r="CJ81" s="6"/>
      <c r="CK81" s="6"/>
      <c r="CL81" s="6"/>
      <c r="CM81" s="6"/>
      <c r="CN81" s="6"/>
    </row>
    <row r="82" spans="1:92" ht="61.9" customHeight="1" x14ac:dyDescent="0.2">
      <c r="A82" s="488" t="s">
        <v>86</v>
      </c>
      <c r="B82" s="489"/>
      <c r="C82" s="399" t="s">
        <v>6</v>
      </c>
      <c r="D82" s="147" t="s">
        <v>87</v>
      </c>
      <c r="E82" s="393" t="s">
        <v>88</v>
      </c>
      <c r="F82" s="393" t="s">
        <v>89</v>
      </c>
      <c r="G82" s="393" t="s">
        <v>90</v>
      </c>
      <c r="H82" s="178" t="s">
        <v>91</v>
      </c>
      <c r="I82" s="11"/>
      <c r="J82" s="11"/>
      <c r="K82" s="164"/>
      <c r="L82" s="11"/>
      <c r="CG82" s="6"/>
      <c r="CH82" s="6"/>
      <c r="CI82" s="6"/>
      <c r="CJ82" s="6"/>
      <c r="CK82" s="6"/>
      <c r="CL82" s="6"/>
      <c r="CM82" s="6"/>
      <c r="CN82" s="6"/>
    </row>
    <row r="83" spans="1:92" ht="16.149999999999999" customHeight="1" x14ac:dyDescent="0.2">
      <c r="A83" s="469" t="s">
        <v>71</v>
      </c>
      <c r="B83" s="470"/>
      <c r="C83" s="179"/>
      <c r="D83" s="180"/>
      <c r="E83" s="181"/>
      <c r="F83" s="181"/>
      <c r="G83" s="181"/>
      <c r="H83" s="182"/>
      <c r="I83" s="11"/>
      <c r="J83" s="11"/>
      <c r="K83" s="164"/>
      <c r="L83" s="11"/>
      <c r="CG83" s="6"/>
      <c r="CH83" s="6"/>
      <c r="CI83" s="6"/>
      <c r="CJ83" s="6"/>
      <c r="CK83" s="6"/>
      <c r="CL83" s="6"/>
      <c r="CM83" s="6"/>
      <c r="CN83" s="6"/>
    </row>
    <row r="84" spans="1:92" ht="16.149999999999999" customHeight="1" x14ac:dyDescent="0.2">
      <c r="A84" s="465" t="s">
        <v>60</v>
      </c>
      <c r="B84" s="390" t="s">
        <v>61</v>
      </c>
      <c r="C84" s="150"/>
      <c r="D84" s="184"/>
      <c r="E84" s="185"/>
      <c r="F84" s="185"/>
      <c r="G84" s="185"/>
      <c r="H84" s="186"/>
      <c r="I84" s="11"/>
      <c r="J84" s="11"/>
      <c r="K84" s="164"/>
      <c r="L84" s="11"/>
      <c r="CG84" s="6"/>
      <c r="CH84" s="6"/>
      <c r="CI84" s="6"/>
      <c r="CJ84" s="6"/>
      <c r="CK84" s="6"/>
      <c r="CL84" s="6"/>
      <c r="CM84" s="6"/>
      <c r="CN84" s="6"/>
    </row>
    <row r="85" spans="1:92" ht="16.149999999999999" customHeight="1" x14ac:dyDescent="0.2">
      <c r="A85" s="497"/>
      <c r="B85" s="396" t="s">
        <v>92</v>
      </c>
      <c r="C85" s="154"/>
      <c r="D85" s="155"/>
      <c r="E85" s="156"/>
      <c r="F85" s="156"/>
      <c r="G85" s="156"/>
      <c r="H85" s="157"/>
      <c r="I85" s="11"/>
      <c r="J85" s="11"/>
      <c r="K85" s="164"/>
      <c r="L85" s="11"/>
      <c r="CG85" s="6"/>
      <c r="CH85" s="6"/>
      <c r="CI85" s="6"/>
      <c r="CJ85" s="6"/>
      <c r="CK85" s="6"/>
      <c r="CL85" s="6"/>
      <c r="CM85" s="6"/>
      <c r="CN85" s="6"/>
    </row>
    <row r="86" spans="1:92" ht="16.149999999999999" customHeight="1" x14ac:dyDescent="0.2">
      <c r="A86" s="466"/>
      <c r="B86" s="188" t="s">
        <v>64</v>
      </c>
      <c r="C86" s="189"/>
      <c r="D86" s="190"/>
      <c r="E86" s="191"/>
      <c r="F86" s="191"/>
      <c r="G86" s="191"/>
      <c r="H86" s="192"/>
      <c r="I86" s="11"/>
      <c r="J86" s="11"/>
      <c r="K86" s="164"/>
      <c r="L86" s="11"/>
      <c r="CG86" s="6"/>
      <c r="CH86" s="6"/>
      <c r="CI86" s="6"/>
      <c r="CJ86" s="6"/>
      <c r="CK86" s="6"/>
      <c r="CL86" s="6"/>
      <c r="CM86" s="6"/>
      <c r="CN86" s="6"/>
    </row>
    <row r="87" spans="1:92" ht="16.149999999999999" customHeight="1" x14ac:dyDescent="0.2">
      <c r="A87" s="474" t="s">
        <v>72</v>
      </c>
      <c r="B87" s="475"/>
      <c r="C87" s="150"/>
      <c r="D87" s="184"/>
      <c r="E87" s="185"/>
      <c r="F87" s="185"/>
      <c r="G87" s="185"/>
      <c r="H87" s="186"/>
      <c r="I87" s="11"/>
      <c r="J87" s="11"/>
      <c r="K87" s="164"/>
      <c r="L87" s="11"/>
      <c r="CG87" s="6"/>
      <c r="CH87" s="6"/>
      <c r="CI87" s="6"/>
      <c r="CJ87" s="6"/>
      <c r="CK87" s="6"/>
      <c r="CL87" s="6"/>
      <c r="CM87" s="6"/>
      <c r="CN87" s="6"/>
    </row>
    <row r="88" spans="1:92" ht="16.149999999999999" customHeight="1" x14ac:dyDescent="0.2">
      <c r="A88" s="476" t="s">
        <v>68</v>
      </c>
      <c r="B88" s="477"/>
      <c r="C88" s="193"/>
      <c r="D88" s="77"/>
      <c r="E88" s="159"/>
      <c r="F88" s="159"/>
      <c r="G88" s="159"/>
      <c r="H88" s="90"/>
      <c r="I88" s="11"/>
      <c r="J88" s="11"/>
      <c r="K88" s="164"/>
      <c r="L88" s="11"/>
      <c r="CG88" s="6"/>
      <c r="CH88" s="6"/>
      <c r="CI88" s="6"/>
      <c r="CJ88" s="6"/>
      <c r="CK88" s="6"/>
      <c r="CL88" s="6"/>
      <c r="CM88" s="6"/>
      <c r="CN88" s="6"/>
    </row>
    <row r="89" spans="1:92" ht="16.149999999999999" customHeight="1" x14ac:dyDescent="0.2">
      <c r="A89" s="163" t="s">
        <v>80</v>
      </c>
      <c r="B89" s="194"/>
      <c r="C89" s="195"/>
      <c r="D89" s="165"/>
      <c r="E89" s="165"/>
      <c r="F89" s="165"/>
      <c r="G89" s="165"/>
      <c r="H89" s="165"/>
      <c r="I89" s="11"/>
      <c r="J89" s="11"/>
      <c r="K89" s="164"/>
      <c r="L89" s="11"/>
      <c r="CG89" s="6"/>
      <c r="CH89" s="6"/>
      <c r="CI89" s="6"/>
      <c r="CJ89" s="6"/>
      <c r="CK89" s="6"/>
      <c r="CL89" s="6"/>
      <c r="CM89" s="6"/>
      <c r="CN89" s="6"/>
    </row>
    <row r="90" spans="1:92" ht="31.9" customHeight="1" x14ac:dyDescent="0.2">
      <c r="A90" s="483" t="s">
        <v>93</v>
      </c>
      <c r="B90" s="483"/>
      <c r="C90" s="483"/>
      <c r="D90" s="483"/>
      <c r="E90" s="483"/>
      <c r="F90" s="483"/>
      <c r="G90" s="483"/>
      <c r="H90" s="483"/>
      <c r="I90" s="483"/>
      <c r="J90" s="11"/>
      <c r="K90" s="164"/>
      <c r="L90" s="11"/>
      <c r="CG90" s="6"/>
      <c r="CH90" s="6"/>
      <c r="CI90" s="6"/>
      <c r="CJ90" s="6"/>
      <c r="CK90" s="6"/>
      <c r="CL90" s="6"/>
      <c r="CM90" s="6"/>
      <c r="CN90" s="6"/>
    </row>
    <row r="91" spans="1:92" ht="16.149999999999999" customHeight="1" x14ac:dyDescent="0.2">
      <c r="A91" s="490" t="s">
        <v>70</v>
      </c>
      <c r="B91" s="491"/>
      <c r="C91" s="494" t="s">
        <v>6</v>
      </c>
      <c r="D91" s="11"/>
      <c r="E91" s="196"/>
      <c r="F91" s="196"/>
      <c r="G91" s="196"/>
      <c r="H91" s="196"/>
      <c r="I91" s="196"/>
      <c r="J91" s="11"/>
      <c r="K91" s="164"/>
      <c r="L91" s="11"/>
      <c r="CG91" s="6"/>
      <c r="CH91" s="6"/>
      <c r="CI91" s="6"/>
      <c r="CJ91" s="6"/>
      <c r="CK91" s="6"/>
      <c r="CL91" s="6"/>
      <c r="CM91" s="6"/>
      <c r="CN91" s="6"/>
    </row>
    <row r="92" spans="1:92" ht="16.149999999999999" customHeight="1" x14ac:dyDescent="0.2">
      <c r="A92" s="492"/>
      <c r="B92" s="493"/>
      <c r="C92" s="495"/>
      <c r="D92" s="11"/>
      <c r="E92" s="196"/>
      <c r="F92" s="196"/>
      <c r="G92" s="196"/>
      <c r="H92" s="196"/>
      <c r="I92" s="196"/>
      <c r="J92" s="11"/>
      <c r="K92" s="164"/>
      <c r="L92" s="11"/>
      <c r="CG92" s="6"/>
      <c r="CH92" s="6"/>
      <c r="CI92" s="6"/>
      <c r="CJ92" s="6"/>
      <c r="CK92" s="6"/>
      <c r="CL92" s="6"/>
      <c r="CM92" s="6"/>
      <c r="CN92" s="6"/>
    </row>
    <row r="93" spans="1:92" ht="16.149999999999999" customHeight="1" x14ac:dyDescent="0.2">
      <c r="A93" s="469" t="s">
        <v>71</v>
      </c>
      <c r="B93" s="470"/>
      <c r="C93" s="179"/>
      <c r="D93" s="11"/>
      <c r="E93" s="196"/>
      <c r="F93" s="196"/>
      <c r="G93" s="196"/>
      <c r="H93" s="196"/>
      <c r="I93" s="196"/>
      <c r="J93" s="106"/>
      <c r="K93" s="11"/>
      <c r="CG93" s="6"/>
      <c r="CH93" s="6"/>
      <c r="CI93" s="6"/>
      <c r="CJ93" s="6"/>
      <c r="CK93" s="6"/>
      <c r="CL93" s="6"/>
      <c r="CM93" s="6"/>
      <c r="CN93" s="6"/>
    </row>
    <row r="94" spans="1:92" ht="16.149999999999999" customHeight="1" x14ac:dyDescent="0.2">
      <c r="A94" s="472" t="s">
        <v>60</v>
      </c>
      <c r="B94" s="400" t="s">
        <v>61</v>
      </c>
      <c r="C94" s="198"/>
      <c r="D94" s="11"/>
      <c r="E94" s="196"/>
      <c r="F94" s="196"/>
      <c r="G94" s="196"/>
      <c r="H94" s="196"/>
      <c r="I94" s="196"/>
      <c r="J94" s="162"/>
      <c r="K94" s="106"/>
      <c r="L94" s="11"/>
      <c r="CG94" s="6"/>
      <c r="CH94" s="6"/>
      <c r="CI94" s="6"/>
      <c r="CJ94" s="6"/>
      <c r="CK94" s="6"/>
      <c r="CL94" s="6"/>
      <c r="CM94" s="6"/>
      <c r="CN94" s="6"/>
    </row>
    <row r="95" spans="1:92" ht="16.149999999999999" customHeight="1" x14ac:dyDescent="0.2">
      <c r="A95" s="472"/>
      <c r="B95" s="199" t="s">
        <v>92</v>
      </c>
      <c r="C95" s="154"/>
      <c r="D95" s="11"/>
      <c r="E95" s="196"/>
      <c r="CG95" s="6"/>
      <c r="CH95" s="6"/>
      <c r="CI95" s="6"/>
      <c r="CJ95" s="6"/>
      <c r="CK95" s="6"/>
      <c r="CL95" s="6"/>
      <c r="CM95" s="6"/>
      <c r="CN95" s="6"/>
    </row>
    <row r="96" spans="1:92" ht="16.149999999999999" customHeight="1" x14ac:dyDescent="0.2">
      <c r="A96" s="473"/>
      <c r="B96" s="200" t="s">
        <v>64</v>
      </c>
      <c r="C96" s="189"/>
      <c r="D96" s="11"/>
      <c r="E96" s="196"/>
      <c r="CG96" s="6"/>
      <c r="CH96" s="6"/>
      <c r="CI96" s="6"/>
      <c r="CJ96" s="6"/>
      <c r="CK96" s="6"/>
      <c r="CL96" s="6"/>
      <c r="CM96" s="6"/>
      <c r="CN96" s="6"/>
    </row>
    <row r="97" spans="1:92" ht="16.149999999999999" customHeight="1" x14ac:dyDescent="0.2">
      <c r="A97" s="474" t="s">
        <v>72</v>
      </c>
      <c r="B97" s="475"/>
      <c r="C97" s="198"/>
      <c r="D97" s="11"/>
      <c r="E97" s="196"/>
      <c r="CG97" s="6"/>
      <c r="CH97" s="6"/>
      <c r="CI97" s="6"/>
      <c r="CJ97" s="6"/>
      <c r="CK97" s="6"/>
      <c r="CL97" s="6"/>
      <c r="CM97" s="6"/>
      <c r="CN97" s="6"/>
    </row>
    <row r="98" spans="1:92" ht="16.149999999999999" customHeight="1" x14ac:dyDescent="0.2">
      <c r="A98" s="476" t="s">
        <v>68</v>
      </c>
      <c r="B98" s="477"/>
      <c r="C98" s="189"/>
      <c r="D98" s="11"/>
      <c r="E98" s="196"/>
      <c r="CG98" s="6"/>
      <c r="CH98" s="6"/>
      <c r="CI98" s="6"/>
      <c r="CJ98" s="6"/>
      <c r="CK98" s="6"/>
      <c r="CL98" s="6"/>
      <c r="CM98" s="6"/>
      <c r="CN98" s="6"/>
    </row>
    <row r="99" spans="1:92" ht="16.149999999999999" customHeight="1" x14ac:dyDescent="0.2">
      <c r="A99" s="163" t="s">
        <v>80</v>
      </c>
      <c r="B99" s="194"/>
      <c r="C99" s="195"/>
      <c r="D99" s="11"/>
      <c r="E99" s="196"/>
      <c r="CG99" s="6"/>
      <c r="CH99" s="6"/>
      <c r="CI99" s="6"/>
      <c r="CJ99" s="6"/>
      <c r="CK99" s="6"/>
      <c r="CL99" s="6"/>
      <c r="CM99" s="6"/>
      <c r="CN99" s="6"/>
    </row>
    <row r="100" spans="1:92" ht="31.9" customHeight="1" x14ac:dyDescent="0.2">
      <c r="A100" s="483" t="s">
        <v>94</v>
      </c>
      <c r="B100" s="483"/>
      <c r="C100" s="483"/>
      <c r="D100" s="483"/>
      <c r="E100" s="483"/>
      <c r="CG100" s="6"/>
      <c r="CH100" s="6"/>
      <c r="CI100" s="6"/>
      <c r="CJ100" s="6"/>
      <c r="CK100" s="6"/>
      <c r="CL100" s="6"/>
      <c r="CM100" s="6"/>
      <c r="CN100" s="6"/>
    </row>
    <row r="101" spans="1:92" ht="21" x14ac:dyDescent="0.2">
      <c r="A101" s="201" t="s">
        <v>95</v>
      </c>
      <c r="B101" s="202" t="s">
        <v>96</v>
      </c>
      <c r="C101" s="398"/>
      <c r="D101" s="397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A102" s="396" t="s">
        <v>97</v>
      </c>
      <c r="B102" s="205"/>
      <c r="C102" s="398"/>
      <c r="D102" s="397"/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A103" s="396" t="s">
        <v>98</v>
      </c>
      <c r="B103" s="206"/>
      <c r="C103" s="398"/>
      <c r="D103" s="397"/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A104" s="396" t="s">
        <v>99</v>
      </c>
      <c r="B104" s="206"/>
      <c r="C104" s="398"/>
      <c r="D104" s="397"/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A105" s="396" t="s">
        <v>100</v>
      </c>
      <c r="B105" s="206"/>
      <c r="C105" s="207"/>
      <c r="D105" s="397"/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A106" s="188" t="s">
        <v>101</v>
      </c>
      <c r="B106" s="208"/>
      <c r="C106" s="207"/>
      <c r="D106" s="397"/>
      <c r="CG106" s="6"/>
      <c r="CH106" s="6"/>
      <c r="CI106" s="6"/>
      <c r="CJ106" s="6"/>
      <c r="CK106" s="6"/>
      <c r="CL106" s="6"/>
      <c r="CM106" s="6"/>
      <c r="CN106" s="6"/>
    </row>
    <row r="107" spans="1:92" ht="31.9" customHeight="1" x14ac:dyDescent="0.2">
      <c r="A107" s="484" t="s">
        <v>102</v>
      </c>
      <c r="B107" s="485"/>
      <c r="C107" s="485"/>
      <c r="D107" s="485"/>
      <c r="CG107" s="6"/>
      <c r="CH107" s="6"/>
      <c r="CI107" s="6"/>
      <c r="CJ107" s="6"/>
      <c r="CK107" s="6"/>
      <c r="CL107" s="6"/>
      <c r="CM107" s="6"/>
      <c r="CN107" s="6"/>
    </row>
    <row r="108" spans="1:92" ht="28.15" customHeight="1" x14ac:dyDescent="0.2">
      <c r="A108" s="201" t="s">
        <v>95</v>
      </c>
      <c r="B108" s="202" t="s">
        <v>96</v>
      </c>
      <c r="C108" s="398"/>
      <c r="D108" s="397"/>
      <c r="E108" s="162"/>
      <c r="CG108" s="6"/>
      <c r="CH108" s="6"/>
      <c r="CI108" s="6"/>
      <c r="CJ108" s="6"/>
      <c r="CK108" s="6"/>
      <c r="CL108" s="6"/>
      <c r="CM108" s="6"/>
      <c r="CN108" s="6"/>
    </row>
    <row r="109" spans="1:92" ht="16.149999999999999" customHeight="1" x14ac:dyDescent="0.2">
      <c r="A109" s="396" t="s">
        <v>97</v>
      </c>
      <c r="B109" s="205"/>
      <c r="C109" s="398"/>
      <c r="D109" s="397"/>
      <c r="E109" s="398"/>
      <c r="F109" s="209"/>
      <c r="G109" s="11"/>
      <c r="H109" s="11"/>
      <c r="I109" s="397"/>
      <c r="J109" s="398"/>
      <c r="K109" s="106"/>
      <c r="L109" s="11"/>
      <c r="CG109" s="6"/>
      <c r="CH109" s="6"/>
      <c r="CI109" s="6"/>
      <c r="CJ109" s="6"/>
      <c r="CK109" s="6"/>
      <c r="CL109" s="6"/>
      <c r="CM109" s="6"/>
      <c r="CN109" s="6"/>
    </row>
    <row r="110" spans="1:92" ht="16.149999999999999" customHeight="1" x14ac:dyDescent="0.2">
      <c r="A110" s="396" t="s">
        <v>98</v>
      </c>
      <c r="B110" s="206"/>
      <c r="C110" s="398"/>
      <c r="D110" s="397"/>
      <c r="E110" s="398"/>
      <c r="F110" s="209"/>
      <c r="G110" s="11"/>
      <c r="H110" s="11"/>
      <c r="I110" s="397"/>
      <c r="J110" s="398"/>
      <c r="K110" s="106"/>
      <c r="L110" s="11"/>
      <c r="CG110" s="6"/>
      <c r="CH110" s="6"/>
      <c r="CI110" s="6"/>
      <c r="CJ110" s="6"/>
      <c r="CK110" s="6"/>
      <c r="CL110" s="6"/>
      <c r="CM110" s="6"/>
      <c r="CN110" s="6"/>
    </row>
    <row r="111" spans="1:92" ht="16.149999999999999" customHeight="1" x14ac:dyDescent="0.2">
      <c r="A111" s="396" t="s">
        <v>99</v>
      </c>
      <c r="B111" s="206"/>
      <c r="C111" s="398"/>
      <c r="D111" s="397"/>
      <c r="E111" s="398"/>
      <c r="F111" s="209"/>
      <c r="G111" s="11"/>
      <c r="H111" s="11"/>
      <c r="I111" s="397"/>
      <c r="J111" s="398"/>
      <c r="K111" s="106"/>
      <c r="L111" s="11"/>
      <c r="CG111" s="6"/>
      <c r="CH111" s="6"/>
      <c r="CI111" s="6"/>
      <c r="CJ111" s="6"/>
      <c r="CK111" s="6"/>
      <c r="CL111" s="6"/>
      <c r="CM111" s="6"/>
      <c r="CN111" s="6"/>
    </row>
    <row r="112" spans="1:92" ht="16.149999999999999" customHeight="1" x14ac:dyDescent="0.2">
      <c r="A112" s="396" t="s">
        <v>100</v>
      </c>
      <c r="B112" s="206"/>
      <c r="C112" s="207"/>
      <c r="D112" s="486"/>
      <c r="E112" s="487"/>
      <c r="F112" s="209"/>
      <c r="G112" s="11"/>
      <c r="H112" s="11"/>
      <c r="I112" s="397"/>
      <c r="J112" s="398"/>
      <c r="K112" s="106"/>
      <c r="L112" s="11"/>
      <c r="CG112" s="6"/>
      <c r="CH112" s="6"/>
      <c r="CI112" s="6"/>
      <c r="CJ112" s="6"/>
      <c r="CK112" s="6"/>
      <c r="CL112" s="6"/>
      <c r="CM112" s="6"/>
      <c r="CN112" s="6"/>
    </row>
    <row r="113" spans="1:92" ht="16.149999999999999" customHeight="1" x14ac:dyDescent="0.2">
      <c r="A113" s="188" t="s">
        <v>101</v>
      </c>
      <c r="B113" s="208"/>
      <c r="C113" s="207"/>
      <c r="D113" s="486"/>
      <c r="E113" s="487"/>
      <c r="F113" s="209"/>
      <c r="G113" s="11"/>
      <c r="H113" s="11"/>
      <c r="I113" s="397"/>
      <c r="J113" s="398"/>
      <c r="K113" s="106"/>
      <c r="L113" s="11"/>
      <c r="CG113" s="6"/>
      <c r="CH113" s="6"/>
      <c r="CI113" s="6"/>
      <c r="CJ113" s="6"/>
      <c r="CK113" s="6"/>
      <c r="CL113" s="6"/>
      <c r="CM113" s="6"/>
      <c r="CN113" s="6"/>
    </row>
    <row r="114" spans="1:92" ht="31.9" customHeight="1" x14ac:dyDescent="0.2">
      <c r="A114" s="210" t="s">
        <v>103</v>
      </c>
      <c r="B114" s="211"/>
      <c r="C114" s="211"/>
      <c r="D114" s="211"/>
      <c r="E114" s="211"/>
      <c r="F114" s="211"/>
      <c r="G114" s="196"/>
      <c r="H114" s="196"/>
      <c r="I114" s="196"/>
      <c r="J114" s="162"/>
      <c r="K114" s="106"/>
      <c r="L114" s="11"/>
      <c r="CG114" s="6"/>
      <c r="CH114" s="6"/>
      <c r="CI114" s="6"/>
      <c r="CJ114" s="6"/>
      <c r="CK114" s="6"/>
      <c r="CL114" s="6"/>
      <c r="CM114" s="6"/>
      <c r="CN114" s="6"/>
    </row>
    <row r="115" spans="1:92" ht="16.149999999999999" customHeight="1" x14ac:dyDescent="0.2">
      <c r="A115" s="488" t="s">
        <v>5</v>
      </c>
      <c r="B115" s="489"/>
      <c r="C115" s="399" t="s">
        <v>6</v>
      </c>
      <c r="D115" s="147" t="s">
        <v>104</v>
      </c>
      <c r="E115" s="393" t="s">
        <v>105</v>
      </c>
      <c r="F115" s="389" t="s">
        <v>106</v>
      </c>
      <c r="G115" s="196"/>
      <c r="H115" s="196"/>
      <c r="I115" s="196"/>
      <c r="J115" s="106"/>
      <c r="K115" s="11"/>
      <c r="CG115" s="6"/>
      <c r="CH115" s="6"/>
      <c r="CI115" s="6"/>
      <c r="CJ115" s="6"/>
      <c r="CK115" s="6"/>
      <c r="CL115" s="6"/>
      <c r="CM115" s="6"/>
      <c r="CN115" s="6"/>
    </row>
    <row r="116" spans="1:92" ht="16.149999999999999" customHeight="1" x14ac:dyDescent="0.2">
      <c r="A116" s="478" t="s">
        <v>71</v>
      </c>
      <c r="B116" s="479"/>
      <c r="C116" s="212">
        <f t="shared" ref="C116:C121" si="8">SUM(D116:F116)</f>
        <v>0</v>
      </c>
      <c r="D116" s="213"/>
      <c r="E116" s="214"/>
      <c r="F116" s="215"/>
      <c r="G116" s="216"/>
      <c r="H116" s="196"/>
      <c r="I116" s="196"/>
      <c r="J116" s="106"/>
      <c r="K116" s="11"/>
      <c r="CG116" s="6"/>
      <c r="CH116" s="6"/>
      <c r="CI116" s="6"/>
      <c r="CJ116" s="6"/>
      <c r="CK116" s="6"/>
      <c r="CL116" s="6"/>
      <c r="CM116" s="6"/>
      <c r="CN116" s="6"/>
    </row>
    <row r="117" spans="1:92" ht="16.149999999999999" customHeight="1" x14ac:dyDescent="0.2">
      <c r="A117" s="471" t="s">
        <v>60</v>
      </c>
      <c r="B117" s="395" t="s">
        <v>107</v>
      </c>
      <c r="C117" s="218">
        <f t="shared" si="8"/>
        <v>0</v>
      </c>
      <c r="D117" s="151"/>
      <c r="E117" s="152"/>
      <c r="F117" s="153"/>
      <c r="G117" s="216"/>
      <c r="H117" s="196"/>
      <c r="I117" s="196"/>
      <c r="J117" s="106"/>
      <c r="K117" s="11"/>
      <c r="CG117" s="6"/>
      <c r="CH117" s="6"/>
      <c r="CI117" s="6"/>
      <c r="CJ117" s="6"/>
      <c r="CK117" s="6"/>
      <c r="CL117" s="6"/>
      <c r="CM117" s="6"/>
      <c r="CN117" s="6"/>
    </row>
    <row r="118" spans="1:92" ht="16.149999999999999" customHeight="1" x14ac:dyDescent="0.2">
      <c r="A118" s="472"/>
      <c r="B118" s="199" t="s">
        <v>92</v>
      </c>
      <c r="C118" s="219">
        <f t="shared" si="8"/>
        <v>0</v>
      </c>
      <c r="D118" s="85"/>
      <c r="E118" s="170"/>
      <c r="F118" s="87"/>
      <c r="G118" s="216"/>
      <c r="H118" s="196"/>
      <c r="I118" s="196"/>
      <c r="J118" s="106"/>
      <c r="K118" s="11"/>
      <c r="CG118" s="6"/>
      <c r="CH118" s="6"/>
      <c r="CI118" s="6"/>
      <c r="CJ118" s="6"/>
      <c r="CK118" s="6"/>
      <c r="CL118" s="6"/>
      <c r="CM118" s="6"/>
      <c r="CN118" s="6"/>
    </row>
    <row r="119" spans="1:92" ht="16.149999999999999" customHeight="1" x14ac:dyDescent="0.2">
      <c r="A119" s="473"/>
      <c r="B119" s="200" t="s">
        <v>108</v>
      </c>
      <c r="C119" s="220">
        <f t="shared" si="8"/>
        <v>0</v>
      </c>
      <c r="D119" s="77"/>
      <c r="E119" s="159"/>
      <c r="F119" s="90"/>
      <c r="G119" s="216"/>
      <c r="H119" s="196"/>
      <c r="I119" s="196"/>
      <c r="J119" s="106"/>
      <c r="K119" s="11"/>
      <c r="CG119" s="6"/>
      <c r="CH119" s="6"/>
      <c r="CI119" s="6"/>
      <c r="CJ119" s="6"/>
      <c r="CK119" s="6"/>
      <c r="CL119" s="6"/>
      <c r="CM119" s="6"/>
      <c r="CN119" s="6"/>
    </row>
    <row r="120" spans="1:92" ht="16.149999999999999" customHeight="1" x14ac:dyDescent="0.2">
      <c r="A120" s="480" t="s">
        <v>72</v>
      </c>
      <c r="B120" s="481"/>
      <c r="C120" s="221">
        <f t="shared" si="8"/>
        <v>0</v>
      </c>
      <c r="D120" s="38"/>
      <c r="E120" s="222"/>
      <c r="F120" s="39"/>
      <c r="G120" s="216"/>
      <c r="H120" s="196"/>
      <c r="I120" s="196"/>
      <c r="J120" s="106"/>
      <c r="K120" s="11"/>
      <c r="CG120" s="6"/>
      <c r="CH120" s="6"/>
      <c r="CI120" s="6"/>
      <c r="CJ120" s="6"/>
      <c r="CK120" s="6"/>
      <c r="CL120" s="6"/>
      <c r="CM120" s="6"/>
      <c r="CN120" s="6"/>
    </row>
    <row r="121" spans="1:92" ht="16.149999999999999" customHeight="1" x14ac:dyDescent="0.2">
      <c r="A121" s="476" t="s">
        <v>68</v>
      </c>
      <c r="B121" s="477"/>
      <c r="C121" s="220">
        <f t="shared" si="8"/>
        <v>0</v>
      </c>
      <c r="D121" s="77"/>
      <c r="E121" s="159"/>
      <c r="F121" s="90"/>
      <c r="G121" s="216"/>
      <c r="H121" s="196"/>
      <c r="I121" s="196"/>
      <c r="J121" s="106"/>
      <c r="K121" s="11"/>
      <c r="CG121" s="6"/>
      <c r="CH121" s="6"/>
      <c r="CI121" s="6"/>
      <c r="CJ121" s="6"/>
      <c r="CK121" s="6"/>
      <c r="CL121" s="6"/>
      <c r="CM121" s="6"/>
      <c r="CN121" s="6"/>
    </row>
    <row r="122" spans="1:92" ht="16.149999999999999" customHeight="1" x14ac:dyDescent="0.2">
      <c r="A122" s="163" t="s">
        <v>80</v>
      </c>
      <c r="B122" s="163"/>
      <c r="C122" s="176"/>
      <c r="D122" s="176"/>
      <c r="E122" s="165"/>
      <c r="F122" s="11"/>
      <c r="G122" s="196"/>
      <c r="H122" s="196"/>
      <c r="I122" s="196"/>
      <c r="J122" s="106"/>
      <c r="K122" s="11"/>
      <c r="CG122" s="6"/>
      <c r="CH122" s="6"/>
      <c r="CI122" s="6"/>
      <c r="CJ122" s="6"/>
      <c r="CK122" s="6"/>
      <c r="CL122" s="6"/>
      <c r="CM122" s="6"/>
      <c r="CN122" s="6"/>
    </row>
    <row r="123" spans="1:92" ht="16.149999999999999" customHeight="1" x14ac:dyDescent="0.2">
      <c r="A123" s="163" t="s">
        <v>109</v>
      </c>
      <c r="B123" s="223"/>
      <c r="C123" s="176"/>
      <c r="D123" s="176"/>
      <c r="E123" s="176"/>
      <c r="F123" s="176"/>
      <c r="G123" s="196"/>
      <c r="H123" s="196"/>
      <c r="I123" s="196"/>
      <c r="J123" s="106"/>
      <c r="K123" s="11"/>
      <c r="CG123" s="6"/>
      <c r="CH123" s="6"/>
      <c r="CI123" s="6"/>
      <c r="CJ123" s="6"/>
      <c r="CK123" s="6"/>
      <c r="CL123" s="6"/>
      <c r="CM123" s="6"/>
      <c r="CN123" s="6"/>
    </row>
    <row r="124" spans="1:92" ht="31.9" customHeight="1" x14ac:dyDescent="0.2">
      <c r="A124" s="12" t="s">
        <v>110</v>
      </c>
      <c r="B124" s="12"/>
      <c r="C124" s="12"/>
      <c r="D124" s="12"/>
      <c r="E124" s="12"/>
      <c r="F124" s="224"/>
      <c r="G124" s="224"/>
      <c r="H124" s="196"/>
      <c r="I124" s="196"/>
      <c r="J124" s="106"/>
      <c r="K124" s="11"/>
      <c r="CG124" s="6"/>
      <c r="CH124" s="6"/>
      <c r="CI124" s="6"/>
      <c r="CJ124" s="6"/>
      <c r="CK124" s="6"/>
      <c r="CL124" s="6"/>
      <c r="CM124" s="6"/>
      <c r="CN124" s="6"/>
    </row>
    <row r="125" spans="1:92" ht="16.149999999999999" customHeight="1" x14ac:dyDescent="0.2">
      <c r="A125" s="461" t="s">
        <v>111</v>
      </c>
      <c r="B125" s="457"/>
      <c r="C125" s="465" t="s">
        <v>6</v>
      </c>
      <c r="D125" s="467" t="s">
        <v>112</v>
      </c>
      <c r="E125" s="468"/>
      <c r="F125" s="467" t="s">
        <v>113</v>
      </c>
      <c r="G125" s="468"/>
      <c r="H125" s="196"/>
      <c r="I125" s="196"/>
      <c r="J125" s="106"/>
      <c r="K125" s="11"/>
      <c r="CG125" s="6"/>
      <c r="CH125" s="6"/>
      <c r="CI125" s="6"/>
      <c r="CJ125" s="6"/>
      <c r="CK125" s="6"/>
      <c r="CL125" s="6"/>
      <c r="CM125" s="6"/>
      <c r="CN125" s="6"/>
    </row>
    <row r="126" spans="1:92" ht="16.149999999999999" customHeight="1" x14ac:dyDescent="0.2">
      <c r="A126" s="482"/>
      <c r="B126" s="458"/>
      <c r="C126" s="466"/>
      <c r="D126" s="17" t="s">
        <v>114</v>
      </c>
      <c r="E126" s="225" t="s">
        <v>115</v>
      </c>
      <c r="F126" s="17" t="s">
        <v>116</v>
      </c>
      <c r="G126" s="225" t="s">
        <v>115</v>
      </c>
      <c r="H126" s="196"/>
      <c r="I126" s="196"/>
      <c r="J126" s="106"/>
      <c r="K126" s="11"/>
      <c r="CG126" s="6"/>
      <c r="CH126" s="6"/>
      <c r="CI126" s="6"/>
      <c r="CJ126" s="6"/>
      <c r="CK126" s="6"/>
      <c r="CL126" s="6"/>
      <c r="CM126" s="6"/>
      <c r="CN126" s="6"/>
    </row>
    <row r="127" spans="1:92" ht="16.149999999999999" customHeight="1" x14ac:dyDescent="0.2">
      <c r="A127" s="469" t="s">
        <v>71</v>
      </c>
      <c r="B127" s="470"/>
      <c r="C127" s="226">
        <f t="shared" ref="C127:C133" si="9">SUM(D127:G127)</f>
        <v>207</v>
      </c>
      <c r="D127" s="227">
        <v>5</v>
      </c>
      <c r="E127" s="228"/>
      <c r="F127" s="227">
        <v>202</v>
      </c>
      <c r="G127" s="228"/>
      <c r="H127" s="216"/>
      <c r="I127" s="196"/>
      <c r="J127" s="106"/>
      <c r="K127" s="11"/>
      <c r="CG127" s="6"/>
      <c r="CH127" s="6"/>
      <c r="CI127" s="6"/>
      <c r="CJ127" s="6"/>
      <c r="CK127" s="6"/>
      <c r="CL127" s="6"/>
      <c r="CM127" s="6"/>
      <c r="CN127" s="6"/>
    </row>
    <row r="128" spans="1:92" ht="16.149999999999999" customHeight="1" x14ac:dyDescent="0.2">
      <c r="A128" s="471" t="s">
        <v>60</v>
      </c>
      <c r="B128" s="395" t="s">
        <v>107</v>
      </c>
      <c r="C128" s="226">
        <f t="shared" si="9"/>
        <v>69</v>
      </c>
      <c r="D128" s="227"/>
      <c r="E128" s="228"/>
      <c r="F128" s="227">
        <v>69</v>
      </c>
      <c r="G128" s="228"/>
      <c r="H128" s="216"/>
      <c r="I128" s="196"/>
      <c r="J128" s="106"/>
      <c r="K128" s="11"/>
      <c r="CG128" s="6"/>
      <c r="CH128" s="6"/>
      <c r="CI128" s="6"/>
      <c r="CJ128" s="6"/>
      <c r="CK128" s="6"/>
      <c r="CL128" s="6"/>
      <c r="CM128" s="6"/>
      <c r="CN128" s="6"/>
    </row>
    <row r="129" spans="1:92" ht="16.149999999999999" customHeight="1" x14ac:dyDescent="0.2">
      <c r="A129" s="472"/>
      <c r="B129" s="199" t="s">
        <v>92</v>
      </c>
      <c r="C129" s="229">
        <f t="shared" si="9"/>
        <v>0</v>
      </c>
      <c r="D129" s="230"/>
      <c r="E129" s="231"/>
      <c r="F129" s="230"/>
      <c r="G129" s="231"/>
      <c r="H129" s="216"/>
      <c r="I129" s="196"/>
      <c r="J129" s="106"/>
      <c r="K129" s="11"/>
      <c r="CG129" s="6"/>
      <c r="CH129" s="6"/>
      <c r="CI129" s="6"/>
      <c r="CJ129" s="6"/>
      <c r="CK129" s="6"/>
      <c r="CL129" s="6"/>
      <c r="CM129" s="6"/>
      <c r="CN129" s="6"/>
    </row>
    <row r="130" spans="1:92" ht="16.149999999999999" customHeight="1" x14ac:dyDescent="0.2">
      <c r="A130" s="473"/>
      <c r="B130" s="200" t="s">
        <v>108</v>
      </c>
      <c r="C130" s="232">
        <f t="shared" si="9"/>
        <v>0</v>
      </c>
      <c r="D130" s="233"/>
      <c r="E130" s="234"/>
      <c r="F130" s="233"/>
      <c r="G130" s="234"/>
      <c r="H130" s="216"/>
      <c r="I130" s="196"/>
      <c r="J130" s="106"/>
      <c r="K130" s="11"/>
      <c r="CG130" s="6"/>
      <c r="CH130" s="6"/>
      <c r="CI130" s="6"/>
      <c r="CJ130" s="6"/>
      <c r="CK130" s="6"/>
      <c r="CL130" s="6"/>
      <c r="CM130" s="6"/>
      <c r="CN130" s="6"/>
    </row>
    <row r="131" spans="1:92" ht="16.149999999999999" customHeight="1" x14ac:dyDescent="0.2">
      <c r="A131" s="474" t="s">
        <v>72</v>
      </c>
      <c r="B131" s="475"/>
      <c r="C131" s="235">
        <f t="shared" si="9"/>
        <v>73</v>
      </c>
      <c r="D131" s="29"/>
      <c r="E131" s="72"/>
      <c r="F131" s="29">
        <v>73</v>
      </c>
      <c r="G131" s="72"/>
      <c r="H131" s="216"/>
      <c r="I131" s="196"/>
      <c r="J131" s="106"/>
      <c r="K131" s="11"/>
      <c r="CG131" s="6"/>
      <c r="CH131" s="6"/>
      <c r="CI131" s="6"/>
      <c r="CJ131" s="6"/>
      <c r="CK131" s="6"/>
      <c r="CL131" s="6"/>
      <c r="CM131" s="6"/>
      <c r="CN131" s="6"/>
    </row>
    <row r="132" spans="1:92" ht="16.149999999999999" customHeight="1" x14ac:dyDescent="0.2">
      <c r="A132" s="476" t="s">
        <v>68</v>
      </c>
      <c r="B132" s="477"/>
      <c r="C132" s="236">
        <f t="shared" si="9"/>
        <v>6</v>
      </c>
      <c r="D132" s="36"/>
      <c r="E132" s="80"/>
      <c r="F132" s="36">
        <v>6</v>
      </c>
      <c r="G132" s="80"/>
      <c r="H132" s="216"/>
      <c r="I132" s="196"/>
      <c r="J132" s="106"/>
      <c r="K132" s="11"/>
      <c r="CG132" s="6"/>
      <c r="CH132" s="6"/>
      <c r="CI132" s="6"/>
      <c r="CJ132" s="6"/>
      <c r="CK132" s="6"/>
      <c r="CL132" s="6"/>
      <c r="CM132" s="6"/>
      <c r="CN132" s="6"/>
    </row>
    <row r="133" spans="1:92" ht="16.149999999999999" customHeight="1" x14ac:dyDescent="0.2">
      <c r="A133" s="459" t="s">
        <v>6</v>
      </c>
      <c r="B133" s="460"/>
      <c r="C133" s="41">
        <f t="shared" si="9"/>
        <v>355</v>
      </c>
      <c r="D133" s="172">
        <f>SUM(D127:D132)</f>
        <v>5</v>
      </c>
      <c r="E133" s="237">
        <f>SUM(E127:E132)</f>
        <v>0</v>
      </c>
      <c r="F133" s="172">
        <f>SUM(F127:F132)</f>
        <v>350</v>
      </c>
      <c r="G133" s="237">
        <f>SUM(G127:G132)</f>
        <v>0</v>
      </c>
      <c r="H133" s="196"/>
      <c r="I133" s="196"/>
      <c r="J133" s="106"/>
      <c r="K133" s="11"/>
      <c r="CG133" s="6"/>
      <c r="CH133" s="6"/>
      <c r="CI133" s="6"/>
      <c r="CJ133" s="6"/>
      <c r="CK133" s="6"/>
      <c r="CL133" s="6"/>
      <c r="CM133" s="6"/>
      <c r="CN133" s="6"/>
    </row>
    <row r="134" spans="1:92" ht="31.9" customHeight="1" x14ac:dyDescent="0.2">
      <c r="A134" s="238" t="s">
        <v>117</v>
      </c>
      <c r="B134" s="238"/>
      <c r="C134" s="238"/>
      <c r="D134" s="224"/>
      <c r="E134" s="224"/>
      <c r="F134" s="176"/>
      <c r="G134" s="196"/>
      <c r="H134" s="196"/>
      <c r="I134" s="196"/>
      <c r="J134" s="106"/>
      <c r="K134" s="11"/>
      <c r="CG134" s="6"/>
      <c r="CH134" s="6"/>
      <c r="CI134" s="6"/>
      <c r="CJ134" s="6"/>
      <c r="CK134" s="6"/>
      <c r="CL134" s="6"/>
      <c r="CM134" s="6"/>
      <c r="CN134" s="6"/>
    </row>
    <row r="135" spans="1:92" ht="16.149999999999999" customHeight="1" x14ac:dyDescent="0.2">
      <c r="A135" s="461" t="s">
        <v>32</v>
      </c>
      <c r="B135" s="462"/>
      <c r="C135" s="388" t="s">
        <v>6</v>
      </c>
      <c r="D135" s="224"/>
      <c r="E135" s="224"/>
      <c r="F135" s="240"/>
      <c r="G135" s="196"/>
      <c r="H135" s="196"/>
      <c r="I135" s="196"/>
      <c r="J135" s="106"/>
      <c r="K135" s="11"/>
      <c r="CG135" s="6"/>
      <c r="CH135" s="6"/>
      <c r="CI135" s="6"/>
      <c r="CJ135" s="6"/>
      <c r="CK135" s="6"/>
      <c r="CL135" s="6"/>
      <c r="CM135" s="6"/>
      <c r="CN135" s="6"/>
    </row>
    <row r="136" spans="1:92" ht="16.149999999999999" customHeight="1" x14ac:dyDescent="0.2">
      <c r="A136" s="463" t="s">
        <v>118</v>
      </c>
      <c r="B136" s="241" t="s">
        <v>119</v>
      </c>
      <c r="C136" s="242">
        <v>274</v>
      </c>
      <c r="D136" s="224"/>
      <c r="E136" s="224"/>
      <c r="F136" s="240"/>
      <c r="G136" s="196"/>
      <c r="H136" s="196"/>
      <c r="I136" s="196"/>
      <c r="J136" s="106"/>
      <c r="K136" s="11"/>
      <c r="CG136" s="6"/>
      <c r="CH136" s="6"/>
      <c r="CI136" s="6"/>
      <c r="CJ136" s="6"/>
      <c r="CK136" s="6"/>
      <c r="CL136" s="6"/>
      <c r="CM136" s="6"/>
      <c r="CN136" s="6"/>
    </row>
    <row r="137" spans="1:92" ht="16.149999999999999" customHeight="1" x14ac:dyDescent="0.2">
      <c r="A137" s="464"/>
      <c r="B137" s="243" t="s">
        <v>120</v>
      </c>
      <c r="C137" s="244">
        <v>207</v>
      </c>
      <c r="D137" s="224"/>
      <c r="E137" s="224"/>
      <c r="F137" s="240"/>
      <c r="G137" s="196"/>
      <c r="H137" s="196"/>
      <c r="I137" s="196"/>
      <c r="J137" s="106"/>
      <c r="K137" s="11"/>
      <c r="CG137" s="6"/>
      <c r="CH137" s="6"/>
      <c r="CI137" s="6"/>
      <c r="CJ137" s="6"/>
      <c r="CK137" s="6"/>
      <c r="CL137" s="6"/>
      <c r="CM137" s="6"/>
      <c r="CN137" s="6"/>
    </row>
    <row r="138" spans="1:92" ht="31.9" customHeight="1" x14ac:dyDescent="0.2">
      <c r="A138" s="245" t="s">
        <v>121</v>
      </c>
      <c r="B138" s="245"/>
      <c r="C138" s="245"/>
      <c r="D138" s="224"/>
      <c r="E138" s="224"/>
      <c r="F138" s="196"/>
      <c r="G138" s="196"/>
      <c r="H138" s="196"/>
      <c r="I138" s="196"/>
      <c r="J138" s="106"/>
      <c r="K138" s="11"/>
      <c r="CG138" s="6"/>
      <c r="CH138" s="6"/>
      <c r="CI138" s="6"/>
      <c r="CJ138" s="6"/>
      <c r="CK138" s="6"/>
      <c r="CL138" s="6"/>
      <c r="CM138" s="6"/>
      <c r="CN138" s="6"/>
    </row>
    <row r="139" spans="1:92" ht="16.149999999999999" customHeight="1" x14ac:dyDescent="0.2">
      <c r="A139" s="465" t="s">
        <v>32</v>
      </c>
      <c r="B139" s="465" t="s">
        <v>6</v>
      </c>
      <c r="C139" s="463" t="s">
        <v>56</v>
      </c>
      <c r="D139" s="455" t="s">
        <v>65</v>
      </c>
      <c r="E139" s="457" t="s">
        <v>60</v>
      </c>
      <c r="F139" s="196"/>
      <c r="G139" s="196"/>
      <c r="H139" s="196"/>
      <c r="I139" s="196"/>
      <c r="J139" s="106"/>
      <c r="K139" s="11"/>
      <c r="CG139" s="6"/>
      <c r="CH139" s="6"/>
      <c r="CI139" s="6"/>
      <c r="CJ139" s="6"/>
      <c r="CK139" s="6"/>
      <c r="CL139" s="6"/>
      <c r="CM139" s="6"/>
      <c r="CN139" s="6"/>
    </row>
    <row r="140" spans="1:92" ht="16.149999999999999" customHeight="1" x14ac:dyDescent="0.2">
      <c r="A140" s="466"/>
      <c r="B140" s="466"/>
      <c r="C140" s="464"/>
      <c r="D140" s="456"/>
      <c r="E140" s="458"/>
      <c r="F140" s="196"/>
      <c r="G140" s="196"/>
      <c r="H140" s="196"/>
      <c r="I140" s="196"/>
      <c r="J140" s="162"/>
      <c r="K140" s="106"/>
      <c r="L140" s="11"/>
      <c r="CG140" s="6"/>
      <c r="CH140" s="6"/>
      <c r="CI140" s="6"/>
      <c r="CJ140" s="6"/>
      <c r="CK140" s="6"/>
      <c r="CL140" s="6"/>
      <c r="CM140" s="6"/>
      <c r="CN140" s="6"/>
    </row>
    <row r="141" spans="1:92" ht="16.149999999999999" customHeight="1" x14ac:dyDescent="0.2">
      <c r="A141" s="81" t="s">
        <v>122</v>
      </c>
      <c r="B141" s="81">
        <f t="shared" ref="B141:B150" si="10">SUM(C141:E141)</f>
        <v>0</v>
      </c>
      <c r="C141" s="230"/>
      <c r="D141" s="246"/>
      <c r="E141" s="247"/>
      <c r="F141" s="164"/>
      <c r="G141" s="11"/>
      <c r="CG141" s="6"/>
      <c r="CH141" s="6"/>
      <c r="CI141" s="6"/>
      <c r="CJ141" s="6"/>
      <c r="CK141" s="6"/>
      <c r="CL141" s="6"/>
      <c r="CM141" s="6"/>
      <c r="CN141" s="6"/>
    </row>
    <row r="142" spans="1:92" ht="16.149999999999999" customHeight="1" x14ac:dyDescent="0.2">
      <c r="A142" s="81" t="s">
        <v>123</v>
      </c>
      <c r="B142" s="81">
        <f t="shared" si="10"/>
        <v>1</v>
      </c>
      <c r="C142" s="230">
        <v>1</v>
      </c>
      <c r="D142" s="246"/>
      <c r="E142" s="247"/>
      <c r="F142" s="164"/>
      <c r="G142" s="11"/>
      <c r="CG142" s="6"/>
      <c r="CH142" s="6"/>
      <c r="CI142" s="6"/>
      <c r="CJ142" s="6"/>
      <c r="CK142" s="6"/>
      <c r="CL142" s="6"/>
      <c r="CM142" s="6"/>
      <c r="CN142" s="6"/>
    </row>
    <row r="143" spans="1:92" ht="16.149999999999999" customHeight="1" x14ac:dyDescent="0.2">
      <c r="A143" s="81" t="s">
        <v>124</v>
      </c>
      <c r="B143" s="81">
        <f t="shared" si="10"/>
        <v>1</v>
      </c>
      <c r="C143" s="230">
        <v>1</v>
      </c>
      <c r="D143" s="246"/>
      <c r="E143" s="247"/>
      <c r="F143" s="164"/>
      <c r="G143" s="11"/>
      <c r="CG143" s="6"/>
      <c r="CH143" s="6"/>
      <c r="CI143" s="6"/>
      <c r="CJ143" s="6"/>
      <c r="CK143" s="6"/>
      <c r="CL143" s="6"/>
      <c r="CM143" s="6"/>
      <c r="CN143" s="6"/>
    </row>
    <row r="144" spans="1:92" ht="25.9" customHeight="1" x14ac:dyDescent="0.2">
      <c r="A144" s="248" t="s">
        <v>125</v>
      </c>
      <c r="B144" s="81">
        <f t="shared" si="10"/>
        <v>0</v>
      </c>
      <c r="C144" s="230"/>
      <c r="D144" s="246"/>
      <c r="E144" s="247"/>
      <c r="F144" s="164"/>
      <c r="G144" s="11"/>
      <c r="CG144" s="6"/>
      <c r="CH144" s="6"/>
      <c r="CI144" s="6"/>
      <c r="CJ144" s="6"/>
      <c r="CK144" s="6"/>
      <c r="CL144" s="6"/>
      <c r="CM144" s="6"/>
      <c r="CN144" s="6"/>
    </row>
    <row r="145" spans="1:92" ht="25.9" customHeight="1" x14ac:dyDescent="0.2">
      <c r="A145" s="81" t="s">
        <v>126</v>
      </c>
      <c r="B145" s="81">
        <f t="shared" si="10"/>
        <v>0</v>
      </c>
      <c r="C145" s="230"/>
      <c r="D145" s="246"/>
      <c r="E145" s="247"/>
      <c r="F145" s="164"/>
      <c r="G145" s="11"/>
      <c r="CG145" s="6"/>
      <c r="CH145" s="6"/>
      <c r="CI145" s="6"/>
      <c r="CJ145" s="6"/>
      <c r="CK145" s="6"/>
      <c r="CL145" s="6"/>
      <c r="CM145" s="6"/>
      <c r="CN145" s="6"/>
    </row>
    <row r="146" spans="1:92" ht="16.149999999999999" customHeight="1" x14ac:dyDescent="0.2">
      <c r="A146" s="81" t="s">
        <v>127</v>
      </c>
      <c r="B146" s="81">
        <f t="shared" si="10"/>
        <v>0</v>
      </c>
      <c r="C146" s="230"/>
      <c r="D146" s="246"/>
      <c r="E146" s="247"/>
      <c r="F146" s="164"/>
      <c r="G146" s="11"/>
      <c r="CG146" s="6"/>
      <c r="CH146" s="6"/>
      <c r="CI146" s="6"/>
      <c r="CJ146" s="6"/>
      <c r="CK146" s="6"/>
      <c r="CL146" s="6"/>
      <c r="CM146" s="6"/>
      <c r="CN146" s="6"/>
    </row>
    <row r="147" spans="1:92" ht="16.149999999999999" customHeight="1" x14ac:dyDescent="0.2">
      <c r="A147" s="81" t="s">
        <v>128</v>
      </c>
      <c r="B147" s="81">
        <f t="shared" si="10"/>
        <v>0</v>
      </c>
      <c r="C147" s="230"/>
      <c r="D147" s="246"/>
      <c r="E147" s="247"/>
      <c r="F147" s="164"/>
      <c r="G147" s="11"/>
      <c r="CG147" s="6"/>
      <c r="CH147" s="6"/>
      <c r="CI147" s="6"/>
      <c r="CJ147" s="6"/>
      <c r="CK147" s="6"/>
      <c r="CL147" s="6"/>
      <c r="CM147" s="6"/>
      <c r="CN147" s="6"/>
    </row>
    <row r="148" spans="1:92" ht="16.149999999999999" customHeight="1" x14ac:dyDescent="0.2">
      <c r="A148" s="81" t="s">
        <v>129</v>
      </c>
      <c r="B148" s="81">
        <f t="shared" si="10"/>
        <v>0</v>
      </c>
      <c r="C148" s="230"/>
      <c r="D148" s="246"/>
      <c r="E148" s="247"/>
      <c r="F148" s="164"/>
      <c r="G148" s="11"/>
      <c r="CG148" s="6"/>
      <c r="CH148" s="6"/>
      <c r="CI148" s="6"/>
      <c r="CJ148" s="6"/>
      <c r="CK148" s="6"/>
      <c r="CL148" s="6"/>
      <c r="CM148" s="6"/>
      <c r="CN148" s="6"/>
    </row>
    <row r="149" spans="1:92" ht="16.149999999999999" customHeight="1" x14ac:dyDescent="0.2">
      <c r="A149" s="81" t="s">
        <v>130</v>
      </c>
      <c r="B149" s="81">
        <f t="shared" si="10"/>
        <v>0</v>
      </c>
      <c r="C149" s="230"/>
      <c r="D149" s="246"/>
      <c r="E149" s="247"/>
      <c r="F149" s="164"/>
      <c r="G149" s="11"/>
      <c r="CG149" s="6"/>
      <c r="CH149" s="6"/>
      <c r="CI149" s="6"/>
      <c r="CJ149" s="6"/>
      <c r="CK149" s="6"/>
      <c r="CL149" s="6"/>
      <c r="CM149" s="6"/>
      <c r="CN149" s="6"/>
    </row>
    <row r="150" spans="1:92" ht="16.149999999999999" customHeight="1" x14ac:dyDescent="0.2">
      <c r="A150" s="89" t="s">
        <v>131</v>
      </c>
      <c r="B150" s="89">
        <f t="shared" si="10"/>
        <v>0</v>
      </c>
      <c r="C150" s="233"/>
      <c r="D150" s="249"/>
      <c r="E150" s="250"/>
      <c r="F150" s="164"/>
      <c r="G150" s="11"/>
      <c r="CG150" s="6"/>
      <c r="CH150" s="6"/>
      <c r="CI150" s="6"/>
      <c r="CJ150" s="6"/>
      <c r="CK150" s="6"/>
      <c r="CL150" s="6"/>
      <c r="CM150" s="6"/>
      <c r="CN150" s="6"/>
    </row>
    <row r="151" spans="1:92" ht="16.149999999999999" customHeight="1" x14ac:dyDescent="0.2">
      <c r="A151" s="251" t="s">
        <v>132</v>
      </c>
      <c r="F151" s="164"/>
      <c r="G151" s="11"/>
      <c r="CG151" s="6"/>
      <c r="CH151" s="6"/>
      <c r="CI151" s="6"/>
      <c r="CJ151" s="6"/>
      <c r="CK151" s="6"/>
      <c r="CL151" s="6"/>
      <c r="CM151" s="6"/>
      <c r="CN151" s="6"/>
    </row>
    <row r="152" spans="1:92" x14ac:dyDescent="0.2">
      <c r="CG152" s="6"/>
      <c r="CH152" s="6"/>
      <c r="CI152" s="6"/>
      <c r="CJ152" s="6"/>
      <c r="CK152" s="6"/>
      <c r="CL152" s="6"/>
      <c r="CM152" s="6"/>
      <c r="CN152" s="6"/>
    </row>
    <row r="153" spans="1:92" x14ac:dyDescent="0.2">
      <c r="CG153" s="6"/>
      <c r="CH153" s="6"/>
      <c r="CI153" s="6"/>
      <c r="CJ153" s="6"/>
      <c r="CK153" s="6"/>
      <c r="CL153" s="6"/>
      <c r="CM153" s="6"/>
      <c r="CN153" s="6"/>
    </row>
    <row r="154" spans="1:92" x14ac:dyDescent="0.2">
      <c r="CG154" s="6"/>
      <c r="CH154" s="6"/>
      <c r="CI154" s="6"/>
      <c r="CJ154" s="6"/>
      <c r="CK154" s="6"/>
      <c r="CL154" s="6"/>
      <c r="CM154" s="6"/>
      <c r="CN154" s="6"/>
    </row>
    <row r="155" spans="1:92" x14ac:dyDescent="0.2">
      <c r="CG155" s="6"/>
      <c r="CH155" s="6"/>
      <c r="CI155" s="6"/>
      <c r="CJ155" s="6"/>
      <c r="CK155" s="6"/>
      <c r="CL155" s="6"/>
      <c r="CM155" s="6"/>
      <c r="CN155" s="6"/>
    </row>
    <row r="156" spans="1:92" x14ac:dyDescent="0.2">
      <c r="CG156" s="6"/>
      <c r="CH156" s="6"/>
      <c r="CI156" s="6"/>
      <c r="CJ156" s="6"/>
      <c r="CK156" s="6"/>
      <c r="CL156" s="6"/>
      <c r="CM156" s="6"/>
      <c r="CN156" s="6"/>
    </row>
    <row r="157" spans="1:92" x14ac:dyDescent="0.2">
      <c r="CG157" s="6"/>
      <c r="CH157" s="6"/>
      <c r="CI157" s="6"/>
      <c r="CJ157" s="6"/>
      <c r="CK157" s="6"/>
      <c r="CL157" s="6"/>
      <c r="CM157" s="6"/>
      <c r="CN157" s="6"/>
    </row>
    <row r="194" spans="1:93" ht="11.25" customHeight="1" x14ac:dyDescent="0.2"/>
    <row r="195" spans="1:93" s="252" customFormat="1" hidden="1" x14ac:dyDescent="0.2">
      <c r="A195" s="252">
        <f>SUM(D12:D15,D22:D27,D31:D43,B49,C69:H69,C79:H79,C83:H88,C93:C98,C116:C121,C133,B141:B150,C53:C62,B102:B106,B109:B113,D16:D17,C136:C137)</f>
        <v>1318</v>
      </c>
      <c r="B195" s="252">
        <f>SUM(CG5:CN157)</f>
        <v>0</v>
      </c>
      <c r="BY195" s="253"/>
      <c r="BZ195" s="253"/>
      <c r="CA195" s="253"/>
      <c r="CB195" s="253"/>
      <c r="CC195" s="253"/>
      <c r="CD195" s="253"/>
      <c r="CE195" s="253"/>
      <c r="CF195" s="253"/>
      <c r="CG195" s="253"/>
      <c r="CH195" s="253"/>
      <c r="CI195" s="253"/>
      <c r="CJ195" s="253"/>
      <c r="CK195" s="253"/>
      <c r="CL195" s="253"/>
      <c r="CM195" s="253"/>
      <c r="CN195" s="253"/>
      <c r="CO195" s="253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operator="greaterThanOrEqual" allowBlank="1" showInputMessage="1" showErrorMessage="1" error="Valor no Permitido" sqref="A9:Z150" xr:uid="{1CFE51D1-3D8D-48A6-B7A4-794B3A772138}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195"/>
  <sheetViews>
    <sheetView workbookViewId="0">
      <selection activeCell="E11" sqref="E11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5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1</v>
      </c>
    </row>
    <row r="2" spans="1:92" ht="16.149999999999999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92" ht="16.149999999999999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2" ht="16.149999999999999" customHeight="1" x14ac:dyDescent="0.2">
      <c r="A4" s="1" t="str">
        <f>CONCATENATE("MES: ",[11]NOMBRE!B6," - ","( ",[11]NOMBRE!C6,[11]NOMBRE!D6," )")</f>
        <v>MES: OCTUBRE - ( 10 )</v>
      </c>
    </row>
    <row r="5" spans="1:92" ht="16.149999999999999" customHeight="1" x14ac:dyDescent="0.2">
      <c r="A5" s="1" t="str">
        <f>CONCATENATE("AÑO: ",[11]NOMBRE!B7)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A6" s="7"/>
      <c r="B6" s="7"/>
      <c r="C6" s="7"/>
      <c r="D6" s="7"/>
      <c r="E6" s="7"/>
      <c r="F6" s="8" t="s">
        <v>2</v>
      </c>
      <c r="G6" s="7"/>
      <c r="H6" s="7"/>
      <c r="I6" s="7"/>
      <c r="J6" s="9"/>
      <c r="K6" s="10"/>
      <c r="L6" s="11"/>
      <c r="CG6" s="6"/>
      <c r="CH6" s="6"/>
      <c r="CI6" s="6"/>
      <c r="CJ6" s="6"/>
      <c r="CK6" s="6"/>
      <c r="CL6" s="6"/>
      <c r="CM6" s="6"/>
      <c r="CN6" s="6"/>
    </row>
    <row r="7" spans="1:92" ht="1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11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2" t="s">
        <v>3</v>
      </c>
      <c r="B8" s="12"/>
      <c r="C8" s="12"/>
      <c r="D8" s="12"/>
      <c r="E8" s="12"/>
      <c r="F8" s="12"/>
      <c r="G8" s="12"/>
      <c r="H8" s="12"/>
      <c r="I8" s="12"/>
      <c r="J8" s="13"/>
      <c r="K8" s="14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CG8" s="6"/>
      <c r="CH8" s="6"/>
      <c r="CI8" s="6"/>
      <c r="CJ8" s="6"/>
      <c r="CK8" s="6"/>
      <c r="CL8" s="6"/>
      <c r="CM8" s="6"/>
      <c r="CN8" s="6"/>
    </row>
    <row r="9" spans="1:92" ht="16.149999999999999" customHeight="1" x14ac:dyDescent="0.2">
      <c r="A9" s="536" t="s">
        <v>4</v>
      </c>
      <c r="B9" s="536" t="s">
        <v>5</v>
      </c>
      <c r="C9" s="536"/>
      <c r="D9" s="461" t="s">
        <v>6</v>
      </c>
      <c r="E9" s="537"/>
      <c r="F9" s="457"/>
      <c r="G9" s="540" t="s">
        <v>7</v>
      </c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2"/>
      <c r="CG9" s="6"/>
      <c r="CH9" s="6"/>
      <c r="CI9" s="6"/>
      <c r="CJ9" s="6"/>
      <c r="CK9" s="6"/>
      <c r="CL9" s="6"/>
      <c r="CM9" s="6"/>
      <c r="CN9" s="6"/>
    </row>
    <row r="10" spans="1:92" ht="16.149999999999999" customHeight="1" x14ac:dyDescent="0.2">
      <c r="A10" s="536"/>
      <c r="B10" s="536"/>
      <c r="C10" s="536"/>
      <c r="D10" s="482"/>
      <c r="E10" s="538"/>
      <c r="F10" s="458"/>
      <c r="G10" s="521" t="s">
        <v>8</v>
      </c>
      <c r="H10" s="521"/>
      <c r="I10" s="521" t="s">
        <v>9</v>
      </c>
      <c r="J10" s="521"/>
      <c r="K10" s="521" t="s">
        <v>10</v>
      </c>
      <c r="L10" s="521"/>
      <c r="M10" s="521" t="s">
        <v>11</v>
      </c>
      <c r="N10" s="521"/>
      <c r="O10" s="521" t="s">
        <v>12</v>
      </c>
      <c r="P10" s="521"/>
      <c r="Q10" s="521" t="s">
        <v>13</v>
      </c>
      <c r="R10" s="521"/>
      <c r="S10" s="521" t="s">
        <v>14</v>
      </c>
      <c r="T10" s="521"/>
      <c r="U10" s="521" t="s">
        <v>15</v>
      </c>
      <c r="V10" s="521"/>
      <c r="W10" s="521" t="s">
        <v>16</v>
      </c>
      <c r="X10" s="521"/>
      <c r="Y10" s="521" t="s">
        <v>17</v>
      </c>
      <c r="Z10" s="521"/>
      <c r="CG10" s="6"/>
      <c r="CH10" s="6"/>
      <c r="CI10" s="6"/>
      <c r="CJ10" s="6"/>
      <c r="CK10" s="6"/>
      <c r="CL10" s="6"/>
      <c r="CM10" s="6"/>
      <c r="CN10" s="6"/>
    </row>
    <row r="11" spans="1:92" ht="16.149999999999999" customHeight="1" x14ac:dyDescent="0.2">
      <c r="A11" s="536"/>
      <c r="B11" s="536"/>
      <c r="C11" s="536"/>
      <c r="D11" s="17" t="s">
        <v>18</v>
      </c>
      <c r="E11" s="18" t="s">
        <v>19</v>
      </c>
      <c r="F11" s="403" t="s">
        <v>20</v>
      </c>
      <c r="G11" s="20" t="s">
        <v>19</v>
      </c>
      <c r="H11" s="21" t="s">
        <v>20</v>
      </c>
      <c r="I11" s="22" t="s">
        <v>19</v>
      </c>
      <c r="J11" s="23" t="s">
        <v>20</v>
      </c>
      <c r="K11" s="22" t="s">
        <v>19</v>
      </c>
      <c r="L11" s="23" t="s">
        <v>20</v>
      </c>
      <c r="M11" s="22" t="s">
        <v>19</v>
      </c>
      <c r="N11" s="23" t="s">
        <v>20</v>
      </c>
      <c r="O11" s="22" t="s">
        <v>19</v>
      </c>
      <c r="P11" s="23" t="s">
        <v>20</v>
      </c>
      <c r="Q11" s="22" t="s">
        <v>19</v>
      </c>
      <c r="R11" s="23" t="s">
        <v>20</v>
      </c>
      <c r="S11" s="22" t="s">
        <v>19</v>
      </c>
      <c r="T11" s="23" t="s">
        <v>20</v>
      </c>
      <c r="U11" s="22" t="s">
        <v>19</v>
      </c>
      <c r="V11" s="23" t="s">
        <v>20</v>
      </c>
      <c r="W11" s="22" t="s">
        <v>19</v>
      </c>
      <c r="X11" s="23" t="s">
        <v>20</v>
      </c>
      <c r="Y11" s="22" t="s">
        <v>19</v>
      </c>
      <c r="Z11" s="23" t="s">
        <v>20</v>
      </c>
      <c r="AA11" s="3"/>
      <c r="CG11" s="6"/>
      <c r="CH11" s="6"/>
      <c r="CI11" s="6"/>
      <c r="CJ11" s="6"/>
      <c r="CK11" s="6"/>
      <c r="CL11" s="6"/>
      <c r="CM11" s="6"/>
      <c r="CN11" s="6"/>
    </row>
    <row r="12" spans="1:92" ht="16.149999999999999" customHeight="1" x14ac:dyDescent="0.2">
      <c r="A12" s="539" t="s">
        <v>21</v>
      </c>
      <c r="B12" s="24" t="s">
        <v>22</v>
      </c>
      <c r="C12" s="25" t="s">
        <v>23</v>
      </c>
      <c r="D12" s="26">
        <f>SUM(E12+F12)</f>
        <v>6</v>
      </c>
      <c r="E12" s="27">
        <f t="shared" ref="E12:F15" si="0">SUM(G12+I12+K12+M12+O12+Q12+S12+U12+W12+Y12)</f>
        <v>2</v>
      </c>
      <c r="F12" s="28">
        <f t="shared" si="0"/>
        <v>4</v>
      </c>
      <c r="G12" s="29">
        <v>2</v>
      </c>
      <c r="H12" s="30"/>
      <c r="I12" s="29"/>
      <c r="J12" s="30">
        <v>1</v>
      </c>
      <c r="K12" s="29"/>
      <c r="L12" s="30"/>
      <c r="M12" s="29"/>
      <c r="N12" s="30"/>
      <c r="O12" s="29"/>
      <c r="P12" s="30"/>
      <c r="Q12" s="29"/>
      <c r="R12" s="30"/>
      <c r="S12" s="29"/>
      <c r="T12" s="30">
        <v>2</v>
      </c>
      <c r="U12" s="29"/>
      <c r="V12" s="30">
        <v>1</v>
      </c>
      <c r="W12" s="29"/>
      <c r="X12" s="30"/>
      <c r="Y12" s="29"/>
      <c r="Z12" s="30"/>
      <c r="AA12" s="3"/>
      <c r="CG12" s="6"/>
      <c r="CH12" s="6"/>
      <c r="CI12" s="6"/>
      <c r="CJ12" s="6"/>
      <c r="CK12" s="6"/>
      <c r="CL12" s="6"/>
      <c r="CM12" s="6"/>
      <c r="CN12" s="6"/>
    </row>
    <row r="13" spans="1:92" ht="16.149999999999999" customHeight="1" x14ac:dyDescent="0.2">
      <c r="A13" s="522"/>
      <c r="B13" s="409" t="s">
        <v>24</v>
      </c>
      <c r="C13" s="32" t="s">
        <v>23</v>
      </c>
      <c r="D13" s="33">
        <f>SUM(E13+F13)</f>
        <v>22</v>
      </c>
      <c r="E13" s="34">
        <f t="shared" si="0"/>
        <v>14</v>
      </c>
      <c r="F13" s="35">
        <f t="shared" si="0"/>
        <v>8</v>
      </c>
      <c r="G13" s="36"/>
      <c r="H13" s="37"/>
      <c r="I13" s="38"/>
      <c r="J13" s="39">
        <v>1</v>
      </c>
      <c r="K13" s="38">
        <v>1</v>
      </c>
      <c r="L13" s="39">
        <v>2</v>
      </c>
      <c r="M13" s="38">
        <v>1</v>
      </c>
      <c r="N13" s="40"/>
      <c r="O13" s="38">
        <v>1</v>
      </c>
      <c r="P13" s="40">
        <v>1</v>
      </c>
      <c r="Q13" s="38">
        <v>3</v>
      </c>
      <c r="R13" s="40">
        <v>1</v>
      </c>
      <c r="S13" s="38">
        <v>5</v>
      </c>
      <c r="T13" s="40">
        <v>1</v>
      </c>
      <c r="U13" s="38">
        <v>2</v>
      </c>
      <c r="V13" s="40"/>
      <c r="W13" s="38">
        <v>1</v>
      </c>
      <c r="X13" s="40">
        <v>1</v>
      </c>
      <c r="Y13" s="38"/>
      <c r="Z13" s="40">
        <v>1</v>
      </c>
      <c r="AA13" s="3"/>
      <c r="CG13" s="6"/>
      <c r="CH13" s="6"/>
      <c r="CI13" s="6"/>
      <c r="CJ13" s="6"/>
      <c r="CK13" s="6"/>
      <c r="CL13" s="6"/>
      <c r="CM13" s="6"/>
      <c r="CN13" s="6"/>
    </row>
    <row r="14" spans="1:92" ht="16.149999999999999" customHeight="1" x14ac:dyDescent="0.2">
      <c r="A14" s="467" t="s">
        <v>25</v>
      </c>
      <c r="B14" s="468"/>
      <c r="C14" s="41" t="s">
        <v>23</v>
      </c>
      <c r="D14" s="42">
        <f>SUM(E14+F14)</f>
        <v>158</v>
      </c>
      <c r="E14" s="43">
        <f t="shared" si="0"/>
        <v>99</v>
      </c>
      <c r="F14" s="44">
        <f t="shared" si="0"/>
        <v>59</v>
      </c>
      <c r="G14" s="45">
        <v>6</v>
      </c>
      <c r="H14" s="46">
        <v>1</v>
      </c>
      <c r="I14" s="45">
        <v>9</v>
      </c>
      <c r="J14" s="46">
        <v>6</v>
      </c>
      <c r="K14" s="45">
        <v>15</v>
      </c>
      <c r="L14" s="46">
        <v>13</v>
      </c>
      <c r="M14" s="47">
        <v>12</v>
      </c>
      <c r="N14" s="48">
        <v>8</v>
      </c>
      <c r="O14" s="47">
        <v>12</v>
      </c>
      <c r="P14" s="48">
        <v>12</v>
      </c>
      <c r="Q14" s="47">
        <v>15</v>
      </c>
      <c r="R14" s="48">
        <v>7</v>
      </c>
      <c r="S14" s="47">
        <v>16</v>
      </c>
      <c r="T14" s="48">
        <v>7</v>
      </c>
      <c r="U14" s="47">
        <v>9</v>
      </c>
      <c r="V14" s="48">
        <v>3</v>
      </c>
      <c r="W14" s="47">
        <v>4</v>
      </c>
      <c r="X14" s="48">
        <v>2</v>
      </c>
      <c r="Y14" s="47">
        <v>1</v>
      </c>
      <c r="Z14" s="48"/>
      <c r="AA14" s="3"/>
      <c r="CG14" s="6"/>
      <c r="CH14" s="6"/>
      <c r="CI14" s="6"/>
      <c r="CJ14" s="6"/>
      <c r="CK14" s="6"/>
      <c r="CL14" s="6"/>
      <c r="CM14" s="6"/>
      <c r="CN14" s="6"/>
    </row>
    <row r="15" spans="1:92" ht="16.149999999999999" customHeight="1" thickBot="1" x14ac:dyDescent="0.25">
      <c r="A15" s="530" t="s">
        <v>6</v>
      </c>
      <c r="B15" s="531"/>
      <c r="C15" s="532"/>
      <c r="D15" s="49">
        <f>SUM(E15+F15)</f>
        <v>186</v>
      </c>
      <c r="E15" s="50">
        <f t="shared" si="0"/>
        <v>115</v>
      </c>
      <c r="F15" s="51">
        <f t="shared" si="0"/>
        <v>71</v>
      </c>
      <c r="G15" s="52">
        <f t="shared" ref="G15:Z15" si="1">SUM(G12:G14)</f>
        <v>8</v>
      </c>
      <c r="H15" s="53">
        <f t="shared" si="1"/>
        <v>1</v>
      </c>
      <c r="I15" s="52">
        <f t="shared" si="1"/>
        <v>9</v>
      </c>
      <c r="J15" s="53">
        <f t="shared" si="1"/>
        <v>8</v>
      </c>
      <c r="K15" s="52">
        <f t="shared" si="1"/>
        <v>16</v>
      </c>
      <c r="L15" s="53">
        <f t="shared" si="1"/>
        <v>15</v>
      </c>
      <c r="M15" s="54">
        <f t="shared" si="1"/>
        <v>13</v>
      </c>
      <c r="N15" s="55">
        <f t="shared" si="1"/>
        <v>8</v>
      </c>
      <c r="O15" s="54">
        <f t="shared" si="1"/>
        <v>13</v>
      </c>
      <c r="P15" s="55">
        <f t="shared" si="1"/>
        <v>13</v>
      </c>
      <c r="Q15" s="54">
        <f t="shared" si="1"/>
        <v>18</v>
      </c>
      <c r="R15" s="55">
        <f t="shared" si="1"/>
        <v>8</v>
      </c>
      <c r="S15" s="54">
        <f t="shared" si="1"/>
        <v>21</v>
      </c>
      <c r="T15" s="55">
        <f t="shared" si="1"/>
        <v>10</v>
      </c>
      <c r="U15" s="54">
        <f t="shared" si="1"/>
        <v>11</v>
      </c>
      <c r="V15" s="55">
        <f t="shared" si="1"/>
        <v>4</v>
      </c>
      <c r="W15" s="54">
        <f t="shared" si="1"/>
        <v>5</v>
      </c>
      <c r="X15" s="55">
        <f t="shared" si="1"/>
        <v>3</v>
      </c>
      <c r="Y15" s="54">
        <f t="shared" si="1"/>
        <v>1</v>
      </c>
      <c r="Z15" s="55">
        <f t="shared" si="1"/>
        <v>1</v>
      </c>
      <c r="AA15" s="3"/>
      <c r="CG15" s="6"/>
      <c r="CH15" s="6"/>
      <c r="CI15" s="6"/>
      <c r="CJ15" s="6"/>
      <c r="CK15" s="6"/>
      <c r="CL15" s="6"/>
      <c r="CM15" s="6"/>
      <c r="CN15" s="6"/>
    </row>
    <row r="16" spans="1:92" ht="16.149999999999999" customHeight="1" thickTop="1" x14ac:dyDescent="0.2">
      <c r="A16" s="533" t="s">
        <v>26</v>
      </c>
      <c r="B16" s="534"/>
      <c r="C16" s="535"/>
      <c r="D16" s="56">
        <v>22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CG16" s="6"/>
      <c r="CH16" s="6"/>
      <c r="CI16" s="6"/>
      <c r="CJ16" s="6"/>
      <c r="CK16" s="6"/>
      <c r="CL16" s="6"/>
      <c r="CM16" s="6"/>
      <c r="CN16" s="6"/>
    </row>
    <row r="17" spans="1:92" ht="16.149999999999999" customHeight="1" x14ac:dyDescent="0.2">
      <c r="A17" s="526" t="s">
        <v>27</v>
      </c>
      <c r="B17" s="527"/>
      <c r="C17" s="528"/>
      <c r="D17" s="36"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CG17" s="6"/>
      <c r="CH17" s="6"/>
      <c r="CI17" s="6"/>
      <c r="CJ17" s="6"/>
      <c r="CK17" s="6"/>
      <c r="CL17" s="6"/>
      <c r="CM17" s="6"/>
      <c r="CN17" s="6"/>
    </row>
    <row r="18" spans="1:92" ht="31.9" customHeight="1" x14ac:dyDescent="0.2">
      <c r="A18" s="63" t="s">
        <v>28</v>
      </c>
      <c r="B18" s="64"/>
      <c r="CG18" s="6"/>
      <c r="CH18" s="6"/>
      <c r="CI18" s="6"/>
      <c r="CJ18" s="6"/>
      <c r="CK18" s="6"/>
      <c r="CL18" s="6"/>
      <c r="CM18" s="6"/>
      <c r="CN18" s="6"/>
    </row>
    <row r="19" spans="1:92" ht="16.149999999999999" customHeight="1" x14ac:dyDescent="0.2">
      <c r="A19" s="536" t="s">
        <v>4</v>
      </c>
      <c r="B19" s="536" t="s">
        <v>5</v>
      </c>
      <c r="C19" s="536"/>
      <c r="D19" s="461" t="s">
        <v>6</v>
      </c>
      <c r="E19" s="537"/>
      <c r="F19" s="457"/>
      <c r="G19" s="467" t="s">
        <v>7</v>
      </c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29"/>
      <c r="U19" s="529"/>
      <c r="V19" s="529"/>
      <c r="W19" s="529"/>
      <c r="X19" s="529"/>
      <c r="Y19" s="529"/>
      <c r="Z19" s="468"/>
      <c r="CG19" s="6"/>
      <c r="CH19" s="6"/>
      <c r="CI19" s="6"/>
      <c r="CJ19" s="6"/>
      <c r="CK19" s="6"/>
      <c r="CL19" s="6"/>
      <c r="CM19" s="6"/>
      <c r="CN19" s="6"/>
    </row>
    <row r="20" spans="1:92" ht="16.149999999999999" customHeight="1" x14ac:dyDescent="0.2">
      <c r="A20" s="536"/>
      <c r="B20" s="536"/>
      <c r="C20" s="536"/>
      <c r="D20" s="482"/>
      <c r="E20" s="538"/>
      <c r="F20" s="538"/>
      <c r="G20" s="521" t="s">
        <v>8</v>
      </c>
      <c r="H20" s="521"/>
      <c r="I20" s="521" t="s">
        <v>9</v>
      </c>
      <c r="J20" s="521"/>
      <c r="K20" s="521" t="s">
        <v>10</v>
      </c>
      <c r="L20" s="521"/>
      <c r="M20" s="521" t="s">
        <v>11</v>
      </c>
      <c r="N20" s="521"/>
      <c r="O20" s="521" t="s">
        <v>12</v>
      </c>
      <c r="P20" s="521"/>
      <c r="Q20" s="521" t="s">
        <v>13</v>
      </c>
      <c r="R20" s="521"/>
      <c r="S20" s="521" t="s">
        <v>14</v>
      </c>
      <c r="T20" s="521"/>
      <c r="U20" s="521" t="s">
        <v>15</v>
      </c>
      <c r="V20" s="521"/>
      <c r="W20" s="521" t="s">
        <v>16</v>
      </c>
      <c r="X20" s="521"/>
      <c r="Y20" s="521" t="s">
        <v>17</v>
      </c>
      <c r="Z20" s="521"/>
      <c r="CG20" s="6"/>
      <c r="CH20" s="6"/>
      <c r="CI20" s="6"/>
      <c r="CJ20" s="6"/>
      <c r="CK20" s="6"/>
      <c r="CL20" s="6"/>
      <c r="CM20" s="6"/>
      <c r="CN20" s="6"/>
    </row>
    <row r="21" spans="1:92" ht="16.149999999999999" customHeight="1" x14ac:dyDescent="0.2">
      <c r="A21" s="536"/>
      <c r="B21" s="536"/>
      <c r="C21" s="536"/>
      <c r="D21" s="17" t="s">
        <v>18</v>
      </c>
      <c r="E21" s="18" t="s">
        <v>19</v>
      </c>
      <c r="F21" s="418" t="s">
        <v>20</v>
      </c>
      <c r="G21" s="20" t="s">
        <v>19</v>
      </c>
      <c r="H21" s="21" t="s">
        <v>20</v>
      </c>
      <c r="I21" s="20" t="s">
        <v>19</v>
      </c>
      <c r="J21" s="66" t="s">
        <v>20</v>
      </c>
      <c r="K21" s="20" t="s">
        <v>19</v>
      </c>
      <c r="L21" s="21" t="s">
        <v>20</v>
      </c>
      <c r="M21" s="20" t="s">
        <v>19</v>
      </c>
      <c r="N21" s="21" t="s">
        <v>20</v>
      </c>
      <c r="O21" s="20" t="s">
        <v>19</v>
      </c>
      <c r="P21" s="21" t="s">
        <v>20</v>
      </c>
      <c r="Q21" s="20" t="s">
        <v>19</v>
      </c>
      <c r="R21" s="21" t="s">
        <v>20</v>
      </c>
      <c r="S21" s="20" t="s">
        <v>19</v>
      </c>
      <c r="T21" s="21" t="s">
        <v>20</v>
      </c>
      <c r="U21" s="20" t="s">
        <v>19</v>
      </c>
      <c r="V21" s="21" t="s">
        <v>20</v>
      </c>
      <c r="W21" s="20" t="s">
        <v>19</v>
      </c>
      <c r="X21" s="21" t="s">
        <v>20</v>
      </c>
      <c r="Y21" s="20" t="s">
        <v>19</v>
      </c>
      <c r="Z21" s="21" t="s">
        <v>20</v>
      </c>
      <c r="CG21" s="6"/>
      <c r="CH21" s="6"/>
      <c r="CI21" s="6"/>
      <c r="CJ21" s="6"/>
      <c r="CK21" s="6"/>
      <c r="CL21" s="6"/>
      <c r="CM21" s="6"/>
      <c r="CN21" s="6"/>
    </row>
    <row r="22" spans="1:92" ht="16.149999999999999" customHeight="1" x14ac:dyDescent="0.2">
      <c r="A22" s="522" t="s">
        <v>21</v>
      </c>
      <c r="B22" s="497" t="s">
        <v>22</v>
      </c>
      <c r="C22" s="67" t="s">
        <v>29</v>
      </c>
      <c r="D22" s="68">
        <f t="shared" ref="D22:D27" si="2">SUM(E22+F22)</f>
        <v>2</v>
      </c>
      <c r="E22" s="69">
        <f t="shared" ref="E22:F27" si="3">SUM(G22+I22+K22+M22+O22+Q22+S22+U22+W22+Y22)</f>
        <v>1</v>
      </c>
      <c r="F22" s="70">
        <f t="shared" si="3"/>
        <v>1</v>
      </c>
      <c r="G22" s="38"/>
      <c r="H22" s="40">
        <v>1</v>
      </c>
      <c r="I22" s="29"/>
      <c r="J22" s="30"/>
      <c r="K22" s="71">
        <v>1</v>
      </c>
      <c r="L22" s="72"/>
      <c r="M22" s="71"/>
      <c r="N22" s="72"/>
      <c r="O22" s="71"/>
      <c r="P22" s="72"/>
      <c r="Q22" s="71"/>
      <c r="R22" s="72"/>
      <c r="S22" s="71"/>
      <c r="T22" s="72"/>
      <c r="U22" s="71"/>
      <c r="V22" s="72"/>
      <c r="W22" s="71"/>
      <c r="X22" s="72"/>
      <c r="Y22" s="29"/>
      <c r="Z22" s="72"/>
      <c r="AA22" s="3"/>
      <c r="CG22" s="6"/>
      <c r="CH22" s="6"/>
      <c r="CI22" s="6"/>
      <c r="CJ22" s="6"/>
      <c r="CK22" s="6"/>
      <c r="CL22" s="6"/>
      <c r="CM22" s="6"/>
      <c r="CN22" s="6"/>
    </row>
    <row r="23" spans="1:92" ht="16.149999999999999" customHeight="1" x14ac:dyDescent="0.2">
      <c r="A23" s="522"/>
      <c r="B23" s="466"/>
      <c r="C23" s="73" t="s">
        <v>30</v>
      </c>
      <c r="D23" s="74">
        <f t="shared" si="2"/>
        <v>1</v>
      </c>
      <c r="E23" s="75">
        <f t="shared" si="3"/>
        <v>1</v>
      </c>
      <c r="F23" s="76">
        <f t="shared" si="3"/>
        <v>0</v>
      </c>
      <c r="G23" s="77"/>
      <c r="H23" s="78"/>
      <c r="I23" s="36"/>
      <c r="J23" s="37"/>
      <c r="K23" s="79"/>
      <c r="L23" s="80"/>
      <c r="M23" s="79"/>
      <c r="N23" s="80"/>
      <c r="O23" s="79"/>
      <c r="P23" s="80"/>
      <c r="Q23" s="79"/>
      <c r="R23" s="80"/>
      <c r="S23" s="79">
        <v>1</v>
      </c>
      <c r="T23" s="80"/>
      <c r="U23" s="79"/>
      <c r="V23" s="80"/>
      <c r="W23" s="79"/>
      <c r="X23" s="80"/>
      <c r="Y23" s="79"/>
      <c r="Z23" s="80"/>
      <c r="AA23" s="3"/>
      <c r="CG23" s="6"/>
      <c r="CH23" s="6"/>
      <c r="CI23" s="6"/>
      <c r="CJ23" s="6"/>
      <c r="CK23" s="6"/>
      <c r="CL23" s="6"/>
      <c r="CM23" s="6"/>
      <c r="CN23" s="6"/>
    </row>
    <row r="24" spans="1:92" ht="16.149999999999999" customHeight="1" x14ac:dyDescent="0.2">
      <c r="A24" s="522"/>
      <c r="B24" s="497" t="s">
        <v>24</v>
      </c>
      <c r="C24" s="81" t="s">
        <v>29</v>
      </c>
      <c r="D24" s="82">
        <f t="shared" si="2"/>
        <v>4</v>
      </c>
      <c r="E24" s="83">
        <f t="shared" si="3"/>
        <v>2</v>
      </c>
      <c r="F24" s="84">
        <f t="shared" si="3"/>
        <v>2</v>
      </c>
      <c r="G24" s="85"/>
      <c r="H24" s="86">
        <v>1</v>
      </c>
      <c r="I24" s="85">
        <v>1</v>
      </c>
      <c r="J24" s="87">
        <v>1</v>
      </c>
      <c r="K24" s="88"/>
      <c r="L24" s="86"/>
      <c r="M24" s="88"/>
      <c r="N24" s="86"/>
      <c r="O24" s="88"/>
      <c r="P24" s="86"/>
      <c r="Q24" s="88"/>
      <c r="R24" s="86"/>
      <c r="S24" s="88"/>
      <c r="T24" s="86"/>
      <c r="U24" s="88"/>
      <c r="V24" s="86"/>
      <c r="W24" s="88"/>
      <c r="X24" s="86"/>
      <c r="Y24" s="88">
        <v>1</v>
      </c>
      <c r="Z24" s="86"/>
      <c r="AA24" s="3"/>
      <c r="CG24" s="6"/>
      <c r="CH24" s="6"/>
      <c r="CI24" s="6"/>
      <c r="CJ24" s="6"/>
      <c r="CK24" s="6"/>
      <c r="CL24" s="6"/>
      <c r="CM24" s="6"/>
      <c r="CN24" s="6"/>
    </row>
    <row r="25" spans="1:92" ht="16.149999999999999" customHeight="1" x14ac:dyDescent="0.2">
      <c r="A25" s="523"/>
      <c r="B25" s="466"/>
      <c r="C25" s="89" t="s">
        <v>30</v>
      </c>
      <c r="D25" s="74">
        <f t="shared" si="2"/>
        <v>0</v>
      </c>
      <c r="E25" s="75">
        <f t="shared" si="3"/>
        <v>0</v>
      </c>
      <c r="F25" s="76">
        <f t="shared" si="3"/>
        <v>0</v>
      </c>
      <c r="G25" s="77"/>
      <c r="H25" s="78"/>
      <c r="I25" s="77"/>
      <c r="J25" s="90"/>
      <c r="K25" s="91"/>
      <c r="L25" s="78"/>
      <c r="M25" s="91"/>
      <c r="N25" s="78"/>
      <c r="O25" s="91"/>
      <c r="P25" s="78"/>
      <c r="Q25" s="91"/>
      <c r="R25" s="78"/>
      <c r="S25" s="91"/>
      <c r="T25" s="78"/>
      <c r="U25" s="91"/>
      <c r="V25" s="78"/>
      <c r="W25" s="91"/>
      <c r="X25" s="78"/>
      <c r="Y25" s="91"/>
      <c r="Z25" s="78"/>
      <c r="AA25" s="3"/>
      <c r="CG25" s="6"/>
      <c r="CH25" s="6"/>
      <c r="CI25" s="6"/>
      <c r="CJ25" s="6"/>
      <c r="CK25" s="6"/>
      <c r="CL25" s="6"/>
      <c r="CM25" s="6"/>
      <c r="CN25" s="6"/>
    </row>
    <row r="26" spans="1:92" ht="16.149999999999999" customHeight="1" x14ac:dyDescent="0.2">
      <c r="A26" s="524" t="s">
        <v>25</v>
      </c>
      <c r="B26" s="525"/>
      <c r="C26" s="81" t="s">
        <v>29</v>
      </c>
      <c r="D26" s="92">
        <f t="shared" si="2"/>
        <v>46</v>
      </c>
      <c r="E26" s="93">
        <f t="shared" si="3"/>
        <v>25</v>
      </c>
      <c r="F26" s="94">
        <f t="shared" si="3"/>
        <v>21</v>
      </c>
      <c r="G26" s="95">
        <v>3</v>
      </c>
      <c r="H26" s="96">
        <v>2</v>
      </c>
      <c r="I26" s="97">
        <v>3</v>
      </c>
      <c r="J26" s="98">
        <v>5</v>
      </c>
      <c r="K26" s="95">
        <v>2</v>
      </c>
      <c r="L26" s="96">
        <v>5</v>
      </c>
      <c r="M26" s="95">
        <v>3</v>
      </c>
      <c r="N26" s="96">
        <v>1</v>
      </c>
      <c r="O26" s="95">
        <v>3</v>
      </c>
      <c r="P26" s="96">
        <v>2</v>
      </c>
      <c r="Q26" s="95">
        <v>3</v>
      </c>
      <c r="R26" s="96">
        <v>2</v>
      </c>
      <c r="S26" s="95">
        <v>4</v>
      </c>
      <c r="T26" s="96">
        <v>1</v>
      </c>
      <c r="U26" s="95">
        <v>1</v>
      </c>
      <c r="V26" s="96">
        <v>1</v>
      </c>
      <c r="W26" s="95">
        <v>3</v>
      </c>
      <c r="X26" s="96">
        <v>1</v>
      </c>
      <c r="Y26" s="95"/>
      <c r="Z26" s="96">
        <v>1</v>
      </c>
      <c r="AA26" s="3"/>
      <c r="CG26" s="6"/>
      <c r="CH26" s="6"/>
      <c r="CI26" s="6"/>
      <c r="CJ26" s="6"/>
      <c r="CK26" s="6"/>
      <c r="CL26" s="6"/>
      <c r="CM26" s="6"/>
      <c r="CN26" s="6"/>
    </row>
    <row r="27" spans="1:92" ht="16.149999999999999" customHeight="1" x14ac:dyDescent="0.2">
      <c r="A27" s="482"/>
      <c r="B27" s="458"/>
      <c r="C27" s="89" t="s">
        <v>30</v>
      </c>
      <c r="D27" s="74">
        <f t="shared" si="2"/>
        <v>0</v>
      </c>
      <c r="E27" s="75">
        <f t="shared" si="3"/>
        <v>0</v>
      </c>
      <c r="F27" s="76">
        <f t="shared" si="3"/>
        <v>0</v>
      </c>
      <c r="G27" s="91"/>
      <c r="H27" s="78"/>
      <c r="I27" s="77"/>
      <c r="J27" s="90"/>
      <c r="K27" s="91"/>
      <c r="L27" s="78"/>
      <c r="M27" s="91"/>
      <c r="N27" s="78"/>
      <c r="O27" s="91"/>
      <c r="P27" s="78"/>
      <c r="Q27" s="91"/>
      <c r="R27" s="78"/>
      <c r="S27" s="91"/>
      <c r="T27" s="78"/>
      <c r="U27" s="91"/>
      <c r="V27" s="78"/>
      <c r="W27" s="91"/>
      <c r="X27" s="78"/>
      <c r="Y27" s="91"/>
      <c r="Z27" s="78"/>
      <c r="AA27" s="3"/>
      <c r="CG27" s="6"/>
      <c r="CH27" s="6"/>
      <c r="CI27" s="6"/>
      <c r="CJ27" s="6"/>
      <c r="CK27" s="6"/>
      <c r="CL27" s="6"/>
      <c r="CM27" s="6"/>
      <c r="CN27" s="6"/>
    </row>
    <row r="28" spans="1:92" ht="16.149999999999999" customHeight="1" x14ac:dyDescent="0.2">
      <c r="A28" s="526" t="s">
        <v>6</v>
      </c>
      <c r="B28" s="527"/>
      <c r="C28" s="528"/>
      <c r="D28" s="99">
        <f t="shared" ref="D28:Z28" si="4">SUM(D22:D27)</f>
        <v>53</v>
      </c>
      <c r="E28" s="100">
        <f t="shared" si="4"/>
        <v>29</v>
      </c>
      <c r="F28" s="101">
        <f t="shared" si="4"/>
        <v>24</v>
      </c>
      <c r="G28" s="102">
        <f t="shared" si="4"/>
        <v>3</v>
      </c>
      <c r="H28" s="103">
        <f t="shared" si="4"/>
        <v>4</v>
      </c>
      <c r="I28" s="104">
        <f t="shared" si="4"/>
        <v>4</v>
      </c>
      <c r="J28" s="105">
        <f t="shared" si="4"/>
        <v>6</v>
      </c>
      <c r="K28" s="102">
        <f t="shared" si="4"/>
        <v>3</v>
      </c>
      <c r="L28" s="103">
        <f t="shared" si="4"/>
        <v>5</v>
      </c>
      <c r="M28" s="102">
        <f t="shared" si="4"/>
        <v>3</v>
      </c>
      <c r="N28" s="103">
        <f t="shared" si="4"/>
        <v>1</v>
      </c>
      <c r="O28" s="102">
        <f t="shared" si="4"/>
        <v>3</v>
      </c>
      <c r="P28" s="103">
        <f t="shared" si="4"/>
        <v>2</v>
      </c>
      <c r="Q28" s="102">
        <f t="shared" si="4"/>
        <v>3</v>
      </c>
      <c r="R28" s="103">
        <f t="shared" si="4"/>
        <v>2</v>
      </c>
      <c r="S28" s="102">
        <f t="shared" si="4"/>
        <v>5</v>
      </c>
      <c r="T28" s="103">
        <f t="shared" si="4"/>
        <v>1</v>
      </c>
      <c r="U28" s="102">
        <f t="shared" si="4"/>
        <v>1</v>
      </c>
      <c r="V28" s="103">
        <f t="shared" si="4"/>
        <v>1</v>
      </c>
      <c r="W28" s="102">
        <f t="shared" si="4"/>
        <v>3</v>
      </c>
      <c r="X28" s="103">
        <f t="shared" si="4"/>
        <v>1</v>
      </c>
      <c r="Y28" s="102">
        <f t="shared" si="4"/>
        <v>1</v>
      </c>
      <c r="Z28" s="103">
        <f t="shared" si="4"/>
        <v>1</v>
      </c>
      <c r="AA28" s="3"/>
      <c r="CG28" s="6"/>
      <c r="CH28" s="6"/>
      <c r="CI28" s="6"/>
      <c r="CJ28" s="6"/>
      <c r="CK28" s="6"/>
      <c r="CL28" s="6"/>
      <c r="CM28" s="6"/>
      <c r="CN28" s="6"/>
    </row>
    <row r="29" spans="1:92" ht="31.9" customHeight="1" x14ac:dyDescent="0.2">
      <c r="A29" s="483" t="s">
        <v>31</v>
      </c>
      <c r="B29" s="483"/>
      <c r="C29" s="483"/>
      <c r="D29" s="483"/>
      <c r="E29" s="483"/>
      <c r="F29" s="483"/>
      <c r="G29" s="483"/>
      <c r="H29" s="483"/>
      <c r="I29" s="483"/>
      <c r="J29" s="483"/>
      <c r="K29" s="106"/>
      <c r="L29" s="11"/>
      <c r="CG29" s="6"/>
      <c r="CH29" s="6"/>
      <c r="CI29" s="6"/>
      <c r="CJ29" s="6"/>
      <c r="CK29" s="6"/>
      <c r="CL29" s="6"/>
      <c r="CM29" s="6"/>
      <c r="CN29" s="6"/>
    </row>
    <row r="30" spans="1:92" ht="16.149999999999999" customHeight="1" x14ac:dyDescent="0.2">
      <c r="A30" s="518" t="s">
        <v>32</v>
      </c>
      <c r="B30" s="518"/>
      <c r="C30" s="518"/>
      <c r="D30" s="417" t="s">
        <v>6</v>
      </c>
      <c r="E30" s="108" t="s">
        <v>33</v>
      </c>
      <c r="F30" s="415" t="s">
        <v>34</v>
      </c>
      <c r="G30" s="110"/>
      <c r="H30" s="111"/>
      <c r="I30" s="111"/>
      <c r="J30" s="112"/>
      <c r="K30" s="106"/>
      <c r="L30" s="11"/>
      <c r="CG30" s="6"/>
      <c r="CH30" s="6"/>
      <c r="CI30" s="6"/>
      <c r="CJ30" s="6"/>
      <c r="CK30" s="6"/>
      <c r="CL30" s="6"/>
      <c r="CM30" s="6"/>
      <c r="CN30" s="6"/>
    </row>
    <row r="31" spans="1:92" ht="16.149999999999999" customHeight="1" x14ac:dyDescent="0.2">
      <c r="A31" s="465" t="s">
        <v>35</v>
      </c>
      <c r="B31" s="519" t="s">
        <v>36</v>
      </c>
      <c r="C31" s="520"/>
      <c r="D31" s="113">
        <f t="shared" ref="D31:D43" si="5">SUM(E31+F31)</f>
        <v>0</v>
      </c>
      <c r="E31" s="114"/>
      <c r="F31" s="115"/>
      <c r="CG31" s="6"/>
      <c r="CH31" s="6"/>
      <c r="CI31" s="6"/>
      <c r="CJ31" s="6"/>
      <c r="CK31" s="6"/>
      <c r="CL31" s="6"/>
      <c r="CM31" s="6"/>
      <c r="CN31" s="6"/>
    </row>
    <row r="32" spans="1:92" ht="16.149999999999999" customHeight="1" x14ac:dyDescent="0.2">
      <c r="A32" s="497"/>
      <c r="B32" s="514" t="s">
        <v>37</v>
      </c>
      <c r="C32" s="515"/>
      <c r="D32" s="116">
        <f t="shared" si="5"/>
        <v>0</v>
      </c>
      <c r="E32" s="117"/>
      <c r="F32" s="118"/>
      <c r="CG32" s="6"/>
      <c r="CH32" s="6"/>
      <c r="CI32" s="6"/>
      <c r="CJ32" s="6"/>
      <c r="CK32" s="6"/>
      <c r="CL32" s="6"/>
      <c r="CM32" s="6"/>
      <c r="CN32" s="6"/>
    </row>
    <row r="33" spans="1:92" ht="16.149999999999999" customHeight="1" x14ac:dyDescent="0.2">
      <c r="A33" s="497"/>
      <c r="B33" s="514" t="s">
        <v>38</v>
      </c>
      <c r="C33" s="515"/>
      <c r="D33" s="116">
        <f t="shared" si="5"/>
        <v>0</v>
      </c>
      <c r="E33" s="117"/>
      <c r="F33" s="118"/>
      <c r="CG33" s="6"/>
      <c r="CH33" s="6"/>
      <c r="CI33" s="6"/>
      <c r="CJ33" s="6"/>
      <c r="CK33" s="6"/>
      <c r="CL33" s="6"/>
      <c r="CM33" s="6"/>
      <c r="CN33" s="6"/>
    </row>
    <row r="34" spans="1:92" ht="16.149999999999999" customHeight="1" x14ac:dyDescent="0.2">
      <c r="A34" s="497"/>
      <c r="B34" s="514" t="s">
        <v>39</v>
      </c>
      <c r="C34" s="515"/>
      <c r="D34" s="116">
        <f t="shared" si="5"/>
        <v>0</v>
      </c>
      <c r="E34" s="119"/>
      <c r="F34" s="120"/>
      <c r="CG34" s="6"/>
      <c r="CH34" s="6"/>
      <c r="CI34" s="6"/>
      <c r="CJ34" s="6"/>
      <c r="CK34" s="6"/>
      <c r="CL34" s="6"/>
      <c r="CM34" s="6"/>
      <c r="CN34" s="6"/>
    </row>
    <row r="35" spans="1:92" ht="16.149999999999999" customHeight="1" x14ac:dyDescent="0.2">
      <c r="A35" s="497"/>
      <c r="B35" s="514" t="s">
        <v>40</v>
      </c>
      <c r="C35" s="515"/>
      <c r="D35" s="116">
        <f t="shared" si="5"/>
        <v>0</v>
      </c>
      <c r="E35" s="119"/>
      <c r="F35" s="120"/>
      <c r="CG35" s="6"/>
      <c r="CH35" s="6"/>
      <c r="CI35" s="6"/>
      <c r="CJ35" s="6"/>
      <c r="CK35" s="6"/>
      <c r="CL35" s="6"/>
      <c r="CM35" s="6"/>
      <c r="CN35" s="6"/>
    </row>
    <row r="36" spans="1:92" ht="16.149999999999999" customHeight="1" x14ac:dyDescent="0.2">
      <c r="A36" s="497"/>
      <c r="B36" s="514" t="s">
        <v>41</v>
      </c>
      <c r="C36" s="515"/>
      <c r="D36" s="116">
        <f t="shared" si="5"/>
        <v>0</v>
      </c>
      <c r="E36" s="119"/>
      <c r="F36" s="120"/>
      <c r="CG36" s="6"/>
      <c r="CH36" s="6"/>
      <c r="CI36" s="6"/>
      <c r="CJ36" s="6"/>
      <c r="CK36" s="6"/>
      <c r="CL36" s="6"/>
      <c r="CM36" s="6"/>
      <c r="CN36" s="6"/>
    </row>
    <row r="37" spans="1:92" ht="16.149999999999999" customHeight="1" x14ac:dyDescent="0.2">
      <c r="A37" s="497"/>
      <c r="B37" s="514" t="s">
        <v>42</v>
      </c>
      <c r="C37" s="515"/>
      <c r="D37" s="116">
        <f t="shared" si="5"/>
        <v>0</v>
      </c>
      <c r="E37" s="119"/>
      <c r="F37" s="120"/>
      <c r="CG37" s="6"/>
      <c r="CH37" s="6"/>
      <c r="CI37" s="6"/>
      <c r="CJ37" s="6"/>
      <c r="CK37" s="6"/>
      <c r="CL37" s="6"/>
      <c r="CM37" s="6"/>
      <c r="CN37" s="6"/>
    </row>
    <row r="38" spans="1:92" ht="16.149999999999999" customHeight="1" x14ac:dyDescent="0.2">
      <c r="A38" s="497"/>
      <c r="B38" s="514" t="s">
        <v>43</v>
      </c>
      <c r="C38" s="515"/>
      <c r="D38" s="116">
        <f t="shared" si="5"/>
        <v>0</v>
      </c>
      <c r="E38" s="119"/>
      <c r="F38" s="120"/>
      <c r="CG38" s="6"/>
      <c r="CH38" s="6"/>
      <c r="CI38" s="6"/>
      <c r="CJ38" s="6"/>
      <c r="CK38" s="6"/>
      <c r="CL38" s="6"/>
      <c r="CM38" s="6"/>
      <c r="CN38" s="6"/>
    </row>
    <row r="39" spans="1:92" ht="16.149999999999999" customHeight="1" x14ac:dyDescent="0.2">
      <c r="A39" s="466"/>
      <c r="B39" s="516" t="s">
        <v>44</v>
      </c>
      <c r="C39" s="517"/>
      <c r="D39" s="121">
        <f t="shared" si="5"/>
        <v>0</v>
      </c>
      <c r="E39" s="122"/>
      <c r="F39" s="123"/>
      <c r="CG39" s="6"/>
      <c r="CH39" s="6"/>
      <c r="CI39" s="6"/>
      <c r="CJ39" s="6"/>
      <c r="CK39" s="6"/>
      <c r="CL39" s="6"/>
      <c r="CM39" s="6"/>
      <c r="CN39" s="6"/>
    </row>
    <row r="40" spans="1:92" ht="16.149999999999999" customHeight="1" x14ac:dyDescent="0.2">
      <c r="A40" s="465" t="s">
        <v>45</v>
      </c>
      <c r="B40" s="465" t="s">
        <v>46</v>
      </c>
      <c r="C40" s="24" t="s">
        <v>47</v>
      </c>
      <c r="D40" s="113">
        <f t="shared" si="5"/>
        <v>6</v>
      </c>
      <c r="E40" s="124"/>
      <c r="F40" s="125">
        <v>6</v>
      </c>
      <c r="CG40" s="6"/>
      <c r="CH40" s="6"/>
      <c r="CI40" s="6"/>
      <c r="CJ40" s="6"/>
      <c r="CK40" s="6"/>
      <c r="CL40" s="6"/>
      <c r="CM40" s="6"/>
      <c r="CN40" s="6"/>
    </row>
    <row r="41" spans="1:92" ht="16.149999999999999" customHeight="1" x14ac:dyDescent="0.2">
      <c r="A41" s="497"/>
      <c r="B41" s="466"/>
      <c r="C41" s="409" t="s">
        <v>48</v>
      </c>
      <c r="D41" s="121">
        <f t="shared" si="5"/>
        <v>0</v>
      </c>
      <c r="E41" s="126"/>
      <c r="F41" s="123"/>
      <c r="I41" s="127"/>
      <c r="J41" s="127"/>
      <c r="K41" s="127"/>
      <c r="CG41" s="6"/>
      <c r="CH41" s="6"/>
      <c r="CI41" s="6"/>
      <c r="CJ41" s="6"/>
      <c r="CK41" s="6"/>
      <c r="CL41" s="6"/>
      <c r="CM41" s="6"/>
      <c r="CN41" s="6"/>
    </row>
    <row r="42" spans="1:92" ht="16.149999999999999" customHeight="1" x14ac:dyDescent="0.2">
      <c r="A42" s="497"/>
      <c r="B42" s="465" t="s">
        <v>49</v>
      </c>
      <c r="C42" s="24" t="s">
        <v>47</v>
      </c>
      <c r="D42" s="113">
        <f t="shared" si="5"/>
        <v>0</v>
      </c>
      <c r="E42" s="124"/>
      <c r="F42" s="125"/>
      <c r="I42" s="127"/>
      <c r="J42" s="127"/>
      <c r="K42" s="127"/>
      <c r="CG42" s="6"/>
      <c r="CH42" s="6"/>
      <c r="CI42" s="6"/>
      <c r="CJ42" s="6"/>
      <c r="CK42" s="6"/>
      <c r="CL42" s="6"/>
      <c r="CM42" s="6"/>
      <c r="CN42" s="6"/>
    </row>
    <row r="43" spans="1:92" ht="16.149999999999999" customHeight="1" x14ac:dyDescent="0.2">
      <c r="A43" s="466"/>
      <c r="B43" s="466"/>
      <c r="C43" s="128" t="s">
        <v>48</v>
      </c>
      <c r="D43" s="121">
        <f t="shared" si="5"/>
        <v>0</v>
      </c>
      <c r="E43" s="126"/>
      <c r="F43" s="123"/>
      <c r="I43" s="127"/>
      <c r="J43" s="127"/>
      <c r="K43" s="127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483" t="s">
        <v>50</v>
      </c>
      <c r="B44" s="483"/>
      <c r="C44" s="483"/>
      <c r="D44" s="483"/>
      <c r="E44" s="483"/>
      <c r="F44" s="483"/>
      <c r="G44" s="483"/>
      <c r="H44" s="483"/>
      <c r="I44" s="129"/>
      <c r="J44" s="129"/>
      <c r="K44" s="130"/>
      <c r="L44" s="11"/>
      <c r="CG44" s="6"/>
      <c r="CH44" s="6"/>
      <c r="CI44" s="6"/>
      <c r="CJ44" s="6"/>
      <c r="CK44" s="6"/>
      <c r="CL44" s="6"/>
      <c r="CM44" s="6"/>
      <c r="CN44" s="6"/>
    </row>
    <row r="45" spans="1:92" ht="16.149999999999999" customHeight="1" x14ac:dyDescent="0.2">
      <c r="A45" s="471" t="s">
        <v>51</v>
      </c>
      <c r="B45" s="512" t="s">
        <v>6</v>
      </c>
      <c r="C45" s="11"/>
      <c r="I45" s="127"/>
      <c r="J45" s="127"/>
      <c r="K45" s="127"/>
      <c r="CG45" s="6"/>
      <c r="CH45" s="6"/>
      <c r="CI45" s="6"/>
      <c r="CJ45" s="6"/>
      <c r="CK45" s="6"/>
      <c r="CL45" s="6"/>
      <c r="CM45" s="6"/>
      <c r="CN45" s="6"/>
    </row>
    <row r="46" spans="1:92" ht="16.149999999999999" customHeight="1" x14ac:dyDescent="0.2">
      <c r="A46" s="473"/>
      <c r="B46" s="513"/>
      <c r="C46" s="131"/>
      <c r="D46" s="11"/>
      <c r="I46" s="127"/>
      <c r="J46" s="127"/>
      <c r="K46" s="127"/>
      <c r="CG46" s="6"/>
      <c r="CH46" s="6"/>
      <c r="CI46" s="6"/>
      <c r="CJ46" s="6"/>
      <c r="CK46" s="6"/>
      <c r="CL46" s="6"/>
      <c r="CM46" s="6"/>
      <c r="CN46" s="6"/>
    </row>
    <row r="47" spans="1:92" ht="16.149999999999999" customHeight="1" x14ac:dyDescent="0.2">
      <c r="A47" s="24" t="s">
        <v>52</v>
      </c>
      <c r="B47" s="132"/>
      <c r="C47" s="133"/>
      <c r="D47" s="11"/>
      <c r="I47" s="127"/>
      <c r="J47" s="127"/>
      <c r="K47" s="127"/>
      <c r="CG47" s="6"/>
      <c r="CH47" s="6"/>
      <c r="CI47" s="6"/>
      <c r="CJ47" s="6"/>
      <c r="CK47" s="6"/>
      <c r="CL47" s="6"/>
      <c r="CM47" s="6"/>
      <c r="CN47" s="6"/>
    </row>
    <row r="48" spans="1:92" ht="16.149999999999999" customHeight="1" x14ac:dyDescent="0.2">
      <c r="A48" s="128" t="s">
        <v>53</v>
      </c>
      <c r="B48" s="134"/>
      <c r="C48" s="133"/>
      <c r="D48" s="11"/>
      <c r="I48" s="127"/>
      <c r="J48" s="127"/>
      <c r="K48" s="127"/>
      <c r="CG48" s="6"/>
      <c r="CH48" s="6"/>
      <c r="CI48" s="6"/>
      <c r="CJ48" s="6"/>
      <c r="CK48" s="6"/>
      <c r="CL48" s="6"/>
      <c r="CM48" s="6"/>
      <c r="CN48" s="6"/>
    </row>
    <row r="49" spans="1:92" ht="16.149999999999999" customHeight="1" x14ac:dyDescent="0.2">
      <c r="A49" s="402" t="s">
        <v>6</v>
      </c>
      <c r="B49" s="136">
        <f>SUM(B47+B48)</f>
        <v>0</v>
      </c>
      <c r="C49" s="137"/>
      <c r="D49" s="11"/>
      <c r="CG49" s="6"/>
      <c r="CH49" s="6"/>
      <c r="CI49" s="6"/>
      <c r="CJ49" s="6"/>
      <c r="CK49" s="6"/>
      <c r="CL49" s="6"/>
      <c r="CM49" s="6"/>
      <c r="CN49" s="6"/>
    </row>
    <row r="50" spans="1:92" ht="31.9" customHeight="1" x14ac:dyDescent="0.2">
      <c r="A50" s="138" t="s">
        <v>54</v>
      </c>
      <c r="B50" s="138"/>
      <c r="C50" s="138"/>
      <c r="D50" s="11"/>
      <c r="CG50" s="6"/>
      <c r="CH50" s="6"/>
      <c r="CI50" s="6"/>
      <c r="CJ50" s="6"/>
      <c r="CK50" s="6"/>
      <c r="CL50" s="6"/>
      <c r="CM50" s="6"/>
      <c r="CN50" s="6"/>
    </row>
    <row r="51" spans="1:92" ht="16.149999999999999" customHeight="1" x14ac:dyDescent="0.2">
      <c r="A51" s="465" t="s">
        <v>55</v>
      </c>
      <c r="B51" s="457" t="s">
        <v>5</v>
      </c>
      <c r="C51" s="465" t="s">
        <v>6</v>
      </c>
      <c r="D51" s="11"/>
      <c r="CG51" s="6"/>
      <c r="CH51" s="6"/>
      <c r="CI51" s="6"/>
      <c r="CJ51" s="6"/>
      <c r="CK51" s="6"/>
      <c r="CL51" s="6"/>
      <c r="CM51" s="6"/>
      <c r="CN51" s="6"/>
    </row>
    <row r="52" spans="1:92" ht="16.149999999999999" customHeight="1" x14ac:dyDescent="0.2">
      <c r="A52" s="466"/>
      <c r="B52" s="458"/>
      <c r="C52" s="466"/>
      <c r="D52" s="11"/>
      <c r="CG52" s="6"/>
      <c r="CH52" s="6"/>
      <c r="CI52" s="6"/>
      <c r="CJ52" s="6"/>
      <c r="CK52" s="6"/>
      <c r="CL52" s="6"/>
      <c r="CM52" s="6"/>
      <c r="CN52" s="6"/>
    </row>
    <row r="53" spans="1:92" ht="16.149999999999999" customHeight="1" x14ac:dyDescent="0.2">
      <c r="A53" s="465" t="s">
        <v>56</v>
      </c>
      <c r="B53" s="139" t="s">
        <v>57</v>
      </c>
      <c r="C53" s="132"/>
      <c r="D53" s="11"/>
      <c r="CG53" s="6"/>
      <c r="CH53" s="6"/>
      <c r="CI53" s="6"/>
      <c r="CJ53" s="6"/>
      <c r="CK53" s="6"/>
      <c r="CL53" s="6"/>
      <c r="CM53" s="6"/>
      <c r="CN53" s="6"/>
    </row>
    <row r="54" spans="1:92" ht="16.149999999999999" customHeight="1" x14ac:dyDescent="0.2">
      <c r="A54" s="497"/>
      <c r="B54" s="140" t="s">
        <v>58</v>
      </c>
      <c r="C54" s="141"/>
      <c r="D54" s="11"/>
      <c r="CG54" s="6"/>
      <c r="CH54" s="6"/>
      <c r="CI54" s="6"/>
      <c r="CJ54" s="6"/>
      <c r="CK54" s="6"/>
      <c r="CL54" s="6"/>
      <c r="CM54" s="6"/>
      <c r="CN54" s="6"/>
    </row>
    <row r="55" spans="1:92" ht="16.149999999999999" customHeight="1" x14ac:dyDescent="0.2">
      <c r="A55" s="466"/>
      <c r="B55" s="142" t="s">
        <v>59</v>
      </c>
      <c r="C55" s="134"/>
      <c r="D55" s="11"/>
      <c r="CG55" s="6"/>
      <c r="CH55" s="6"/>
      <c r="CI55" s="6"/>
      <c r="CJ55" s="6"/>
      <c r="CK55" s="6"/>
      <c r="CL55" s="6"/>
      <c r="CM55" s="6"/>
      <c r="CN55" s="6"/>
    </row>
    <row r="56" spans="1:92" ht="16.149999999999999" customHeight="1" x14ac:dyDescent="0.2">
      <c r="A56" s="465" t="s">
        <v>60</v>
      </c>
      <c r="B56" s="139" t="s">
        <v>61</v>
      </c>
      <c r="C56" s="132"/>
      <c r="D56" s="11"/>
      <c r="CG56" s="6"/>
      <c r="CH56" s="6"/>
      <c r="CI56" s="6"/>
      <c r="CJ56" s="6"/>
      <c r="CK56" s="6"/>
      <c r="CL56" s="6"/>
      <c r="CM56" s="6"/>
      <c r="CN56" s="6"/>
    </row>
    <row r="57" spans="1:92" ht="22.15" customHeight="1" x14ac:dyDescent="0.2">
      <c r="A57" s="497"/>
      <c r="B57" s="140" t="s">
        <v>62</v>
      </c>
      <c r="C57" s="141"/>
      <c r="D57" s="11"/>
      <c r="CG57" s="6"/>
      <c r="CH57" s="6"/>
      <c r="CI57" s="6"/>
      <c r="CJ57" s="6"/>
      <c r="CK57" s="6"/>
      <c r="CL57" s="6"/>
      <c r="CM57" s="6"/>
      <c r="CN57" s="6"/>
    </row>
    <row r="58" spans="1:92" ht="24.6" customHeight="1" x14ac:dyDescent="0.2">
      <c r="A58" s="497"/>
      <c r="B58" s="411" t="s">
        <v>63</v>
      </c>
      <c r="C58" s="141"/>
      <c r="D58" s="11"/>
      <c r="CG58" s="6"/>
      <c r="CH58" s="6"/>
      <c r="CI58" s="6"/>
      <c r="CJ58" s="6"/>
      <c r="CK58" s="6"/>
      <c r="CL58" s="6"/>
      <c r="CM58" s="6"/>
      <c r="CN58" s="6"/>
    </row>
    <row r="59" spans="1:92" ht="16.149999999999999" customHeight="1" x14ac:dyDescent="0.2">
      <c r="A59" s="466"/>
      <c r="B59" s="142" t="s">
        <v>64</v>
      </c>
      <c r="C59" s="134"/>
      <c r="D59" s="11"/>
      <c r="CG59" s="6"/>
      <c r="CH59" s="6"/>
      <c r="CI59" s="6"/>
      <c r="CJ59" s="6"/>
      <c r="CK59" s="6"/>
      <c r="CL59" s="6"/>
      <c r="CM59" s="6"/>
      <c r="CN59" s="6"/>
    </row>
    <row r="60" spans="1:92" ht="38.450000000000003" customHeight="1" x14ac:dyDescent="0.2">
      <c r="A60" s="465" t="s">
        <v>65</v>
      </c>
      <c r="B60" s="144" t="s">
        <v>66</v>
      </c>
      <c r="C60" s="132"/>
      <c r="D60" s="11"/>
      <c r="CG60" s="6"/>
      <c r="CH60" s="6"/>
      <c r="CI60" s="6"/>
      <c r="CJ60" s="6"/>
      <c r="CK60" s="6"/>
      <c r="CL60" s="6"/>
      <c r="CM60" s="6"/>
      <c r="CN60" s="6"/>
    </row>
    <row r="61" spans="1:92" ht="24" customHeight="1" x14ac:dyDescent="0.2">
      <c r="A61" s="466"/>
      <c r="B61" s="145" t="s">
        <v>67</v>
      </c>
      <c r="C61" s="134"/>
      <c r="D61" s="11"/>
      <c r="CG61" s="6"/>
      <c r="CH61" s="6"/>
      <c r="CI61" s="6"/>
      <c r="CJ61" s="6"/>
      <c r="CK61" s="6"/>
      <c r="CL61" s="6"/>
      <c r="CM61" s="6"/>
      <c r="CN61" s="6"/>
    </row>
    <row r="62" spans="1:92" ht="16.149999999999999" customHeight="1" x14ac:dyDescent="0.2">
      <c r="A62" s="510" t="s">
        <v>68</v>
      </c>
      <c r="B62" s="511"/>
      <c r="C62" s="146"/>
      <c r="D62" s="11"/>
      <c r="CG62" s="6"/>
      <c r="CH62" s="6"/>
      <c r="CI62" s="6"/>
      <c r="CJ62" s="6"/>
      <c r="CK62" s="6"/>
      <c r="CL62" s="6"/>
      <c r="CM62" s="6"/>
      <c r="CN62" s="6"/>
    </row>
    <row r="63" spans="1:92" ht="31.9" customHeight="1" x14ac:dyDescent="0.2">
      <c r="A63" s="483" t="s">
        <v>69</v>
      </c>
      <c r="B63" s="483"/>
      <c r="C63" s="483"/>
      <c r="D63" s="483"/>
      <c r="E63" s="483"/>
      <c r="F63" s="483"/>
      <c r="G63" s="483"/>
      <c r="H63" s="483"/>
      <c r="I63" s="483"/>
      <c r="J63" s="11"/>
      <c r="CG63" s="6"/>
      <c r="CH63" s="6"/>
      <c r="CI63" s="6"/>
      <c r="CJ63" s="6"/>
      <c r="CK63" s="6"/>
      <c r="CL63" s="6"/>
      <c r="CM63" s="6"/>
      <c r="CN63" s="6"/>
    </row>
    <row r="64" spans="1:92" ht="16.149999999999999" customHeight="1" x14ac:dyDescent="0.2">
      <c r="A64" s="504" t="s">
        <v>70</v>
      </c>
      <c r="B64" s="504"/>
      <c r="C64" s="505" t="s">
        <v>71</v>
      </c>
      <c r="D64" s="505" t="s">
        <v>72</v>
      </c>
      <c r="E64" s="509" t="s">
        <v>60</v>
      </c>
      <c r="F64" s="505"/>
      <c r="G64" s="505"/>
      <c r="H64" s="505" t="s">
        <v>73</v>
      </c>
      <c r="I64" s="11"/>
      <c r="J64" s="11"/>
      <c r="CG64" s="6"/>
      <c r="CH64" s="6"/>
      <c r="CI64" s="6"/>
      <c r="CJ64" s="6"/>
      <c r="CK64" s="6"/>
      <c r="CL64" s="6"/>
      <c r="CM64" s="6"/>
      <c r="CN64" s="6"/>
    </row>
    <row r="65" spans="1:92" ht="16.149999999999999" customHeight="1" x14ac:dyDescent="0.2">
      <c r="A65" s="504"/>
      <c r="B65" s="504"/>
      <c r="C65" s="505"/>
      <c r="D65" s="505"/>
      <c r="E65" s="147" t="s">
        <v>74</v>
      </c>
      <c r="F65" s="414" t="s">
        <v>75</v>
      </c>
      <c r="G65" s="416" t="s">
        <v>76</v>
      </c>
      <c r="H65" s="509"/>
      <c r="I65" s="11"/>
      <c r="J65" s="11"/>
      <c r="CG65" s="6"/>
      <c r="CH65" s="6"/>
      <c r="CI65" s="6"/>
      <c r="CJ65" s="6"/>
      <c r="CK65" s="6"/>
      <c r="CL65" s="6"/>
      <c r="CM65" s="6"/>
      <c r="CN65" s="6"/>
    </row>
    <row r="66" spans="1:92" ht="16.149999999999999" customHeight="1" x14ac:dyDescent="0.2">
      <c r="A66" s="498" t="s">
        <v>77</v>
      </c>
      <c r="B66" s="498"/>
      <c r="C66" s="150"/>
      <c r="D66" s="150"/>
      <c r="E66" s="151"/>
      <c r="F66" s="152"/>
      <c r="G66" s="153"/>
      <c r="H66" s="153"/>
      <c r="I66" s="11"/>
      <c r="J66" s="11"/>
      <c r="CG66" s="6"/>
      <c r="CH66" s="6"/>
      <c r="CI66" s="6"/>
      <c r="CJ66" s="6"/>
      <c r="CK66" s="6"/>
      <c r="CL66" s="6"/>
      <c r="CM66" s="6"/>
      <c r="CN66" s="6"/>
    </row>
    <row r="67" spans="1:92" ht="16.149999999999999" customHeight="1" x14ac:dyDescent="0.2">
      <c r="A67" s="499" t="s">
        <v>78</v>
      </c>
      <c r="B67" s="499"/>
      <c r="C67" s="154"/>
      <c r="D67" s="154"/>
      <c r="E67" s="155"/>
      <c r="F67" s="156"/>
      <c r="G67" s="157"/>
      <c r="H67" s="157"/>
      <c r="I67" s="11"/>
      <c r="J67" s="11"/>
      <c r="CG67" s="6"/>
      <c r="CH67" s="6"/>
      <c r="CI67" s="6"/>
      <c r="CJ67" s="6"/>
      <c r="CK67" s="6"/>
      <c r="CL67" s="6"/>
      <c r="CM67" s="6"/>
      <c r="CN67" s="6"/>
    </row>
    <row r="68" spans="1:92" ht="16.149999999999999" customHeight="1" x14ac:dyDescent="0.2">
      <c r="A68" s="503" t="s">
        <v>79</v>
      </c>
      <c r="B68" s="503"/>
      <c r="C68" s="158"/>
      <c r="D68" s="158"/>
      <c r="E68" s="77"/>
      <c r="F68" s="159"/>
      <c r="G68" s="160"/>
      <c r="H68" s="160"/>
      <c r="I68" s="11"/>
      <c r="J68" s="11"/>
      <c r="CG68" s="6"/>
      <c r="CH68" s="6"/>
      <c r="CI68" s="6"/>
      <c r="CJ68" s="6"/>
      <c r="CK68" s="6"/>
      <c r="CL68" s="6"/>
      <c r="CM68" s="6"/>
      <c r="CN68" s="6"/>
    </row>
    <row r="69" spans="1:92" ht="16.149999999999999" customHeight="1" x14ac:dyDescent="0.2">
      <c r="A69" s="502" t="s">
        <v>6</v>
      </c>
      <c r="B69" s="502"/>
      <c r="C69" s="161">
        <f t="shared" ref="C69:H69" si="6">SUM(C66:C68)</f>
        <v>0</v>
      </c>
      <c r="D69" s="161">
        <f t="shared" si="6"/>
        <v>0</v>
      </c>
      <c r="E69" s="172">
        <f t="shared" si="6"/>
        <v>0</v>
      </c>
      <c r="F69" s="327">
        <f t="shared" si="6"/>
        <v>0</v>
      </c>
      <c r="G69" s="328">
        <f t="shared" si="6"/>
        <v>0</v>
      </c>
      <c r="H69" s="41">
        <f t="shared" si="6"/>
        <v>0</v>
      </c>
      <c r="I69" s="162"/>
      <c r="J69" s="11"/>
      <c r="CG69" s="6"/>
      <c r="CH69" s="6"/>
      <c r="CI69" s="6"/>
      <c r="CJ69" s="6"/>
      <c r="CK69" s="6"/>
      <c r="CL69" s="6"/>
      <c r="CM69" s="6"/>
      <c r="CN69" s="6"/>
    </row>
    <row r="70" spans="1:92" ht="16.149999999999999" customHeight="1" x14ac:dyDescent="0.2">
      <c r="A70" s="163" t="s">
        <v>80</v>
      </c>
      <c r="CG70" s="6"/>
      <c r="CH70" s="6"/>
      <c r="CI70" s="6"/>
      <c r="CJ70" s="6"/>
      <c r="CK70" s="6"/>
      <c r="CL70" s="6"/>
      <c r="CM70" s="6"/>
      <c r="CN70" s="6"/>
    </row>
    <row r="71" spans="1:92" ht="31.9" customHeight="1" x14ac:dyDescent="0.2">
      <c r="A71" s="483" t="s">
        <v>81</v>
      </c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CG71" s="6"/>
      <c r="CH71" s="6"/>
      <c r="CI71" s="6"/>
      <c r="CJ71" s="6"/>
      <c r="CK71" s="6"/>
      <c r="CL71" s="6"/>
      <c r="CM71" s="6"/>
      <c r="CN71" s="6"/>
    </row>
    <row r="72" spans="1:92" ht="16.149999999999999" customHeight="1" x14ac:dyDescent="0.2">
      <c r="A72" s="504" t="s">
        <v>70</v>
      </c>
      <c r="B72" s="504"/>
      <c r="C72" s="505" t="s">
        <v>71</v>
      </c>
      <c r="D72" s="505" t="s">
        <v>72</v>
      </c>
      <c r="E72" s="506" t="s">
        <v>60</v>
      </c>
      <c r="F72" s="507"/>
      <c r="G72" s="508"/>
      <c r="H72" s="509" t="s">
        <v>73</v>
      </c>
      <c r="I72" s="11"/>
      <c r="J72" s="11"/>
      <c r="K72" s="164"/>
      <c r="L72" s="165"/>
      <c r="CG72" s="6"/>
      <c r="CH72" s="6"/>
      <c r="CI72" s="6"/>
      <c r="CJ72" s="6"/>
      <c r="CK72" s="6"/>
      <c r="CL72" s="6"/>
      <c r="CM72" s="6"/>
      <c r="CN72" s="6"/>
    </row>
    <row r="73" spans="1:92" ht="16.149999999999999" customHeight="1" x14ac:dyDescent="0.2">
      <c r="A73" s="504"/>
      <c r="B73" s="504"/>
      <c r="C73" s="505"/>
      <c r="D73" s="505"/>
      <c r="E73" s="413" t="s">
        <v>74</v>
      </c>
      <c r="F73" s="414" t="s">
        <v>75</v>
      </c>
      <c r="G73" s="415" t="s">
        <v>76</v>
      </c>
      <c r="H73" s="509"/>
      <c r="I73" s="11"/>
      <c r="J73" s="11"/>
      <c r="K73" s="164"/>
      <c r="L73" s="165"/>
      <c r="CG73" s="6"/>
      <c r="CH73" s="6"/>
      <c r="CI73" s="6"/>
      <c r="CJ73" s="6"/>
      <c r="CK73" s="6"/>
      <c r="CL73" s="6"/>
      <c r="CM73" s="6"/>
      <c r="CN73" s="6"/>
    </row>
    <row r="74" spans="1:92" ht="16.149999999999999" customHeight="1" x14ac:dyDescent="0.2">
      <c r="A74" s="498" t="s">
        <v>78</v>
      </c>
      <c r="B74" s="498"/>
      <c r="C74" s="150">
        <v>5</v>
      </c>
      <c r="D74" s="150">
        <v>5</v>
      </c>
      <c r="E74" s="167">
        <v>76</v>
      </c>
      <c r="F74" s="152"/>
      <c r="G74" s="168"/>
      <c r="H74" s="153"/>
      <c r="I74" s="11"/>
      <c r="J74" s="11"/>
      <c r="K74" s="164"/>
      <c r="L74" s="11"/>
      <c r="CG74" s="6"/>
      <c r="CH74" s="6"/>
      <c r="CI74" s="6"/>
      <c r="CJ74" s="6"/>
      <c r="CK74" s="6"/>
      <c r="CL74" s="6"/>
      <c r="CM74" s="6"/>
      <c r="CN74" s="6"/>
    </row>
    <row r="75" spans="1:92" ht="16.149999999999999" customHeight="1" x14ac:dyDescent="0.2">
      <c r="A75" s="499" t="s">
        <v>82</v>
      </c>
      <c r="B75" s="499"/>
      <c r="C75" s="141"/>
      <c r="D75" s="141"/>
      <c r="E75" s="169"/>
      <c r="F75" s="170"/>
      <c r="G75" s="86"/>
      <c r="H75" s="87"/>
      <c r="I75" s="11"/>
      <c r="J75" s="11"/>
      <c r="K75" s="164"/>
      <c r="L75" s="11"/>
      <c r="CG75" s="6"/>
      <c r="CH75" s="6"/>
      <c r="CI75" s="6"/>
      <c r="CJ75" s="6"/>
      <c r="CK75" s="6"/>
      <c r="CL75" s="6"/>
      <c r="CM75" s="6"/>
      <c r="CN75" s="6"/>
    </row>
    <row r="76" spans="1:92" ht="16.149999999999999" customHeight="1" x14ac:dyDescent="0.2">
      <c r="A76" s="500" t="s">
        <v>83</v>
      </c>
      <c r="B76" s="500"/>
      <c r="C76" s="141"/>
      <c r="D76" s="141"/>
      <c r="E76" s="169"/>
      <c r="F76" s="170"/>
      <c r="G76" s="86"/>
      <c r="H76" s="87"/>
      <c r="I76" s="11"/>
      <c r="J76" s="11"/>
      <c r="K76" s="164"/>
      <c r="L76" s="11"/>
      <c r="CG76" s="6"/>
      <c r="CH76" s="6"/>
      <c r="CI76" s="6"/>
      <c r="CJ76" s="6"/>
      <c r="CK76" s="6"/>
      <c r="CL76" s="6"/>
      <c r="CM76" s="6"/>
      <c r="CN76" s="6"/>
    </row>
    <row r="77" spans="1:92" ht="16.149999999999999" customHeight="1" x14ac:dyDescent="0.2">
      <c r="A77" s="499" t="s">
        <v>84</v>
      </c>
      <c r="B77" s="499"/>
      <c r="C77" s="141"/>
      <c r="D77" s="141">
        <v>9</v>
      </c>
      <c r="E77" s="169"/>
      <c r="F77" s="170"/>
      <c r="G77" s="86"/>
      <c r="H77" s="87"/>
      <c r="I77" s="11"/>
      <c r="J77" s="11"/>
      <c r="K77" s="164"/>
      <c r="L77" s="11"/>
      <c r="CG77" s="6"/>
      <c r="CH77" s="6"/>
      <c r="CI77" s="6"/>
      <c r="CJ77" s="6"/>
      <c r="CK77" s="6"/>
      <c r="CL77" s="6"/>
      <c r="CM77" s="6"/>
      <c r="CN77" s="6"/>
    </row>
    <row r="78" spans="1:92" ht="16.149999999999999" customHeight="1" x14ac:dyDescent="0.2">
      <c r="A78" s="501" t="s">
        <v>79</v>
      </c>
      <c r="B78" s="501"/>
      <c r="C78" s="158"/>
      <c r="D78" s="134"/>
      <c r="E78" s="171"/>
      <c r="F78" s="159"/>
      <c r="G78" s="78"/>
      <c r="H78" s="160"/>
      <c r="I78" s="11"/>
      <c r="J78" s="11"/>
      <c r="K78" s="164"/>
      <c r="L78" s="11"/>
      <c r="CG78" s="6"/>
      <c r="CH78" s="6"/>
      <c r="CI78" s="6"/>
      <c r="CJ78" s="6"/>
      <c r="CK78" s="6"/>
      <c r="CL78" s="6"/>
      <c r="CM78" s="6"/>
      <c r="CN78" s="6"/>
    </row>
    <row r="79" spans="1:92" ht="16.149999999999999" customHeight="1" x14ac:dyDescent="0.2">
      <c r="A79" s="502" t="s">
        <v>6</v>
      </c>
      <c r="B79" s="502"/>
      <c r="C79" s="161">
        <f t="shared" ref="C79:H79" si="7">SUM(C74:C78)</f>
        <v>5</v>
      </c>
      <c r="D79" s="41">
        <f t="shared" si="7"/>
        <v>14</v>
      </c>
      <c r="E79" s="172">
        <f t="shared" si="7"/>
        <v>76</v>
      </c>
      <c r="F79" s="173">
        <f t="shared" si="7"/>
        <v>0</v>
      </c>
      <c r="G79" s="174">
        <f t="shared" si="7"/>
        <v>0</v>
      </c>
      <c r="H79" s="174">
        <f t="shared" si="7"/>
        <v>0</v>
      </c>
      <c r="I79" s="162"/>
      <c r="J79" s="11"/>
      <c r="K79" s="164"/>
      <c r="L79" s="11"/>
      <c r="CG79" s="6"/>
      <c r="CH79" s="6"/>
      <c r="CI79" s="6"/>
      <c r="CJ79" s="6"/>
      <c r="CK79" s="6"/>
      <c r="CL79" s="6"/>
      <c r="CM79" s="6"/>
      <c r="CN79" s="6"/>
    </row>
    <row r="80" spans="1:92" ht="16.149999999999999" customHeight="1" x14ac:dyDescent="0.2">
      <c r="A80" s="163" t="s">
        <v>80</v>
      </c>
      <c r="B80" s="175"/>
      <c r="C80" s="176"/>
      <c r="D80" s="176"/>
      <c r="E80" s="176"/>
      <c r="F80" s="176"/>
      <c r="G80" s="176"/>
      <c r="H80" s="176"/>
      <c r="I80" s="11"/>
      <c r="J80" s="11"/>
      <c r="K80" s="164"/>
      <c r="L80" s="11"/>
      <c r="CG80" s="6"/>
      <c r="CH80" s="6"/>
      <c r="CI80" s="6"/>
      <c r="CJ80" s="6"/>
      <c r="CK80" s="6"/>
      <c r="CL80" s="6"/>
      <c r="CM80" s="6"/>
      <c r="CN80" s="6"/>
    </row>
    <row r="81" spans="1:92" ht="31.9" customHeight="1" x14ac:dyDescent="0.2">
      <c r="A81" s="496" t="s">
        <v>85</v>
      </c>
      <c r="B81" s="496"/>
      <c r="C81" s="496"/>
      <c r="D81" s="496"/>
      <c r="E81" s="496"/>
      <c r="F81" s="496"/>
      <c r="G81" s="496"/>
      <c r="H81" s="496"/>
      <c r="I81" s="11"/>
      <c r="J81" s="11"/>
      <c r="K81" s="164"/>
      <c r="L81" s="11"/>
      <c r="CG81" s="6"/>
      <c r="CH81" s="6"/>
      <c r="CI81" s="6"/>
      <c r="CJ81" s="6"/>
      <c r="CK81" s="6"/>
      <c r="CL81" s="6"/>
      <c r="CM81" s="6"/>
      <c r="CN81" s="6"/>
    </row>
    <row r="82" spans="1:92" ht="61.9" customHeight="1" x14ac:dyDescent="0.2">
      <c r="A82" s="488" t="s">
        <v>86</v>
      </c>
      <c r="B82" s="489"/>
      <c r="C82" s="408" t="s">
        <v>6</v>
      </c>
      <c r="D82" s="147" t="s">
        <v>87</v>
      </c>
      <c r="E82" s="414" t="s">
        <v>88</v>
      </c>
      <c r="F82" s="414" t="s">
        <v>89</v>
      </c>
      <c r="G82" s="414" t="s">
        <v>90</v>
      </c>
      <c r="H82" s="178" t="s">
        <v>91</v>
      </c>
      <c r="I82" s="11"/>
      <c r="J82" s="11"/>
      <c r="K82" s="164"/>
      <c r="L82" s="11"/>
      <c r="CG82" s="6"/>
      <c r="CH82" s="6"/>
      <c r="CI82" s="6"/>
      <c r="CJ82" s="6"/>
      <c r="CK82" s="6"/>
      <c r="CL82" s="6"/>
      <c r="CM82" s="6"/>
      <c r="CN82" s="6"/>
    </row>
    <row r="83" spans="1:92" ht="16.149999999999999" customHeight="1" x14ac:dyDescent="0.2">
      <c r="A83" s="469" t="s">
        <v>71</v>
      </c>
      <c r="B83" s="470"/>
      <c r="C83" s="179"/>
      <c r="D83" s="180"/>
      <c r="E83" s="181"/>
      <c r="F83" s="181"/>
      <c r="G83" s="181"/>
      <c r="H83" s="182"/>
      <c r="I83" s="11"/>
      <c r="J83" s="11"/>
      <c r="K83" s="164"/>
      <c r="L83" s="11"/>
      <c r="CG83" s="6"/>
      <c r="CH83" s="6"/>
      <c r="CI83" s="6"/>
      <c r="CJ83" s="6"/>
      <c r="CK83" s="6"/>
      <c r="CL83" s="6"/>
      <c r="CM83" s="6"/>
      <c r="CN83" s="6"/>
    </row>
    <row r="84" spans="1:92" ht="16.149999999999999" customHeight="1" x14ac:dyDescent="0.2">
      <c r="A84" s="465" t="s">
        <v>60</v>
      </c>
      <c r="B84" s="410" t="s">
        <v>61</v>
      </c>
      <c r="C84" s="150"/>
      <c r="D84" s="184"/>
      <c r="E84" s="185"/>
      <c r="F84" s="185"/>
      <c r="G84" s="185"/>
      <c r="H84" s="186"/>
      <c r="I84" s="11"/>
      <c r="J84" s="11"/>
      <c r="K84" s="164"/>
      <c r="L84" s="11"/>
      <c r="CG84" s="6"/>
      <c r="CH84" s="6"/>
      <c r="CI84" s="6"/>
      <c r="CJ84" s="6"/>
      <c r="CK84" s="6"/>
      <c r="CL84" s="6"/>
      <c r="CM84" s="6"/>
      <c r="CN84" s="6"/>
    </row>
    <row r="85" spans="1:92" ht="16.149999999999999" customHeight="1" x14ac:dyDescent="0.2">
      <c r="A85" s="497"/>
      <c r="B85" s="412" t="s">
        <v>92</v>
      </c>
      <c r="C85" s="154"/>
      <c r="D85" s="155"/>
      <c r="E85" s="156"/>
      <c r="F85" s="156"/>
      <c r="G85" s="156"/>
      <c r="H85" s="157"/>
      <c r="I85" s="11"/>
      <c r="J85" s="11"/>
      <c r="K85" s="164"/>
      <c r="L85" s="11"/>
      <c r="CG85" s="6"/>
      <c r="CH85" s="6"/>
      <c r="CI85" s="6"/>
      <c r="CJ85" s="6"/>
      <c r="CK85" s="6"/>
      <c r="CL85" s="6"/>
      <c r="CM85" s="6"/>
      <c r="CN85" s="6"/>
    </row>
    <row r="86" spans="1:92" ht="16.149999999999999" customHeight="1" x14ac:dyDescent="0.2">
      <c r="A86" s="466"/>
      <c r="B86" s="188" t="s">
        <v>64</v>
      </c>
      <c r="C86" s="189"/>
      <c r="D86" s="190"/>
      <c r="E86" s="191"/>
      <c r="F86" s="191"/>
      <c r="G86" s="191"/>
      <c r="H86" s="192"/>
      <c r="I86" s="11"/>
      <c r="J86" s="11"/>
      <c r="K86" s="164"/>
      <c r="L86" s="11"/>
      <c r="CG86" s="6"/>
      <c r="CH86" s="6"/>
      <c r="CI86" s="6"/>
      <c r="CJ86" s="6"/>
      <c r="CK86" s="6"/>
      <c r="CL86" s="6"/>
      <c r="CM86" s="6"/>
      <c r="CN86" s="6"/>
    </row>
    <row r="87" spans="1:92" ht="16.149999999999999" customHeight="1" x14ac:dyDescent="0.2">
      <c r="A87" s="474" t="s">
        <v>72</v>
      </c>
      <c r="B87" s="475"/>
      <c r="C87" s="150"/>
      <c r="D87" s="184"/>
      <c r="E87" s="185"/>
      <c r="F87" s="185"/>
      <c r="G87" s="185"/>
      <c r="H87" s="186"/>
      <c r="I87" s="11"/>
      <c r="J87" s="11"/>
      <c r="K87" s="164"/>
      <c r="L87" s="11"/>
      <c r="CG87" s="6"/>
      <c r="CH87" s="6"/>
      <c r="CI87" s="6"/>
      <c r="CJ87" s="6"/>
      <c r="CK87" s="6"/>
      <c r="CL87" s="6"/>
      <c r="CM87" s="6"/>
      <c r="CN87" s="6"/>
    </row>
    <row r="88" spans="1:92" ht="16.149999999999999" customHeight="1" x14ac:dyDescent="0.2">
      <c r="A88" s="476" t="s">
        <v>68</v>
      </c>
      <c r="B88" s="477"/>
      <c r="C88" s="193"/>
      <c r="D88" s="77"/>
      <c r="E88" s="159"/>
      <c r="F88" s="159"/>
      <c r="G88" s="159"/>
      <c r="H88" s="90"/>
      <c r="I88" s="11"/>
      <c r="J88" s="11"/>
      <c r="K88" s="164"/>
      <c r="L88" s="11"/>
      <c r="CG88" s="6"/>
      <c r="CH88" s="6"/>
      <c r="CI88" s="6"/>
      <c r="CJ88" s="6"/>
      <c r="CK88" s="6"/>
      <c r="CL88" s="6"/>
      <c r="CM88" s="6"/>
      <c r="CN88" s="6"/>
    </row>
    <row r="89" spans="1:92" ht="16.149999999999999" customHeight="1" x14ac:dyDescent="0.2">
      <c r="A89" s="163" t="s">
        <v>80</v>
      </c>
      <c r="B89" s="194"/>
      <c r="C89" s="195"/>
      <c r="D89" s="165"/>
      <c r="E89" s="165"/>
      <c r="F89" s="165"/>
      <c r="G89" s="165"/>
      <c r="H89" s="165"/>
      <c r="I89" s="11"/>
      <c r="J89" s="11"/>
      <c r="K89" s="164"/>
      <c r="L89" s="11"/>
      <c r="CG89" s="6"/>
      <c r="CH89" s="6"/>
      <c r="CI89" s="6"/>
      <c r="CJ89" s="6"/>
      <c r="CK89" s="6"/>
      <c r="CL89" s="6"/>
      <c r="CM89" s="6"/>
      <c r="CN89" s="6"/>
    </row>
    <row r="90" spans="1:92" ht="31.9" customHeight="1" x14ac:dyDescent="0.2">
      <c r="A90" s="483" t="s">
        <v>93</v>
      </c>
      <c r="B90" s="483"/>
      <c r="C90" s="483"/>
      <c r="D90" s="483"/>
      <c r="E90" s="483"/>
      <c r="F90" s="483"/>
      <c r="G90" s="483"/>
      <c r="H90" s="483"/>
      <c r="I90" s="483"/>
      <c r="J90" s="11"/>
      <c r="K90" s="164"/>
      <c r="L90" s="11"/>
      <c r="CG90" s="6"/>
      <c r="CH90" s="6"/>
      <c r="CI90" s="6"/>
      <c r="CJ90" s="6"/>
      <c r="CK90" s="6"/>
      <c r="CL90" s="6"/>
      <c r="CM90" s="6"/>
      <c r="CN90" s="6"/>
    </row>
    <row r="91" spans="1:92" ht="16.149999999999999" customHeight="1" x14ac:dyDescent="0.2">
      <c r="A91" s="490" t="s">
        <v>70</v>
      </c>
      <c r="B91" s="491"/>
      <c r="C91" s="494" t="s">
        <v>6</v>
      </c>
      <c r="D91" s="11"/>
      <c r="E91" s="196"/>
      <c r="F91" s="196"/>
      <c r="G91" s="196"/>
      <c r="H91" s="196"/>
      <c r="I91" s="196"/>
      <c r="J91" s="11"/>
      <c r="K91" s="164"/>
      <c r="L91" s="11"/>
      <c r="CG91" s="6"/>
      <c r="CH91" s="6"/>
      <c r="CI91" s="6"/>
      <c r="CJ91" s="6"/>
      <c r="CK91" s="6"/>
      <c r="CL91" s="6"/>
      <c r="CM91" s="6"/>
      <c r="CN91" s="6"/>
    </row>
    <row r="92" spans="1:92" ht="16.149999999999999" customHeight="1" x14ac:dyDescent="0.2">
      <c r="A92" s="492"/>
      <c r="B92" s="493"/>
      <c r="C92" s="495"/>
      <c r="D92" s="11"/>
      <c r="E92" s="196"/>
      <c r="F92" s="196"/>
      <c r="G92" s="196"/>
      <c r="H92" s="196"/>
      <c r="I92" s="196"/>
      <c r="J92" s="11"/>
      <c r="K92" s="164"/>
      <c r="L92" s="11"/>
      <c r="CG92" s="6"/>
      <c r="CH92" s="6"/>
      <c r="CI92" s="6"/>
      <c r="CJ92" s="6"/>
      <c r="CK92" s="6"/>
      <c r="CL92" s="6"/>
      <c r="CM92" s="6"/>
      <c r="CN92" s="6"/>
    </row>
    <row r="93" spans="1:92" ht="16.149999999999999" customHeight="1" x14ac:dyDescent="0.2">
      <c r="A93" s="469" t="s">
        <v>71</v>
      </c>
      <c r="B93" s="470"/>
      <c r="C93" s="179"/>
      <c r="D93" s="11"/>
      <c r="E93" s="196"/>
      <c r="F93" s="196"/>
      <c r="G93" s="196"/>
      <c r="H93" s="196"/>
      <c r="I93" s="196"/>
      <c r="J93" s="106"/>
      <c r="K93" s="11"/>
      <c r="CG93" s="6"/>
      <c r="CH93" s="6"/>
      <c r="CI93" s="6"/>
      <c r="CJ93" s="6"/>
      <c r="CK93" s="6"/>
      <c r="CL93" s="6"/>
      <c r="CM93" s="6"/>
      <c r="CN93" s="6"/>
    </row>
    <row r="94" spans="1:92" ht="16.149999999999999" customHeight="1" x14ac:dyDescent="0.2">
      <c r="A94" s="472" t="s">
        <v>60</v>
      </c>
      <c r="B94" s="405" t="s">
        <v>61</v>
      </c>
      <c r="C94" s="198"/>
      <c r="D94" s="11"/>
      <c r="E94" s="196"/>
      <c r="F94" s="196"/>
      <c r="G94" s="196"/>
      <c r="H94" s="196"/>
      <c r="I94" s="196"/>
      <c r="J94" s="162"/>
      <c r="K94" s="106"/>
      <c r="L94" s="11"/>
      <c r="CG94" s="6"/>
      <c r="CH94" s="6"/>
      <c r="CI94" s="6"/>
      <c r="CJ94" s="6"/>
      <c r="CK94" s="6"/>
      <c r="CL94" s="6"/>
      <c r="CM94" s="6"/>
      <c r="CN94" s="6"/>
    </row>
    <row r="95" spans="1:92" ht="16.149999999999999" customHeight="1" x14ac:dyDescent="0.2">
      <c r="A95" s="472"/>
      <c r="B95" s="199" t="s">
        <v>92</v>
      </c>
      <c r="C95" s="154"/>
      <c r="D95" s="11"/>
      <c r="E95" s="196"/>
      <c r="CG95" s="6"/>
      <c r="CH95" s="6"/>
      <c r="CI95" s="6"/>
      <c r="CJ95" s="6"/>
      <c r="CK95" s="6"/>
      <c r="CL95" s="6"/>
      <c r="CM95" s="6"/>
      <c r="CN95" s="6"/>
    </row>
    <row r="96" spans="1:92" ht="16.149999999999999" customHeight="1" x14ac:dyDescent="0.2">
      <c r="A96" s="473"/>
      <c r="B96" s="200" t="s">
        <v>64</v>
      </c>
      <c r="C96" s="189"/>
      <c r="D96" s="11"/>
      <c r="E96" s="196"/>
      <c r="CG96" s="6"/>
      <c r="CH96" s="6"/>
      <c r="CI96" s="6"/>
      <c r="CJ96" s="6"/>
      <c r="CK96" s="6"/>
      <c r="CL96" s="6"/>
      <c r="CM96" s="6"/>
      <c r="CN96" s="6"/>
    </row>
    <row r="97" spans="1:92" ht="16.149999999999999" customHeight="1" x14ac:dyDescent="0.2">
      <c r="A97" s="474" t="s">
        <v>72</v>
      </c>
      <c r="B97" s="475"/>
      <c r="C97" s="198"/>
      <c r="D97" s="11"/>
      <c r="E97" s="196"/>
      <c r="CG97" s="6"/>
      <c r="CH97" s="6"/>
      <c r="CI97" s="6"/>
      <c r="CJ97" s="6"/>
      <c r="CK97" s="6"/>
      <c r="CL97" s="6"/>
      <c r="CM97" s="6"/>
      <c r="CN97" s="6"/>
    </row>
    <row r="98" spans="1:92" ht="16.149999999999999" customHeight="1" x14ac:dyDescent="0.2">
      <c r="A98" s="476" t="s">
        <v>68</v>
      </c>
      <c r="B98" s="477"/>
      <c r="C98" s="189"/>
      <c r="D98" s="11"/>
      <c r="E98" s="196"/>
      <c r="CG98" s="6"/>
      <c r="CH98" s="6"/>
      <c r="CI98" s="6"/>
      <c r="CJ98" s="6"/>
      <c r="CK98" s="6"/>
      <c r="CL98" s="6"/>
      <c r="CM98" s="6"/>
      <c r="CN98" s="6"/>
    </row>
    <row r="99" spans="1:92" ht="16.149999999999999" customHeight="1" x14ac:dyDescent="0.2">
      <c r="A99" s="163" t="s">
        <v>80</v>
      </c>
      <c r="B99" s="194"/>
      <c r="C99" s="195"/>
      <c r="D99" s="11"/>
      <c r="E99" s="196"/>
      <c r="CG99" s="6"/>
      <c r="CH99" s="6"/>
      <c r="CI99" s="6"/>
      <c r="CJ99" s="6"/>
      <c r="CK99" s="6"/>
      <c r="CL99" s="6"/>
      <c r="CM99" s="6"/>
      <c r="CN99" s="6"/>
    </row>
    <row r="100" spans="1:92" ht="31.9" customHeight="1" x14ac:dyDescent="0.2">
      <c r="A100" s="483" t="s">
        <v>94</v>
      </c>
      <c r="B100" s="483"/>
      <c r="C100" s="483"/>
      <c r="D100" s="483"/>
      <c r="E100" s="483"/>
      <c r="CG100" s="6"/>
      <c r="CH100" s="6"/>
      <c r="CI100" s="6"/>
      <c r="CJ100" s="6"/>
      <c r="CK100" s="6"/>
      <c r="CL100" s="6"/>
      <c r="CM100" s="6"/>
      <c r="CN100" s="6"/>
    </row>
    <row r="101" spans="1:92" ht="21" x14ac:dyDescent="0.2">
      <c r="A101" s="201" t="s">
        <v>95</v>
      </c>
      <c r="B101" s="202" t="s">
        <v>96</v>
      </c>
      <c r="C101" s="407"/>
      <c r="D101" s="406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A102" s="412" t="s">
        <v>97</v>
      </c>
      <c r="B102" s="205"/>
      <c r="C102" s="407"/>
      <c r="D102" s="406"/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A103" s="412" t="s">
        <v>98</v>
      </c>
      <c r="B103" s="206"/>
      <c r="C103" s="407"/>
      <c r="D103" s="406"/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A104" s="412" t="s">
        <v>99</v>
      </c>
      <c r="B104" s="206"/>
      <c r="C104" s="407"/>
      <c r="D104" s="406"/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A105" s="412" t="s">
        <v>100</v>
      </c>
      <c r="B105" s="206"/>
      <c r="C105" s="207"/>
      <c r="D105" s="406"/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A106" s="188" t="s">
        <v>101</v>
      </c>
      <c r="B106" s="208"/>
      <c r="C106" s="207"/>
      <c r="D106" s="406"/>
      <c r="CG106" s="6"/>
      <c r="CH106" s="6"/>
      <c r="CI106" s="6"/>
      <c r="CJ106" s="6"/>
      <c r="CK106" s="6"/>
      <c r="CL106" s="6"/>
      <c r="CM106" s="6"/>
      <c r="CN106" s="6"/>
    </row>
    <row r="107" spans="1:92" ht="31.9" customHeight="1" x14ac:dyDescent="0.2">
      <c r="A107" s="484" t="s">
        <v>102</v>
      </c>
      <c r="B107" s="485"/>
      <c r="C107" s="485"/>
      <c r="D107" s="485"/>
      <c r="CG107" s="6"/>
      <c r="CH107" s="6"/>
      <c r="CI107" s="6"/>
      <c r="CJ107" s="6"/>
      <c r="CK107" s="6"/>
      <c r="CL107" s="6"/>
      <c r="CM107" s="6"/>
      <c r="CN107" s="6"/>
    </row>
    <row r="108" spans="1:92" ht="28.15" customHeight="1" x14ac:dyDescent="0.2">
      <c r="A108" s="201" t="s">
        <v>95</v>
      </c>
      <c r="B108" s="202" t="s">
        <v>96</v>
      </c>
      <c r="C108" s="407"/>
      <c r="D108" s="406"/>
      <c r="E108" s="162"/>
      <c r="CG108" s="6"/>
      <c r="CH108" s="6"/>
      <c r="CI108" s="6"/>
      <c r="CJ108" s="6"/>
      <c r="CK108" s="6"/>
      <c r="CL108" s="6"/>
      <c r="CM108" s="6"/>
      <c r="CN108" s="6"/>
    </row>
    <row r="109" spans="1:92" ht="16.149999999999999" customHeight="1" x14ac:dyDescent="0.2">
      <c r="A109" s="412" t="s">
        <v>97</v>
      </c>
      <c r="B109" s="205"/>
      <c r="C109" s="407"/>
      <c r="D109" s="406"/>
      <c r="E109" s="407"/>
      <c r="F109" s="209"/>
      <c r="G109" s="11"/>
      <c r="H109" s="11"/>
      <c r="I109" s="406"/>
      <c r="J109" s="407"/>
      <c r="K109" s="106"/>
      <c r="L109" s="11"/>
      <c r="CG109" s="6"/>
      <c r="CH109" s="6"/>
      <c r="CI109" s="6"/>
      <c r="CJ109" s="6"/>
      <c r="CK109" s="6"/>
      <c r="CL109" s="6"/>
      <c r="CM109" s="6"/>
      <c r="CN109" s="6"/>
    </row>
    <row r="110" spans="1:92" ht="16.149999999999999" customHeight="1" x14ac:dyDescent="0.2">
      <c r="A110" s="412" t="s">
        <v>98</v>
      </c>
      <c r="B110" s="206"/>
      <c r="C110" s="407"/>
      <c r="D110" s="406"/>
      <c r="E110" s="407"/>
      <c r="F110" s="209"/>
      <c r="G110" s="11"/>
      <c r="H110" s="11"/>
      <c r="I110" s="406"/>
      <c r="J110" s="407"/>
      <c r="K110" s="106"/>
      <c r="L110" s="11"/>
      <c r="CG110" s="6"/>
      <c r="CH110" s="6"/>
      <c r="CI110" s="6"/>
      <c r="CJ110" s="6"/>
      <c r="CK110" s="6"/>
      <c r="CL110" s="6"/>
      <c r="CM110" s="6"/>
      <c r="CN110" s="6"/>
    </row>
    <row r="111" spans="1:92" ht="16.149999999999999" customHeight="1" x14ac:dyDescent="0.2">
      <c r="A111" s="412" t="s">
        <v>99</v>
      </c>
      <c r="B111" s="206"/>
      <c r="C111" s="407"/>
      <c r="D111" s="406"/>
      <c r="E111" s="407"/>
      <c r="F111" s="209"/>
      <c r="G111" s="11"/>
      <c r="H111" s="11"/>
      <c r="I111" s="406"/>
      <c r="J111" s="407"/>
      <c r="K111" s="106"/>
      <c r="L111" s="11"/>
      <c r="CG111" s="6"/>
      <c r="CH111" s="6"/>
      <c r="CI111" s="6"/>
      <c r="CJ111" s="6"/>
      <c r="CK111" s="6"/>
      <c r="CL111" s="6"/>
      <c r="CM111" s="6"/>
      <c r="CN111" s="6"/>
    </row>
    <row r="112" spans="1:92" ht="16.149999999999999" customHeight="1" x14ac:dyDescent="0.2">
      <c r="A112" s="412" t="s">
        <v>100</v>
      </c>
      <c r="B112" s="206"/>
      <c r="C112" s="207"/>
      <c r="D112" s="486"/>
      <c r="E112" s="487"/>
      <c r="F112" s="209"/>
      <c r="G112" s="11"/>
      <c r="H112" s="11"/>
      <c r="I112" s="406"/>
      <c r="J112" s="407"/>
      <c r="K112" s="106"/>
      <c r="L112" s="11"/>
      <c r="CG112" s="6"/>
      <c r="CH112" s="6"/>
      <c r="CI112" s="6"/>
      <c r="CJ112" s="6"/>
      <c r="CK112" s="6"/>
      <c r="CL112" s="6"/>
      <c r="CM112" s="6"/>
      <c r="CN112" s="6"/>
    </row>
    <row r="113" spans="1:92" ht="16.149999999999999" customHeight="1" x14ac:dyDescent="0.2">
      <c r="A113" s="188" t="s">
        <v>101</v>
      </c>
      <c r="B113" s="208"/>
      <c r="C113" s="207"/>
      <c r="D113" s="486"/>
      <c r="E113" s="487"/>
      <c r="F113" s="209"/>
      <c r="G113" s="11"/>
      <c r="H113" s="11"/>
      <c r="I113" s="406"/>
      <c r="J113" s="407"/>
      <c r="K113" s="106"/>
      <c r="L113" s="11"/>
      <c r="CG113" s="6"/>
      <c r="CH113" s="6"/>
      <c r="CI113" s="6"/>
      <c r="CJ113" s="6"/>
      <c r="CK113" s="6"/>
      <c r="CL113" s="6"/>
      <c r="CM113" s="6"/>
      <c r="CN113" s="6"/>
    </row>
    <row r="114" spans="1:92" ht="31.9" customHeight="1" x14ac:dyDescent="0.2">
      <c r="A114" s="210" t="s">
        <v>103</v>
      </c>
      <c r="B114" s="211"/>
      <c r="C114" s="211"/>
      <c r="D114" s="211"/>
      <c r="E114" s="211"/>
      <c r="F114" s="211"/>
      <c r="G114" s="196"/>
      <c r="H114" s="196"/>
      <c r="I114" s="196"/>
      <c r="J114" s="162"/>
      <c r="K114" s="106"/>
      <c r="L114" s="11"/>
      <c r="CG114" s="6"/>
      <c r="CH114" s="6"/>
      <c r="CI114" s="6"/>
      <c r="CJ114" s="6"/>
      <c r="CK114" s="6"/>
      <c r="CL114" s="6"/>
      <c r="CM114" s="6"/>
      <c r="CN114" s="6"/>
    </row>
    <row r="115" spans="1:92" ht="16.149999999999999" customHeight="1" x14ac:dyDescent="0.2">
      <c r="A115" s="488" t="s">
        <v>5</v>
      </c>
      <c r="B115" s="489"/>
      <c r="C115" s="408" t="s">
        <v>6</v>
      </c>
      <c r="D115" s="147" t="s">
        <v>104</v>
      </c>
      <c r="E115" s="414" t="s">
        <v>105</v>
      </c>
      <c r="F115" s="416" t="s">
        <v>106</v>
      </c>
      <c r="G115" s="196"/>
      <c r="H115" s="196"/>
      <c r="I115" s="196"/>
      <c r="J115" s="106"/>
      <c r="K115" s="11"/>
      <c r="CG115" s="6"/>
      <c r="CH115" s="6"/>
      <c r="CI115" s="6"/>
      <c r="CJ115" s="6"/>
      <c r="CK115" s="6"/>
      <c r="CL115" s="6"/>
      <c r="CM115" s="6"/>
      <c r="CN115" s="6"/>
    </row>
    <row r="116" spans="1:92" ht="16.149999999999999" customHeight="1" x14ac:dyDescent="0.2">
      <c r="A116" s="478" t="s">
        <v>71</v>
      </c>
      <c r="B116" s="479"/>
      <c r="C116" s="212">
        <f t="shared" ref="C116:C121" si="8">SUM(D116:F116)</f>
        <v>1</v>
      </c>
      <c r="D116" s="213">
        <v>1</v>
      </c>
      <c r="E116" s="214"/>
      <c r="F116" s="215"/>
      <c r="G116" s="216"/>
      <c r="H116" s="196"/>
      <c r="I116" s="196"/>
      <c r="J116" s="106"/>
      <c r="K116" s="11"/>
      <c r="CG116" s="6"/>
      <c r="CH116" s="6"/>
      <c r="CI116" s="6"/>
      <c r="CJ116" s="6"/>
      <c r="CK116" s="6"/>
      <c r="CL116" s="6"/>
      <c r="CM116" s="6"/>
      <c r="CN116" s="6"/>
    </row>
    <row r="117" spans="1:92" ht="16.149999999999999" customHeight="1" x14ac:dyDescent="0.2">
      <c r="A117" s="471" t="s">
        <v>60</v>
      </c>
      <c r="B117" s="404" t="s">
        <v>107</v>
      </c>
      <c r="C117" s="218">
        <f t="shared" si="8"/>
        <v>6</v>
      </c>
      <c r="D117" s="151">
        <v>6</v>
      </c>
      <c r="E117" s="152"/>
      <c r="F117" s="153"/>
      <c r="G117" s="216"/>
      <c r="H117" s="196"/>
      <c r="I117" s="196"/>
      <c r="J117" s="106"/>
      <c r="K117" s="11"/>
      <c r="CG117" s="6"/>
      <c r="CH117" s="6"/>
      <c r="CI117" s="6"/>
      <c r="CJ117" s="6"/>
      <c r="CK117" s="6"/>
      <c r="CL117" s="6"/>
      <c r="CM117" s="6"/>
      <c r="CN117" s="6"/>
    </row>
    <row r="118" spans="1:92" ht="16.149999999999999" customHeight="1" x14ac:dyDescent="0.2">
      <c r="A118" s="472"/>
      <c r="B118" s="199" t="s">
        <v>92</v>
      </c>
      <c r="C118" s="219">
        <f t="shared" si="8"/>
        <v>0</v>
      </c>
      <c r="D118" s="85"/>
      <c r="E118" s="170"/>
      <c r="F118" s="87"/>
      <c r="G118" s="216"/>
      <c r="H118" s="196"/>
      <c r="I118" s="196"/>
      <c r="J118" s="106"/>
      <c r="K118" s="11"/>
      <c r="CG118" s="6"/>
      <c r="CH118" s="6"/>
      <c r="CI118" s="6"/>
      <c r="CJ118" s="6"/>
      <c r="CK118" s="6"/>
      <c r="CL118" s="6"/>
      <c r="CM118" s="6"/>
      <c r="CN118" s="6"/>
    </row>
    <row r="119" spans="1:92" ht="16.149999999999999" customHeight="1" x14ac:dyDescent="0.2">
      <c r="A119" s="473"/>
      <c r="B119" s="200" t="s">
        <v>108</v>
      </c>
      <c r="C119" s="220">
        <f t="shared" si="8"/>
        <v>0</v>
      </c>
      <c r="D119" s="77"/>
      <c r="E119" s="159"/>
      <c r="F119" s="90"/>
      <c r="G119" s="216"/>
      <c r="H119" s="196"/>
      <c r="I119" s="196"/>
      <c r="J119" s="106"/>
      <c r="K119" s="11"/>
      <c r="CG119" s="6"/>
      <c r="CH119" s="6"/>
      <c r="CI119" s="6"/>
      <c r="CJ119" s="6"/>
      <c r="CK119" s="6"/>
      <c r="CL119" s="6"/>
      <c r="CM119" s="6"/>
      <c r="CN119" s="6"/>
    </row>
    <row r="120" spans="1:92" ht="16.149999999999999" customHeight="1" x14ac:dyDescent="0.2">
      <c r="A120" s="480" t="s">
        <v>72</v>
      </c>
      <c r="B120" s="481"/>
      <c r="C120" s="221">
        <f t="shared" si="8"/>
        <v>0</v>
      </c>
      <c r="D120" s="38"/>
      <c r="E120" s="222"/>
      <c r="F120" s="39"/>
      <c r="G120" s="216"/>
      <c r="H120" s="196"/>
      <c r="I120" s="196"/>
      <c r="J120" s="106"/>
      <c r="K120" s="11"/>
      <c r="CG120" s="6"/>
      <c r="CH120" s="6"/>
      <c r="CI120" s="6"/>
      <c r="CJ120" s="6"/>
      <c r="CK120" s="6"/>
      <c r="CL120" s="6"/>
      <c r="CM120" s="6"/>
      <c r="CN120" s="6"/>
    </row>
    <row r="121" spans="1:92" ht="16.149999999999999" customHeight="1" x14ac:dyDescent="0.2">
      <c r="A121" s="476" t="s">
        <v>68</v>
      </c>
      <c r="B121" s="477"/>
      <c r="C121" s="220">
        <f t="shared" si="8"/>
        <v>0</v>
      </c>
      <c r="D121" s="77"/>
      <c r="E121" s="159"/>
      <c r="F121" s="90"/>
      <c r="G121" s="216"/>
      <c r="H121" s="196"/>
      <c r="I121" s="196"/>
      <c r="J121" s="106"/>
      <c r="K121" s="11"/>
      <c r="CG121" s="6"/>
      <c r="CH121" s="6"/>
      <c r="CI121" s="6"/>
      <c r="CJ121" s="6"/>
      <c r="CK121" s="6"/>
      <c r="CL121" s="6"/>
      <c r="CM121" s="6"/>
      <c r="CN121" s="6"/>
    </row>
    <row r="122" spans="1:92" ht="16.149999999999999" customHeight="1" x14ac:dyDescent="0.2">
      <c r="A122" s="163" t="s">
        <v>80</v>
      </c>
      <c r="B122" s="163"/>
      <c r="C122" s="176"/>
      <c r="D122" s="176"/>
      <c r="E122" s="165"/>
      <c r="F122" s="11"/>
      <c r="G122" s="196"/>
      <c r="H122" s="196"/>
      <c r="I122" s="196"/>
      <c r="J122" s="106"/>
      <c r="K122" s="11"/>
      <c r="CG122" s="6"/>
      <c r="CH122" s="6"/>
      <c r="CI122" s="6"/>
      <c r="CJ122" s="6"/>
      <c r="CK122" s="6"/>
      <c r="CL122" s="6"/>
      <c r="CM122" s="6"/>
      <c r="CN122" s="6"/>
    </row>
    <row r="123" spans="1:92" ht="16.149999999999999" customHeight="1" x14ac:dyDescent="0.2">
      <c r="A123" s="163" t="s">
        <v>109</v>
      </c>
      <c r="B123" s="223"/>
      <c r="C123" s="176"/>
      <c r="D123" s="176"/>
      <c r="E123" s="176"/>
      <c r="F123" s="176"/>
      <c r="G123" s="196"/>
      <c r="H123" s="196"/>
      <c r="I123" s="196"/>
      <c r="J123" s="106"/>
      <c r="K123" s="11"/>
      <c r="CG123" s="6"/>
      <c r="CH123" s="6"/>
      <c r="CI123" s="6"/>
      <c r="CJ123" s="6"/>
      <c r="CK123" s="6"/>
      <c r="CL123" s="6"/>
      <c r="CM123" s="6"/>
      <c r="CN123" s="6"/>
    </row>
    <row r="124" spans="1:92" ht="31.9" customHeight="1" x14ac:dyDescent="0.2">
      <c r="A124" s="12" t="s">
        <v>110</v>
      </c>
      <c r="B124" s="12"/>
      <c r="C124" s="12"/>
      <c r="D124" s="12"/>
      <c r="E124" s="12"/>
      <c r="F124" s="224"/>
      <c r="G124" s="224"/>
      <c r="H124" s="196"/>
      <c r="I124" s="196"/>
      <c r="J124" s="106"/>
      <c r="K124" s="11"/>
      <c r="CG124" s="6"/>
      <c r="CH124" s="6"/>
      <c r="CI124" s="6"/>
      <c r="CJ124" s="6"/>
      <c r="CK124" s="6"/>
      <c r="CL124" s="6"/>
      <c r="CM124" s="6"/>
      <c r="CN124" s="6"/>
    </row>
    <row r="125" spans="1:92" ht="16.149999999999999" customHeight="1" x14ac:dyDescent="0.2">
      <c r="A125" s="461" t="s">
        <v>111</v>
      </c>
      <c r="B125" s="457"/>
      <c r="C125" s="465" t="s">
        <v>6</v>
      </c>
      <c r="D125" s="467" t="s">
        <v>112</v>
      </c>
      <c r="E125" s="468"/>
      <c r="F125" s="467" t="s">
        <v>113</v>
      </c>
      <c r="G125" s="468"/>
      <c r="H125" s="196"/>
      <c r="I125" s="196"/>
      <c r="J125" s="106"/>
      <c r="K125" s="11"/>
      <c r="CG125" s="6"/>
      <c r="CH125" s="6"/>
      <c r="CI125" s="6"/>
      <c r="CJ125" s="6"/>
      <c r="CK125" s="6"/>
      <c r="CL125" s="6"/>
      <c r="CM125" s="6"/>
      <c r="CN125" s="6"/>
    </row>
    <row r="126" spans="1:92" ht="16.149999999999999" customHeight="1" x14ac:dyDescent="0.2">
      <c r="A126" s="482"/>
      <c r="B126" s="458"/>
      <c r="C126" s="466"/>
      <c r="D126" s="17" t="s">
        <v>114</v>
      </c>
      <c r="E126" s="225" t="s">
        <v>115</v>
      </c>
      <c r="F126" s="17" t="s">
        <v>116</v>
      </c>
      <c r="G126" s="225" t="s">
        <v>115</v>
      </c>
      <c r="H126" s="196"/>
      <c r="I126" s="196"/>
      <c r="J126" s="106"/>
      <c r="K126" s="11"/>
      <c r="CG126" s="6"/>
      <c r="CH126" s="6"/>
      <c r="CI126" s="6"/>
      <c r="CJ126" s="6"/>
      <c r="CK126" s="6"/>
      <c r="CL126" s="6"/>
      <c r="CM126" s="6"/>
      <c r="CN126" s="6"/>
    </row>
    <row r="127" spans="1:92" ht="16.149999999999999" customHeight="1" x14ac:dyDescent="0.2">
      <c r="A127" s="469" t="s">
        <v>71</v>
      </c>
      <c r="B127" s="470"/>
      <c r="C127" s="226">
        <f t="shared" ref="C127:C133" si="9">SUM(D127:G127)</f>
        <v>295</v>
      </c>
      <c r="D127" s="227">
        <v>6</v>
      </c>
      <c r="E127" s="228"/>
      <c r="F127" s="227">
        <v>289</v>
      </c>
      <c r="G127" s="228"/>
      <c r="H127" s="216"/>
      <c r="I127" s="196"/>
      <c r="J127" s="106"/>
      <c r="K127" s="11"/>
      <c r="CG127" s="6"/>
      <c r="CH127" s="6"/>
      <c r="CI127" s="6"/>
      <c r="CJ127" s="6"/>
      <c r="CK127" s="6"/>
      <c r="CL127" s="6"/>
      <c r="CM127" s="6"/>
      <c r="CN127" s="6"/>
    </row>
    <row r="128" spans="1:92" ht="16.149999999999999" customHeight="1" x14ac:dyDescent="0.2">
      <c r="A128" s="471" t="s">
        <v>60</v>
      </c>
      <c r="B128" s="404" t="s">
        <v>107</v>
      </c>
      <c r="C128" s="226">
        <f t="shared" si="9"/>
        <v>124</v>
      </c>
      <c r="D128" s="227">
        <v>7</v>
      </c>
      <c r="E128" s="228"/>
      <c r="F128" s="227">
        <v>117</v>
      </c>
      <c r="G128" s="228"/>
      <c r="H128" s="216"/>
      <c r="I128" s="196"/>
      <c r="J128" s="106"/>
      <c r="K128" s="11"/>
      <c r="CG128" s="6"/>
      <c r="CH128" s="6"/>
      <c r="CI128" s="6"/>
      <c r="CJ128" s="6"/>
      <c r="CK128" s="6"/>
      <c r="CL128" s="6"/>
      <c r="CM128" s="6"/>
      <c r="CN128" s="6"/>
    </row>
    <row r="129" spans="1:92" ht="16.149999999999999" customHeight="1" x14ac:dyDescent="0.2">
      <c r="A129" s="472"/>
      <c r="B129" s="199" t="s">
        <v>92</v>
      </c>
      <c r="C129" s="229">
        <f t="shared" si="9"/>
        <v>0</v>
      </c>
      <c r="D129" s="230"/>
      <c r="E129" s="231"/>
      <c r="F129" s="230"/>
      <c r="G129" s="231"/>
      <c r="H129" s="216"/>
      <c r="I129" s="196"/>
      <c r="J129" s="106"/>
      <c r="K129" s="11"/>
      <c r="CG129" s="6"/>
      <c r="CH129" s="6"/>
      <c r="CI129" s="6"/>
      <c r="CJ129" s="6"/>
      <c r="CK129" s="6"/>
      <c r="CL129" s="6"/>
      <c r="CM129" s="6"/>
      <c r="CN129" s="6"/>
    </row>
    <row r="130" spans="1:92" ht="16.149999999999999" customHeight="1" x14ac:dyDescent="0.2">
      <c r="A130" s="473"/>
      <c r="B130" s="200" t="s">
        <v>108</v>
      </c>
      <c r="C130" s="232">
        <f t="shared" si="9"/>
        <v>0</v>
      </c>
      <c r="D130" s="233"/>
      <c r="E130" s="234"/>
      <c r="F130" s="233"/>
      <c r="G130" s="234"/>
      <c r="H130" s="216"/>
      <c r="I130" s="196"/>
      <c r="J130" s="106"/>
      <c r="K130" s="11"/>
      <c r="CG130" s="6"/>
      <c r="CH130" s="6"/>
      <c r="CI130" s="6"/>
      <c r="CJ130" s="6"/>
      <c r="CK130" s="6"/>
      <c r="CL130" s="6"/>
      <c r="CM130" s="6"/>
      <c r="CN130" s="6"/>
    </row>
    <row r="131" spans="1:92" ht="16.149999999999999" customHeight="1" x14ac:dyDescent="0.2">
      <c r="A131" s="474" t="s">
        <v>72</v>
      </c>
      <c r="B131" s="475"/>
      <c r="C131" s="235">
        <f t="shared" si="9"/>
        <v>152</v>
      </c>
      <c r="D131" s="29"/>
      <c r="E131" s="72"/>
      <c r="F131" s="29">
        <v>152</v>
      </c>
      <c r="G131" s="72"/>
      <c r="H131" s="216"/>
      <c r="I131" s="196"/>
      <c r="J131" s="106"/>
      <c r="K131" s="11"/>
      <c r="CG131" s="6"/>
      <c r="CH131" s="6"/>
      <c r="CI131" s="6"/>
      <c r="CJ131" s="6"/>
      <c r="CK131" s="6"/>
      <c r="CL131" s="6"/>
      <c r="CM131" s="6"/>
      <c r="CN131" s="6"/>
    </row>
    <row r="132" spans="1:92" ht="16.149999999999999" customHeight="1" x14ac:dyDescent="0.2">
      <c r="A132" s="476" t="s">
        <v>68</v>
      </c>
      <c r="B132" s="477"/>
      <c r="C132" s="236">
        <f t="shared" si="9"/>
        <v>15</v>
      </c>
      <c r="D132" s="36"/>
      <c r="E132" s="80"/>
      <c r="F132" s="36">
        <v>15</v>
      </c>
      <c r="G132" s="80"/>
      <c r="H132" s="216"/>
      <c r="I132" s="196"/>
      <c r="J132" s="106"/>
      <c r="K132" s="11"/>
      <c r="CG132" s="6"/>
      <c r="CH132" s="6"/>
      <c r="CI132" s="6"/>
      <c r="CJ132" s="6"/>
      <c r="CK132" s="6"/>
      <c r="CL132" s="6"/>
      <c r="CM132" s="6"/>
      <c r="CN132" s="6"/>
    </row>
    <row r="133" spans="1:92" ht="16.149999999999999" customHeight="1" x14ac:dyDescent="0.2">
      <c r="A133" s="459" t="s">
        <v>6</v>
      </c>
      <c r="B133" s="460"/>
      <c r="C133" s="41">
        <f t="shared" si="9"/>
        <v>586</v>
      </c>
      <c r="D133" s="172">
        <f>SUM(D127:D132)</f>
        <v>13</v>
      </c>
      <c r="E133" s="237">
        <f>SUM(E127:E132)</f>
        <v>0</v>
      </c>
      <c r="F133" s="172">
        <f>SUM(F127:F132)</f>
        <v>573</v>
      </c>
      <c r="G133" s="237">
        <f>SUM(G127:G132)</f>
        <v>0</v>
      </c>
      <c r="H133" s="196"/>
      <c r="I133" s="196"/>
      <c r="J133" s="106"/>
      <c r="K133" s="11"/>
      <c r="CG133" s="6"/>
      <c r="CH133" s="6"/>
      <c r="CI133" s="6"/>
      <c r="CJ133" s="6"/>
      <c r="CK133" s="6"/>
      <c r="CL133" s="6"/>
      <c r="CM133" s="6"/>
      <c r="CN133" s="6"/>
    </row>
    <row r="134" spans="1:92" ht="31.9" customHeight="1" x14ac:dyDescent="0.2">
      <c r="A134" s="238" t="s">
        <v>117</v>
      </c>
      <c r="B134" s="238"/>
      <c r="C134" s="238"/>
      <c r="D134" s="224"/>
      <c r="E134" s="224"/>
      <c r="F134" s="176"/>
      <c r="G134" s="196"/>
      <c r="H134" s="196"/>
      <c r="I134" s="196"/>
      <c r="J134" s="106"/>
      <c r="K134" s="11"/>
      <c r="CG134" s="6"/>
      <c r="CH134" s="6"/>
      <c r="CI134" s="6"/>
      <c r="CJ134" s="6"/>
      <c r="CK134" s="6"/>
      <c r="CL134" s="6"/>
      <c r="CM134" s="6"/>
      <c r="CN134" s="6"/>
    </row>
    <row r="135" spans="1:92" ht="16.149999999999999" customHeight="1" x14ac:dyDescent="0.2">
      <c r="A135" s="461" t="s">
        <v>32</v>
      </c>
      <c r="B135" s="462"/>
      <c r="C135" s="401" t="s">
        <v>6</v>
      </c>
      <c r="D135" s="224"/>
      <c r="E135" s="224"/>
      <c r="F135" s="240"/>
      <c r="G135" s="196"/>
      <c r="H135" s="196"/>
      <c r="I135" s="196"/>
      <c r="J135" s="106"/>
      <c r="K135" s="11"/>
      <c r="CG135" s="6"/>
      <c r="CH135" s="6"/>
      <c r="CI135" s="6"/>
      <c r="CJ135" s="6"/>
      <c r="CK135" s="6"/>
      <c r="CL135" s="6"/>
      <c r="CM135" s="6"/>
      <c r="CN135" s="6"/>
    </row>
    <row r="136" spans="1:92" ht="16.149999999999999" customHeight="1" x14ac:dyDescent="0.2">
      <c r="A136" s="463" t="s">
        <v>118</v>
      </c>
      <c r="B136" s="241" t="s">
        <v>119</v>
      </c>
      <c r="C136" s="242">
        <v>382</v>
      </c>
      <c r="D136" s="224"/>
      <c r="E136" s="224"/>
      <c r="F136" s="240"/>
      <c r="G136" s="196"/>
      <c r="H136" s="196"/>
      <c r="I136" s="196"/>
      <c r="J136" s="106"/>
      <c r="K136" s="11"/>
      <c r="CG136" s="6"/>
      <c r="CH136" s="6"/>
      <c r="CI136" s="6"/>
      <c r="CJ136" s="6"/>
      <c r="CK136" s="6"/>
      <c r="CL136" s="6"/>
      <c r="CM136" s="6"/>
      <c r="CN136" s="6"/>
    </row>
    <row r="137" spans="1:92" ht="16.149999999999999" customHeight="1" x14ac:dyDescent="0.2">
      <c r="A137" s="464"/>
      <c r="B137" s="243" t="s">
        <v>120</v>
      </c>
      <c r="C137" s="244">
        <v>295</v>
      </c>
      <c r="D137" s="224"/>
      <c r="E137" s="224"/>
      <c r="F137" s="240"/>
      <c r="G137" s="196"/>
      <c r="H137" s="196"/>
      <c r="I137" s="196"/>
      <c r="J137" s="106"/>
      <c r="K137" s="11"/>
      <c r="CG137" s="6"/>
      <c r="CH137" s="6"/>
      <c r="CI137" s="6"/>
      <c r="CJ137" s="6"/>
      <c r="CK137" s="6"/>
      <c r="CL137" s="6"/>
      <c r="CM137" s="6"/>
      <c r="CN137" s="6"/>
    </row>
    <row r="138" spans="1:92" ht="31.9" customHeight="1" x14ac:dyDescent="0.2">
      <c r="A138" s="245" t="s">
        <v>121</v>
      </c>
      <c r="B138" s="245"/>
      <c r="C138" s="245"/>
      <c r="D138" s="224"/>
      <c r="E138" s="224"/>
      <c r="F138" s="196"/>
      <c r="G138" s="196"/>
      <c r="H138" s="196"/>
      <c r="I138" s="196"/>
      <c r="J138" s="106"/>
      <c r="K138" s="11"/>
      <c r="CG138" s="6"/>
      <c r="CH138" s="6"/>
      <c r="CI138" s="6"/>
      <c r="CJ138" s="6"/>
      <c r="CK138" s="6"/>
      <c r="CL138" s="6"/>
      <c r="CM138" s="6"/>
      <c r="CN138" s="6"/>
    </row>
    <row r="139" spans="1:92" ht="16.149999999999999" customHeight="1" x14ac:dyDescent="0.2">
      <c r="A139" s="465" t="s">
        <v>32</v>
      </c>
      <c r="B139" s="465" t="s">
        <v>6</v>
      </c>
      <c r="C139" s="463" t="s">
        <v>56</v>
      </c>
      <c r="D139" s="455" t="s">
        <v>65</v>
      </c>
      <c r="E139" s="457" t="s">
        <v>60</v>
      </c>
      <c r="F139" s="196"/>
      <c r="G139" s="196"/>
      <c r="H139" s="196"/>
      <c r="I139" s="196"/>
      <c r="J139" s="106"/>
      <c r="K139" s="11"/>
      <c r="CG139" s="6"/>
      <c r="CH139" s="6"/>
      <c r="CI139" s="6"/>
      <c r="CJ139" s="6"/>
      <c r="CK139" s="6"/>
      <c r="CL139" s="6"/>
      <c r="CM139" s="6"/>
      <c r="CN139" s="6"/>
    </row>
    <row r="140" spans="1:92" ht="16.149999999999999" customHeight="1" x14ac:dyDescent="0.2">
      <c r="A140" s="466"/>
      <c r="B140" s="466"/>
      <c r="C140" s="464"/>
      <c r="D140" s="456"/>
      <c r="E140" s="458"/>
      <c r="F140" s="196"/>
      <c r="G140" s="196"/>
      <c r="H140" s="196"/>
      <c r="I140" s="196"/>
      <c r="J140" s="162"/>
      <c r="K140" s="106"/>
      <c r="L140" s="11"/>
      <c r="CG140" s="6"/>
      <c r="CH140" s="6"/>
      <c r="CI140" s="6"/>
      <c r="CJ140" s="6"/>
      <c r="CK140" s="6"/>
      <c r="CL140" s="6"/>
      <c r="CM140" s="6"/>
      <c r="CN140" s="6"/>
    </row>
    <row r="141" spans="1:92" ht="16.149999999999999" customHeight="1" x14ac:dyDescent="0.2">
      <c r="A141" s="81" t="s">
        <v>122</v>
      </c>
      <c r="B141" s="81">
        <f t="shared" ref="B141:B150" si="10">SUM(C141:E141)</f>
        <v>0</v>
      </c>
      <c r="C141" s="230"/>
      <c r="D141" s="246"/>
      <c r="E141" s="247"/>
      <c r="F141" s="164"/>
      <c r="G141" s="11"/>
      <c r="CG141" s="6"/>
      <c r="CH141" s="6"/>
      <c r="CI141" s="6"/>
      <c r="CJ141" s="6"/>
      <c r="CK141" s="6"/>
      <c r="CL141" s="6"/>
      <c r="CM141" s="6"/>
      <c r="CN141" s="6"/>
    </row>
    <row r="142" spans="1:92" ht="16.149999999999999" customHeight="1" x14ac:dyDescent="0.2">
      <c r="A142" s="81" t="s">
        <v>123</v>
      </c>
      <c r="B142" s="81">
        <f t="shared" si="10"/>
        <v>0</v>
      </c>
      <c r="C142" s="230"/>
      <c r="D142" s="246"/>
      <c r="E142" s="247"/>
      <c r="F142" s="164"/>
      <c r="G142" s="11"/>
      <c r="CG142" s="6"/>
      <c r="CH142" s="6"/>
      <c r="CI142" s="6"/>
      <c r="CJ142" s="6"/>
      <c r="CK142" s="6"/>
      <c r="CL142" s="6"/>
      <c r="CM142" s="6"/>
      <c r="CN142" s="6"/>
    </row>
    <row r="143" spans="1:92" ht="16.149999999999999" customHeight="1" x14ac:dyDescent="0.2">
      <c r="A143" s="81" t="s">
        <v>124</v>
      </c>
      <c r="B143" s="81">
        <f t="shared" si="10"/>
        <v>0</v>
      </c>
      <c r="C143" s="230"/>
      <c r="D143" s="246"/>
      <c r="E143" s="247"/>
      <c r="F143" s="164"/>
      <c r="G143" s="11"/>
      <c r="CG143" s="6"/>
      <c r="CH143" s="6"/>
      <c r="CI143" s="6"/>
      <c r="CJ143" s="6"/>
      <c r="CK143" s="6"/>
      <c r="CL143" s="6"/>
      <c r="CM143" s="6"/>
      <c r="CN143" s="6"/>
    </row>
    <row r="144" spans="1:92" ht="25.9" customHeight="1" x14ac:dyDescent="0.2">
      <c r="A144" s="248" t="s">
        <v>125</v>
      </c>
      <c r="B144" s="81">
        <f t="shared" si="10"/>
        <v>0</v>
      </c>
      <c r="C144" s="230"/>
      <c r="D144" s="246"/>
      <c r="E144" s="247"/>
      <c r="F144" s="164"/>
      <c r="G144" s="11"/>
      <c r="CG144" s="6"/>
      <c r="CH144" s="6"/>
      <c r="CI144" s="6"/>
      <c r="CJ144" s="6"/>
      <c r="CK144" s="6"/>
      <c r="CL144" s="6"/>
      <c r="CM144" s="6"/>
      <c r="CN144" s="6"/>
    </row>
    <row r="145" spans="1:92" ht="25.9" customHeight="1" x14ac:dyDescent="0.2">
      <c r="A145" s="81" t="s">
        <v>126</v>
      </c>
      <c r="B145" s="81">
        <f t="shared" si="10"/>
        <v>0</v>
      </c>
      <c r="C145" s="230"/>
      <c r="D145" s="246"/>
      <c r="E145" s="247"/>
      <c r="F145" s="164"/>
      <c r="G145" s="11"/>
      <c r="CG145" s="6"/>
      <c r="CH145" s="6"/>
      <c r="CI145" s="6"/>
      <c r="CJ145" s="6"/>
      <c r="CK145" s="6"/>
      <c r="CL145" s="6"/>
      <c r="CM145" s="6"/>
      <c r="CN145" s="6"/>
    </row>
    <row r="146" spans="1:92" ht="16.149999999999999" customHeight="1" x14ac:dyDescent="0.2">
      <c r="A146" s="81" t="s">
        <v>127</v>
      </c>
      <c r="B146" s="81">
        <f t="shared" si="10"/>
        <v>0</v>
      </c>
      <c r="C146" s="230"/>
      <c r="D146" s="246"/>
      <c r="E146" s="247"/>
      <c r="F146" s="164"/>
      <c r="G146" s="11"/>
      <c r="CG146" s="6"/>
      <c r="CH146" s="6"/>
      <c r="CI146" s="6"/>
      <c r="CJ146" s="6"/>
      <c r="CK146" s="6"/>
      <c r="CL146" s="6"/>
      <c r="CM146" s="6"/>
      <c r="CN146" s="6"/>
    </row>
    <row r="147" spans="1:92" ht="16.149999999999999" customHeight="1" x14ac:dyDescent="0.2">
      <c r="A147" s="81" t="s">
        <v>128</v>
      </c>
      <c r="B147" s="81">
        <f t="shared" si="10"/>
        <v>0</v>
      </c>
      <c r="C147" s="230"/>
      <c r="D147" s="246"/>
      <c r="E147" s="247"/>
      <c r="F147" s="164"/>
      <c r="G147" s="11"/>
      <c r="CG147" s="6"/>
      <c r="CH147" s="6"/>
      <c r="CI147" s="6"/>
      <c r="CJ147" s="6"/>
      <c r="CK147" s="6"/>
      <c r="CL147" s="6"/>
      <c r="CM147" s="6"/>
      <c r="CN147" s="6"/>
    </row>
    <row r="148" spans="1:92" ht="16.149999999999999" customHeight="1" x14ac:dyDescent="0.2">
      <c r="A148" s="81" t="s">
        <v>129</v>
      </c>
      <c r="B148" s="81">
        <f t="shared" si="10"/>
        <v>0</v>
      </c>
      <c r="C148" s="230"/>
      <c r="D148" s="246"/>
      <c r="E148" s="247"/>
      <c r="F148" s="164"/>
      <c r="G148" s="11"/>
      <c r="CG148" s="6"/>
      <c r="CH148" s="6"/>
      <c r="CI148" s="6"/>
      <c r="CJ148" s="6"/>
      <c r="CK148" s="6"/>
      <c r="CL148" s="6"/>
      <c r="CM148" s="6"/>
      <c r="CN148" s="6"/>
    </row>
    <row r="149" spans="1:92" ht="16.149999999999999" customHeight="1" x14ac:dyDescent="0.2">
      <c r="A149" s="81" t="s">
        <v>130</v>
      </c>
      <c r="B149" s="81">
        <f t="shared" si="10"/>
        <v>0</v>
      </c>
      <c r="C149" s="230"/>
      <c r="D149" s="246"/>
      <c r="E149" s="247"/>
      <c r="F149" s="164"/>
      <c r="G149" s="11"/>
      <c r="CG149" s="6"/>
      <c r="CH149" s="6"/>
      <c r="CI149" s="6"/>
      <c r="CJ149" s="6"/>
      <c r="CK149" s="6"/>
      <c r="CL149" s="6"/>
      <c r="CM149" s="6"/>
      <c r="CN149" s="6"/>
    </row>
    <row r="150" spans="1:92" ht="16.149999999999999" customHeight="1" x14ac:dyDescent="0.2">
      <c r="A150" s="89" t="s">
        <v>131</v>
      </c>
      <c r="B150" s="89">
        <f t="shared" si="10"/>
        <v>0</v>
      </c>
      <c r="C150" s="233"/>
      <c r="D150" s="249"/>
      <c r="E150" s="250"/>
      <c r="F150" s="164"/>
      <c r="G150" s="11"/>
      <c r="CG150" s="6"/>
      <c r="CH150" s="6"/>
      <c r="CI150" s="6"/>
      <c r="CJ150" s="6"/>
      <c r="CK150" s="6"/>
      <c r="CL150" s="6"/>
      <c r="CM150" s="6"/>
      <c r="CN150" s="6"/>
    </row>
    <row r="151" spans="1:92" ht="16.149999999999999" customHeight="1" x14ac:dyDescent="0.2">
      <c r="A151" s="251" t="s">
        <v>132</v>
      </c>
      <c r="F151" s="164"/>
      <c r="G151" s="11"/>
      <c r="CG151" s="6"/>
      <c r="CH151" s="6"/>
      <c r="CI151" s="6"/>
      <c r="CJ151" s="6"/>
      <c r="CK151" s="6"/>
      <c r="CL151" s="6"/>
      <c r="CM151" s="6"/>
      <c r="CN151" s="6"/>
    </row>
    <row r="152" spans="1:92" x14ac:dyDescent="0.2">
      <c r="CG152" s="6"/>
      <c r="CH152" s="6"/>
      <c r="CI152" s="6"/>
      <c r="CJ152" s="6"/>
      <c r="CK152" s="6"/>
      <c r="CL152" s="6"/>
      <c r="CM152" s="6"/>
      <c r="CN152" s="6"/>
    </row>
    <row r="153" spans="1:92" x14ac:dyDescent="0.2">
      <c r="CG153" s="6"/>
      <c r="CH153" s="6"/>
      <c r="CI153" s="6"/>
      <c r="CJ153" s="6"/>
      <c r="CK153" s="6"/>
      <c r="CL153" s="6"/>
      <c r="CM153" s="6"/>
      <c r="CN153" s="6"/>
    </row>
    <row r="154" spans="1:92" x14ac:dyDescent="0.2">
      <c r="CG154" s="6"/>
      <c r="CH154" s="6"/>
      <c r="CI154" s="6"/>
      <c r="CJ154" s="6"/>
      <c r="CK154" s="6"/>
      <c r="CL154" s="6"/>
      <c r="CM154" s="6"/>
      <c r="CN154" s="6"/>
    </row>
    <row r="155" spans="1:92" x14ac:dyDescent="0.2">
      <c r="CG155" s="6"/>
      <c r="CH155" s="6"/>
      <c r="CI155" s="6"/>
      <c r="CJ155" s="6"/>
      <c r="CK155" s="6"/>
      <c r="CL155" s="6"/>
      <c r="CM155" s="6"/>
      <c r="CN155" s="6"/>
    </row>
    <row r="156" spans="1:92" x14ac:dyDescent="0.2">
      <c r="CG156" s="6"/>
      <c r="CH156" s="6"/>
      <c r="CI156" s="6"/>
      <c r="CJ156" s="6"/>
      <c r="CK156" s="6"/>
      <c r="CL156" s="6"/>
      <c r="CM156" s="6"/>
      <c r="CN156" s="6"/>
    </row>
    <row r="157" spans="1:92" x14ac:dyDescent="0.2">
      <c r="CG157" s="6"/>
      <c r="CH157" s="6"/>
      <c r="CI157" s="6"/>
      <c r="CJ157" s="6"/>
      <c r="CK157" s="6"/>
      <c r="CL157" s="6"/>
      <c r="CM157" s="6"/>
      <c r="CN157" s="6"/>
    </row>
    <row r="194" spans="1:93" ht="11.25" customHeight="1" x14ac:dyDescent="0.2"/>
    <row r="195" spans="1:93" s="252" customFormat="1" hidden="1" x14ac:dyDescent="0.2">
      <c r="A195" s="252">
        <f>SUM(D12:D15,D22:D27,D31:D43,B49,C69:H69,C79:H79,C83:H88,C93:C98,C116:C121,C133,B141:B150,C53:C62,B102:B106,B109:B113,D16:D17,C136:C137)</f>
        <v>1818</v>
      </c>
      <c r="B195" s="252">
        <f>SUM(CG5:CN157)</f>
        <v>0</v>
      </c>
      <c r="BY195" s="253"/>
      <c r="BZ195" s="253"/>
      <c r="CA195" s="253"/>
      <c r="CB195" s="253"/>
      <c r="CC195" s="253"/>
      <c r="CD195" s="253"/>
      <c r="CE195" s="253"/>
      <c r="CF195" s="253"/>
      <c r="CG195" s="253"/>
      <c r="CH195" s="253"/>
      <c r="CI195" s="253"/>
      <c r="CJ195" s="253"/>
      <c r="CK195" s="253"/>
      <c r="CL195" s="253"/>
      <c r="CM195" s="253"/>
      <c r="CN195" s="253"/>
      <c r="CO195" s="253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operator="greaterThanOrEqual" allowBlank="1" showInputMessage="1" showErrorMessage="1" error="Valor no Permitido" sqref="A9:Z150" xr:uid="{6B9198E4-3DB0-4497-B0C1-D46A8FB5E8E9}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5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1</v>
      </c>
    </row>
    <row r="2" spans="1:92" ht="16.149999999999999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92" ht="16.149999999999999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2" ht="16.149999999999999" customHeight="1" x14ac:dyDescent="0.2">
      <c r="A4" s="1" t="str">
        <f>CONCATENATE("MES: ",[12]NOMBRE!B6," - ","( ",[12]NOMBRE!C6,[12]NOMBRE!D6," )")</f>
        <v>MES: NOVIEMBRE - ( 11 )</v>
      </c>
    </row>
    <row r="5" spans="1:92" ht="16.149999999999999" customHeight="1" x14ac:dyDescent="0.2">
      <c r="A5" s="1" t="str">
        <f>CONCATENATE("AÑO: ",[12]NOMBRE!B7)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A6" s="7"/>
      <c r="B6" s="7"/>
      <c r="C6" s="7"/>
      <c r="D6" s="7"/>
      <c r="E6" s="7"/>
      <c r="F6" s="8" t="s">
        <v>2</v>
      </c>
      <c r="G6" s="7"/>
      <c r="H6" s="7"/>
      <c r="I6" s="7"/>
      <c r="J6" s="9"/>
      <c r="K6" s="10"/>
      <c r="L6" s="11"/>
      <c r="CG6" s="6"/>
      <c r="CH6" s="6"/>
      <c r="CI6" s="6"/>
      <c r="CJ6" s="6"/>
      <c r="CK6" s="6"/>
      <c r="CL6" s="6"/>
      <c r="CM6" s="6"/>
      <c r="CN6" s="6"/>
    </row>
    <row r="7" spans="1:92" ht="1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11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2" t="s">
        <v>3</v>
      </c>
      <c r="B8" s="12"/>
      <c r="C8" s="12"/>
      <c r="D8" s="12"/>
      <c r="E8" s="12"/>
      <c r="F8" s="12"/>
      <c r="G8" s="12"/>
      <c r="H8" s="12"/>
      <c r="I8" s="12"/>
      <c r="J8" s="13"/>
      <c r="K8" s="14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CG8" s="6"/>
      <c r="CH8" s="6"/>
      <c r="CI8" s="6"/>
      <c r="CJ8" s="6"/>
      <c r="CK8" s="6"/>
      <c r="CL8" s="6"/>
      <c r="CM8" s="6"/>
      <c r="CN8" s="6"/>
    </row>
    <row r="9" spans="1:92" ht="16.149999999999999" customHeight="1" x14ac:dyDescent="0.2">
      <c r="A9" s="536" t="s">
        <v>4</v>
      </c>
      <c r="B9" s="536" t="s">
        <v>5</v>
      </c>
      <c r="C9" s="536"/>
      <c r="D9" s="461" t="s">
        <v>6</v>
      </c>
      <c r="E9" s="537"/>
      <c r="F9" s="457"/>
      <c r="G9" s="540" t="s">
        <v>7</v>
      </c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2"/>
      <c r="CG9" s="6"/>
      <c r="CH9" s="6"/>
      <c r="CI9" s="6"/>
      <c r="CJ9" s="6"/>
      <c r="CK9" s="6"/>
      <c r="CL9" s="6"/>
      <c r="CM9" s="6"/>
      <c r="CN9" s="6"/>
    </row>
    <row r="10" spans="1:92" ht="16.149999999999999" customHeight="1" x14ac:dyDescent="0.2">
      <c r="A10" s="536"/>
      <c r="B10" s="536"/>
      <c r="C10" s="536"/>
      <c r="D10" s="482"/>
      <c r="E10" s="538"/>
      <c r="F10" s="458"/>
      <c r="G10" s="521" t="s">
        <v>8</v>
      </c>
      <c r="H10" s="521"/>
      <c r="I10" s="521" t="s">
        <v>9</v>
      </c>
      <c r="J10" s="521"/>
      <c r="K10" s="521" t="s">
        <v>10</v>
      </c>
      <c r="L10" s="521"/>
      <c r="M10" s="521" t="s">
        <v>11</v>
      </c>
      <c r="N10" s="521"/>
      <c r="O10" s="521" t="s">
        <v>12</v>
      </c>
      <c r="P10" s="521"/>
      <c r="Q10" s="521" t="s">
        <v>13</v>
      </c>
      <c r="R10" s="521"/>
      <c r="S10" s="521" t="s">
        <v>14</v>
      </c>
      <c r="T10" s="521"/>
      <c r="U10" s="521" t="s">
        <v>15</v>
      </c>
      <c r="V10" s="521"/>
      <c r="W10" s="521" t="s">
        <v>16</v>
      </c>
      <c r="X10" s="521"/>
      <c r="Y10" s="521" t="s">
        <v>17</v>
      </c>
      <c r="Z10" s="521"/>
      <c r="CG10" s="6"/>
      <c r="CH10" s="6"/>
      <c r="CI10" s="6"/>
      <c r="CJ10" s="6"/>
      <c r="CK10" s="6"/>
      <c r="CL10" s="6"/>
      <c r="CM10" s="6"/>
      <c r="CN10" s="6"/>
    </row>
    <row r="11" spans="1:92" ht="16.149999999999999" customHeight="1" x14ac:dyDescent="0.2">
      <c r="A11" s="536"/>
      <c r="B11" s="536"/>
      <c r="C11" s="536"/>
      <c r="D11" s="17" t="s">
        <v>18</v>
      </c>
      <c r="E11" s="18" t="s">
        <v>19</v>
      </c>
      <c r="F11" s="421" t="s">
        <v>20</v>
      </c>
      <c r="G11" s="20" t="s">
        <v>19</v>
      </c>
      <c r="H11" s="21" t="s">
        <v>20</v>
      </c>
      <c r="I11" s="22" t="s">
        <v>19</v>
      </c>
      <c r="J11" s="23" t="s">
        <v>20</v>
      </c>
      <c r="K11" s="22" t="s">
        <v>19</v>
      </c>
      <c r="L11" s="23" t="s">
        <v>20</v>
      </c>
      <c r="M11" s="22" t="s">
        <v>19</v>
      </c>
      <c r="N11" s="23" t="s">
        <v>20</v>
      </c>
      <c r="O11" s="22" t="s">
        <v>19</v>
      </c>
      <c r="P11" s="23" t="s">
        <v>20</v>
      </c>
      <c r="Q11" s="22" t="s">
        <v>19</v>
      </c>
      <c r="R11" s="23" t="s">
        <v>20</v>
      </c>
      <c r="S11" s="22" t="s">
        <v>19</v>
      </c>
      <c r="T11" s="23" t="s">
        <v>20</v>
      </c>
      <c r="U11" s="22" t="s">
        <v>19</v>
      </c>
      <c r="V11" s="23" t="s">
        <v>20</v>
      </c>
      <c r="W11" s="22" t="s">
        <v>19</v>
      </c>
      <c r="X11" s="23" t="s">
        <v>20</v>
      </c>
      <c r="Y11" s="22" t="s">
        <v>19</v>
      </c>
      <c r="Z11" s="23" t="s">
        <v>20</v>
      </c>
      <c r="AA11" s="3"/>
      <c r="CG11" s="6"/>
      <c r="CH11" s="6"/>
      <c r="CI11" s="6"/>
      <c r="CJ11" s="6"/>
      <c r="CK11" s="6"/>
      <c r="CL11" s="6"/>
      <c r="CM11" s="6"/>
      <c r="CN11" s="6"/>
    </row>
    <row r="12" spans="1:92" ht="16.149999999999999" customHeight="1" x14ac:dyDescent="0.2">
      <c r="A12" s="539" t="s">
        <v>21</v>
      </c>
      <c r="B12" s="24" t="s">
        <v>22</v>
      </c>
      <c r="C12" s="25" t="s">
        <v>23</v>
      </c>
      <c r="D12" s="26">
        <f>SUM(E12+F12)</f>
        <v>5</v>
      </c>
      <c r="E12" s="27">
        <f t="shared" ref="E12:F15" si="0">SUM(G12+I12+K12+M12+O12+Q12+S12+U12+W12+Y12)</f>
        <v>2</v>
      </c>
      <c r="F12" s="28">
        <f t="shared" si="0"/>
        <v>3</v>
      </c>
      <c r="G12" s="29"/>
      <c r="H12" s="30">
        <v>2</v>
      </c>
      <c r="I12" s="29"/>
      <c r="J12" s="30">
        <v>1</v>
      </c>
      <c r="K12" s="29">
        <v>1</v>
      </c>
      <c r="L12" s="30"/>
      <c r="M12" s="29"/>
      <c r="N12" s="30"/>
      <c r="O12" s="29"/>
      <c r="P12" s="30"/>
      <c r="Q12" s="29"/>
      <c r="R12" s="30"/>
      <c r="S12" s="29"/>
      <c r="T12" s="30"/>
      <c r="U12" s="29"/>
      <c r="V12" s="30"/>
      <c r="W12" s="29">
        <v>1</v>
      </c>
      <c r="X12" s="30"/>
      <c r="Y12" s="29"/>
      <c r="Z12" s="30"/>
      <c r="AA12" s="3"/>
      <c r="CG12" s="6"/>
      <c r="CH12" s="6"/>
      <c r="CI12" s="6"/>
      <c r="CJ12" s="6"/>
      <c r="CK12" s="6"/>
      <c r="CL12" s="6"/>
      <c r="CM12" s="6"/>
      <c r="CN12" s="6"/>
    </row>
    <row r="13" spans="1:92" ht="16.149999999999999" customHeight="1" x14ac:dyDescent="0.2">
      <c r="A13" s="522"/>
      <c r="B13" s="427" t="s">
        <v>24</v>
      </c>
      <c r="C13" s="32" t="s">
        <v>23</v>
      </c>
      <c r="D13" s="33">
        <f>SUM(E13+F13)</f>
        <v>30</v>
      </c>
      <c r="E13" s="34">
        <f t="shared" si="0"/>
        <v>19</v>
      </c>
      <c r="F13" s="35">
        <f t="shared" si="0"/>
        <v>11</v>
      </c>
      <c r="G13" s="36">
        <v>1</v>
      </c>
      <c r="H13" s="37">
        <v>1</v>
      </c>
      <c r="I13" s="38">
        <v>1</v>
      </c>
      <c r="J13" s="39">
        <v>6</v>
      </c>
      <c r="K13" s="38">
        <v>2</v>
      </c>
      <c r="L13" s="39"/>
      <c r="M13" s="38"/>
      <c r="N13" s="40">
        <v>1</v>
      </c>
      <c r="O13" s="38">
        <v>3</v>
      </c>
      <c r="P13" s="40">
        <v>1</v>
      </c>
      <c r="Q13" s="38">
        <v>4</v>
      </c>
      <c r="R13" s="40"/>
      <c r="S13" s="38">
        <v>5</v>
      </c>
      <c r="T13" s="40">
        <v>1</v>
      </c>
      <c r="U13" s="38">
        <v>1</v>
      </c>
      <c r="V13" s="40">
        <v>1</v>
      </c>
      <c r="W13" s="38">
        <v>2</v>
      </c>
      <c r="X13" s="40"/>
      <c r="Y13" s="38"/>
      <c r="Z13" s="40"/>
      <c r="AA13" s="3"/>
      <c r="CG13" s="6"/>
      <c r="CH13" s="6"/>
      <c r="CI13" s="6"/>
      <c r="CJ13" s="6"/>
      <c r="CK13" s="6"/>
      <c r="CL13" s="6"/>
      <c r="CM13" s="6"/>
      <c r="CN13" s="6"/>
    </row>
    <row r="14" spans="1:92" ht="16.149999999999999" customHeight="1" x14ac:dyDescent="0.2">
      <c r="A14" s="467" t="s">
        <v>25</v>
      </c>
      <c r="B14" s="468"/>
      <c r="C14" s="41" t="s">
        <v>23</v>
      </c>
      <c r="D14" s="42">
        <f>SUM(E14+F14)</f>
        <v>165</v>
      </c>
      <c r="E14" s="43">
        <f t="shared" si="0"/>
        <v>86</v>
      </c>
      <c r="F14" s="44">
        <f t="shared" si="0"/>
        <v>79</v>
      </c>
      <c r="G14" s="45"/>
      <c r="H14" s="46">
        <v>1</v>
      </c>
      <c r="I14" s="45">
        <v>12</v>
      </c>
      <c r="J14" s="46">
        <v>12</v>
      </c>
      <c r="K14" s="45">
        <v>10</v>
      </c>
      <c r="L14" s="46">
        <v>13</v>
      </c>
      <c r="M14" s="47">
        <v>8</v>
      </c>
      <c r="N14" s="48">
        <v>5</v>
      </c>
      <c r="O14" s="47">
        <v>17</v>
      </c>
      <c r="P14" s="48">
        <v>12</v>
      </c>
      <c r="Q14" s="47">
        <v>10</v>
      </c>
      <c r="R14" s="48">
        <v>13</v>
      </c>
      <c r="S14" s="47">
        <v>15</v>
      </c>
      <c r="T14" s="48">
        <v>12</v>
      </c>
      <c r="U14" s="47">
        <v>11</v>
      </c>
      <c r="V14" s="48">
        <v>6</v>
      </c>
      <c r="W14" s="47">
        <v>2</v>
      </c>
      <c r="X14" s="48">
        <v>5</v>
      </c>
      <c r="Y14" s="47">
        <v>1</v>
      </c>
      <c r="Z14" s="48"/>
      <c r="AA14" s="3"/>
      <c r="CG14" s="6"/>
      <c r="CH14" s="6"/>
      <c r="CI14" s="6"/>
      <c r="CJ14" s="6"/>
      <c r="CK14" s="6"/>
      <c r="CL14" s="6"/>
      <c r="CM14" s="6"/>
      <c r="CN14" s="6"/>
    </row>
    <row r="15" spans="1:92" ht="16.149999999999999" customHeight="1" thickBot="1" x14ac:dyDescent="0.25">
      <c r="A15" s="530" t="s">
        <v>6</v>
      </c>
      <c r="B15" s="531"/>
      <c r="C15" s="532"/>
      <c r="D15" s="49">
        <f>SUM(E15+F15)</f>
        <v>200</v>
      </c>
      <c r="E15" s="50">
        <f t="shared" si="0"/>
        <v>107</v>
      </c>
      <c r="F15" s="51">
        <f t="shared" si="0"/>
        <v>93</v>
      </c>
      <c r="G15" s="52">
        <f t="shared" ref="G15:Z15" si="1">SUM(G12:G14)</f>
        <v>1</v>
      </c>
      <c r="H15" s="53">
        <f t="shared" si="1"/>
        <v>4</v>
      </c>
      <c r="I15" s="52">
        <f t="shared" si="1"/>
        <v>13</v>
      </c>
      <c r="J15" s="53">
        <f t="shared" si="1"/>
        <v>19</v>
      </c>
      <c r="K15" s="52">
        <f t="shared" si="1"/>
        <v>13</v>
      </c>
      <c r="L15" s="53">
        <f t="shared" si="1"/>
        <v>13</v>
      </c>
      <c r="M15" s="54">
        <f t="shared" si="1"/>
        <v>8</v>
      </c>
      <c r="N15" s="55">
        <f t="shared" si="1"/>
        <v>6</v>
      </c>
      <c r="O15" s="54">
        <f t="shared" si="1"/>
        <v>20</v>
      </c>
      <c r="P15" s="55">
        <f t="shared" si="1"/>
        <v>13</v>
      </c>
      <c r="Q15" s="54">
        <f t="shared" si="1"/>
        <v>14</v>
      </c>
      <c r="R15" s="55">
        <f t="shared" si="1"/>
        <v>13</v>
      </c>
      <c r="S15" s="54">
        <f t="shared" si="1"/>
        <v>20</v>
      </c>
      <c r="T15" s="55">
        <f t="shared" si="1"/>
        <v>13</v>
      </c>
      <c r="U15" s="54">
        <f t="shared" si="1"/>
        <v>12</v>
      </c>
      <c r="V15" s="55">
        <f t="shared" si="1"/>
        <v>7</v>
      </c>
      <c r="W15" s="54">
        <f t="shared" si="1"/>
        <v>5</v>
      </c>
      <c r="X15" s="55">
        <f t="shared" si="1"/>
        <v>5</v>
      </c>
      <c r="Y15" s="54">
        <f t="shared" si="1"/>
        <v>1</v>
      </c>
      <c r="Z15" s="55">
        <f t="shared" si="1"/>
        <v>0</v>
      </c>
      <c r="AA15" s="3"/>
      <c r="CG15" s="6"/>
      <c r="CH15" s="6"/>
      <c r="CI15" s="6"/>
      <c r="CJ15" s="6"/>
      <c r="CK15" s="6"/>
      <c r="CL15" s="6"/>
      <c r="CM15" s="6"/>
      <c r="CN15" s="6"/>
    </row>
    <row r="16" spans="1:92" ht="16.149999999999999" customHeight="1" thickTop="1" x14ac:dyDescent="0.2">
      <c r="A16" s="533" t="s">
        <v>26</v>
      </c>
      <c r="B16" s="534"/>
      <c r="C16" s="535"/>
      <c r="D16" s="56">
        <v>20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CG16" s="6"/>
      <c r="CH16" s="6"/>
      <c r="CI16" s="6"/>
      <c r="CJ16" s="6"/>
      <c r="CK16" s="6"/>
      <c r="CL16" s="6"/>
      <c r="CM16" s="6"/>
      <c r="CN16" s="6"/>
    </row>
    <row r="17" spans="1:92" ht="16.149999999999999" customHeight="1" x14ac:dyDescent="0.2">
      <c r="A17" s="526" t="s">
        <v>27</v>
      </c>
      <c r="B17" s="527"/>
      <c r="C17" s="528"/>
      <c r="D17" s="36"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CG17" s="6"/>
      <c r="CH17" s="6"/>
      <c r="CI17" s="6"/>
      <c r="CJ17" s="6"/>
      <c r="CK17" s="6"/>
      <c r="CL17" s="6"/>
      <c r="CM17" s="6"/>
      <c r="CN17" s="6"/>
    </row>
    <row r="18" spans="1:92" ht="31.9" customHeight="1" x14ac:dyDescent="0.2">
      <c r="A18" s="63" t="s">
        <v>28</v>
      </c>
      <c r="B18" s="64"/>
      <c r="CG18" s="6"/>
      <c r="CH18" s="6"/>
      <c r="CI18" s="6"/>
      <c r="CJ18" s="6"/>
      <c r="CK18" s="6"/>
      <c r="CL18" s="6"/>
      <c r="CM18" s="6"/>
      <c r="CN18" s="6"/>
    </row>
    <row r="19" spans="1:92" ht="16.149999999999999" customHeight="1" x14ac:dyDescent="0.2">
      <c r="A19" s="536" t="s">
        <v>4</v>
      </c>
      <c r="B19" s="536" t="s">
        <v>5</v>
      </c>
      <c r="C19" s="536"/>
      <c r="D19" s="461" t="s">
        <v>6</v>
      </c>
      <c r="E19" s="537"/>
      <c r="F19" s="457"/>
      <c r="G19" s="467" t="s">
        <v>7</v>
      </c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29"/>
      <c r="U19" s="529"/>
      <c r="V19" s="529"/>
      <c r="W19" s="529"/>
      <c r="X19" s="529"/>
      <c r="Y19" s="529"/>
      <c r="Z19" s="468"/>
      <c r="CG19" s="6"/>
      <c r="CH19" s="6"/>
      <c r="CI19" s="6"/>
      <c r="CJ19" s="6"/>
      <c r="CK19" s="6"/>
      <c r="CL19" s="6"/>
      <c r="CM19" s="6"/>
      <c r="CN19" s="6"/>
    </row>
    <row r="20" spans="1:92" ht="16.149999999999999" customHeight="1" x14ac:dyDescent="0.2">
      <c r="A20" s="536"/>
      <c r="B20" s="536"/>
      <c r="C20" s="536"/>
      <c r="D20" s="482"/>
      <c r="E20" s="538"/>
      <c r="F20" s="538"/>
      <c r="G20" s="521" t="s">
        <v>8</v>
      </c>
      <c r="H20" s="521"/>
      <c r="I20" s="521" t="s">
        <v>9</v>
      </c>
      <c r="J20" s="521"/>
      <c r="K20" s="521" t="s">
        <v>10</v>
      </c>
      <c r="L20" s="521"/>
      <c r="M20" s="521" t="s">
        <v>11</v>
      </c>
      <c r="N20" s="521"/>
      <c r="O20" s="521" t="s">
        <v>12</v>
      </c>
      <c r="P20" s="521"/>
      <c r="Q20" s="521" t="s">
        <v>13</v>
      </c>
      <c r="R20" s="521"/>
      <c r="S20" s="521" t="s">
        <v>14</v>
      </c>
      <c r="T20" s="521"/>
      <c r="U20" s="521" t="s">
        <v>15</v>
      </c>
      <c r="V20" s="521"/>
      <c r="W20" s="521" t="s">
        <v>16</v>
      </c>
      <c r="X20" s="521"/>
      <c r="Y20" s="521" t="s">
        <v>17</v>
      </c>
      <c r="Z20" s="521"/>
      <c r="CG20" s="6"/>
      <c r="CH20" s="6"/>
      <c r="CI20" s="6"/>
      <c r="CJ20" s="6"/>
      <c r="CK20" s="6"/>
      <c r="CL20" s="6"/>
      <c r="CM20" s="6"/>
      <c r="CN20" s="6"/>
    </row>
    <row r="21" spans="1:92" ht="16.149999999999999" customHeight="1" x14ac:dyDescent="0.2">
      <c r="A21" s="536"/>
      <c r="B21" s="536"/>
      <c r="C21" s="536"/>
      <c r="D21" s="17" t="s">
        <v>18</v>
      </c>
      <c r="E21" s="18" t="s">
        <v>19</v>
      </c>
      <c r="F21" s="436" t="s">
        <v>20</v>
      </c>
      <c r="G21" s="20" t="s">
        <v>19</v>
      </c>
      <c r="H21" s="21" t="s">
        <v>20</v>
      </c>
      <c r="I21" s="20" t="s">
        <v>19</v>
      </c>
      <c r="J21" s="66" t="s">
        <v>20</v>
      </c>
      <c r="K21" s="20" t="s">
        <v>19</v>
      </c>
      <c r="L21" s="21" t="s">
        <v>20</v>
      </c>
      <c r="M21" s="20" t="s">
        <v>19</v>
      </c>
      <c r="N21" s="21" t="s">
        <v>20</v>
      </c>
      <c r="O21" s="20" t="s">
        <v>19</v>
      </c>
      <c r="P21" s="21" t="s">
        <v>20</v>
      </c>
      <c r="Q21" s="20" t="s">
        <v>19</v>
      </c>
      <c r="R21" s="21" t="s">
        <v>20</v>
      </c>
      <c r="S21" s="20" t="s">
        <v>19</v>
      </c>
      <c r="T21" s="21" t="s">
        <v>20</v>
      </c>
      <c r="U21" s="20" t="s">
        <v>19</v>
      </c>
      <c r="V21" s="21" t="s">
        <v>20</v>
      </c>
      <c r="W21" s="20" t="s">
        <v>19</v>
      </c>
      <c r="X21" s="21" t="s">
        <v>20</v>
      </c>
      <c r="Y21" s="20" t="s">
        <v>19</v>
      </c>
      <c r="Z21" s="21" t="s">
        <v>20</v>
      </c>
      <c r="CG21" s="6"/>
      <c r="CH21" s="6"/>
      <c r="CI21" s="6"/>
      <c r="CJ21" s="6"/>
      <c r="CK21" s="6"/>
      <c r="CL21" s="6"/>
      <c r="CM21" s="6"/>
      <c r="CN21" s="6"/>
    </row>
    <row r="22" spans="1:92" ht="16.149999999999999" customHeight="1" x14ac:dyDescent="0.2">
      <c r="A22" s="522" t="s">
        <v>21</v>
      </c>
      <c r="B22" s="497" t="s">
        <v>22</v>
      </c>
      <c r="C22" s="67" t="s">
        <v>29</v>
      </c>
      <c r="D22" s="68">
        <f t="shared" ref="D22:D27" si="2">SUM(E22+F22)</f>
        <v>0</v>
      </c>
      <c r="E22" s="69">
        <f t="shared" ref="E22:F27" si="3">SUM(G22+I22+K22+M22+O22+Q22+S22+U22+W22+Y22)</f>
        <v>0</v>
      </c>
      <c r="F22" s="70">
        <f t="shared" si="3"/>
        <v>0</v>
      </c>
      <c r="G22" s="38"/>
      <c r="H22" s="40"/>
      <c r="I22" s="29"/>
      <c r="J22" s="30"/>
      <c r="K22" s="71"/>
      <c r="L22" s="72"/>
      <c r="M22" s="71"/>
      <c r="N22" s="72"/>
      <c r="O22" s="71"/>
      <c r="P22" s="72"/>
      <c r="Q22" s="71"/>
      <c r="R22" s="72"/>
      <c r="S22" s="71"/>
      <c r="T22" s="72"/>
      <c r="U22" s="71"/>
      <c r="V22" s="72"/>
      <c r="W22" s="71"/>
      <c r="X22" s="72"/>
      <c r="Y22" s="29"/>
      <c r="Z22" s="72"/>
      <c r="AA22" s="3"/>
      <c r="CG22" s="6"/>
      <c r="CH22" s="6"/>
      <c r="CI22" s="6"/>
      <c r="CJ22" s="6"/>
      <c r="CK22" s="6"/>
      <c r="CL22" s="6"/>
      <c r="CM22" s="6"/>
      <c r="CN22" s="6"/>
    </row>
    <row r="23" spans="1:92" ht="16.149999999999999" customHeight="1" x14ac:dyDescent="0.2">
      <c r="A23" s="522"/>
      <c r="B23" s="466"/>
      <c r="C23" s="73" t="s">
        <v>30</v>
      </c>
      <c r="D23" s="74">
        <f t="shared" si="2"/>
        <v>0</v>
      </c>
      <c r="E23" s="75">
        <f t="shared" si="3"/>
        <v>0</v>
      </c>
      <c r="F23" s="76">
        <f t="shared" si="3"/>
        <v>0</v>
      </c>
      <c r="G23" s="77"/>
      <c r="H23" s="78"/>
      <c r="I23" s="36"/>
      <c r="J23" s="37"/>
      <c r="K23" s="79"/>
      <c r="L23" s="80"/>
      <c r="M23" s="79"/>
      <c r="N23" s="80"/>
      <c r="O23" s="79"/>
      <c r="P23" s="80"/>
      <c r="Q23" s="79"/>
      <c r="R23" s="80"/>
      <c r="S23" s="79"/>
      <c r="T23" s="80"/>
      <c r="U23" s="79"/>
      <c r="V23" s="80"/>
      <c r="W23" s="79"/>
      <c r="X23" s="80"/>
      <c r="Y23" s="79"/>
      <c r="Z23" s="80"/>
      <c r="AA23" s="3"/>
      <c r="CG23" s="6"/>
      <c r="CH23" s="6"/>
      <c r="CI23" s="6"/>
      <c r="CJ23" s="6"/>
      <c r="CK23" s="6"/>
      <c r="CL23" s="6"/>
      <c r="CM23" s="6"/>
      <c r="CN23" s="6"/>
    </row>
    <row r="24" spans="1:92" ht="16.149999999999999" customHeight="1" x14ac:dyDescent="0.2">
      <c r="A24" s="522"/>
      <c r="B24" s="497" t="s">
        <v>24</v>
      </c>
      <c r="C24" s="81" t="s">
        <v>29</v>
      </c>
      <c r="D24" s="82">
        <f t="shared" si="2"/>
        <v>1</v>
      </c>
      <c r="E24" s="83">
        <f t="shared" si="3"/>
        <v>1</v>
      </c>
      <c r="F24" s="84">
        <f t="shared" si="3"/>
        <v>0</v>
      </c>
      <c r="G24" s="85"/>
      <c r="H24" s="86"/>
      <c r="I24" s="85">
        <v>1</v>
      </c>
      <c r="J24" s="87"/>
      <c r="K24" s="88"/>
      <c r="L24" s="86"/>
      <c r="M24" s="88"/>
      <c r="N24" s="86"/>
      <c r="O24" s="88"/>
      <c r="P24" s="86"/>
      <c r="Q24" s="88"/>
      <c r="R24" s="86"/>
      <c r="S24" s="88"/>
      <c r="T24" s="86"/>
      <c r="U24" s="88"/>
      <c r="V24" s="86"/>
      <c r="W24" s="88"/>
      <c r="X24" s="86"/>
      <c r="Y24" s="88"/>
      <c r="Z24" s="86"/>
      <c r="AA24" s="3"/>
      <c r="CG24" s="6"/>
      <c r="CH24" s="6"/>
      <c r="CI24" s="6"/>
      <c r="CJ24" s="6"/>
      <c r="CK24" s="6"/>
      <c r="CL24" s="6"/>
      <c r="CM24" s="6"/>
      <c r="CN24" s="6"/>
    </row>
    <row r="25" spans="1:92" ht="16.149999999999999" customHeight="1" x14ac:dyDescent="0.2">
      <c r="A25" s="523"/>
      <c r="B25" s="466"/>
      <c r="C25" s="89" t="s">
        <v>30</v>
      </c>
      <c r="D25" s="74">
        <f t="shared" si="2"/>
        <v>0</v>
      </c>
      <c r="E25" s="75">
        <f t="shared" si="3"/>
        <v>0</v>
      </c>
      <c r="F25" s="76">
        <f t="shared" si="3"/>
        <v>0</v>
      </c>
      <c r="G25" s="77"/>
      <c r="H25" s="78"/>
      <c r="I25" s="77"/>
      <c r="J25" s="90"/>
      <c r="K25" s="91"/>
      <c r="L25" s="78"/>
      <c r="M25" s="91"/>
      <c r="N25" s="78"/>
      <c r="O25" s="91"/>
      <c r="P25" s="78"/>
      <c r="Q25" s="91"/>
      <c r="R25" s="78"/>
      <c r="S25" s="91"/>
      <c r="T25" s="78"/>
      <c r="U25" s="91"/>
      <c r="V25" s="78"/>
      <c r="W25" s="91"/>
      <c r="X25" s="78"/>
      <c r="Y25" s="91"/>
      <c r="Z25" s="78"/>
      <c r="AA25" s="3"/>
      <c r="CG25" s="6"/>
      <c r="CH25" s="6"/>
      <c r="CI25" s="6"/>
      <c r="CJ25" s="6"/>
      <c r="CK25" s="6"/>
      <c r="CL25" s="6"/>
      <c r="CM25" s="6"/>
      <c r="CN25" s="6"/>
    </row>
    <row r="26" spans="1:92" ht="16.149999999999999" customHeight="1" x14ac:dyDescent="0.2">
      <c r="A26" s="524" t="s">
        <v>25</v>
      </c>
      <c r="B26" s="525"/>
      <c r="C26" s="81" t="s">
        <v>29</v>
      </c>
      <c r="D26" s="92">
        <f t="shared" si="2"/>
        <v>36</v>
      </c>
      <c r="E26" s="93">
        <f t="shared" si="3"/>
        <v>14</v>
      </c>
      <c r="F26" s="94">
        <f t="shared" si="3"/>
        <v>22</v>
      </c>
      <c r="G26" s="95">
        <v>1</v>
      </c>
      <c r="H26" s="96">
        <v>2</v>
      </c>
      <c r="I26" s="97">
        <v>2</v>
      </c>
      <c r="J26" s="98">
        <v>1</v>
      </c>
      <c r="K26" s="95">
        <v>3</v>
      </c>
      <c r="L26" s="96">
        <v>5</v>
      </c>
      <c r="M26" s="95"/>
      <c r="N26" s="96">
        <v>5</v>
      </c>
      <c r="O26" s="95">
        <v>5</v>
      </c>
      <c r="P26" s="96">
        <v>2</v>
      </c>
      <c r="Q26" s="95"/>
      <c r="R26" s="96">
        <v>1</v>
      </c>
      <c r="S26" s="95"/>
      <c r="T26" s="96">
        <v>4</v>
      </c>
      <c r="U26" s="95">
        <v>2</v>
      </c>
      <c r="V26" s="96">
        <v>1</v>
      </c>
      <c r="W26" s="95">
        <v>1</v>
      </c>
      <c r="X26" s="96">
        <v>1</v>
      </c>
      <c r="Y26" s="95"/>
      <c r="Z26" s="96"/>
      <c r="AA26" s="3"/>
      <c r="CG26" s="6"/>
      <c r="CH26" s="6"/>
      <c r="CI26" s="6"/>
      <c r="CJ26" s="6"/>
      <c r="CK26" s="6"/>
      <c r="CL26" s="6"/>
      <c r="CM26" s="6"/>
      <c r="CN26" s="6"/>
    </row>
    <row r="27" spans="1:92" ht="16.149999999999999" customHeight="1" x14ac:dyDescent="0.2">
      <c r="A27" s="482"/>
      <c r="B27" s="458"/>
      <c r="C27" s="89" t="s">
        <v>30</v>
      </c>
      <c r="D27" s="74">
        <f t="shared" si="2"/>
        <v>0</v>
      </c>
      <c r="E27" s="75">
        <f t="shared" si="3"/>
        <v>0</v>
      </c>
      <c r="F27" s="76">
        <f t="shared" si="3"/>
        <v>0</v>
      </c>
      <c r="G27" s="91"/>
      <c r="H27" s="78"/>
      <c r="I27" s="77"/>
      <c r="J27" s="90"/>
      <c r="K27" s="91"/>
      <c r="L27" s="78"/>
      <c r="M27" s="91"/>
      <c r="N27" s="78"/>
      <c r="O27" s="91"/>
      <c r="P27" s="78"/>
      <c r="Q27" s="91"/>
      <c r="R27" s="78"/>
      <c r="S27" s="91"/>
      <c r="T27" s="78"/>
      <c r="U27" s="91"/>
      <c r="V27" s="78"/>
      <c r="W27" s="91"/>
      <c r="X27" s="78"/>
      <c r="Y27" s="91"/>
      <c r="Z27" s="78"/>
      <c r="AA27" s="3"/>
      <c r="CG27" s="6"/>
      <c r="CH27" s="6"/>
      <c r="CI27" s="6"/>
      <c r="CJ27" s="6"/>
      <c r="CK27" s="6"/>
      <c r="CL27" s="6"/>
      <c r="CM27" s="6"/>
      <c r="CN27" s="6"/>
    </row>
    <row r="28" spans="1:92" ht="16.149999999999999" customHeight="1" x14ac:dyDescent="0.2">
      <c r="A28" s="526" t="s">
        <v>6</v>
      </c>
      <c r="B28" s="527"/>
      <c r="C28" s="528"/>
      <c r="D28" s="99">
        <f t="shared" ref="D28:Z28" si="4">SUM(D22:D27)</f>
        <v>37</v>
      </c>
      <c r="E28" s="100">
        <f t="shared" si="4"/>
        <v>15</v>
      </c>
      <c r="F28" s="101">
        <f t="shared" si="4"/>
        <v>22</v>
      </c>
      <c r="G28" s="102">
        <f t="shared" si="4"/>
        <v>1</v>
      </c>
      <c r="H28" s="103">
        <f t="shared" si="4"/>
        <v>2</v>
      </c>
      <c r="I28" s="104">
        <f t="shared" si="4"/>
        <v>3</v>
      </c>
      <c r="J28" s="105">
        <f t="shared" si="4"/>
        <v>1</v>
      </c>
      <c r="K28" s="102">
        <f t="shared" si="4"/>
        <v>3</v>
      </c>
      <c r="L28" s="103">
        <f t="shared" si="4"/>
        <v>5</v>
      </c>
      <c r="M28" s="102">
        <f t="shared" si="4"/>
        <v>0</v>
      </c>
      <c r="N28" s="103">
        <f t="shared" si="4"/>
        <v>5</v>
      </c>
      <c r="O28" s="102">
        <f t="shared" si="4"/>
        <v>5</v>
      </c>
      <c r="P28" s="103">
        <f t="shared" si="4"/>
        <v>2</v>
      </c>
      <c r="Q28" s="102">
        <f t="shared" si="4"/>
        <v>0</v>
      </c>
      <c r="R28" s="103">
        <f t="shared" si="4"/>
        <v>1</v>
      </c>
      <c r="S28" s="102">
        <f t="shared" si="4"/>
        <v>0</v>
      </c>
      <c r="T28" s="103">
        <f t="shared" si="4"/>
        <v>4</v>
      </c>
      <c r="U28" s="102">
        <f t="shared" si="4"/>
        <v>2</v>
      </c>
      <c r="V28" s="103">
        <f t="shared" si="4"/>
        <v>1</v>
      </c>
      <c r="W28" s="102">
        <f t="shared" si="4"/>
        <v>1</v>
      </c>
      <c r="X28" s="103">
        <f t="shared" si="4"/>
        <v>1</v>
      </c>
      <c r="Y28" s="102">
        <f t="shared" si="4"/>
        <v>0</v>
      </c>
      <c r="Z28" s="103">
        <f t="shared" si="4"/>
        <v>0</v>
      </c>
      <c r="AA28" s="3"/>
      <c r="CG28" s="6"/>
      <c r="CH28" s="6"/>
      <c r="CI28" s="6"/>
      <c r="CJ28" s="6"/>
      <c r="CK28" s="6"/>
      <c r="CL28" s="6"/>
      <c r="CM28" s="6"/>
      <c r="CN28" s="6"/>
    </row>
    <row r="29" spans="1:92" ht="31.9" customHeight="1" x14ac:dyDescent="0.2">
      <c r="A29" s="483" t="s">
        <v>31</v>
      </c>
      <c r="B29" s="483"/>
      <c r="C29" s="483"/>
      <c r="D29" s="483"/>
      <c r="E29" s="483"/>
      <c r="F29" s="483"/>
      <c r="G29" s="483"/>
      <c r="H29" s="483"/>
      <c r="I29" s="483"/>
      <c r="J29" s="483"/>
      <c r="K29" s="106"/>
      <c r="L29" s="11"/>
      <c r="CG29" s="6"/>
      <c r="CH29" s="6"/>
      <c r="CI29" s="6"/>
      <c r="CJ29" s="6"/>
      <c r="CK29" s="6"/>
      <c r="CL29" s="6"/>
      <c r="CM29" s="6"/>
      <c r="CN29" s="6"/>
    </row>
    <row r="30" spans="1:92" ht="16.149999999999999" customHeight="1" x14ac:dyDescent="0.2">
      <c r="A30" s="518" t="s">
        <v>32</v>
      </c>
      <c r="B30" s="518"/>
      <c r="C30" s="518"/>
      <c r="D30" s="435" t="s">
        <v>6</v>
      </c>
      <c r="E30" s="108" t="s">
        <v>33</v>
      </c>
      <c r="F30" s="433" t="s">
        <v>34</v>
      </c>
      <c r="G30" s="110"/>
      <c r="H30" s="111"/>
      <c r="I30" s="111"/>
      <c r="J30" s="112"/>
      <c r="K30" s="106"/>
      <c r="L30" s="11"/>
      <c r="CG30" s="6"/>
      <c r="CH30" s="6"/>
      <c r="CI30" s="6"/>
      <c r="CJ30" s="6"/>
      <c r="CK30" s="6"/>
      <c r="CL30" s="6"/>
      <c r="CM30" s="6"/>
      <c r="CN30" s="6"/>
    </row>
    <row r="31" spans="1:92" ht="16.149999999999999" customHeight="1" x14ac:dyDescent="0.2">
      <c r="A31" s="465" t="s">
        <v>35</v>
      </c>
      <c r="B31" s="519" t="s">
        <v>36</v>
      </c>
      <c r="C31" s="520"/>
      <c r="D31" s="113">
        <f t="shared" ref="D31:D43" si="5">SUM(E31+F31)</f>
        <v>0</v>
      </c>
      <c r="E31" s="114"/>
      <c r="F31" s="115"/>
      <c r="CG31" s="6"/>
      <c r="CH31" s="6"/>
      <c r="CI31" s="6"/>
      <c r="CJ31" s="6"/>
      <c r="CK31" s="6"/>
      <c r="CL31" s="6"/>
      <c r="CM31" s="6"/>
      <c r="CN31" s="6"/>
    </row>
    <row r="32" spans="1:92" ht="16.149999999999999" customHeight="1" x14ac:dyDescent="0.2">
      <c r="A32" s="497"/>
      <c r="B32" s="514" t="s">
        <v>37</v>
      </c>
      <c r="C32" s="515"/>
      <c r="D32" s="116">
        <f t="shared" si="5"/>
        <v>0</v>
      </c>
      <c r="E32" s="117"/>
      <c r="F32" s="118"/>
      <c r="CG32" s="6"/>
      <c r="CH32" s="6"/>
      <c r="CI32" s="6"/>
      <c r="CJ32" s="6"/>
      <c r="CK32" s="6"/>
      <c r="CL32" s="6"/>
      <c r="CM32" s="6"/>
      <c r="CN32" s="6"/>
    </row>
    <row r="33" spans="1:92" ht="16.149999999999999" customHeight="1" x14ac:dyDescent="0.2">
      <c r="A33" s="497"/>
      <c r="B33" s="514" t="s">
        <v>38</v>
      </c>
      <c r="C33" s="515"/>
      <c r="D33" s="116">
        <f t="shared" si="5"/>
        <v>0</v>
      </c>
      <c r="E33" s="117"/>
      <c r="F33" s="118"/>
      <c r="CG33" s="6"/>
      <c r="CH33" s="6"/>
      <c r="CI33" s="6"/>
      <c r="CJ33" s="6"/>
      <c r="CK33" s="6"/>
      <c r="CL33" s="6"/>
      <c r="CM33" s="6"/>
      <c r="CN33" s="6"/>
    </row>
    <row r="34" spans="1:92" ht="16.149999999999999" customHeight="1" x14ac:dyDescent="0.2">
      <c r="A34" s="497"/>
      <c r="B34" s="514" t="s">
        <v>39</v>
      </c>
      <c r="C34" s="515"/>
      <c r="D34" s="116">
        <f t="shared" si="5"/>
        <v>0</v>
      </c>
      <c r="E34" s="119"/>
      <c r="F34" s="120"/>
      <c r="CG34" s="6"/>
      <c r="CH34" s="6"/>
      <c r="CI34" s="6"/>
      <c r="CJ34" s="6"/>
      <c r="CK34" s="6"/>
      <c r="CL34" s="6"/>
      <c r="CM34" s="6"/>
      <c r="CN34" s="6"/>
    </row>
    <row r="35" spans="1:92" ht="16.149999999999999" customHeight="1" x14ac:dyDescent="0.2">
      <c r="A35" s="497"/>
      <c r="B35" s="514" t="s">
        <v>40</v>
      </c>
      <c r="C35" s="515"/>
      <c r="D35" s="116">
        <f t="shared" si="5"/>
        <v>0</v>
      </c>
      <c r="E35" s="119"/>
      <c r="F35" s="120"/>
      <c r="CG35" s="6"/>
      <c r="CH35" s="6"/>
      <c r="CI35" s="6"/>
      <c r="CJ35" s="6"/>
      <c r="CK35" s="6"/>
      <c r="CL35" s="6"/>
      <c r="CM35" s="6"/>
      <c r="CN35" s="6"/>
    </row>
    <row r="36" spans="1:92" ht="16.149999999999999" customHeight="1" x14ac:dyDescent="0.2">
      <c r="A36" s="497"/>
      <c r="B36" s="514" t="s">
        <v>41</v>
      </c>
      <c r="C36" s="515"/>
      <c r="D36" s="116">
        <f t="shared" si="5"/>
        <v>0</v>
      </c>
      <c r="E36" s="119"/>
      <c r="F36" s="120"/>
      <c r="CG36" s="6"/>
      <c r="CH36" s="6"/>
      <c r="CI36" s="6"/>
      <c r="CJ36" s="6"/>
      <c r="CK36" s="6"/>
      <c r="CL36" s="6"/>
      <c r="CM36" s="6"/>
      <c r="CN36" s="6"/>
    </row>
    <row r="37" spans="1:92" ht="16.149999999999999" customHeight="1" x14ac:dyDescent="0.2">
      <c r="A37" s="497"/>
      <c r="B37" s="514" t="s">
        <v>42</v>
      </c>
      <c r="C37" s="515"/>
      <c r="D37" s="116">
        <f t="shared" si="5"/>
        <v>0</v>
      </c>
      <c r="E37" s="119"/>
      <c r="F37" s="120"/>
      <c r="CG37" s="6"/>
      <c r="CH37" s="6"/>
      <c r="CI37" s="6"/>
      <c r="CJ37" s="6"/>
      <c r="CK37" s="6"/>
      <c r="CL37" s="6"/>
      <c r="CM37" s="6"/>
      <c r="CN37" s="6"/>
    </row>
    <row r="38" spans="1:92" ht="16.149999999999999" customHeight="1" x14ac:dyDescent="0.2">
      <c r="A38" s="497"/>
      <c r="B38" s="514" t="s">
        <v>43</v>
      </c>
      <c r="C38" s="515"/>
      <c r="D38" s="116">
        <f t="shared" si="5"/>
        <v>0</v>
      </c>
      <c r="E38" s="119"/>
      <c r="F38" s="120"/>
      <c r="CG38" s="6"/>
      <c r="CH38" s="6"/>
      <c r="CI38" s="6"/>
      <c r="CJ38" s="6"/>
      <c r="CK38" s="6"/>
      <c r="CL38" s="6"/>
      <c r="CM38" s="6"/>
      <c r="CN38" s="6"/>
    </row>
    <row r="39" spans="1:92" ht="16.149999999999999" customHeight="1" x14ac:dyDescent="0.2">
      <c r="A39" s="466"/>
      <c r="B39" s="516" t="s">
        <v>44</v>
      </c>
      <c r="C39" s="517"/>
      <c r="D39" s="121">
        <f t="shared" si="5"/>
        <v>0</v>
      </c>
      <c r="E39" s="122"/>
      <c r="F39" s="123"/>
      <c r="CG39" s="6"/>
      <c r="CH39" s="6"/>
      <c r="CI39" s="6"/>
      <c r="CJ39" s="6"/>
      <c r="CK39" s="6"/>
      <c r="CL39" s="6"/>
      <c r="CM39" s="6"/>
      <c r="CN39" s="6"/>
    </row>
    <row r="40" spans="1:92" ht="16.149999999999999" customHeight="1" x14ac:dyDescent="0.2">
      <c r="A40" s="465" t="s">
        <v>45</v>
      </c>
      <c r="B40" s="465" t="s">
        <v>46</v>
      </c>
      <c r="C40" s="24" t="s">
        <v>47</v>
      </c>
      <c r="D40" s="113">
        <f t="shared" si="5"/>
        <v>2</v>
      </c>
      <c r="E40" s="124"/>
      <c r="F40" s="125">
        <v>2</v>
      </c>
      <c r="CG40" s="6"/>
      <c r="CH40" s="6"/>
      <c r="CI40" s="6"/>
      <c r="CJ40" s="6"/>
      <c r="CK40" s="6"/>
      <c r="CL40" s="6"/>
      <c r="CM40" s="6"/>
      <c r="CN40" s="6"/>
    </row>
    <row r="41" spans="1:92" ht="16.149999999999999" customHeight="1" x14ac:dyDescent="0.2">
      <c r="A41" s="497"/>
      <c r="B41" s="466"/>
      <c r="C41" s="427" t="s">
        <v>48</v>
      </c>
      <c r="D41" s="121">
        <f t="shared" si="5"/>
        <v>0</v>
      </c>
      <c r="E41" s="126"/>
      <c r="F41" s="123"/>
      <c r="I41" s="127"/>
      <c r="J41" s="127"/>
      <c r="K41" s="127"/>
      <c r="CG41" s="6"/>
      <c r="CH41" s="6"/>
      <c r="CI41" s="6"/>
      <c r="CJ41" s="6"/>
      <c r="CK41" s="6"/>
      <c r="CL41" s="6"/>
      <c r="CM41" s="6"/>
      <c r="CN41" s="6"/>
    </row>
    <row r="42" spans="1:92" ht="16.149999999999999" customHeight="1" x14ac:dyDescent="0.2">
      <c r="A42" s="497"/>
      <c r="B42" s="465" t="s">
        <v>49</v>
      </c>
      <c r="C42" s="24" t="s">
        <v>47</v>
      </c>
      <c r="D42" s="113">
        <f t="shared" si="5"/>
        <v>0</v>
      </c>
      <c r="E42" s="124"/>
      <c r="F42" s="125"/>
      <c r="I42" s="127"/>
      <c r="J42" s="127"/>
      <c r="K42" s="127"/>
      <c r="CG42" s="6"/>
      <c r="CH42" s="6"/>
      <c r="CI42" s="6"/>
      <c r="CJ42" s="6"/>
      <c r="CK42" s="6"/>
      <c r="CL42" s="6"/>
      <c r="CM42" s="6"/>
      <c r="CN42" s="6"/>
    </row>
    <row r="43" spans="1:92" ht="16.149999999999999" customHeight="1" x14ac:dyDescent="0.2">
      <c r="A43" s="466"/>
      <c r="B43" s="466"/>
      <c r="C43" s="128" t="s">
        <v>48</v>
      </c>
      <c r="D43" s="121">
        <f t="shared" si="5"/>
        <v>0</v>
      </c>
      <c r="E43" s="126"/>
      <c r="F43" s="123"/>
      <c r="I43" s="127"/>
      <c r="J43" s="127"/>
      <c r="K43" s="127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483" t="s">
        <v>50</v>
      </c>
      <c r="B44" s="483"/>
      <c r="C44" s="483"/>
      <c r="D44" s="483"/>
      <c r="E44" s="483"/>
      <c r="F44" s="483"/>
      <c r="G44" s="483"/>
      <c r="H44" s="483"/>
      <c r="I44" s="129"/>
      <c r="J44" s="129"/>
      <c r="K44" s="130"/>
      <c r="L44" s="11"/>
      <c r="CG44" s="6"/>
      <c r="CH44" s="6"/>
      <c r="CI44" s="6"/>
      <c r="CJ44" s="6"/>
      <c r="CK44" s="6"/>
      <c r="CL44" s="6"/>
      <c r="CM44" s="6"/>
      <c r="CN44" s="6"/>
    </row>
    <row r="45" spans="1:92" ht="16.149999999999999" customHeight="1" x14ac:dyDescent="0.2">
      <c r="A45" s="471" t="s">
        <v>51</v>
      </c>
      <c r="B45" s="512" t="s">
        <v>6</v>
      </c>
      <c r="C45" s="11"/>
      <c r="I45" s="127"/>
      <c r="J45" s="127"/>
      <c r="K45" s="127"/>
      <c r="CG45" s="6"/>
      <c r="CH45" s="6"/>
      <c r="CI45" s="6"/>
      <c r="CJ45" s="6"/>
      <c r="CK45" s="6"/>
      <c r="CL45" s="6"/>
      <c r="CM45" s="6"/>
      <c r="CN45" s="6"/>
    </row>
    <row r="46" spans="1:92" ht="16.149999999999999" customHeight="1" x14ac:dyDescent="0.2">
      <c r="A46" s="473"/>
      <c r="B46" s="513"/>
      <c r="C46" s="131"/>
      <c r="D46" s="11"/>
      <c r="I46" s="127"/>
      <c r="J46" s="127"/>
      <c r="K46" s="127"/>
      <c r="CG46" s="6"/>
      <c r="CH46" s="6"/>
      <c r="CI46" s="6"/>
      <c r="CJ46" s="6"/>
      <c r="CK46" s="6"/>
      <c r="CL46" s="6"/>
      <c r="CM46" s="6"/>
      <c r="CN46" s="6"/>
    </row>
    <row r="47" spans="1:92" ht="16.149999999999999" customHeight="1" x14ac:dyDescent="0.2">
      <c r="A47" s="24" t="s">
        <v>52</v>
      </c>
      <c r="B47" s="132"/>
      <c r="C47" s="133"/>
      <c r="D47" s="11"/>
      <c r="I47" s="127"/>
      <c r="J47" s="127"/>
      <c r="K47" s="127"/>
      <c r="CG47" s="6"/>
      <c r="CH47" s="6"/>
      <c r="CI47" s="6"/>
      <c r="CJ47" s="6"/>
      <c r="CK47" s="6"/>
      <c r="CL47" s="6"/>
      <c r="CM47" s="6"/>
      <c r="CN47" s="6"/>
    </row>
    <row r="48" spans="1:92" ht="16.149999999999999" customHeight="1" x14ac:dyDescent="0.2">
      <c r="A48" s="128" t="s">
        <v>53</v>
      </c>
      <c r="B48" s="134"/>
      <c r="C48" s="133"/>
      <c r="D48" s="11"/>
      <c r="I48" s="127"/>
      <c r="J48" s="127"/>
      <c r="K48" s="127"/>
      <c r="CG48" s="6"/>
      <c r="CH48" s="6"/>
      <c r="CI48" s="6"/>
      <c r="CJ48" s="6"/>
      <c r="CK48" s="6"/>
      <c r="CL48" s="6"/>
      <c r="CM48" s="6"/>
      <c r="CN48" s="6"/>
    </row>
    <row r="49" spans="1:92" ht="16.149999999999999" customHeight="1" x14ac:dyDescent="0.2">
      <c r="A49" s="420" t="s">
        <v>6</v>
      </c>
      <c r="B49" s="136">
        <f>SUM(B47+B48)</f>
        <v>0</v>
      </c>
      <c r="C49" s="137"/>
      <c r="D49" s="11"/>
      <c r="CG49" s="6"/>
      <c r="CH49" s="6"/>
      <c r="CI49" s="6"/>
      <c r="CJ49" s="6"/>
      <c r="CK49" s="6"/>
      <c r="CL49" s="6"/>
      <c r="CM49" s="6"/>
      <c r="CN49" s="6"/>
    </row>
    <row r="50" spans="1:92" ht="31.9" customHeight="1" x14ac:dyDescent="0.2">
      <c r="A50" s="138" t="s">
        <v>54</v>
      </c>
      <c r="B50" s="138"/>
      <c r="C50" s="138"/>
      <c r="D50" s="11"/>
      <c r="CG50" s="6"/>
      <c r="CH50" s="6"/>
      <c r="CI50" s="6"/>
      <c r="CJ50" s="6"/>
      <c r="CK50" s="6"/>
      <c r="CL50" s="6"/>
      <c r="CM50" s="6"/>
      <c r="CN50" s="6"/>
    </row>
    <row r="51" spans="1:92" ht="16.149999999999999" customHeight="1" x14ac:dyDescent="0.2">
      <c r="A51" s="465" t="s">
        <v>55</v>
      </c>
      <c r="B51" s="457" t="s">
        <v>5</v>
      </c>
      <c r="C51" s="465" t="s">
        <v>6</v>
      </c>
      <c r="D51" s="11"/>
      <c r="CG51" s="6"/>
      <c r="CH51" s="6"/>
      <c r="CI51" s="6"/>
      <c r="CJ51" s="6"/>
      <c r="CK51" s="6"/>
      <c r="CL51" s="6"/>
      <c r="CM51" s="6"/>
      <c r="CN51" s="6"/>
    </row>
    <row r="52" spans="1:92" ht="16.149999999999999" customHeight="1" x14ac:dyDescent="0.2">
      <c r="A52" s="466"/>
      <c r="B52" s="458"/>
      <c r="C52" s="466"/>
      <c r="D52" s="11"/>
      <c r="CG52" s="6"/>
      <c r="CH52" s="6"/>
      <c r="CI52" s="6"/>
      <c r="CJ52" s="6"/>
      <c r="CK52" s="6"/>
      <c r="CL52" s="6"/>
      <c r="CM52" s="6"/>
      <c r="CN52" s="6"/>
    </row>
    <row r="53" spans="1:92" ht="16.149999999999999" customHeight="1" x14ac:dyDescent="0.2">
      <c r="A53" s="465" t="s">
        <v>56</v>
      </c>
      <c r="B53" s="139" t="s">
        <v>57</v>
      </c>
      <c r="C53" s="132"/>
      <c r="D53" s="11"/>
      <c r="CG53" s="6"/>
      <c r="CH53" s="6"/>
      <c r="CI53" s="6"/>
      <c r="CJ53" s="6"/>
      <c r="CK53" s="6"/>
      <c r="CL53" s="6"/>
      <c r="CM53" s="6"/>
      <c r="CN53" s="6"/>
    </row>
    <row r="54" spans="1:92" ht="16.149999999999999" customHeight="1" x14ac:dyDescent="0.2">
      <c r="A54" s="497"/>
      <c r="B54" s="140" t="s">
        <v>58</v>
      </c>
      <c r="C54" s="141"/>
      <c r="D54" s="11"/>
      <c r="CG54" s="6"/>
      <c r="CH54" s="6"/>
      <c r="CI54" s="6"/>
      <c r="CJ54" s="6"/>
      <c r="CK54" s="6"/>
      <c r="CL54" s="6"/>
      <c r="CM54" s="6"/>
      <c r="CN54" s="6"/>
    </row>
    <row r="55" spans="1:92" ht="16.149999999999999" customHeight="1" x14ac:dyDescent="0.2">
      <c r="A55" s="466"/>
      <c r="B55" s="142" t="s">
        <v>59</v>
      </c>
      <c r="C55" s="134"/>
      <c r="D55" s="11"/>
      <c r="CG55" s="6"/>
      <c r="CH55" s="6"/>
      <c r="CI55" s="6"/>
      <c r="CJ55" s="6"/>
      <c r="CK55" s="6"/>
      <c r="CL55" s="6"/>
      <c r="CM55" s="6"/>
      <c r="CN55" s="6"/>
    </row>
    <row r="56" spans="1:92" ht="16.149999999999999" customHeight="1" x14ac:dyDescent="0.2">
      <c r="A56" s="465" t="s">
        <v>60</v>
      </c>
      <c r="B56" s="139" t="s">
        <v>61</v>
      </c>
      <c r="C56" s="132"/>
      <c r="D56" s="11"/>
      <c r="CG56" s="6"/>
      <c r="CH56" s="6"/>
      <c r="CI56" s="6"/>
      <c r="CJ56" s="6"/>
      <c r="CK56" s="6"/>
      <c r="CL56" s="6"/>
      <c r="CM56" s="6"/>
      <c r="CN56" s="6"/>
    </row>
    <row r="57" spans="1:92" ht="22.15" customHeight="1" x14ac:dyDescent="0.2">
      <c r="A57" s="497"/>
      <c r="B57" s="140" t="s">
        <v>62</v>
      </c>
      <c r="C57" s="141"/>
      <c r="D57" s="11"/>
      <c r="CG57" s="6"/>
      <c r="CH57" s="6"/>
      <c r="CI57" s="6"/>
      <c r="CJ57" s="6"/>
      <c r="CK57" s="6"/>
      <c r="CL57" s="6"/>
      <c r="CM57" s="6"/>
      <c r="CN57" s="6"/>
    </row>
    <row r="58" spans="1:92" ht="24.6" customHeight="1" x14ac:dyDescent="0.2">
      <c r="A58" s="497"/>
      <c r="B58" s="429" t="s">
        <v>63</v>
      </c>
      <c r="C58" s="141"/>
      <c r="D58" s="11"/>
      <c r="CG58" s="6"/>
      <c r="CH58" s="6"/>
      <c r="CI58" s="6"/>
      <c r="CJ58" s="6"/>
      <c r="CK58" s="6"/>
      <c r="CL58" s="6"/>
      <c r="CM58" s="6"/>
      <c r="CN58" s="6"/>
    </row>
    <row r="59" spans="1:92" ht="16.149999999999999" customHeight="1" x14ac:dyDescent="0.2">
      <c r="A59" s="466"/>
      <c r="B59" s="142" t="s">
        <v>64</v>
      </c>
      <c r="C59" s="134"/>
      <c r="D59" s="11"/>
      <c r="CG59" s="6"/>
      <c r="CH59" s="6"/>
      <c r="CI59" s="6"/>
      <c r="CJ59" s="6"/>
      <c r="CK59" s="6"/>
      <c r="CL59" s="6"/>
      <c r="CM59" s="6"/>
      <c r="CN59" s="6"/>
    </row>
    <row r="60" spans="1:92" ht="38.450000000000003" customHeight="1" x14ac:dyDescent="0.2">
      <c r="A60" s="465" t="s">
        <v>65</v>
      </c>
      <c r="B60" s="144" t="s">
        <v>66</v>
      </c>
      <c r="C60" s="132"/>
      <c r="D60" s="11"/>
      <c r="CG60" s="6"/>
      <c r="CH60" s="6"/>
      <c r="CI60" s="6"/>
      <c r="CJ60" s="6"/>
      <c r="CK60" s="6"/>
      <c r="CL60" s="6"/>
      <c r="CM60" s="6"/>
      <c r="CN60" s="6"/>
    </row>
    <row r="61" spans="1:92" ht="24" customHeight="1" x14ac:dyDescent="0.2">
      <c r="A61" s="466"/>
      <c r="B61" s="145" t="s">
        <v>67</v>
      </c>
      <c r="C61" s="134"/>
      <c r="D61" s="11"/>
      <c r="CG61" s="6"/>
      <c r="CH61" s="6"/>
      <c r="CI61" s="6"/>
      <c r="CJ61" s="6"/>
      <c r="CK61" s="6"/>
      <c r="CL61" s="6"/>
      <c r="CM61" s="6"/>
      <c r="CN61" s="6"/>
    </row>
    <row r="62" spans="1:92" ht="16.149999999999999" customHeight="1" x14ac:dyDescent="0.2">
      <c r="A62" s="510" t="s">
        <v>68</v>
      </c>
      <c r="B62" s="511"/>
      <c r="C62" s="146"/>
      <c r="D62" s="11"/>
      <c r="CG62" s="6"/>
      <c r="CH62" s="6"/>
      <c r="CI62" s="6"/>
      <c r="CJ62" s="6"/>
      <c r="CK62" s="6"/>
      <c r="CL62" s="6"/>
      <c r="CM62" s="6"/>
      <c r="CN62" s="6"/>
    </row>
    <row r="63" spans="1:92" ht="31.9" customHeight="1" x14ac:dyDescent="0.2">
      <c r="A63" s="483" t="s">
        <v>69</v>
      </c>
      <c r="B63" s="483"/>
      <c r="C63" s="483"/>
      <c r="D63" s="483"/>
      <c r="E63" s="483"/>
      <c r="F63" s="483"/>
      <c r="G63" s="483"/>
      <c r="H63" s="483"/>
      <c r="I63" s="483"/>
      <c r="J63" s="11"/>
      <c r="CG63" s="6"/>
      <c r="CH63" s="6"/>
      <c r="CI63" s="6"/>
      <c r="CJ63" s="6"/>
      <c r="CK63" s="6"/>
      <c r="CL63" s="6"/>
      <c r="CM63" s="6"/>
      <c r="CN63" s="6"/>
    </row>
    <row r="64" spans="1:92" ht="16.149999999999999" customHeight="1" x14ac:dyDescent="0.2">
      <c r="A64" s="504" t="s">
        <v>70</v>
      </c>
      <c r="B64" s="504"/>
      <c r="C64" s="505" t="s">
        <v>71</v>
      </c>
      <c r="D64" s="505" t="s">
        <v>72</v>
      </c>
      <c r="E64" s="509" t="s">
        <v>60</v>
      </c>
      <c r="F64" s="505"/>
      <c r="G64" s="505"/>
      <c r="H64" s="505" t="s">
        <v>73</v>
      </c>
      <c r="I64" s="11"/>
      <c r="J64" s="11"/>
      <c r="CG64" s="6"/>
      <c r="CH64" s="6"/>
      <c r="CI64" s="6"/>
      <c r="CJ64" s="6"/>
      <c r="CK64" s="6"/>
      <c r="CL64" s="6"/>
      <c r="CM64" s="6"/>
      <c r="CN64" s="6"/>
    </row>
    <row r="65" spans="1:92" ht="16.149999999999999" customHeight="1" x14ac:dyDescent="0.2">
      <c r="A65" s="504"/>
      <c r="B65" s="504"/>
      <c r="C65" s="505"/>
      <c r="D65" s="505"/>
      <c r="E65" s="147" t="s">
        <v>74</v>
      </c>
      <c r="F65" s="432" t="s">
        <v>75</v>
      </c>
      <c r="G65" s="434" t="s">
        <v>76</v>
      </c>
      <c r="H65" s="509"/>
      <c r="I65" s="11"/>
      <c r="J65" s="11"/>
      <c r="CG65" s="6"/>
      <c r="CH65" s="6"/>
      <c r="CI65" s="6"/>
      <c r="CJ65" s="6"/>
      <c r="CK65" s="6"/>
      <c r="CL65" s="6"/>
      <c r="CM65" s="6"/>
      <c r="CN65" s="6"/>
    </row>
    <row r="66" spans="1:92" ht="16.149999999999999" customHeight="1" x14ac:dyDescent="0.2">
      <c r="A66" s="498" t="s">
        <v>77</v>
      </c>
      <c r="B66" s="498"/>
      <c r="C66" s="150"/>
      <c r="D66" s="150"/>
      <c r="E66" s="151"/>
      <c r="F66" s="152"/>
      <c r="G66" s="153"/>
      <c r="H66" s="153"/>
      <c r="I66" s="11"/>
      <c r="J66" s="11"/>
      <c r="CG66" s="6"/>
      <c r="CH66" s="6"/>
      <c r="CI66" s="6"/>
      <c r="CJ66" s="6"/>
      <c r="CK66" s="6"/>
      <c r="CL66" s="6"/>
      <c r="CM66" s="6"/>
      <c r="CN66" s="6"/>
    </row>
    <row r="67" spans="1:92" ht="16.149999999999999" customHeight="1" x14ac:dyDescent="0.2">
      <c r="A67" s="499" t="s">
        <v>78</v>
      </c>
      <c r="B67" s="499"/>
      <c r="C67" s="154"/>
      <c r="D67" s="154"/>
      <c r="E67" s="155"/>
      <c r="F67" s="156"/>
      <c r="G67" s="157"/>
      <c r="H67" s="157"/>
      <c r="I67" s="11"/>
      <c r="J67" s="11"/>
      <c r="CG67" s="6"/>
      <c r="CH67" s="6"/>
      <c r="CI67" s="6"/>
      <c r="CJ67" s="6"/>
      <c r="CK67" s="6"/>
      <c r="CL67" s="6"/>
      <c r="CM67" s="6"/>
      <c r="CN67" s="6"/>
    </row>
    <row r="68" spans="1:92" ht="16.149999999999999" customHeight="1" x14ac:dyDescent="0.2">
      <c r="A68" s="503" t="s">
        <v>79</v>
      </c>
      <c r="B68" s="503"/>
      <c r="C68" s="158"/>
      <c r="D68" s="158"/>
      <c r="E68" s="77"/>
      <c r="F68" s="159"/>
      <c r="G68" s="160"/>
      <c r="H68" s="160"/>
      <c r="I68" s="11"/>
      <c r="J68" s="11"/>
      <c r="CG68" s="6"/>
      <c r="CH68" s="6"/>
      <c r="CI68" s="6"/>
      <c r="CJ68" s="6"/>
      <c r="CK68" s="6"/>
      <c r="CL68" s="6"/>
      <c r="CM68" s="6"/>
      <c r="CN68" s="6"/>
    </row>
    <row r="69" spans="1:92" ht="16.149999999999999" customHeight="1" x14ac:dyDescent="0.2">
      <c r="A69" s="502" t="s">
        <v>6</v>
      </c>
      <c r="B69" s="502"/>
      <c r="C69" s="161">
        <f t="shared" ref="C69:H69" si="6">SUM(C66:C68)</f>
        <v>0</v>
      </c>
      <c r="D69" s="161">
        <f t="shared" si="6"/>
        <v>0</v>
      </c>
      <c r="E69" s="172">
        <f t="shared" si="6"/>
        <v>0</v>
      </c>
      <c r="F69" s="327">
        <f t="shared" si="6"/>
        <v>0</v>
      </c>
      <c r="G69" s="328">
        <f t="shared" si="6"/>
        <v>0</v>
      </c>
      <c r="H69" s="41">
        <f t="shared" si="6"/>
        <v>0</v>
      </c>
      <c r="I69" s="162"/>
      <c r="J69" s="11"/>
      <c r="CG69" s="6"/>
      <c r="CH69" s="6"/>
      <c r="CI69" s="6"/>
      <c r="CJ69" s="6"/>
      <c r="CK69" s="6"/>
      <c r="CL69" s="6"/>
      <c r="CM69" s="6"/>
      <c r="CN69" s="6"/>
    </row>
    <row r="70" spans="1:92" ht="16.149999999999999" customHeight="1" x14ac:dyDescent="0.2">
      <c r="A70" s="163" t="s">
        <v>80</v>
      </c>
      <c r="CG70" s="6"/>
      <c r="CH70" s="6"/>
      <c r="CI70" s="6"/>
      <c r="CJ70" s="6"/>
      <c r="CK70" s="6"/>
      <c r="CL70" s="6"/>
      <c r="CM70" s="6"/>
      <c r="CN70" s="6"/>
    </row>
    <row r="71" spans="1:92" ht="31.9" customHeight="1" x14ac:dyDescent="0.2">
      <c r="A71" s="483" t="s">
        <v>81</v>
      </c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CG71" s="6"/>
      <c r="CH71" s="6"/>
      <c r="CI71" s="6"/>
      <c r="CJ71" s="6"/>
      <c r="CK71" s="6"/>
      <c r="CL71" s="6"/>
      <c r="CM71" s="6"/>
      <c r="CN71" s="6"/>
    </row>
    <row r="72" spans="1:92" ht="16.149999999999999" customHeight="1" x14ac:dyDescent="0.2">
      <c r="A72" s="504" t="s">
        <v>70</v>
      </c>
      <c r="B72" s="504"/>
      <c r="C72" s="505" t="s">
        <v>71</v>
      </c>
      <c r="D72" s="505" t="s">
        <v>72</v>
      </c>
      <c r="E72" s="506" t="s">
        <v>60</v>
      </c>
      <c r="F72" s="507"/>
      <c r="G72" s="508"/>
      <c r="H72" s="509" t="s">
        <v>73</v>
      </c>
      <c r="I72" s="11"/>
      <c r="J72" s="11"/>
      <c r="K72" s="164"/>
      <c r="L72" s="165"/>
      <c r="CG72" s="6"/>
      <c r="CH72" s="6"/>
      <c r="CI72" s="6"/>
      <c r="CJ72" s="6"/>
      <c r="CK72" s="6"/>
      <c r="CL72" s="6"/>
      <c r="CM72" s="6"/>
      <c r="CN72" s="6"/>
    </row>
    <row r="73" spans="1:92" ht="16.149999999999999" customHeight="1" x14ac:dyDescent="0.2">
      <c r="A73" s="504"/>
      <c r="B73" s="504"/>
      <c r="C73" s="505"/>
      <c r="D73" s="505"/>
      <c r="E73" s="431" t="s">
        <v>74</v>
      </c>
      <c r="F73" s="432" t="s">
        <v>75</v>
      </c>
      <c r="G73" s="433" t="s">
        <v>76</v>
      </c>
      <c r="H73" s="509"/>
      <c r="I73" s="11"/>
      <c r="J73" s="11"/>
      <c r="K73" s="164"/>
      <c r="L73" s="165"/>
      <c r="CG73" s="6"/>
      <c r="CH73" s="6"/>
      <c r="CI73" s="6"/>
      <c r="CJ73" s="6"/>
      <c r="CK73" s="6"/>
      <c r="CL73" s="6"/>
      <c r="CM73" s="6"/>
      <c r="CN73" s="6"/>
    </row>
    <row r="74" spans="1:92" ht="16.149999999999999" customHeight="1" x14ac:dyDescent="0.2">
      <c r="A74" s="498" t="s">
        <v>78</v>
      </c>
      <c r="B74" s="498"/>
      <c r="C74" s="150">
        <v>7</v>
      </c>
      <c r="D74" s="150">
        <v>1</v>
      </c>
      <c r="E74" s="167">
        <v>45</v>
      </c>
      <c r="F74" s="152"/>
      <c r="G74" s="168"/>
      <c r="H74" s="153"/>
      <c r="I74" s="11"/>
      <c r="J74" s="11"/>
      <c r="K74" s="164"/>
      <c r="L74" s="11"/>
      <c r="CG74" s="6"/>
      <c r="CH74" s="6"/>
      <c r="CI74" s="6"/>
      <c r="CJ74" s="6"/>
      <c r="CK74" s="6"/>
      <c r="CL74" s="6"/>
      <c r="CM74" s="6"/>
      <c r="CN74" s="6"/>
    </row>
    <row r="75" spans="1:92" ht="16.149999999999999" customHeight="1" x14ac:dyDescent="0.2">
      <c r="A75" s="499" t="s">
        <v>82</v>
      </c>
      <c r="B75" s="499"/>
      <c r="C75" s="141"/>
      <c r="D75" s="141"/>
      <c r="E75" s="169"/>
      <c r="F75" s="170"/>
      <c r="G75" s="86"/>
      <c r="H75" s="87"/>
      <c r="I75" s="11"/>
      <c r="J75" s="11"/>
      <c r="K75" s="164"/>
      <c r="L75" s="11"/>
      <c r="CG75" s="6"/>
      <c r="CH75" s="6"/>
      <c r="CI75" s="6"/>
      <c r="CJ75" s="6"/>
      <c r="CK75" s="6"/>
      <c r="CL75" s="6"/>
      <c r="CM75" s="6"/>
      <c r="CN75" s="6"/>
    </row>
    <row r="76" spans="1:92" ht="16.149999999999999" customHeight="1" x14ac:dyDescent="0.2">
      <c r="A76" s="500" t="s">
        <v>83</v>
      </c>
      <c r="B76" s="500"/>
      <c r="C76" s="141"/>
      <c r="D76" s="141"/>
      <c r="E76" s="169"/>
      <c r="F76" s="170"/>
      <c r="G76" s="86"/>
      <c r="H76" s="87"/>
      <c r="I76" s="11"/>
      <c r="J76" s="11"/>
      <c r="K76" s="164"/>
      <c r="L76" s="11"/>
      <c r="CG76" s="6"/>
      <c r="CH76" s="6"/>
      <c r="CI76" s="6"/>
      <c r="CJ76" s="6"/>
      <c r="CK76" s="6"/>
      <c r="CL76" s="6"/>
      <c r="CM76" s="6"/>
      <c r="CN76" s="6"/>
    </row>
    <row r="77" spans="1:92" ht="16.149999999999999" customHeight="1" x14ac:dyDescent="0.2">
      <c r="A77" s="499" t="s">
        <v>84</v>
      </c>
      <c r="B77" s="499"/>
      <c r="C77" s="141"/>
      <c r="D77" s="141">
        <v>4</v>
      </c>
      <c r="E77" s="169"/>
      <c r="F77" s="170"/>
      <c r="G77" s="86"/>
      <c r="H77" s="87"/>
      <c r="I77" s="11"/>
      <c r="J77" s="11"/>
      <c r="K77" s="164"/>
      <c r="L77" s="11"/>
      <c r="CG77" s="6"/>
      <c r="CH77" s="6"/>
      <c r="CI77" s="6"/>
      <c r="CJ77" s="6"/>
      <c r="CK77" s="6"/>
      <c r="CL77" s="6"/>
      <c r="CM77" s="6"/>
      <c r="CN77" s="6"/>
    </row>
    <row r="78" spans="1:92" ht="16.149999999999999" customHeight="1" x14ac:dyDescent="0.2">
      <c r="A78" s="501" t="s">
        <v>79</v>
      </c>
      <c r="B78" s="501"/>
      <c r="C78" s="158"/>
      <c r="D78" s="134">
        <v>1</v>
      </c>
      <c r="E78" s="171"/>
      <c r="F78" s="159"/>
      <c r="G78" s="78"/>
      <c r="H78" s="160"/>
      <c r="I78" s="11"/>
      <c r="J78" s="11"/>
      <c r="K78" s="164"/>
      <c r="L78" s="11"/>
      <c r="CG78" s="6"/>
      <c r="CH78" s="6"/>
      <c r="CI78" s="6"/>
      <c r="CJ78" s="6"/>
      <c r="CK78" s="6"/>
      <c r="CL78" s="6"/>
      <c r="CM78" s="6"/>
      <c r="CN78" s="6"/>
    </row>
    <row r="79" spans="1:92" ht="16.149999999999999" customHeight="1" x14ac:dyDescent="0.2">
      <c r="A79" s="502" t="s">
        <v>6</v>
      </c>
      <c r="B79" s="502"/>
      <c r="C79" s="161">
        <f t="shared" ref="C79:H79" si="7">SUM(C74:C78)</f>
        <v>7</v>
      </c>
      <c r="D79" s="41">
        <f t="shared" si="7"/>
        <v>6</v>
      </c>
      <c r="E79" s="172">
        <f t="shared" si="7"/>
        <v>45</v>
      </c>
      <c r="F79" s="173">
        <f t="shared" si="7"/>
        <v>0</v>
      </c>
      <c r="G79" s="174">
        <f t="shared" si="7"/>
        <v>0</v>
      </c>
      <c r="H79" s="174">
        <f t="shared" si="7"/>
        <v>0</v>
      </c>
      <c r="I79" s="162"/>
      <c r="J79" s="11"/>
      <c r="K79" s="164"/>
      <c r="L79" s="11"/>
      <c r="CG79" s="6"/>
      <c r="CH79" s="6"/>
      <c r="CI79" s="6"/>
      <c r="CJ79" s="6"/>
      <c r="CK79" s="6"/>
      <c r="CL79" s="6"/>
      <c r="CM79" s="6"/>
      <c r="CN79" s="6"/>
    </row>
    <row r="80" spans="1:92" ht="16.149999999999999" customHeight="1" x14ac:dyDescent="0.2">
      <c r="A80" s="163" t="s">
        <v>80</v>
      </c>
      <c r="B80" s="175"/>
      <c r="C80" s="176"/>
      <c r="D80" s="176"/>
      <c r="E80" s="176"/>
      <c r="F80" s="176"/>
      <c r="G80" s="176"/>
      <c r="H80" s="176"/>
      <c r="I80" s="11"/>
      <c r="J80" s="11"/>
      <c r="K80" s="164"/>
      <c r="L80" s="11"/>
      <c r="CG80" s="6"/>
      <c r="CH80" s="6"/>
      <c r="CI80" s="6"/>
      <c r="CJ80" s="6"/>
      <c r="CK80" s="6"/>
      <c r="CL80" s="6"/>
      <c r="CM80" s="6"/>
      <c r="CN80" s="6"/>
    </row>
    <row r="81" spans="1:92" ht="31.9" customHeight="1" x14ac:dyDescent="0.2">
      <c r="A81" s="496" t="s">
        <v>85</v>
      </c>
      <c r="B81" s="496"/>
      <c r="C81" s="496"/>
      <c r="D81" s="496"/>
      <c r="E81" s="496"/>
      <c r="F81" s="496"/>
      <c r="G81" s="496"/>
      <c r="H81" s="496"/>
      <c r="I81" s="11"/>
      <c r="J81" s="11"/>
      <c r="K81" s="164"/>
      <c r="L81" s="11"/>
      <c r="CG81" s="6"/>
      <c r="CH81" s="6"/>
      <c r="CI81" s="6"/>
      <c r="CJ81" s="6"/>
      <c r="CK81" s="6"/>
      <c r="CL81" s="6"/>
      <c r="CM81" s="6"/>
      <c r="CN81" s="6"/>
    </row>
    <row r="82" spans="1:92" ht="61.9" customHeight="1" x14ac:dyDescent="0.2">
      <c r="A82" s="488" t="s">
        <v>86</v>
      </c>
      <c r="B82" s="489"/>
      <c r="C82" s="426" t="s">
        <v>6</v>
      </c>
      <c r="D82" s="147" t="s">
        <v>87</v>
      </c>
      <c r="E82" s="432" t="s">
        <v>88</v>
      </c>
      <c r="F82" s="432" t="s">
        <v>89</v>
      </c>
      <c r="G82" s="432" t="s">
        <v>90</v>
      </c>
      <c r="H82" s="178" t="s">
        <v>91</v>
      </c>
      <c r="I82" s="11"/>
      <c r="J82" s="11"/>
      <c r="K82" s="164"/>
      <c r="L82" s="11"/>
      <c r="CG82" s="6"/>
      <c r="CH82" s="6"/>
      <c r="CI82" s="6"/>
      <c r="CJ82" s="6"/>
      <c r="CK82" s="6"/>
      <c r="CL82" s="6"/>
      <c r="CM82" s="6"/>
      <c r="CN82" s="6"/>
    </row>
    <row r="83" spans="1:92" ht="16.149999999999999" customHeight="1" x14ac:dyDescent="0.2">
      <c r="A83" s="469" t="s">
        <v>71</v>
      </c>
      <c r="B83" s="470"/>
      <c r="C83" s="179"/>
      <c r="D83" s="180"/>
      <c r="E83" s="181"/>
      <c r="F83" s="181"/>
      <c r="G83" s="181"/>
      <c r="H83" s="182"/>
      <c r="I83" s="11"/>
      <c r="J83" s="11"/>
      <c r="K83" s="164"/>
      <c r="L83" s="11"/>
      <c r="CG83" s="6"/>
      <c r="CH83" s="6"/>
      <c r="CI83" s="6"/>
      <c r="CJ83" s="6"/>
      <c r="CK83" s="6"/>
      <c r="CL83" s="6"/>
      <c r="CM83" s="6"/>
      <c r="CN83" s="6"/>
    </row>
    <row r="84" spans="1:92" ht="16.149999999999999" customHeight="1" x14ac:dyDescent="0.2">
      <c r="A84" s="465" t="s">
        <v>60</v>
      </c>
      <c r="B84" s="428" t="s">
        <v>61</v>
      </c>
      <c r="C84" s="150"/>
      <c r="D84" s="184"/>
      <c r="E84" s="185"/>
      <c r="F84" s="185"/>
      <c r="G84" s="185"/>
      <c r="H84" s="186"/>
      <c r="I84" s="11"/>
      <c r="J84" s="11"/>
      <c r="K84" s="164"/>
      <c r="L84" s="11"/>
      <c r="CG84" s="6"/>
      <c r="CH84" s="6"/>
      <c r="CI84" s="6"/>
      <c r="CJ84" s="6"/>
      <c r="CK84" s="6"/>
      <c r="CL84" s="6"/>
      <c r="CM84" s="6"/>
      <c r="CN84" s="6"/>
    </row>
    <row r="85" spans="1:92" ht="16.149999999999999" customHeight="1" x14ac:dyDescent="0.2">
      <c r="A85" s="497"/>
      <c r="B85" s="430" t="s">
        <v>92</v>
      </c>
      <c r="C85" s="154"/>
      <c r="D85" s="155"/>
      <c r="E85" s="156"/>
      <c r="F85" s="156"/>
      <c r="G85" s="156"/>
      <c r="H85" s="157"/>
      <c r="I85" s="11"/>
      <c r="J85" s="11"/>
      <c r="K85" s="164"/>
      <c r="L85" s="11"/>
      <c r="CG85" s="6"/>
      <c r="CH85" s="6"/>
      <c r="CI85" s="6"/>
      <c r="CJ85" s="6"/>
      <c r="CK85" s="6"/>
      <c r="CL85" s="6"/>
      <c r="CM85" s="6"/>
      <c r="CN85" s="6"/>
    </row>
    <row r="86" spans="1:92" ht="16.149999999999999" customHeight="1" x14ac:dyDescent="0.2">
      <c r="A86" s="466"/>
      <c r="B86" s="188" t="s">
        <v>64</v>
      </c>
      <c r="C86" s="189"/>
      <c r="D86" s="190"/>
      <c r="E86" s="191"/>
      <c r="F86" s="191"/>
      <c r="G86" s="191"/>
      <c r="H86" s="192"/>
      <c r="I86" s="11"/>
      <c r="J86" s="11"/>
      <c r="K86" s="164"/>
      <c r="L86" s="11"/>
      <c r="CG86" s="6"/>
      <c r="CH86" s="6"/>
      <c r="CI86" s="6"/>
      <c r="CJ86" s="6"/>
      <c r="CK86" s="6"/>
      <c r="CL86" s="6"/>
      <c r="CM86" s="6"/>
      <c r="CN86" s="6"/>
    </row>
    <row r="87" spans="1:92" ht="16.149999999999999" customHeight="1" x14ac:dyDescent="0.2">
      <c r="A87" s="474" t="s">
        <v>72</v>
      </c>
      <c r="B87" s="475"/>
      <c r="C87" s="150"/>
      <c r="D87" s="184"/>
      <c r="E87" s="185"/>
      <c r="F87" s="185"/>
      <c r="G87" s="185"/>
      <c r="H87" s="186"/>
      <c r="I87" s="11"/>
      <c r="J87" s="11"/>
      <c r="K87" s="164"/>
      <c r="L87" s="11"/>
      <c r="CG87" s="6"/>
      <c r="CH87" s="6"/>
      <c r="CI87" s="6"/>
      <c r="CJ87" s="6"/>
      <c r="CK87" s="6"/>
      <c r="CL87" s="6"/>
      <c r="CM87" s="6"/>
      <c r="CN87" s="6"/>
    </row>
    <row r="88" spans="1:92" ht="16.149999999999999" customHeight="1" x14ac:dyDescent="0.2">
      <c r="A88" s="476" t="s">
        <v>68</v>
      </c>
      <c r="B88" s="477"/>
      <c r="C88" s="193"/>
      <c r="D88" s="77"/>
      <c r="E88" s="159"/>
      <c r="F88" s="159"/>
      <c r="G88" s="159"/>
      <c r="H88" s="90"/>
      <c r="I88" s="11"/>
      <c r="J88" s="11"/>
      <c r="K88" s="164"/>
      <c r="L88" s="11"/>
      <c r="CG88" s="6"/>
      <c r="CH88" s="6"/>
      <c r="CI88" s="6"/>
      <c r="CJ88" s="6"/>
      <c r="CK88" s="6"/>
      <c r="CL88" s="6"/>
      <c r="CM88" s="6"/>
      <c r="CN88" s="6"/>
    </row>
    <row r="89" spans="1:92" ht="16.149999999999999" customHeight="1" x14ac:dyDescent="0.2">
      <c r="A89" s="163" t="s">
        <v>80</v>
      </c>
      <c r="B89" s="194"/>
      <c r="C89" s="195"/>
      <c r="D89" s="165"/>
      <c r="E89" s="165"/>
      <c r="F89" s="165"/>
      <c r="G89" s="165"/>
      <c r="H89" s="165"/>
      <c r="I89" s="11"/>
      <c r="J89" s="11"/>
      <c r="K89" s="164"/>
      <c r="L89" s="11"/>
      <c r="CG89" s="6"/>
      <c r="CH89" s="6"/>
      <c r="CI89" s="6"/>
      <c r="CJ89" s="6"/>
      <c r="CK89" s="6"/>
      <c r="CL89" s="6"/>
      <c r="CM89" s="6"/>
      <c r="CN89" s="6"/>
    </row>
    <row r="90" spans="1:92" ht="31.9" customHeight="1" x14ac:dyDescent="0.2">
      <c r="A90" s="483" t="s">
        <v>93</v>
      </c>
      <c r="B90" s="483"/>
      <c r="C90" s="483"/>
      <c r="D90" s="483"/>
      <c r="E90" s="483"/>
      <c r="F90" s="483"/>
      <c r="G90" s="483"/>
      <c r="H90" s="483"/>
      <c r="I90" s="483"/>
      <c r="J90" s="11"/>
      <c r="K90" s="164"/>
      <c r="L90" s="11"/>
      <c r="CG90" s="6"/>
      <c r="CH90" s="6"/>
      <c r="CI90" s="6"/>
      <c r="CJ90" s="6"/>
      <c r="CK90" s="6"/>
      <c r="CL90" s="6"/>
      <c r="CM90" s="6"/>
      <c r="CN90" s="6"/>
    </row>
    <row r="91" spans="1:92" ht="16.149999999999999" customHeight="1" x14ac:dyDescent="0.2">
      <c r="A91" s="490" t="s">
        <v>70</v>
      </c>
      <c r="B91" s="491"/>
      <c r="C91" s="494" t="s">
        <v>6</v>
      </c>
      <c r="D91" s="11"/>
      <c r="E91" s="196"/>
      <c r="F91" s="196"/>
      <c r="G91" s="196"/>
      <c r="H91" s="196"/>
      <c r="I91" s="196"/>
      <c r="J91" s="11"/>
      <c r="K91" s="164"/>
      <c r="L91" s="11"/>
      <c r="CG91" s="6"/>
      <c r="CH91" s="6"/>
      <c r="CI91" s="6"/>
      <c r="CJ91" s="6"/>
      <c r="CK91" s="6"/>
      <c r="CL91" s="6"/>
      <c r="CM91" s="6"/>
      <c r="CN91" s="6"/>
    </row>
    <row r="92" spans="1:92" ht="16.149999999999999" customHeight="1" x14ac:dyDescent="0.2">
      <c r="A92" s="492"/>
      <c r="B92" s="493"/>
      <c r="C92" s="495"/>
      <c r="D92" s="11"/>
      <c r="E92" s="196"/>
      <c r="F92" s="196"/>
      <c r="G92" s="196"/>
      <c r="H92" s="196"/>
      <c r="I92" s="196"/>
      <c r="J92" s="11"/>
      <c r="K92" s="164"/>
      <c r="L92" s="11"/>
      <c r="CG92" s="6"/>
      <c r="CH92" s="6"/>
      <c r="CI92" s="6"/>
      <c r="CJ92" s="6"/>
      <c r="CK92" s="6"/>
      <c r="CL92" s="6"/>
      <c r="CM92" s="6"/>
      <c r="CN92" s="6"/>
    </row>
    <row r="93" spans="1:92" ht="16.149999999999999" customHeight="1" x14ac:dyDescent="0.2">
      <c r="A93" s="469" t="s">
        <v>71</v>
      </c>
      <c r="B93" s="470"/>
      <c r="C93" s="179"/>
      <c r="D93" s="11"/>
      <c r="E93" s="196"/>
      <c r="F93" s="196"/>
      <c r="G93" s="196"/>
      <c r="H93" s="196"/>
      <c r="I93" s="196"/>
      <c r="J93" s="106"/>
      <c r="K93" s="11"/>
      <c r="CG93" s="6"/>
      <c r="CH93" s="6"/>
      <c r="CI93" s="6"/>
      <c r="CJ93" s="6"/>
      <c r="CK93" s="6"/>
      <c r="CL93" s="6"/>
      <c r="CM93" s="6"/>
      <c r="CN93" s="6"/>
    </row>
    <row r="94" spans="1:92" ht="16.149999999999999" customHeight="1" x14ac:dyDescent="0.2">
      <c r="A94" s="472" t="s">
        <v>60</v>
      </c>
      <c r="B94" s="423" t="s">
        <v>61</v>
      </c>
      <c r="C94" s="198"/>
      <c r="D94" s="11"/>
      <c r="E94" s="196"/>
      <c r="F94" s="196"/>
      <c r="G94" s="196"/>
      <c r="H94" s="196"/>
      <c r="I94" s="196"/>
      <c r="J94" s="162"/>
      <c r="K94" s="106"/>
      <c r="L94" s="11"/>
      <c r="CG94" s="6"/>
      <c r="CH94" s="6"/>
      <c r="CI94" s="6"/>
      <c r="CJ94" s="6"/>
      <c r="CK94" s="6"/>
      <c r="CL94" s="6"/>
      <c r="CM94" s="6"/>
      <c r="CN94" s="6"/>
    </row>
    <row r="95" spans="1:92" ht="16.149999999999999" customHeight="1" x14ac:dyDescent="0.2">
      <c r="A95" s="472"/>
      <c r="B95" s="199" t="s">
        <v>92</v>
      </c>
      <c r="C95" s="154"/>
      <c r="D95" s="11"/>
      <c r="E95" s="196"/>
      <c r="CG95" s="6"/>
      <c r="CH95" s="6"/>
      <c r="CI95" s="6"/>
      <c r="CJ95" s="6"/>
      <c r="CK95" s="6"/>
      <c r="CL95" s="6"/>
      <c r="CM95" s="6"/>
      <c r="CN95" s="6"/>
    </row>
    <row r="96" spans="1:92" ht="16.149999999999999" customHeight="1" x14ac:dyDescent="0.2">
      <c r="A96" s="473"/>
      <c r="B96" s="200" t="s">
        <v>64</v>
      </c>
      <c r="C96" s="189"/>
      <c r="D96" s="11"/>
      <c r="E96" s="196"/>
      <c r="CG96" s="6"/>
      <c r="CH96" s="6"/>
      <c r="CI96" s="6"/>
      <c r="CJ96" s="6"/>
      <c r="CK96" s="6"/>
      <c r="CL96" s="6"/>
      <c r="CM96" s="6"/>
      <c r="CN96" s="6"/>
    </row>
    <row r="97" spans="1:92" ht="16.149999999999999" customHeight="1" x14ac:dyDescent="0.2">
      <c r="A97" s="474" t="s">
        <v>72</v>
      </c>
      <c r="B97" s="475"/>
      <c r="C97" s="198"/>
      <c r="D97" s="11"/>
      <c r="E97" s="196"/>
      <c r="CG97" s="6"/>
      <c r="CH97" s="6"/>
      <c r="CI97" s="6"/>
      <c r="CJ97" s="6"/>
      <c r="CK97" s="6"/>
      <c r="CL97" s="6"/>
      <c r="CM97" s="6"/>
      <c r="CN97" s="6"/>
    </row>
    <row r="98" spans="1:92" ht="16.149999999999999" customHeight="1" x14ac:dyDescent="0.2">
      <c r="A98" s="476" t="s">
        <v>68</v>
      </c>
      <c r="B98" s="477"/>
      <c r="C98" s="189"/>
      <c r="D98" s="11"/>
      <c r="E98" s="196"/>
      <c r="CG98" s="6"/>
      <c r="CH98" s="6"/>
      <c r="CI98" s="6"/>
      <c r="CJ98" s="6"/>
      <c r="CK98" s="6"/>
      <c r="CL98" s="6"/>
      <c r="CM98" s="6"/>
      <c r="CN98" s="6"/>
    </row>
    <row r="99" spans="1:92" ht="16.149999999999999" customHeight="1" x14ac:dyDescent="0.2">
      <c r="A99" s="163" t="s">
        <v>80</v>
      </c>
      <c r="B99" s="194"/>
      <c r="C99" s="195"/>
      <c r="D99" s="11"/>
      <c r="E99" s="196"/>
      <c r="CG99" s="6"/>
      <c r="CH99" s="6"/>
      <c r="CI99" s="6"/>
      <c r="CJ99" s="6"/>
      <c r="CK99" s="6"/>
      <c r="CL99" s="6"/>
      <c r="CM99" s="6"/>
      <c r="CN99" s="6"/>
    </row>
    <row r="100" spans="1:92" ht="31.9" customHeight="1" x14ac:dyDescent="0.2">
      <c r="A100" s="483" t="s">
        <v>94</v>
      </c>
      <c r="B100" s="483"/>
      <c r="C100" s="483"/>
      <c r="D100" s="483"/>
      <c r="E100" s="483"/>
      <c r="CG100" s="6"/>
      <c r="CH100" s="6"/>
      <c r="CI100" s="6"/>
      <c r="CJ100" s="6"/>
      <c r="CK100" s="6"/>
      <c r="CL100" s="6"/>
      <c r="CM100" s="6"/>
      <c r="CN100" s="6"/>
    </row>
    <row r="101" spans="1:92" ht="21" x14ac:dyDescent="0.2">
      <c r="A101" s="201" t="s">
        <v>95</v>
      </c>
      <c r="B101" s="202" t="s">
        <v>96</v>
      </c>
      <c r="C101" s="425"/>
      <c r="D101" s="424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A102" s="430" t="s">
        <v>97</v>
      </c>
      <c r="B102" s="205"/>
      <c r="C102" s="425"/>
      <c r="D102" s="424"/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A103" s="430" t="s">
        <v>98</v>
      </c>
      <c r="B103" s="206"/>
      <c r="C103" s="425"/>
      <c r="D103" s="424"/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A104" s="430" t="s">
        <v>99</v>
      </c>
      <c r="B104" s="206"/>
      <c r="C104" s="425"/>
      <c r="D104" s="424"/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A105" s="430" t="s">
        <v>100</v>
      </c>
      <c r="B105" s="206"/>
      <c r="C105" s="207"/>
      <c r="D105" s="424"/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A106" s="188" t="s">
        <v>101</v>
      </c>
      <c r="B106" s="208"/>
      <c r="C106" s="207"/>
      <c r="D106" s="424"/>
      <c r="CG106" s="6"/>
      <c r="CH106" s="6"/>
      <c r="CI106" s="6"/>
      <c r="CJ106" s="6"/>
      <c r="CK106" s="6"/>
      <c r="CL106" s="6"/>
      <c r="CM106" s="6"/>
      <c r="CN106" s="6"/>
    </row>
    <row r="107" spans="1:92" ht="31.9" customHeight="1" x14ac:dyDescent="0.2">
      <c r="A107" s="484" t="s">
        <v>102</v>
      </c>
      <c r="B107" s="485"/>
      <c r="C107" s="485"/>
      <c r="D107" s="485"/>
      <c r="CG107" s="6"/>
      <c r="CH107" s="6"/>
      <c r="CI107" s="6"/>
      <c r="CJ107" s="6"/>
      <c r="CK107" s="6"/>
      <c r="CL107" s="6"/>
      <c r="CM107" s="6"/>
      <c r="CN107" s="6"/>
    </row>
    <row r="108" spans="1:92" ht="28.15" customHeight="1" x14ac:dyDescent="0.2">
      <c r="A108" s="201" t="s">
        <v>95</v>
      </c>
      <c r="B108" s="202" t="s">
        <v>96</v>
      </c>
      <c r="C108" s="425"/>
      <c r="D108" s="424"/>
      <c r="E108" s="162"/>
      <c r="CG108" s="6"/>
      <c r="CH108" s="6"/>
      <c r="CI108" s="6"/>
      <c r="CJ108" s="6"/>
      <c r="CK108" s="6"/>
      <c r="CL108" s="6"/>
      <c r="CM108" s="6"/>
      <c r="CN108" s="6"/>
    </row>
    <row r="109" spans="1:92" ht="16.149999999999999" customHeight="1" x14ac:dyDescent="0.2">
      <c r="A109" s="430" t="s">
        <v>97</v>
      </c>
      <c r="B109" s="205">
        <v>0</v>
      </c>
      <c r="C109" s="425"/>
      <c r="D109" s="424"/>
      <c r="E109" s="425"/>
      <c r="F109" s="209"/>
      <c r="G109" s="11"/>
      <c r="H109" s="11"/>
      <c r="I109" s="424"/>
      <c r="J109" s="425"/>
      <c r="K109" s="106"/>
      <c r="L109" s="11"/>
      <c r="CG109" s="6"/>
      <c r="CH109" s="6"/>
      <c r="CI109" s="6"/>
      <c r="CJ109" s="6"/>
      <c r="CK109" s="6"/>
      <c r="CL109" s="6"/>
      <c r="CM109" s="6"/>
      <c r="CN109" s="6"/>
    </row>
    <row r="110" spans="1:92" ht="16.149999999999999" customHeight="1" x14ac:dyDescent="0.2">
      <c r="A110" s="430" t="s">
        <v>98</v>
      </c>
      <c r="B110" s="206">
        <v>0</v>
      </c>
      <c r="C110" s="425"/>
      <c r="D110" s="424"/>
      <c r="E110" s="425"/>
      <c r="F110" s="209"/>
      <c r="G110" s="11"/>
      <c r="H110" s="11"/>
      <c r="I110" s="424"/>
      <c r="J110" s="425"/>
      <c r="K110" s="106"/>
      <c r="L110" s="11"/>
      <c r="CG110" s="6"/>
      <c r="CH110" s="6"/>
      <c r="CI110" s="6"/>
      <c r="CJ110" s="6"/>
      <c r="CK110" s="6"/>
      <c r="CL110" s="6"/>
      <c r="CM110" s="6"/>
      <c r="CN110" s="6"/>
    </row>
    <row r="111" spans="1:92" ht="16.149999999999999" customHeight="1" x14ac:dyDescent="0.2">
      <c r="A111" s="430" t="s">
        <v>99</v>
      </c>
      <c r="B111" s="206">
        <v>1</v>
      </c>
      <c r="C111" s="425"/>
      <c r="D111" s="424"/>
      <c r="E111" s="425"/>
      <c r="F111" s="209"/>
      <c r="G111" s="11"/>
      <c r="H111" s="11"/>
      <c r="I111" s="424"/>
      <c r="J111" s="425"/>
      <c r="K111" s="106"/>
      <c r="L111" s="11"/>
      <c r="CG111" s="6"/>
      <c r="CH111" s="6"/>
      <c r="CI111" s="6"/>
      <c r="CJ111" s="6"/>
      <c r="CK111" s="6"/>
      <c r="CL111" s="6"/>
      <c r="CM111" s="6"/>
      <c r="CN111" s="6"/>
    </row>
    <row r="112" spans="1:92" ht="16.149999999999999" customHeight="1" x14ac:dyDescent="0.2">
      <c r="A112" s="430" t="s">
        <v>100</v>
      </c>
      <c r="B112" s="206">
        <v>0</v>
      </c>
      <c r="C112" s="207"/>
      <c r="D112" s="486"/>
      <c r="E112" s="487"/>
      <c r="F112" s="209"/>
      <c r="G112" s="11"/>
      <c r="H112" s="11"/>
      <c r="I112" s="424"/>
      <c r="J112" s="425"/>
      <c r="K112" s="106"/>
      <c r="L112" s="11"/>
      <c r="CG112" s="6"/>
      <c r="CH112" s="6"/>
      <c r="CI112" s="6"/>
      <c r="CJ112" s="6"/>
      <c r="CK112" s="6"/>
      <c r="CL112" s="6"/>
      <c r="CM112" s="6"/>
      <c r="CN112" s="6"/>
    </row>
    <row r="113" spans="1:92" ht="16.149999999999999" customHeight="1" x14ac:dyDescent="0.2">
      <c r="A113" s="188" t="s">
        <v>101</v>
      </c>
      <c r="B113" s="208">
        <v>0</v>
      </c>
      <c r="C113" s="207"/>
      <c r="D113" s="486"/>
      <c r="E113" s="487"/>
      <c r="F113" s="209"/>
      <c r="G113" s="11"/>
      <c r="H113" s="11"/>
      <c r="I113" s="424"/>
      <c r="J113" s="425"/>
      <c r="K113" s="106"/>
      <c r="L113" s="11"/>
      <c r="CG113" s="6"/>
      <c r="CH113" s="6"/>
      <c r="CI113" s="6"/>
      <c r="CJ113" s="6"/>
      <c r="CK113" s="6"/>
      <c r="CL113" s="6"/>
      <c r="CM113" s="6"/>
      <c r="CN113" s="6"/>
    </row>
    <row r="114" spans="1:92" ht="31.9" customHeight="1" x14ac:dyDescent="0.2">
      <c r="A114" s="210" t="s">
        <v>103</v>
      </c>
      <c r="B114" s="211"/>
      <c r="C114" s="211"/>
      <c r="D114" s="211"/>
      <c r="E114" s="211"/>
      <c r="F114" s="211"/>
      <c r="G114" s="196"/>
      <c r="H114" s="196"/>
      <c r="I114" s="196"/>
      <c r="J114" s="162"/>
      <c r="K114" s="106"/>
      <c r="L114" s="11"/>
      <c r="CG114" s="6"/>
      <c r="CH114" s="6"/>
      <c r="CI114" s="6"/>
      <c r="CJ114" s="6"/>
      <c r="CK114" s="6"/>
      <c r="CL114" s="6"/>
      <c r="CM114" s="6"/>
      <c r="CN114" s="6"/>
    </row>
    <row r="115" spans="1:92" ht="16.149999999999999" customHeight="1" x14ac:dyDescent="0.2">
      <c r="A115" s="488" t="s">
        <v>5</v>
      </c>
      <c r="B115" s="489"/>
      <c r="C115" s="426" t="s">
        <v>6</v>
      </c>
      <c r="D115" s="147" t="s">
        <v>104</v>
      </c>
      <c r="E115" s="432" t="s">
        <v>105</v>
      </c>
      <c r="F115" s="434" t="s">
        <v>106</v>
      </c>
      <c r="G115" s="196"/>
      <c r="H115" s="196"/>
      <c r="I115" s="196"/>
      <c r="J115" s="106"/>
      <c r="K115" s="11"/>
      <c r="CG115" s="6"/>
      <c r="CH115" s="6"/>
      <c r="CI115" s="6"/>
      <c r="CJ115" s="6"/>
      <c r="CK115" s="6"/>
      <c r="CL115" s="6"/>
      <c r="CM115" s="6"/>
      <c r="CN115" s="6"/>
    </row>
    <row r="116" spans="1:92" ht="16.149999999999999" customHeight="1" x14ac:dyDescent="0.2">
      <c r="A116" s="478" t="s">
        <v>71</v>
      </c>
      <c r="B116" s="479"/>
      <c r="C116" s="212">
        <f t="shared" ref="C116:C121" si="8">SUM(D116:F116)</f>
        <v>0</v>
      </c>
      <c r="D116" s="213"/>
      <c r="E116" s="214"/>
      <c r="F116" s="215"/>
      <c r="G116" s="216"/>
      <c r="H116" s="196"/>
      <c r="I116" s="196"/>
      <c r="J116" s="106"/>
      <c r="K116" s="11"/>
      <c r="CG116" s="6"/>
      <c r="CH116" s="6"/>
      <c r="CI116" s="6"/>
      <c r="CJ116" s="6"/>
      <c r="CK116" s="6"/>
      <c r="CL116" s="6"/>
      <c r="CM116" s="6"/>
      <c r="CN116" s="6"/>
    </row>
    <row r="117" spans="1:92" ht="16.149999999999999" customHeight="1" x14ac:dyDescent="0.2">
      <c r="A117" s="471" t="s">
        <v>60</v>
      </c>
      <c r="B117" s="422" t="s">
        <v>107</v>
      </c>
      <c r="C117" s="218">
        <f t="shared" si="8"/>
        <v>0</v>
      </c>
      <c r="D117" s="151"/>
      <c r="E117" s="152"/>
      <c r="F117" s="153"/>
      <c r="G117" s="216"/>
      <c r="H117" s="196"/>
      <c r="I117" s="196"/>
      <c r="J117" s="106"/>
      <c r="K117" s="11"/>
      <c r="CG117" s="6"/>
      <c r="CH117" s="6"/>
      <c r="CI117" s="6"/>
      <c r="CJ117" s="6"/>
      <c r="CK117" s="6"/>
      <c r="CL117" s="6"/>
      <c r="CM117" s="6"/>
      <c r="CN117" s="6"/>
    </row>
    <row r="118" spans="1:92" ht="16.149999999999999" customHeight="1" x14ac:dyDescent="0.2">
      <c r="A118" s="472"/>
      <c r="B118" s="199" t="s">
        <v>92</v>
      </c>
      <c r="C118" s="219">
        <f t="shared" si="8"/>
        <v>0</v>
      </c>
      <c r="D118" s="85"/>
      <c r="E118" s="170"/>
      <c r="F118" s="87"/>
      <c r="G118" s="216"/>
      <c r="H118" s="196"/>
      <c r="I118" s="196"/>
      <c r="J118" s="106"/>
      <c r="K118" s="11"/>
      <c r="CG118" s="6"/>
      <c r="CH118" s="6"/>
      <c r="CI118" s="6"/>
      <c r="CJ118" s="6"/>
      <c r="CK118" s="6"/>
      <c r="CL118" s="6"/>
      <c r="CM118" s="6"/>
      <c r="CN118" s="6"/>
    </row>
    <row r="119" spans="1:92" ht="16.149999999999999" customHeight="1" x14ac:dyDescent="0.2">
      <c r="A119" s="473"/>
      <c r="B119" s="200" t="s">
        <v>108</v>
      </c>
      <c r="C119" s="220">
        <f t="shared" si="8"/>
        <v>0</v>
      </c>
      <c r="D119" s="77"/>
      <c r="E119" s="159"/>
      <c r="F119" s="90"/>
      <c r="G119" s="216"/>
      <c r="H119" s="196"/>
      <c r="I119" s="196"/>
      <c r="J119" s="106"/>
      <c r="K119" s="11"/>
      <c r="CG119" s="6"/>
      <c r="CH119" s="6"/>
      <c r="CI119" s="6"/>
      <c r="CJ119" s="6"/>
      <c r="CK119" s="6"/>
      <c r="CL119" s="6"/>
      <c r="CM119" s="6"/>
      <c r="CN119" s="6"/>
    </row>
    <row r="120" spans="1:92" ht="16.149999999999999" customHeight="1" x14ac:dyDescent="0.2">
      <c r="A120" s="480" t="s">
        <v>72</v>
      </c>
      <c r="B120" s="481"/>
      <c r="C120" s="221">
        <f t="shared" si="8"/>
        <v>6</v>
      </c>
      <c r="D120" s="38">
        <v>6</v>
      </c>
      <c r="E120" s="222"/>
      <c r="F120" s="39"/>
      <c r="G120" s="216"/>
      <c r="H120" s="196"/>
      <c r="I120" s="196"/>
      <c r="J120" s="106"/>
      <c r="K120" s="11"/>
      <c r="CG120" s="6"/>
      <c r="CH120" s="6"/>
      <c r="CI120" s="6"/>
      <c r="CJ120" s="6"/>
      <c r="CK120" s="6"/>
      <c r="CL120" s="6"/>
      <c r="CM120" s="6"/>
      <c r="CN120" s="6"/>
    </row>
    <row r="121" spans="1:92" ht="16.149999999999999" customHeight="1" x14ac:dyDescent="0.2">
      <c r="A121" s="476" t="s">
        <v>68</v>
      </c>
      <c r="B121" s="477"/>
      <c r="C121" s="220">
        <f t="shared" si="8"/>
        <v>0</v>
      </c>
      <c r="D121" s="77"/>
      <c r="E121" s="159"/>
      <c r="F121" s="90"/>
      <c r="G121" s="216"/>
      <c r="H121" s="196"/>
      <c r="I121" s="196"/>
      <c r="J121" s="106"/>
      <c r="K121" s="11"/>
      <c r="CG121" s="6"/>
      <c r="CH121" s="6"/>
      <c r="CI121" s="6"/>
      <c r="CJ121" s="6"/>
      <c r="CK121" s="6"/>
      <c r="CL121" s="6"/>
      <c r="CM121" s="6"/>
      <c r="CN121" s="6"/>
    </row>
    <row r="122" spans="1:92" ht="16.149999999999999" customHeight="1" x14ac:dyDescent="0.2">
      <c r="A122" s="163" t="s">
        <v>80</v>
      </c>
      <c r="B122" s="163"/>
      <c r="C122" s="176"/>
      <c r="D122" s="176"/>
      <c r="E122" s="165"/>
      <c r="F122" s="11"/>
      <c r="G122" s="196"/>
      <c r="H122" s="196"/>
      <c r="I122" s="196"/>
      <c r="J122" s="106"/>
      <c r="K122" s="11"/>
      <c r="CG122" s="6"/>
      <c r="CH122" s="6"/>
      <c r="CI122" s="6"/>
      <c r="CJ122" s="6"/>
      <c r="CK122" s="6"/>
      <c r="CL122" s="6"/>
      <c r="CM122" s="6"/>
      <c r="CN122" s="6"/>
    </row>
    <row r="123" spans="1:92" ht="16.149999999999999" customHeight="1" x14ac:dyDescent="0.2">
      <c r="A123" s="163" t="s">
        <v>109</v>
      </c>
      <c r="B123" s="223"/>
      <c r="C123" s="176"/>
      <c r="D123" s="176"/>
      <c r="E123" s="176"/>
      <c r="F123" s="176"/>
      <c r="G123" s="196"/>
      <c r="H123" s="196"/>
      <c r="I123" s="196"/>
      <c r="J123" s="106"/>
      <c r="K123" s="11"/>
      <c r="CG123" s="6"/>
      <c r="CH123" s="6"/>
      <c r="CI123" s="6"/>
      <c r="CJ123" s="6"/>
      <c r="CK123" s="6"/>
      <c r="CL123" s="6"/>
      <c r="CM123" s="6"/>
      <c r="CN123" s="6"/>
    </row>
    <row r="124" spans="1:92" ht="31.9" customHeight="1" x14ac:dyDescent="0.2">
      <c r="A124" s="12" t="s">
        <v>110</v>
      </c>
      <c r="B124" s="12"/>
      <c r="C124" s="12"/>
      <c r="D124" s="12"/>
      <c r="E124" s="12"/>
      <c r="F124" s="224"/>
      <c r="G124" s="224"/>
      <c r="H124" s="196"/>
      <c r="I124" s="196"/>
      <c r="J124" s="106"/>
      <c r="K124" s="11"/>
      <c r="CG124" s="6"/>
      <c r="CH124" s="6"/>
      <c r="CI124" s="6"/>
      <c r="CJ124" s="6"/>
      <c r="CK124" s="6"/>
      <c r="CL124" s="6"/>
      <c r="CM124" s="6"/>
      <c r="CN124" s="6"/>
    </row>
    <row r="125" spans="1:92" ht="16.149999999999999" customHeight="1" x14ac:dyDescent="0.2">
      <c r="A125" s="461" t="s">
        <v>111</v>
      </c>
      <c r="B125" s="457"/>
      <c r="C125" s="465" t="s">
        <v>6</v>
      </c>
      <c r="D125" s="467" t="s">
        <v>112</v>
      </c>
      <c r="E125" s="468"/>
      <c r="F125" s="467" t="s">
        <v>113</v>
      </c>
      <c r="G125" s="468"/>
      <c r="H125" s="196"/>
      <c r="I125" s="196"/>
      <c r="J125" s="106"/>
      <c r="K125" s="11"/>
      <c r="CG125" s="6"/>
      <c r="CH125" s="6"/>
      <c r="CI125" s="6"/>
      <c r="CJ125" s="6"/>
      <c r="CK125" s="6"/>
      <c r="CL125" s="6"/>
      <c r="CM125" s="6"/>
      <c r="CN125" s="6"/>
    </row>
    <row r="126" spans="1:92" ht="16.149999999999999" customHeight="1" x14ac:dyDescent="0.2">
      <c r="A126" s="482"/>
      <c r="B126" s="458"/>
      <c r="C126" s="466"/>
      <c r="D126" s="17" t="s">
        <v>114</v>
      </c>
      <c r="E126" s="225" t="s">
        <v>115</v>
      </c>
      <c r="F126" s="17" t="s">
        <v>116</v>
      </c>
      <c r="G126" s="225" t="s">
        <v>115</v>
      </c>
      <c r="H126" s="196"/>
      <c r="I126" s="196"/>
      <c r="J126" s="106"/>
      <c r="K126" s="11"/>
      <c r="CG126" s="6"/>
      <c r="CH126" s="6"/>
      <c r="CI126" s="6"/>
      <c r="CJ126" s="6"/>
      <c r="CK126" s="6"/>
      <c r="CL126" s="6"/>
      <c r="CM126" s="6"/>
      <c r="CN126" s="6"/>
    </row>
    <row r="127" spans="1:92" ht="16.149999999999999" customHeight="1" x14ac:dyDescent="0.2">
      <c r="A127" s="469" t="s">
        <v>71</v>
      </c>
      <c r="B127" s="470"/>
      <c r="C127" s="226">
        <f t="shared" ref="C127:C133" si="9">SUM(D127:G127)</f>
        <v>275</v>
      </c>
      <c r="D127" s="227">
        <v>2</v>
      </c>
      <c r="E127" s="228"/>
      <c r="F127" s="227">
        <v>273</v>
      </c>
      <c r="G127" s="228"/>
      <c r="H127" s="216"/>
      <c r="I127" s="196"/>
      <c r="J127" s="106"/>
      <c r="K127" s="11"/>
      <c r="CG127" s="6"/>
      <c r="CH127" s="6"/>
      <c r="CI127" s="6"/>
      <c r="CJ127" s="6"/>
      <c r="CK127" s="6"/>
      <c r="CL127" s="6"/>
      <c r="CM127" s="6"/>
      <c r="CN127" s="6"/>
    </row>
    <row r="128" spans="1:92" ht="16.149999999999999" customHeight="1" x14ac:dyDescent="0.2">
      <c r="A128" s="471" t="s">
        <v>60</v>
      </c>
      <c r="B128" s="422" t="s">
        <v>107</v>
      </c>
      <c r="C128" s="226">
        <f t="shared" si="9"/>
        <v>200</v>
      </c>
      <c r="D128" s="227"/>
      <c r="E128" s="228"/>
      <c r="F128" s="227">
        <v>200</v>
      </c>
      <c r="G128" s="228"/>
      <c r="H128" s="216"/>
      <c r="I128" s="196"/>
      <c r="J128" s="106"/>
      <c r="K128" s="11"/>
      <c r="CG128" s="6"/>
      <c r="CH128" s="6"/>
      <c r="CI128" s="6"/>
      <c r="CJ128" s="6"/>
      <c r="CK128" s="6"/>
      <c r="CL128" s="6"/>
      <c r="CM128" s="6"/>
      <c r="CN128" s="6"/>
    </row>
    <row r="129" spans="1:92" ht="16.149999999999999" customHeight="1" x14ac:dyDescent="0.2">
      <c r="A129" s="472"/>
      <c r="B129" s="199" t="s">
        <v>92</v>
      </c>
      <c r="C129" s="229">
        <f t="shared" si="9"/>
        <v>0</v>
      </c>
      <c r="D129" s="230"/>
      <c r="E129" s="231"/>
      <c r="F129" s="230"/>
      <c r="G129" s="231"/>
      <c r="H129" s="216"/>
      <c r="I129" s="196"/>
      <c r="J129" s="106"/>
      <c r="K129" s="11"/>
      <c r="CG129" s="6"/>
      <c r="CH129" s="6"/>
      <c r="CI129" s="6"/>
      <c r="CJ129" s="6"/>
      <c r="CK129" s="6"/>
      <c r="CL129" s="6"/>
      <c r="CM129" s="6"/>
      <c r="CN129" s="6"/>
    </row>
    <row r="130" spans="1:92" ht="16.149999999999999" customHeight="1" x14ac:dyDescent="0.2">
      <c r="A130" s="473"/>
      <c r="B130" s="200" t="s">
        <v>108</v>
      </c>
      <c r="C130" s="232">
        <f t="shared" si="9"/>
        <v>0</v>
      </c>
      <c r="D130" s="233"/>
      <c r="E130" s="234"/>
      <c r="F130" s="233"/>
      <c r="G130" s="234"/>
      <c r="H130" s="216"/>
      <c r="I130" s="196"/>
      <c r="J130" s="106"/>
      <c r="K130" s="11"/>
      <c r="CG130" s="6"/>
      <c r="CH130" s="6"/>
      <c r="CI130" s="6"/>
      <c r="CJ130" s="6"/>
      <c r="CK130" s="6"/>
      <c r="CL130" s="6"/>
      <c r="CM130" s="6"/>
      <c r="CN130" s="6"/>
    </row>
    <row r="131" spans="1:92" ht="16.149999999999999" customHeight="1" x14ac:dyDescent="0.2">
      <c r="A131" s="474" t="s">
        <v>72</v>
      </c>
      <c r="B131" s="475"/>
      <c r="C131" s="235">
        <f t="shared" si="9"/>
        <v>126</v>
      </c>
      <c r="D131" s="29"/>
      <c r="E131" s="72"/>
      <c r="F131" s="29">
        <v>126</v>
      </c>
      <c r="G131" s="72"/>
      <c r="H131" s="216"/>
      <c r="I131" s="196"/>
      <c r="J131" s="106"/>
      <c r="K131" s="11"/>
      <c r="CG131" s="6"/>
      <c r="CH131" s="6"/>
      <c r="CI131" s="6"/>
      <c r="CJ131" s="6"/>
      <c r="CK131" s="6"/>
      <c r="CL131" s="6"/>
      <c r="CM131" s="6"/>
      <c r="CN131" s="6"/>
    </row>
    <row r="132" spans="1:92" ht="16.149999999999999" customHeight="1" x14ac:dyDescent="0.2">
      <c r="A132" s="476" t="s">
        <v>68</v>
      </c>
      <c r="B132" s="477"/>
      <c r="C132" s="236">
        <f t="shared" si="9"/>
        <v>0</v>
      </c>
      <c r="D132" s="36"/>
      <c r="E132" s="80"/>
      <c r="F132" s="36"/>
      <c r="G132" s="80"/>
      <c r="H132" s="216"/>
      <c r="I132" s="196"/>
      <c r="J132" s="106"/>
      <c r="K132" s="11"/>
      <c r="CG132" s="6"/>
      <c r="CH132" s="6"/>
      <c r="CI132" s="6"/>
      <c r="CJ132" s="6"/>
      <c r="CK132" s="6"/>
      <c r="CL132" s="6"/>
      <c r="CM132" s="6"/>
      <c r="CN132" s="6"/>
    </row>
    <row r="133" spans="1:92" ht="16.149999999999999" customHeight="1" x14ac:dyDescent="0.2">
      <c r="A133" s="459" t="s">
        <v>6</v>
      </c>
      <c r="B133" s="460"/>
      <c r="C133" s="41">
        <f t="shared" si="9"/>
        <v>601</v>
      </c>
      <c r="D133" s="172">
        <f>SUM(D127:D132)</f>
        <v>2</v>
      </c>
      <c r="E133" s="237">
        <f>SUM(E127:E132)</f>
        <v>0</v>
      </c>
      <c r="F133" s="172">
        <f>SUM(F127:F132)</f>
        <v>599</v>
      </c>
      <c r="G133" s="237">
        <f>SUM(G127:G132)</f>
        <v>0</v>
      </c>
      <c r="H133" s="196"/>
      <c r="I133" s="196"/>
      <c r="J133" s="106"/>
      <c r="K133" s="11"/>
      <c r="CG133" s="6"/>
      <c r="CH133" s="6"/>
      <c r="CI133" s="6"/>
      <c r="CJ133" s="6"/>
      <c r="CK133" s="6"/>
      <c r="CL133" s="6"/>
      <c r="CM133" s="6"/>
      <c r="CN133" s="6"/>
    </row>
    <row r="134" spans="1:92" ht="31.9" customHeight="1" x14ac:dyDescent="0.2">
      <c r="A134" s="238" t="s">
        <v>117</v>
      </c>
      <c r="B134" s="238"/>
      <c r="C134" s="238"/>
      <c r="D134" s="224"/>
      <c r="E134" s="224"/>
      <c r="F134" s="176"/>
      <c r="G134" s="196"/>
      <c r="H134" s="196"/>
      <c r="I134" s="196"/>
      <c r="J134" s="106"/>
      <c r="K134" s="11"/>
      <c r="CG134" s="6"/>
      <c r="CH134" s="6"/>
      <c r="CI134" s="6"/>
      <c r="CJ134" s="6"/>
      <c r="CK134" s="6"/>
      <c r="CL134" s="6"/>
      <c r="CM134" s="6"/>
      <c r="CN134" s="6"/>
    </row>
    <row r="135" spans="1:92" ht="16.149999999999999" customHeight="1" x14ac:dyDescent="0.2">
      <c r="A135" s="461" t="s">
        <v>32</v>
      </c>
      <c r="B135" s="462"/>
      <c r="C135" s="419" t="s">
        <v>6</v>
      </c>
      <c r="D135" s="224"/>
      <c r="E135" s="224"/>
      <c r="F135" s="240"/>
      <c r="G135" s="196"/>
      <c r="H135" s="196"/>
      <c r="I135" s="196"/>
      <c r="J135" s="106"/>
      <c r="K135" s="11"/>
      <c r="CG135" s="6"/>
      <c r="CH135" s="6"/>
      <c r="CI135" s="6"/>
      <c r="CJ135" s="6"/>
      <c r="CK135" s="6"/>
      <c r="CL135" s="6"/>
      <c r="CM135" s="6"/>
      <c r="CN135" s="6"/>
    </row>
    <row r="136" spans="1:92" ht="16.149999999999999" customHeight="1" x14ac:dyDescent="0.2">
      <c r="A136" s="463" t="s">
        <v>118</v>
      </c>
      <c r="B136" s="241" t="s">
        <v>119</v>
      </c>
      <c r="C136" s="242">
        <v>346</v>
      </c>
      <c r="D136" s="224"/>
      <c r="E136" s="224"/>
      <c r="F136" s="240"/>
      <c r="G136" s="196"/>
      <c r="H136" s="196"/>
      <c r="I136" s="196"/>
      <c r="J136" s="106"/>
      <c r="K136" s="11"/>
      <c r="CG136" s="6"/>
      <c r="CH136" s="6"/>
      <c r="CI136" s="6"/>
      <c r="CJ136" s="6"/>
      <c r="CK136" s="6"/>
      <c r="CL136" s="6"/>
      <c r="CM136" s="6"/>
      <c r="CN136" s="6"/>
    </row>
    <row r="137" spans="1:92" ht="16.149999999999999" customHeight="1" x14ac:dyDescent="0.2">
      <c r="A137" s="464"/>
      <c r="B137" s="243" t="s">
        <v>120</v>
      </c>
      <c r="C137" s="244">
        <v>275</v>
      </c>
      <c r="D137" s="224"/>
      <c r="E137" s="224"/>
      <c r="F137" s="240"/>
      <c r="G137" s="196"/>
      <c r="H137" s="196"/>
      <c r="I137" s="196"/>
      <c r="J137" s="106"/>
      <c r="K137" s="11"/>
      <c r="CG137" s="6"/>
      <c r="CH137" s="6"/>
      <c r="CI137" s="6"/>
      <c r="CJ137" s="6"/>
      <c r="CK137" s="6"/>
      <c r="CL137" s="6"/>
      <c r="CM137" s="6"/>
      <c r="CN137" s="6"/>
    </row>
    <row r="138" spans="1:92" ht="31.9" customHeight="1" x14ac:dyDescent="0.2">
      <c r="A138" s="245" t="s">
        <v>121</v>
      </c>
      <c r="B138" s="245"/>
      <c r="C138" s="245"/>
      <c r="D138" s="224"/>
      <c r="E138" s="224"/>
      <c r="F138" s="196"/>
      <c r="G138" s="196"/>
      <c r="H138" s="196"/>
      <c r="I138" s="196"/>
      <c r="J138" s="106"/>
      <c r="K138" s="11"/>
      <c r="CG138" s="6"/>
      <c r="CH138" s="6"/>
      <c r="CI138" s="6"/>
      <c r="CJ138" s="6"/>
      <c r="CK138" s="6"/>
      <c r="CL138" s="6"/>
      <c r="CM138" s="6"/>
      <c r="CN138" s="6"/>
    </row>
    <row r="139" spans="1:92" ht="16.149999999999999" customHeight="1" x14ac:dyDescent="0.2">
      <c r="A139" s="465" t="s">
        <v>32</v>
      </c>
      <c r="B139" s="465" t="s">
        <v>6</v>
      </c>
      <c r="C139" s="463" t="s">
        <v>56</v>
      </c>
      <c r="D139" s="455" t="s">
        <v>65</v>
      </c>
      <c r="E139" s="457" t="s">
        <v>60</v>
      </c>
      <c r="F139" s="196"/>
      <c r="G139" s="196"/>
      <c r="H139" s="196"/>
      <c r="I139" s="196"/>
      <c r="J139" s="106"/>
      <c r="K139" s="11"/>
      <c r="CG139" s="6"/>
      <c r="CH139" s="6"/>
      <c r="CI139" s="6"/>
      <c r="CJ139" s="6"/>
      <c r="CK139" s="6"/>
      <c r="CL139" s="6"/>
      <c r="CM139" s="6"/>
      <c r="CN139" s="6"/>
    </row>
    <row r="140" spans="1:92" ht="16.149999999999999" customHeight="1" x14ac:dyDescent="0.2">
      <c r="A140" s="466"/>
      <c r="B140" s="466"/>
      <c r="C140" s="464"/>
      <c r="D140" s="456"/>
      <c r="E140" s="458"/>
      <c r="F140" s="196"/>
      <c r="G140" s="196"/>
      <c r="H140" s="196"/>
      <c r="I140" s="196"/>
      <c r="J140" s="162"/>
      <c r="K140" s="106"/>
      <c r="L140" s="11"/>
      <c r="CG140" s="6"/>
      <c r="CH140" s="6"/>
      <c r="CI140" s="6"/>
      <c r="CJ140" s="6"/>
      <c r="CK140" s="6"/>
      <c r="CL140" s="6"/>
      <c r="CM140" s="6"/>
      <c r="CN140" s="6"/>
    </row>
    <row r="141" spans="1:92" ht="16.149999999999999" customHeight="1" x14ac:dyDescent="0.2">
      <c r="A141" s="81" t="s">
        <v>122</v>
      </c>
      <c r="B141" s="81">
        <f t="shared" ref="B141:B150" si="10">SUM(C141:E141)</f>
        <v>0</v>
      </c>
      <c r="C141" s="230"/>
      <c r="D141" s="246"/>
      <c r="E141" s="247"/>
      <c r="F141" s="164"/>
      <c r="G141" s="11"/>
      <c r="CG141" s="6"/>
      <c r="CH141" s="6"/>
      <c r="CI141" s="6"/>
      <c r="CJ141" s="6"/>
      <c r="CK141" s="6"/>
      <c r="CL141" s="6"/>
      <c r="CM141" s="6"/>
      <c r="CN141" s="6"/>
    </row>
    <row r="142" spans="1:92" ht="16.149999999999999" customHeight="1" x14ac:dyDescent="0.2">
      <c r="A142" s="81" t="s">
        <v>123</v>
      </c>
      <c r="B142" s="81">
        <f t="shared" si="10"/>
        <v>0</v>
      </c>
      <c r="C142" s="230"/>
      <c r="D142" s="246"/>
      <c r="E142" s="247"/>
      <c r="F142" s="164"/>
      <c r="G142" s="11"/>
      <c r="CG142" s="6"/>
      <c r="CH142" s="6"/>
      <c r="CI142" s="6"/>
      <c r="CJ142" s="6"/>
      <c r="CK142" s="6"/>
      <c r="CL142" s="6"/>
      <c r="CM142" s="6"/>
      <c r="CN142" s="6"/>
    </row>
    <row r="143" spans="1:92" ht="16.149999999999999" customHeight="1" x14ac:dyDescent="0.2">
      <c r="A143" s="81" t="s">
        <v>124</v>
      </c>
      <c r="B143" s="81">
        <f t="shared" si="10"/>
        <v>0</v>
      </c>
      <c r="C143" s="230"/>
      <c r="D143" s="246"/>
      <c r="E143" s="247"/>
      <c r="F143" s="164"/>
      <c r="G143" s="11"/>
      <c r="CG143" s="6"/>
      <c r="CH143" s="6"/>
      <c r="CI143" s="6"/>
      <c r="CJ143" s="6"/>
      <c r="CK143" s="6"/>
      <c r="CL143" s="6"/>
      <c r="CM143" s="6"/>
      <c r="CN143" s="6"/>
    </row>
    <row r="144" spans="1:92" ht="25.9" customHeight="1" x14ac:dyDescent="0.2">
      <c r="A144" s="248" t="s">
        <v>125</v>
      </c>
      <c r="B144" s="81">
        <f t="shared" si="10"/>
        <v>0</v>
      </c>
      <c r="C144" s="230"/>
      <c r="D144" s="246"/>
      <c r="E144" s="247"/>
      <c r="F144" s="164"/>
      <c r="G144" s="11"/>
      <c r="CG144" s="6"/>
      <c r="CH144" s="6"/>
      <c r="CI144" s="6"/>
      <c r="CJ144" s="6"/>
      <c r="CK144" s="6"/>
      <c r="CL144" s="6"/>
      <c r="CM144" s="6"/>
      <c r="CN144" s="6"/>
    </row>
    <row r="145" spans="1:92" ht="25.9" customHeight="1" x14ac:dyDescent="0.2">
      <c r="A145" s="81" t="s">
        <v>126</v>
      </c>
      <c r="B145" s="81">
        <f t="shared" si="10"/>
        <v>0</v>
      </c>
      <c r="C145" s="230"/>
      <c r="D145" s="246"/>
      <c r="E145" s="247"/>
      <c r="F145" s="164"/>
      <c r="G145" s="11"/>
      <c r="CG145" s="6"/>
      <c r="CH145" s="6"/>
      <c r="CI145" s="6"/>
      <c r="CJ145" s="6"/>
      <c r="CK145" s="6"/>
      <c r="CL145" s="6"/>
      <c r="CM145" s="6"/>
      <c r="CN145" s="6"/>
    </row>
    <row r="146" spans="1:92" ht="16.149999999999999" customHeight="1" x14ac:dyDescent="0.2">
      <c r="A146" s="81" t="s">
        <v>127</v>
      </c>
      <c r="B146" s="81">
        <f t="shared" si="10"/>
        <v>0</v>
      </c>
      <c r="C146" s="230"/>
      <c r="D146" s="246"/>
      <c r="E146" s="247"/>
      <c r="F146" s="164"/>
      <c r="G146" s="11"/>
      <c r="CG146" s="6"/>
      <c r="CH146" s="6"/>
      <c r="CI146" s="6"/>
      <c r="CJ146" s="6"/>
      <c r="CK146" s="6"/>
      <c r="CL146" s="6"/>
      <c r="CM146" s="6"/>
      <c r="CN146" s="6"/>
    </row>
    <row r="147" spans="1:92" ht="16.149999999999999" customHeight="1" x14ac:dyDescent="0.2">
      <c r="A147" s="81" t="s">
        <v>128</v>
      </c>
      <c r="B147" s="81">
        <f t="shared" si="10"/>
        <v>0</v>
      </c>
      <c r="C147" s="230"/>
      <c r="D147" s="246"/>
      <c r="E147" s="247"/>
      <c r="F147" s="164"/>
      <c r="G147" s="11"/>
      <c r="CG147" s="6"/>
      <c r="CH147" s="6"/>
      <c r="CI147" s="6"/>
      <c r="CJ147" s="6"/>
      <c r="CK147" s="6"/>
      <c r="CL147" s="6"/>
      <c r="CM147" s="6"/>
      <c r="CN147" s="6"/>
    </row>
    <row r="148" spans="1:92" ht="16.149999999999999" customHeight="1" x14ac:dyDescent="0.2">
      <c r="A148" s="81" t="s">
        <v>129</v>
      </c>
      <c r="B148" s="81">
        <f t="shared" si="10"/>
        <v>0</v>
      </c>
      <c r="C148" s="230"/>
      <c r="D148" s="246"/>
      <c r="E148" s="247"/>
      <c r="F148" s="164"/>
      <c r="G148" s="11"/>
      <c r="CG148" s="6"/>
      <c r="CH148" s="6"/>
      <c r="CI148" s="6"/>
      <c r="CJ148" s="6"/>
      <c r="CK148" s="6"/>
      <c r="CL148" s="6"/>
      <c r="CM148" s="6"/>
      <c r="CN148" s="6"/>
    </row>
    <row r="149" spans="1:92" ht="16.149999999999999" customHeight="1" x14ac:dyDescent="0.2">
      <c r="A149" s="81" t="s">
        <v>130</v>
      </c>
      <c r="B149" s="81">
        <f t="shared" si="10"/>
        <v>0</v>
      </c>
      <c r="C149" s="230"/>
      <c r="D149" s="246"/>
      <c r="E149" s="247"/>
      <c r="F149" s="164"/>
      <c r="G149" s="11"/>
      <c r="CG149" s="6"/>
      <c r="CH149" s="6"/>
      <c r="CI149" s="6"/>
      <c r="CJ149" s="6"/>
      <c r="CK149" s="6"/>
      <c r="CL149" s="6"/>
      <c r="CM149" s="6"/>
      <c r="CN149" s="6"/>
    </row>
    <row r="150" spans="1:92" ht="16.149999999999999" customHeight="1" x14ac:dyDescent="0.2">
      <c r="A150" s="89" t="s">
        <v>131</v>
      </c>
      <c r="B150" s="89">
        <f t="shared" si="10"/>
        <v>0</v>
      </c>
      <c r="C150" s="233"/>
      <c r="D150" s="249"/>
      <c r="E150" s="250"/>
      <c r="F150" s="164"/>
      <c r="G150" s="11"/>
      <c r="CG150" s="6"/>
      <c r="CH150" s="6"/>
      <c r="CI150" s="6"/>
      <c r="CJ150" s="6"/>
      <c r="CK150" s="6"/>
      <c r="CL150" s="6"/>
      <c r="CM150" s="6"/>
      <c r="CN150" s="6"/>
    </row>
    <row r="151" spans="1:92" ht="16.149999999999999" customHeight="1" x14ac:dyDescent="0.2">
      <c r="A151" s="251" t="s">
        <v>132</v>
      </c>
      <c r="F151" s="164"/>
      <c r="G151" s="11"/>
      <c r="CG151" s="6"/>
      <c r="CH151" s="6"/>
      <c r="CI151" s="6"/>
      <c r="CJ151" s="6"/>
      <c r="CK151" s="6"/>
      <c r="CL151" s="6"/>
      <c r="CM151" s="6"/>
      <c r="CN151" s="6"/>
    </row>
    <row r="152" spans="1:92" x14ac:dyDescent="0.2">
      <c r="CG152" s="6"/>
      <c r="CH152" s="6"/>
      <c r="CI152" s="6"/>
      <c r="CJ152" s="6"/>
      <c r="CK152" s="6"/>
      <c r="CL152" s="6"/>
      <c r="CM152" s="6"/>
      <c r="CN152" s="6"/>
    </row>
    <row r="153" spans="1:92" x14ac:dyDescent="0.2">
      <c r="CG153" s="6"/>
      <c r="CH153" s="6"/>
      <c r="CI153" s="6"/>
      <c r="CJ153" s="6"/>
      <c r="CK153" s="6"/>
      <c r="CL153" s="6"/>
      <c r="CM153" s="6"/>
      <c r="CN153" s="6"/>
    </row>
    <row r="154" spans="1:92" x14ac:dyDescent="0.2">
      <c r="CG154" s="6"/>
      <c r="CH154" s="6"/>
      <c r="CI154" s="6"/>
      <c r="CJ154" s="6"/>
      <c r="CK154" s="6"/>
      <c r="CL154" s="6"/>
      <c r="CM154" s="6"/>
      <c r="CN154" s="6"/>
    </row>
    <row r="155" spans="1:92" x14ac:dyDescent="0.2">
      <c r="CG155" s="6"/>
      <c r="CH155" s="6"/>
      <c r="CI155" s="6"/>
      <c r="CJ155" s="6"/>
      <c r="CK155" s="6"/>
      <c r="CL155" s="6"/>
      <c r="CM155" s="6"/>
      <c r="CN155" s="6"/>
    </row>
    <row r="156" spans="1:92" x14ac:dyDescent="0.2">
      <c r="CG156" s="6"/>
      <c r="CH156" s="6"/>
      <c r="CI156" s="6"/>
      <c r="CJ156" s="6"/>
      <c r="CK156" s="6"/>
      <c r="CL156" s="6"/>
      <c r="CM156" s="6"/>
      <c r="CN156" s="6"/>
    </row>
    <row r="157" spans="1:92" x14ac:dyDescent="0.2">
      <c r="CG157" s="6"/>
      <c r="CH157" s="6"/>
      <c r="CI157" s="6"/>
      <c r="CJ157" s="6"/>
      <c r="CK157" s="6"/>
      <c r="CL157" s="6"/>
      <c r="CM157" s="6"/>
      <c r="CN157" s="6"/>
    </row>
    <row r="194" spans="1:93" ht="11.25" customHeight="1" x14ac:dyDescent="0.2"/>
    <row r="195" spans="1:93" s="252" customFormat="1" hidden="1" x14ac:dyDescent="0.2">
      <c r="A195" s="252">
        <f>SUM(D12:D15,D22:D27,D31:D43,B49,C69:H69,C79:H79,C83:H88,C93:C98,C116:C121,C133,B141:B150,C53:C62,B102:B106,B109:B113,D16:D17,C136:C137)</f>
        <v>1746</v>
      </c>
      <c r="B195" s="252">
        <f>SUM(CG5:CN157)</f>
        <v>0</v>
      </c>
      <c r="BY195" s="253"/>
      <c r="BZ195" s="253"/>
      <c r="CA195" s="253"/>
      <c r="CB195" s="253"/>
      <c r="CC195" s="253"/>
      <c r="CD195" s="253"/>
      <c r="CE195" s="253"/>
      <c r="CF195" s="253"/>
      <c r="CG195" s="253"/>
      <c r="CH195" s="253"/>
      <c r="CI195" s="253"/>
      <c r="CJ195" s="253"/>
      <c r="CK195" s="253"/>
      <c r="CL195" s="253"/>
      <c r="CM195" s="253"/>
      <c r="CN195" s="253"/>
      <c r="CO195" s="253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operator="greaterThanOrEqual" allowBlank="1" showInputMessage="1" showErrorMessage="1" error="Valor no Permitido" sqref="A9:Z150" xr:uid="{C5120BAE-1999-4620-B8AF-6EC30870AA78}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195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39.42578125" style="2" customWidth="1"/>
    <col min="2" max="2" width="18.140625" style="2" customWidth="1"/>
    <col min="3" max="3" width="23.85546875" style="2" customWidth="1"/>
    <col min="4" max="4" width="13" style="2" customWidth="1"/>
    <col min="5" max="5" width="12.42578125" style="2" customWidth="1"/>
    <col min="6" max="6" width="12.7109375" style="2" customWidth="1"/>
    <col min="7" max="7" width="11.42578125" style="2"/>
    <col min="8" max="8" width="13.42578125" style="2" customWidth="1"/>
    <col min="9" max="76" width="11.42578125" style="2"/>
    <col min="77" max="77" width="11.42578125" style="3"/>
    <col min="78" max="78" width="11.140625" style="3" customWidth="1"/>
    <col min="79" max="93" width="11.140625" style="4" hidden="1" customWidth="1"/>
    <col min="94" max="104" width="11.140625" style="5" hidden="1" customWidth="1"/>
    <col min="105" max="105" width="11.140625" style="2" customWidth="1"/>
    <col min="106" max="16384" width="11.42578125" style="2"/>
  </cols>
  <sheetData>
    <row r="1" spans="1:92" ht="16.149999999999999" customHeight="1" x14ac:dyDescent="0.2">
      <c r="A1" s="1" t="s">
        <v>0</v>
      </c>
      <c r="CA1" s="4" t="s">
        <v>1</v>
      </c>
    </row>
    <row r="2" spans="1:92" ht="16.149999999999999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92" ht="16.149999999999999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2" ht="16.149999999999999" customHeight="1" x14ac:dyDescent="0.2">
      <c r="A4" s="1" t="str">
        <f>CONCATENATE("MES: ",[13]NOMBRE!B6," - ","( ",[13]NOMBRE!C6,[13]NOMBRE!D6," )")</f>
        <v>MES: DICIEMBRE - ( 12 )</v>
      </c>
    </row>
    <row r="5" spans="1:92" ht="16.149999999999999" customHeight="1" x14ac:dyDescent="0.2">
      <c r="A5" s="1" t="str">
        <f>CONCATENATE("AÑO: ",[13]NOMBRE!B7)</f>
        <v>AÑO: 2019</v>
      </c>
      <c r="CG5" s="6"/>
      <c r="CH5" s="6"/>
      <c r="CI5" s="6"/>
      <c r="CJ5" s="6"/>
      <c r="CK5" s="6"/>
      <c r="CL5" s="6"/>
      <c r="CM5" s="6"/>
      <c r="CN5" s="6"/>
    </row>
    <row r="6" spans="1:92" ht="15" x14ac:dyDescent="0.2">
      <c r="A6" s="7"/>
      <c r="B6" s="7"/>
      <c r="C6" s="7"/>
      <c r="D6" s="7"/>
      <c r="E6" s="7"/>
      <c r="F6" s="8" t="s">
        <v>2</v>
      </c>
      <c r="G6" s="7"/>
      <c r="H6" s="7"/>
      <c r="I6" s="7"/>
      <c r="J6" s="9"/>
      <c r="K6" s="10"/>
      <c r="L6" s="11"/>
      <c r="CG6" s="6"/>
      <c r="CH6" s="6"/>
      <c r="CI6" s="6"/>
      <c r="CJ6" s="6"/>
      <c r="CK6" s="6"/>
      <c r="CL6" s="6"/>
      <c r="CM6" s="6"/>
      <c r="CN6" s="6"/>
    </row>
    <row r="7" spans="1:92" ht="1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11"/>
      <c r="CG7" s="6"/>
      <c r="CH7" s="6"/>
      <c r="CI7" s="6"/>
      <c r="CJ7" s="6"/>
      <c r="CK7" s="6"/>
      <c r="CL7" s="6"/>
      <c r="CM7" s="6"/>
      <c r="CN7" s="6"/>
    </row>
    <row r="8" spans="1:92" ht="31.9" customHeight="1" x14ac:dyDescent="0.2">
      <c r="A8" s="12" t="s">
        <v>3</v>
      </c>
      <c r="B8" s="12"/>
      <c r="C8" s="12"/>
      <c r="D8" s="12"/>
      <c r="E8" s="12"/>
      <c r="F8" s="12"/>
      <c r="G8" s="12"/>
      <c r="H8" s="12"/>
      <c r="I8" s="12"/>
      <c r="J8" s="13"/>
      <c r="K8" s="14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CG8" s="6"/>
      <c r="CH8" s="6"/>
      <c r="CI8" s="6"/>
      <c r="CJ8" s="6"/>
      <c r="CK8" s="6"/>
      <c r="CL8" s="6"/>
      <c r="CM8" s="6"/>
      <c r="CN8" s="6"/>
    </row>
    <row r="9" spans="1:92" ht="16.149999999999999" customHeight="1" x14ac:dyDescent="0.2">
      <c r="A9" s="536" t="s">
        <v>4</v>
      </c>
      <c r="B9" s="536" t="s">
        <v>5</v>
      </c>
      <c r="C9" s="536"/>
      <c r="D9" s="461" t="s">
        <v>6</v>
      </c>
      <c r="E9" s="537"/>
      <c r="F9" s="457"/>
      <c r="G9" s="540" t="s">
        <v>7</v>
      </c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2"/>
      <c r="CG9" s="6"/>
      <c r="CH9" s="6"/>
      <c r="CI9" s="6"/>
      <c r="CJ9" s="6"/>
      <c r="CK9" s="6"/>
      <c r="CL9" s="6"/>
      <c r="CM9" s="6"/>
      <c r="CN9" s="6"/>
    </row>
    <row r="10" spans="1:92" ht="16.149999999999999" customHeight="1" x14ac:dyDescent="0.2">
      <c r="A10" s="536"/>
      <c r="B10" s="536"/>
      <c r="C10" s="536"/>
      <c r="D10" s="482"/>
      <c r="E10" s="538"/>
      <c r="F10" s="458"/>
      <c r="G10" s="521" t="s">
        <v>8</v>
      </c>
      <c r="H10" s="521"/>
      <c r="I10" s="521" t="s">
        <v>9</v>
      </c>
      <c r="J10" s="521"/>
      <c r="K10" s="521" t="s">
        <v>10</v>
      </c>
      <c r="L10" s="521"/>
      <c r="M10" s="521" t="s">
        <v>11</v>
      </c>
      <c r="N10" s="521"/>
      <c r="O10" s="521" t="s">
        <v>12</v>
      </c>
      <c r="P10" s="521"/>
      <c r="Q10" s="521" t="s">
        <v>13</v>
      </c>
      <c r="R10" s="521"/>
      <c r="S10" s="521" t="s">
        <v>14</v>
      </c>
      <c r="T10" s="521"/>
      <c r="U10" s="521" t="s">
        <v>15</v>
      </c>
      <c r="V10" s="521"/>
      <c r="W10" s="521" t="s">
        <v>16</v>
      </c>
      <c r="X10" s="521"/>
      <c r="Y10" s="521" t="s">
        <v>17</v>
      </c>
      <c r="Z10" s="521"/>
      <c r="CG10" s="6"/>
      <c r="CH10" s="6"/>
      <c r="CI10" s="6"/>
      <c r="CJ10" s="6"/>
      <c r="CK10" s="6"/>
      <c r="CL10" s="6"/>
      <c r="CM10" s="6"/>
      <c r="CN10" s="6"/>
    </row>
    <row r="11" spans="1:92" ht="16.149999999999999" customHeight="1" x14ac:dyDescent="0.2">
      <c r="A11" s="536"/>
      <c r="B11" s="536"/>
      <c r="C11" s="536"/>
      <c r="D11" s="17" t="s">
        <v>18</v>
      </c>
      <c r="E11" s="18" t="s">
        <v>19</v>
      </c>
      <c r="F11" s="437" t="s">
        <v>20</v>
      </c>
      <c r="G11" s="20" t="s">
        <v>19</v>
      </c>
      <c r="H11" s="21" t="s">
        <v>20</v>
      </c>
      <c r="I11" s="22" t="s">
        <v>19</v>
      </c>
      <c r="J11" s="23" t="s">
        <v>20</v>
      </c>
      <c r="K11" s="22" t="s">
        <v>19</v>
      </c>
      <c r="L11" s="23" t="s">
        <v>20</v>
      </c>
      <c r="M11" s="22" t="s">
        <v>19</v>
      </c>
      <c r="N11" s="23" t="s">
        <v>20</v>
      </c>
      <c r="O11" s="22" t="s">
        <v>19</v>
      </c>
      <c r="P11" s="23" t="s">
        <v>20</v>
      </c>
      <c r="Q11" s="22" t="s">
        <v>19</v>
      </c>
      <c r="R11" s="23" t="s">
        <v>20</v>
      </c>
      <c r="S11" s="22" t="s">
        <v>19</v>
      </c>
      <c r="T11" s="23" t="s">
        <v>20</v>
      </c>
      <c r="U11" s="22" t="s">
        <v>19</v>
      </c>
      <c r="V11" s="23" t="s">
        <v>20</v>
      </c>
      <c r="W11" s="22" t="s">
        <v>19</v>
      </c>
      <c r="X11" s="23" t="s">
        <v>20</v>
      </c>
      <c r="Y11" s="22" t="s">
        <v>19</v>
      </c>
      <c r="Z11" s="23" t="s">
        <v>20</v>
      </c>
      <c r="AA11" s="3"/>
      <c r="CG11" s="6"/>
      <c r="CH11" s="6"/>
      <c r="CI11" s="6"/>
      <c r="CJ11" s="6"/>
      <c r="CK11" s="6"/>
      <c r="CL11" s="6"/>
      <c r="CM11" s="6"/>
      <c r="CN11" s="6"/>
    </row>
    <row r="12" spans="1:92" ht="16.149999999999999" customHeight="1" x14ac:dyDescent="0.2">
      <c r="A12" s="539" t="s">
        <v>21</v>
      </c>
      <c r="B12" s="24" t="s">
        <v>22</v>
      </c>
      <c r="C12" s="25" t="s">
        <v>23</v>
      </c>
      <c r="D12" s="26">
        <f>SUM(E12+F12)</f>
        <v>9</v>
      </c>
      <c r="E12" s="27">
        <f t="shared" ref="E12:F15" si="0">SUM(G12+I12+K12+M12+O12+Q12+S12+U12+W12+Y12)</f>
        <v>2</v>
      </c>
      <c r="F12" s="28">
        <f t="shared" si="0"/>
        <v>7</v>
      </c>
      <c r="G12" s="29"/>
      <c r="H12" s="30">
        <v>3</v>
      </c>
      <c r="I12" s="29">
        <v>1</v>
      </c>
      <c r="J12" s="30">
        <v>1</v>
      </c>
      <c r="K12" s="29"/>
      <c r="L12" s="30"/>
      <c r="M12" s="29">
        <v>1</v>
      </c>
      <c r="N12" s="30">
        <v>1</v>
      </c>
      <c r="O12" s="29"/>
      <c r="P12" s="30">
        <v>2</v>
      </c>
      <c r="Q12" s="29"/>
      <c r="R12" s="30"/>
      <c r="S12" s="29"/>
      <c r="T12" s="30"/>
      <c r="U12" s="29"/>
      <c r="V12" s="30"/>
      <c r="W12" s="29"/>
      <c r="X12" s="30"/>
      <c r="Y12" s="29"/>
      <c r="Z12" s="30"/>
      <c r="AA12" s="3"/>
      <c r="CG12" s="6"/>
      <c r="CH12" s="6"/>
      <c r="CI12" s="6"/>
      <c r="CJ12" s="6"/>
      <c r="CK12" s="6"/>
      <c r="CL12" s="6"/>
      <c r="CM12" s="6"/>
      <c r="CN12" s="6"/>
    </row>
    <row r="13" spans="1:92" ht="16.149999999999999" customHeight="1" x14ac:dyDescent="0.2">
      <c r="A13" s="522"/>
      <c r="B13" s="438" t="s">
        <v>24</v>
      </c>
      <c r="C13" s="32" t="s">
        <v>23</v>
      </c>
      <c r="D13" s="33">
        <f>SUM(E13+F13)</f>
        <v>32</v>
      </c>
      <c r="E13" s="34">
        <f t="shared" si="0"/>
        <v>17</v>
      </c>
      <c r="F13" s="35">
        <f t="shared" si="0"/>
        <v>15</v>
      </c>
      <c r="G13" s="36">
        <v>1</v>
      </c>
      <c r="H13" s="37">
        <v>2</v>
      </c>
      <c r="I13" s="38">
        <v>2</v>
      </c>
      <c r="J13" s="39">
        <v>1</v>
      </c>
      <c r="K13" s="38">
        <v>5</v>
      </c>
      <c r="L13" s="39">
        <v>2</v>
      </c>
      <c r="M13" s="38">
        <v>2</v>
      </c>
      <c r="N13" s="40">
        <v>6</v>
      </c>
      <c r="O13" s="38">
        <v>1</v>
      </c>
      <c r="P13" s="40">
        <v>4</v>
      </c>
      <c r="Q13" s="38"/>
      <c r="R13" s="40"/>
      <c r="S13" s="38">
        <v>1</v>
      </c>
      <c r="T13" s="40"/>
      <c r="U13" s="38">
        <v>3</v>
      </c>
      <c r="V13" s="40"/>
      <c r="W13" s="38">
        <v>1</v>
      </c>
      <c r="X13" s="40"/>
      <c r="Y13" s="38">
        <v>1</v>
      </c>
      <c r="Z13" s="40"/>
      <c r="AA13" s="3"/>
      <c r="CG13" s="6"/>
      <c r="CH13" s="6"/>
      <c r="CI13" s="6"/>
      <c r="CJ13" s="6"/>
      <c r="CK13" s="6"/>
      <c r="CL13" s="6"/>
      <c r="CM13" s="6"/>
      <c r="CN13" s="6"/>
    </row>
    <row r="14" spans="1:92" ht="16.149999999999999" customHeight="1" x14ac:dyDescent="0.2">
      <c r="A14" s="467" t="s">
        <v>25</v>
      </c>
      <c r="B14" s="468"/>
      <c r="C14" s="41" t="s">
        <v>23</v>
      </c>
      <c r="D14" s="42">
        <f>SUM(E14+F14)</f>
        <v>146</v>
      </c>
      <c r="E14" s="43">
        <f t="shared" si="0"/>
        <v>79</v>
      </c>
      <c r="F14" s="44">
        <f t="shared" si="0"/>
        <v>67</v>
      </c>
      <c r="G14" s="45">
        <v>5</v>
      </c>
      <c r="H14" s="46">
        <v>5</v>
      </c>
      <c r="I14" s="45">
        <v>8</v>
      </c>
      <c r="J14" s="46">
        <v>5</v>
      </c>
      <c r="K14" s="45">
        <v>9</v>
      </c>
      <c r="L14" s="46">
        <v>10</v>
      </c>
      <c r="M14" s="47">
        <v>9</v>
      </c>
      <c r="N14" s="48">
        <v>8</v>
      </c>
      <c r="O14" s="47">
        <v>9</v>
      </c>
      <c r="P14" s="48">
        <v>12</v>
      </c>
      <c r="Q14" s="47">
        <v>12</v>
      </c>
      <c r="R14" s="48">
        <v>7</v>
      </c>
      <c r="S14" s="47">
        <v>10</v>
      </c>
      <c r="T14" s="48">
        <v>11</v>
      </c>
      <c r="U14" s="47">
        <v>10</v>
      </c>
      <c r="V14" s="48">
        <v>6</v>
      </c>
      <c r="W14" s="47">
        <v>6</v>
      </c>
      <c r="X14" s="48">
        <v>2</v>
      </c>
      <c r="Y14" s="47">
        <v>1</v>
      </c>
      <c r="Z14" s="48">
        <v>1</v>
      </c>
      <c r="AA14" s="3"/>
      <c r="CG14" s="6"/>
      <c r="CH14" s="6"/>
      <c r="CI14" s="6"/>
      <c r="CJ14" s="6"/>
      <c r="CK14" s="6"/>
      <c r="CL14" s="6"/>
      <c r="CM14" s="6"/>
      <c r="CN14" s="6"/>
    </row>
    <row r="15" spans="1:92" ht="16.149999999999999" customHeight="1" thickBot="1" x14ac:dyDescent="0.25">
      <c r="A15" s="530" t="s">
        <v>6</v>
      </c>
      <c r="B15" s="531"/>
      <c r="C15" s="532"/>
      <c r="D15" s="49">
        <f>SUM(E15+F15)</f>
        <v>187</v>
      </c>
      <c r="E15" s="50">
        <f t="shared" si="0"/>
        <v>98</v>
      </c>
      <c r="F15" s="51">
        <f t="shared" si="0"/>
        <v>89</v>
      </c>
      <c r="G15" s="52">
        <f t="shared" ref="G15:Z15" si="1">SUM(G12:G14)</f>
        <v>6</v>
      </c>
      <c r="H15" s="53">
        <f t="shared" si="1"/>
        <v>10</v>
      </c>
      <c r="I15" s="52">
        <f t="shared" si="1"/>
        <v>11</v>
      </c>
      <c r="J15" s="53">
        <f t="shared" si="1"/>
        <v>7</v>
      </c>
      <c r="K15" s="52">
        <f t="shared" si="1"/>
        <v>14</v>
      </c>
      <c r="L15" s="53">
        <f t="shared" si="1"/>
        <v>12</v>
      </c>
      <c r="M15" s="54">
        <f t="shared" si="1"/>
        <v>12</v>
      </c>
      <c r="N15" s="55">
        <f t="shared" si="1"/>
        <v>15</v>
      </c>
      <c r="O15" s="54">
        <f t="shared" si="1"/>
        <v>10</v>
      </c>
      <c r="P15" s="55">
        <f t="shared" si="1"/>
        <v>18</v>
      </c>
      <c r="Q15" s="54">
        <f t="shared" si="1"/>
        <v>12</v>
      </c>
      <c r="R15" s="55">
        <f t="shared" si="1"/>
        <v>7</v>
      </c>
      <c r="S15" s="54">
        <f t="shared" si="1"/>
        <v>11</v>
      </c>
      <c r="T15" s="55">
        <f t="shared" si="1"/>
        <v>11</v>
      </c>
      <c r="U15" s="54">
        <f t="shared" si="1"/>
        <v>13</v>
      </c>
      <c r="V15" s="55">
        <f t="shared" si="1"/>
        <v>6</v>
      </c>
      <c r="W15" s="54">
        <f t="shared" si="1"/>
        <v>7</v>
      </c>
      <c r="X15" s="55">
        <f t="shared" si="1"/>
        <v>2</v>
      </c>
      <c r="Y15" s="54">
        <f t="shared" si="1"/>
        <v>2</v>
      </c>
      <c r="Z15" s="55">
        <f t="shared" si="1"/>
        <v>1</v>
      </c>
      <c r="AA15" s="3"/>
      <c r="CG15" s="6"/>
      <c r="CH15" s="6"/>
      <c r="CI15" s="6"/>
      <c r="CJ15" s="6"/>
      <c r="CK15" s="6"/>
      <c r="CL15" s="6"/>
      <c r="CM15" s="6"/>
      <c r="CN15" s="6"/>
    </row>
    <row r="16" spans="1:92" ht="16.149999999999999" customHeight="1" thickTop="1" x14ac:dyDescent="0.2">
      <c r="A16" s="533" t="s">
        <v>26</v>
      </c>
      <c r="B16" s="534"/>
      <c r="C16" s="535"/>
      <c r="D16" s="56">
        <v>21</v>
      </c>
      <c r="E16" s="57"/>
      <c r="F16" s="58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9"/>
      <c r="AA16" s="3"/>
      <c r="CG16" s="6"/>
      <c r="CH16" s="6"/>
      <c r="CI16" s="6"/>
      <c r="CJ16" s="6"/>
      <c r="CK16" s="6"/>
      <c r="CL16" s="6"/>
      <c r="CM16" s="6"/>
      <c r="CN16" s="6"/>
    </row>
    <row r="17" spans="1:92" ht="16.149999999999999" customHeight="1" x14ac:dyDescent="0.2">
      <c r="A17" s="526" t="s">
        <v>27</v>
      </c>
      <c r="B17" s="527"/>
      <c r="C17" s="528"/>
      <c r="D17" s="36">
        <v>0</v>
      </c>
      <c r="E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2"/>
      <c r="AA17" s="3"/>
      <c r="CG17" s="6"/>
      <c r="CH17" s="6"/>
      <c r="CI17" s="6"/>
      <c r="CJ17" s="6"/>
      <c r="CK17" s="6"/>
      <c r="CL17" s="6"/>
      <c r="CM17" s="6"/>
      <c r="CN17" s="6"/>
    </row>
    <row r="18" spans="1:92" ht="31.9" customHeight="1" x14ac:dyDescent="0.2">
      <c r="A18" s="63" t="s">
        <v>28</v>
      </c>
      <c r="B18" s="64"/>
      <c r="CG18" s="6"/>
      <c r="CH18" s="6"/>
      <c r="CI18" s="6"/>
      <c r="CJ18" s="6"/>
      <c r="CK18" s="6"/>
      <c r="CL18" s="6"/>
      <c r="CM18" s="6"/>
      <c r="CN18" s="6"/>
    </row>
    <row r="19" spans="1:92" ht="16.149999999999999" customHeight="1" x14ac:dyDescent="0.2">
      <c r="A19" s="536" t="s">
        <v>4</v>
      </c>
      <c r="B19" s="536" t="s">
        <v>5</v>
      </c>
      <c r="C19" s="536"/>
      <c r="D19" s="461" t="s">
        <v>6</v>
      </c>
      <c r="E19" s="537"/>
      <c r="F19" s="457"/>
      <c r="G19" s="467" t="s">
        <v>7</v>
      </c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29"/>
      <c r="U19" s="529"/>
      <c r="V19" s="529"/>
      <c r="W19" s="529"/>
      <c r="X19" s="529"/>
      <c r="Y19" s="529"/>
      <c r="Z19" s="468"/>
      <c r="CG19" s="6"/>
      <c r="CH19" s="6"/>
      <c r="CI19" s="6"/>
      <c r="CJ19" s="6"/>
      <c r="CK19" s="6"/>
      <c r="CL19" s="6"/>
      <c r="CM19" s="6"/>
      <c r="CN19" s="6"/>
    </row>
    <row r="20" spans="1:92" ht="16.149999999999999" customHeight="1" x14ac:dyDescent="0.2">
      <c r="A20" s="536"/>
      <c r="B20" s="536"/>
      <c r="C20" s="536"/>
      <c r="D20" s="482"/>
      <c r="E20" s="538"/>
      <c r="F20" s="538"/>
      <c r="G20" s="521" t="s">
        <v>8</v>
      </c>
      <c r="H20" s="521"/>
      <c r="I20" s="521" t="s">
        <v>9</v>
      </c>
      <c r="J20" s="521"/>
      <c r="K20" s="521" t="s">
        <v>10</v>
      </c>
      <c r="L20" s="521"/>
      <c r="M20" s="521" t="s">
        <v>11</v>
      </c>
      <c r="N20" s="521"/>
      <c r="O20" s="521" t="s">
        <v>12</v>
      </c>
      <c r="P20" s="521"/>
      <c r="Q20" s="521" t="s">
        <v>13</v>
      </c>
      <c r="R20" s="521"/>
      <c r="S20" s="521" t="s">
        <v>14</v>
      </c>
      <c r="T20" s="521"/>
      <c r="U20" s="521" t="s">
        <v>15</v>
      </c>
      <c r="V20" s="521"/>
      <c r="W20" s="521" t="s">
        <v>16</v>
      </c>
      <c r="X20" s="521"/>
      <c r="Y20" s="521" t="s">
        <v>17</v>
      </c>
      <c r="Z20" s="521"/>
      <c r="CG20" s="6"/>
      <c r="CH20" s="6"/>
      <c r="CI20" s="6"/>
      <c r="CJ20" s="6"/>
      <c r="CK20" s="6"/>
      <c r="CL20" s="6"/>
      <c r="CM20" s="6"/>
      <c r="CN20" s="6"/>
    </row>
    <row r="21" spans="1:92" ht="16.149999999999999" customHeight="1" x14ac:dyDescent="0.2">
      <c r="A21" s="536"/>
      <c r="B21" s="536"/>
      <c r="C21" s="536"/>
      <c r="D21" s="17" t="s">
        <v>18</v>
      </c>
      <c r="E21" s="18" t="s">
        <v>19</v>
      </c>
      <c r="F21" s="440" t="s">
        <v>20</v>
      </c>
      <c r="G21" s="20" t="s">
        <v>19</v>
      </c>
      <c r="H21" s="21" t="s">
        <v>20</v>
      </c>
      <c r="I21" s="20" t="s">
        <v>19</v>
      </c>
      <c r="J21" s="66" t="s">
        <v>20</v>
      </c>
      <c r="K21" s="20" t="s">
        <v>19</v>
      </c>
      <c r="L21" s="21" t="s">
        <v>20</v>
      </c>
      <c r="M21" s="20" t="s">
        <v>19</v>
      </c>
      <c r="N21" s="21" t="s">
        <v>20</v>
      </c>
      <c r="O21" s="20" t="s">
        <v>19</v>
      </c>
      <c r="P21" s="21" t="s">
        <v>20</v>
      </c>
      <c r="Q21" s="20" t="s">
        <v>19</v>
      </c>
      <c r="R21" s="21" t="s">
        <v>20</v>
      </c>
      <c r="S21" s="20" t="s">
        <v>19</v>
      </c>
      <c r="T21" s="21" t="s">
        <v>20</v>
      </c>
      <c r="U21" s="20" t="s">
        <v>19</v>
      </c>
      <c r="V21" s="21" t="s">
        <v>20</v>
      </c>
      <c r="W21" s="20" t="s">
        <v>19</v>
      </c>
      <c r="X21" s="21" t="s">
        <v>20</v>
      </c>
      <c r="Y21" s="20" t="s">
        <v>19</v>
      </c>
      <c r="Z21" s="21" t="s">
        <v>20</v>
      </c>
      <c r="CG21" s="6"/>
      <c r="CH21" s="6"/>
      <c r="CI21" s="6"/>
      <c r="CJ21" s="6"/>
      <c r="CK21" s="6"/>
      <c r="CL21" s="6"/>
      <c r="CM21" s="6"/>
      <c r="CN21" s="6"/>
    </row>
    <row r="22" spans="1:92" ht="16.149999999999999" customHeight="1" x14ac:dyDescent="0.2">
      <c r="A22" s="522" t="s">
        <v>21</v>
      </c>
      <c r="B22" s="497" t="s">
        <v>22</v>
      </c>
      <c r="C22" s="67" t="s">
        <v>29</v>
      </c>
      <c r="D22" s="68">
        <f t="shared" ref="D22:D27" si="2">SUM(E22+F22)</f>
        <v>1</v>
      </c>
      <c r="E22" s="69">
        <f t="shared" ref="E22:F27" si="3">SUM(G22+I22+K22+M22+O22+Q22+S22+U22+W22+Y22)</f>
        <v>0</v>
      </c>
      <c r="F22" s="70">
        <f t="shared" si="3"/>
        <v>1</v>
      </c>
      <c r="G22" s="38"/>
      <c r="H22" s="40"/>
      <c r="I22" s="29"/>
      <c r="J22" s="30">
        <v>1</v>
      </c>
      <c r="K22" s="71"/>
      <c r="L22" s="72"/>
      <c r="M22" s="71"/>
      <c r="N22" s="72"/>
      <c r="O22" s="71"/>
      <c r="P22" s="72"/>
      <c r="Q22" s="71"/>
      <c r="R22" s="72"/>
      <c r="S22" s="71"/>
      <c r="T22" s="72"/>
      <c r="U22" s="71"/>
      <c r="V22" s="72"/>
      <c r="W22" s="71"/>
      <c r="X22" s="72"/>
      <c r="Y22" s="29"/>
      <c r="Z22" s="72"/>
      <c r="AA22" s="3"/>
      <c r="CG22" s="6"/>
      <c r="CH22" s="6"/>
      <c r="CI22" s="6"/>
      <c r="CJ22" s="6"/>
      <c r="CK22" s="6"/>
      <c r="CL22" s="6"/>
      <c r="CM22" s="6"/>
      <c r="CN22" s="6"/>
    </row>
    <row r="23" spans="1:92" ht="16.149999999999999" customHeight="1" x14ac:dyDescent="0.2">
      <c r="A23" s="522"/>
      <c r="B23" s="466"/>
      <c r="C23" s="73" t="s">
        <v>30</v>
      </c>
      <c r="D23" s="74">
        <f t="shared" si="2"/>
        <v>0</v>
      </c>
      <c r="E23" s="75">
        <f t="shared" si="3"/>
        <v>0</v>
      </c>
      <c r="F23" s="76">
        <f t="shared" si="3"/>
        <v>0</v>
      </c>
      <c r="G23" s="77"/>
      <c r="H23" s="78"/>
      <c r="I23" s="36"/>
      <c r="J23" s="37"/>
      <c r="K23" s="79"/>
      <c r="L23" s="80"/>
      <c r="M23" s="79"/>
      <c r="N23" s="80"/>
      <c r="O23" s="79"/>
      <c r="P23" s="80"/>
      <c r="Q23" s="79"/>
      <c r="R23" s="80"/>
      <c r="S23" s="79"/>
      <c r="T23" s="80"/>
      <c r="U23" s="79"/>
      <c r="V23" s="80"/>
      <c r="W23" s="79"/>
      <c r="X23" s="80"/>
      <c r="Y23" s="79"/>
      <c r="Z23" s="80"/>
      <c r="AA23" s="3"/>
      <c r="CG23" s="6"/>
      <c r="CH23" s="6"/>
      <c r="CI23" s="6"/>
      <c r="CJ23" s="6"/>
      <c r="CK23" s="6"/>
      <c r="CL23" s="6"/>
      <c r="CM23" s="6"/>
      <c r="CN23" s="6"/>
    </row>
    <row r="24" spans="1:92" ht="16.149999999999999" customHeight="1" x14ac:dyDescent="0.2">
      <c r="A24" s="522"/>
      <c r="B24" s="497" t="s">
        <v>24</v>
      </c>
      <c r="C24" s="81" t="s">
        <v>29</v>
      </c>
      <c r="D24" s="82">
        <f t="shared" si="2"/>
        <v>4</v>
      </c>
      <c r="E24" s="83">
        <f t="shared" si="3"/>
        <v>1</v>
      </c>
      <c r="F24" s="84">
        <f t="shared" si="3"/>
        <v>3</v>
      </c>
      <c r="G24" s="85"/>
      <c r="H24" s="86"/>
      <c r="I24" s="85"/>
      <c r="J24" s="87"/>
      <c r="K24" s="88"/>
      <c r="L24" s="86"/>
      <c r="M24" s="88"/>
      <c r="N24" s="86">
        <v>1</v>
      </c>
      <c r="O24" s="88"/>
      <c r="P24" s="86">
        <v>2</v>
      </c>
      <c r="Q24" s="88"/>
      <c r="R24" s="86"/>
      <c r="S24" s="88"/>
      <c r="T24" s="86"/>
      <c r="U24" s="88"/>
      <c r="V24" s="86"/>
      <c r="W24" s="88">
        <v>1</v>
      </c>
      <c r="X24" s="86"/>
      <c r="Y24" s="88"/>
      <c r="Z24" s="86"/>
      <c r="AA24" s="3"/>
      <c r="CG24" s="6"/>
      <c r="CH24" s="6"/>
      <c r="CI24" s="6"/>
      <c r="CJ24" s="6"/>
      <c r="CK24" s="6"/>
      <c r="CL24" s="6"/>
      <c r="CM24" s="6"/>
      <c r="CN24" s="6"/>
    </row>
    <row r="25" spans="1:92" ht="16.149999999999999" customHeight="1" x14ac:dyDescent="0.2">
      <c r="A25" s="523"/>
      <c r="B25" s="466"/>
      <c r="C25" s="89" t="s">
        <v>30</v>
      </c>
      <c r="D25" s="74">
        <f t="shared" si="2"/>
        <v>0</v>
      </c>
      <c r="E25" s="75">
        <f t="shared" si="3"/>
        <v>0</v>
      </c>
      <c r="F25" s="76">
        <f t="shared" si="3"/>
        <v>0</v>
      </c>
      <c r="G25" s="77"/>
      <c r="H25" s="78"/>
      <c r="I25" s="77"/>
      <c r="J25" s="90"/>
      <c r="K25" s="91"/>
      <c r="L25" s="78"/>
      <c r="M25" s="91"/>
      <c r="N25" s="78"/>
      <c r="O25" s="91"/>
      <c r="P25" s="78"/>
      <c r="Q25" s="91"/>
      <c r="R25" s="78"/>
      <c r="S25" s="91"/>
      <c r="T25" s="78"/>
      <c r="U25" s="91"/>
      <c r="V25" s="78"/>
      <c r="W25" s="91"/>
      <c r="X25" s="78"/>
      <c r="Y25" s="91"/>
      <c r="Z25" s="78"/>
      <c r="AA25" s="3"/>
      <c r="CG25" s="6"/>
      <c r="CH25" s="6"/>
      <c r="CI25" s="6"/>
      <c r="CJ25" s="6"/>
      <c r="CK25" s="6"/>
      <c r="CL25" s="6"/>
      <c r="CM25" s="6"/>
      <c r="CN25" s="6"/>
    </row>
    <row r="26" spans="1:92" ht="16.149999999999999" customHeight="1" x14ac:dyDescent="0.2">
      <c r="A26" s="524" t="s">
        <v>25</v>
      </c>
      <c r="B26" s="525"/>
      <c r="C26" s="81" t="s">
        <v>29</v>
      </c>
      <c r="D26" s="92">
        <f t="shared" si="2"/>
        <v>34</v>
      </c>
      <c r="E26" s="93">
        <f t="shared" si="3"/>
        <v>6</v>
      </c>
      <c r="F26" s="94">
        <f t="shared" si="3"/>
        <v>28</v>
      </c>
      <c r="G26" s="95">
        <v>1</v>
      </c>
      <c r="H26" s="96">
        <v>3</v>
      </c>
      <c r="I26" s="97"/>
      <c r="J26" s="98">
        <v>4</v>
      </c>
      <c r="K26" s="95"/>
      <c r="L26" s="96">
        <v>1</v>
      </c>
      <c r="M26" s="95"/>
      <c r="N26" s="96">
        <v>3</v>
      </c>
      <c r="O26" s="95">
        <v>1</v>
      </c>
      <c r="P26" s="96">
        <v>6</v>
      </c>
      <c r="Q26" s="95"/>
      <c r="R26" s="96">
        <v>2</v>
      </c>
      <c r="S26" s="95">
        <v>2</v>
      </c>
      <c r="T26" s="96">
        <v>4</v>
      </c>
      <c r="U26" s="95">
        <v>1</v>
      </c>
      <c r="V26" s="96">
        <v>3</v>
      </c>
      <c r="W26" s="95"/>
      <c r="X26" s="96">
        <v>2</v>
      </c>
      <c r="Y26" s="95">
        <v>1</v>
      </c>
      <c r="Z26" s="96"/>
      <c r="AA26" s="3"/>
      <c r="CG26" s="6"/>
      <c r="CH26" s="6"/>
      <c r="CI26" s="6"/>
      <c r="CJ26" s="6"/>
      <c r="CK26" s="6"/>
      <c r="CL26" s="6"/>
      <c r="CM26" s="6"/>
      <c r="CN26" s="6"/>
    </row>
    <row r="27" spans="1:92" ht="16.149999999999999" customHeight="1" x14ac:dyDescent="0.2">
      <c r="A27" s="482"/>
      <c r="B27" s="458"/>
      <c r="C27" s="89" t="s">
        <v>30</v>
      </c>
      <c r="D27" s="74">
        <f t="shared" si="2"/>
        <v>1</v>
      </c>
      <c r="E27" s="75">
        <f t="shared" si="3"/>
        <v>1</v>
      </c>
      <c r="F27" s="76">
        <f t="shared" si="3"/>
        <v>0</v>
      </c>
      <c r="G27" s="91"/>
      <c r="H27" s="78"/>
      <c r="I27" s="77"/>
      <c r="J27" s="90"/>
      <c r="K27" s="91"/>
      <c r="L27" s="78"/>
      <c r="M27" s="91">
        <v>1</v>
      </c>
      <c r="N27" s="78"/>
      <c r="O27" s="91"/>
      <c r="P27" s="78"/>
      <c r="Q27" s="91"/>
      <c r="R27" s="78"/>
      <c r="S27" s="91"/>
      <c r="T27" s="78"/>
      <c r="U27" s="91"/>
      <c r="V27" s="78"/>
      <c r="W27" s="91"/>
      <c r="X27" s="78"/>
      <c r="Y27" s="91"/>
      <c r="Z27" s="78"/>
      <c r="AA27" s="3"/>
      <c r="CG27" s="6"/>
      <c r="CH27" s="6"/>
      <c r="CI27" s="6"/>
      <c r="CJ27" s="6"/>
      <c r="CK27" s="6"/>
      <c r="CL27" s="6"/>
      <c r="CM27" s="6"/>
      <c r="CN27" s="6"/>
    </row>
    <row r="28" spans="1:92" ht="16.149999999999999" customHeight="1" x14ac:dyDescent="0.2">
      <c r="A28" s="526" t="s">
        <v>6</v>
      </c>
      <c r="B28" s="527"/>
      <c r="C28" s="528"/>
      <c r="D28" s="99">
        <f t="shared" ref="D28:Z28" si="4">SUM(D22:D27)</f>
        <v>40</v>
      </c>
      <c r="E28" s="100">
        <f t="shared" si="4"/>
        <v>8</v>
      </c>
      <c r="F28" s="101">
        <f t="shared" si="4"/>
        <v>32</v>
      </c>
      <c r="G28" s="102">
        <f t="shared" si="4"/>
        <v>1</v>
      </c>
      <c r="H28" s="103">
        <f t="shared" si="4"/>
        <v>3</v>
      </c>
      <c r="I28" s="104">
        <f t="shared" si="4"/>
        <v>0</v>
      </c>
      <c r="J28" s="105">
        <f t="shared" si="4"/>
        <v>5</v>
      </c>
      <c r="K28" s="102">
        <f t="shared" si="4"/>
        <v>0</v>
      </c>
      <c r="L28" s="103">
        <f t="shared" si="4"/>
        <v>1</v>
      </c>
      <c r="M28" s="102">
        <f t="shared" si="4"/>
        <v>1</v>
      </c>
      <c r="N28" s="103">
        <f t="shared" si="4"/>
        <v>4</v>
      </c>
      <c r="O28" s="102">
        <f t="shared" si="4"/>
        <v>1</v>
      </c>
      <c r="P28" s="103">
        <f t="shared" si="4"/>
        <v>8</v>
      </c>
      <c r="Q28" s="102">
        <f t="shared" si="4"/>
        <v>0</v>
      </c>
      <c r="R28" s="103">
        <f t="shared" si="4"/>
        <v>2</v>
      </c>
      <c r="S28" s="102">
        <f t="shared" si="4"/>
        <v>2</v>
      </c>
      <c r="T28" s="103">
        <f t="shared" si="4"/>
        <v>4</v>
      </c>
      <c r="U28" s="102">
        <f t="shared" si="4"/>
        <v>1</v>
      </c>
      <c r="V28" s="103">
        <f t="shared" si="4"/>
        <v>3</v>
      </c>
      <c r="W28" s="102">
        <f t="shared" si="4"/>
        <v>1</v>
      </c>
      <c r="X28" s="103">
        <f t="shared" si="4"/>
        <v>2</v>
      </c>
      <c r="Y28" s="102">
        <f t="shared" si="4"/>
        <v>1</v>
      </c>
      <c r="Z28" s="103">
        <f t="shared" si="4"/>
        <v>0</v>
      </c>
      <c r="AA28" s="3"/>
      <c r="CG28" s="6"/>
      <c r="CH28" s="6"/>
      <c r="CI28" s="6"/>
      <c r="CJ28" s="6"/>
      <c r="CK28" s="6"/>
      <c r="CL28" s="6"/>
      <c r="CM28" s="6"/>
      <c r="CN28" s="6"/>
    </row>
    <row r="29" spans="1:92" ht="31.9" customHeight="1" x14ac:dyDescent="0.2">
      <c r="A29" s="483" t="s">
        <v>31</v>
      </c>
      <c r="B29" s="483"/>
      <c r="C29" s="483"/>
      <c r="D29" s="483"/>
      <c r="E29" s="483"/>
      <c r="F29" s="483"/>
      <c r="G29" s="483"/>
      <c r="H29" s="483"/>
      <c r="I29" s="483"/>
      <c r="J29" s="483"/>
      <c r="K29" s="106"/>
      <c r="L29" s="11"/>
      <c r="CG29" s="6"/>
      <c r="CH29" s="6"/>
      <c r="CI29" s="6"/>
      <c r="CJ29" s="6"/>
      <c r="CK29" s="6"/>
      <c r="CL29" s="6"/>
      <c r="CM29" s="6"/>
      <c r="CN29" s="6"/>
    </row>
    <row r="30" spans="1:92" ht="16.149999999999999" customHeight="1" x14ac:dyDescent="0.2">
      <c r="A30" s="518" t="s">
        <v>32</v>
      </c>
      <c r="B30" s="518"/>
      <c r="C30" s="518"/>
      <c r="D30" s="441" t="s">
        <v>6</v>
      </c>
      <c r="E30" s="108" t="s">
        <v>33</v>
      </c>
      <c r="F30" s="448" t="s">
        <v>34</v>
      </c>
      <c r="G30" s="110"/>
      <c r="H30" s="111"/>
      <c r="I30" s="111"/>
      <c r="J30" s="112"/>
      <c r="K30" s="106"/>
      <c r="L30" s="11"/>
      <c r="CG30" s="6"/>
      <c r="CH30" s="6"/>
      <c r="CI30" s="6"/>
      <c r="CJ30" s="6"/>
      <c r="CK30" s="6"/>
      <c r="CL30" s="6"/>
      <c r="CM30" s="6"/>
      <c r="CN30" s="6"/>
    </row>
    <row r="31" spans="1:92" ht="16.149999999999999" customHeight="1" x14ac:dyDescent="0.2">
      <c r="A31" s="465" t="s">
        <v>35</v>
      </c>
      <c r="B31" s="519" t="s">
        <v>36</v>
      </c>
      <c r="C31" s="520"/>
      <c r="D31" s="113">
        <f t="shared" ref="D31:D43" si="5">SUM(E31+F31)</f>
        <v>0</v>
      </c>
      <c r="E31" s="114"/>
      <c r="F31" s="115"/>
      <c r="CG31" s="6"/>
      <c r="CH31" s="6"/>
      <c r="CI31" s="6"/>
      <c r="CJ31" s="6"/>
      <c r="CK31" s="6"/>
      <c r="CL31" s="6"/>
      <c r="CM31" s="6"/>
      <c r="CN31" s="6"/>
    </row>
    <row r="32" spans="1:92" ht="16.149999999999999" customHeight="1" x14ac:dyDescent="0.2">
      <c r="A32" s="497"/>
      <c r="B32" s="514" t="s">
        <v>37</v>
      </c>
      <c r="C32" s="515"/>
      <c r="D32" s="116">
        <f t="shared" si="5"/>
        <v>0</v>
      </c>
      <c r="E32" s="117"/>
      <c r="F32" s="118"/>
      <c r="CG32" s="6"/>
      <c r="CH32" s="6"/>
      <c r="CI32" s="6"/>
      <c r="CJ32" s="6"/>
      <c r="CK32" s="6"/>
      <c r="CL32" s="6"/>
      <c r="CM32" s="6"/>
      <c r="CN32" s="6"/>
    </row>
    <row r="33" spans="1:92" ht="16.149999999999999" customHeight="1" x14ac:dyDescent="0.2">
      <c r="A33" s="497"/>
      <c r="B33" s="514" t="s">
        <v>38</v>
      </c>
      <c r="C33" s="515"/>
      <c r="D33" s="116">
        <f t="shared" si="5"/>
        <v>0</v>
      </c>
      <c r="E33" s="117"/>
      <c r="F33" s="118"/>
      <c r="CG33" s="6"/>
      <c r="CH33" s="6"/>
      <c r="CI33" s="6"/>
      <c r="CJ33" s="6"/>
      <c r="CK33" s="6"/>
      <c r="CL33" s="6"/>
      <c r="CM33" s="6"/>
      <c r="CN33" s="6"/>
    </row>
    <row r="34" spans="1:92" ht="16.149999999999999" customHeight="1" x14ac:dyDescent="0.2">
      <c r="A34" s="497"/>
      <c r="B34" s="514" t="s">
        <v>39</v>
      </c>
      <c r="C34" s="515"/>
      <c r="D34" s="116">
        <f t="shared" si="5"/>
        <v>0</v>
      </c>
      <c r="E34" s="119"/>
      <c r="F34" s="120"/>
      <c r="CG34" s="6"/>
      <c r="CH34" s="6"/>
      <c r="CI34" s="6"/>
      <c r="CJ34" s="6"/>
      <c r="CK34" s="6"/>
      <c r="CL34" s="6"/>
      <c r="CM34" s="6"/>
      <c r="CN34" s="6"/>
    </row>
    <row r="35" spans="1:92" ht="16.149999999999999" customHeight="1" x14ac:dyDescent="0.2">
      <c r="A35" s="497"/>
      <c r="B35" s="514" t="s">
        <v>40</v>
      </c>
      <c r="C35" s="515"/>
      <c r="D35" s="116">
        <f t="shared" si="5"/>
        <v>0</v>
      </c>
      <c r="E35" s="119"/>
      <c r="F35" s="120"/>
      <c r="CG35" s="6"/>
      <c r="CH35" s="6"/>
      <c r="CI35" s="6"/>
      <c r="CJ35" s="6"/>
      <c r="CK35" s="6"/>
      <c r="CL35" s="6"/>
      <c r="CM35" s="6"/>
      <c r="CN35" s="6"/>
    </row>
    <row r="36" spans="1:92" ht="16.149999999999999" customHeight="1" x14ac:dyDescent="0.2">
      <c r="A36" s="497"/>
      <c r="B36" s="514" t="s">
        <v>41</v>
      </c>
      <c r="C36" s="515"/>
      <c r="D36" s="116">
        <f t="shared" si="5"/>
        <v>0</v>
      </c>
      <c r="E36" s="119"/>
      <c r="F36" s="120"/>
      <c r="CG36" s="6"/>
      <c r="CH36" s="6"/>
      <c r="CI36" s="6"/>
      <c r="CJ36" s="6"/>
      <c r="CK36" s="6"/>
      <c r="CL36" s="6"/>
      <c r="CM36" s="6"/>
      <c r="CN36" s="6"/>
    </row>
    <row r="37" spans="1:92" ht="16.149999999999999" customHeight="1" x14ac:dyDescent="0.2">
      <c r="A37" s="497"/>
      <c r="B37" s="514" t="s">
        <v>42</v>
      </c>
      <c r="C37" s="515"/>
      <c r="D37" s="116">
        <f t="shared" si="5"/>
        <v>0</v>
      </c>
      <c r="E37" s="119"/>
      <c r="F37" s="120"/>
      <c r="CG37" s="6"/>
      <c r="CH37" s="6"/>
      <c r="CI37" s="6"/>
      <c r="CJ37" s="6"/>
      <c r="CK37" s="6"/>
      <c r="CL37" s="6"/>
      <c r="CM37" s="6"/>
      <c r="CN37" s="6"/>
    </row>
    <row r="38" spans="1:92" ht="16.149999999999999" customHeight="1" x14ac:dyDescent="0.2">
      <c r="A38" s="497"/>
      <c r="B38" s="514" t="s">
        <v>43</v>
      </c>
      <c r="C38" s="515"/>
      <c r="D38" s="116">
        <f t="shared" si="5"/>
        <v>0</v>
      </c>
      <c r="E38" s="119"/>
      <c r="F38" s="120"/>
      <c r="CG38" s="6"/>
      <c r="CH38" s="6"/>
      <c r="CI38" s="6"/>
      <c r="CJ38" s="6"/>
      <c r="CK38" s="6"/>
      <c r="CL38" s="6"/>
      <c r="CM38" s="6"/>
      <c r="CN38" s="6"/>
    </row>
    <row r="39" spans="1:92" ht="16.149999999999999" customHeight="1" x14ac:dyDescent="0.2">
      <c r="A39" s="466"/>
      <c r="B39" s="516" t="s">
        <v>44</v>
      </c>
      <c r="C39" s="517"/>
      <c r="D39" s="121">
        <f t="shared" si="5"/>
        <v>0</v>
      </c>
      <c r="E39" s="122"/>
      <c r="F39" s="123"/>
      <c r="CG39" s="6"/>
      <c r="CH39" s="6"/>
      <c r="CI39" s="6"/>
      <c r="CJ39" s="6"/>
      <c r="CK39" s="6"/>
      <c r="CL39" s="6"/>
      <c r="CM39" s="6"/>
      <c r="CN39" s="6"/>
    </row>
    <row r="40" spans="1:92" ht="16.149999999999999" customHeight="1" x14ac:dyDescent="0.2">
      <c r="A40" s="465" t="s">
        <v>45</v>
      </c>
      <c r="B40" s="465" t="s">
        <v>46</v>
      </c>
      <c r="C40" s="24" t="s">
        <v>47</v>
      </c>
      <c r="D40" s="113">
        <f t="shared" si="5"/>
        <v>1</v>
      </c>
      <c r="E40" s="124"/>
      <c r="F40" s="125">
        <v>1</v>
      </c>
      <c r="CG40" s="6"/>
      <c r="CH40" s="6"/>
      <c r="CI40" s="6"/>
      <c r="CJ40" s="6"/>
      <c r="CK40" s="6"/>
      <c r="CL40" s="6"/>
      <c r="CM40" s="6"/>
      <c r="CN40" s="6"/>
    </row>
    <row r="41" spans="1:92" ht="16.149999999999999" customHeight="1" x14ac:dyDescent="0.2">
      <c r="A41" s="497"/>
      <c r="B41" s="466"/>
      <c r="C41" s="438" t="s">
        <v>48</v>
      </c>
      <c r="D41" s="121">
        <f t="shared" si="5"/>
        <v>0</v>
      </c>
      <c r="E41" s="126"/>
      <c r="F41" s="123"/>
      <c r="I41" s="127"/>
      <c r="J41" s="127"/>
      <c r="K41" s="127"/>
      <c r="CG41" s="6"/>
      <c r="CH41" s="6"/>
      <c r="CI41" s="6"/>
      <c r="CJ41" s="6"/>
      <c r="CK41" s="6"/>
      <c r="CL41" s="6"/>
      <c r="CM41" s="6"/>
      <c r="CN41" s="6"/>
    </row>
    <row r="42" spans="1:92" ht="16.149999999999999" customHeight="1" x14ac:dyDescent="0.2">
      <c r="A42" s="497"/>
      <c r="B42" s="465" t="s">
        <v>49</v>
      </c>
      <c r="C42" s="24" t="s">
        <v>47</v>
      </c>
      <c r="D42" s="113">
        <f t="shared" si="5"/>
        <v>0</v>
      </c>
      <c r="E42" s="124"/>
      <c r="F42" s="125"/>
      <c r="I42" s="127"/>
      <c r="J42" s="127"/>
      <c r="K42" s="127"/>
      <c r="CG42" s="6"/>
      <c r="CH42" s="6"/>
      <c r="CI42" s="6"/>
      <c r="CJ42" s="6"/>
      <c r="CK42" s="6"/>
      <c r="CL42" s="6"/>
      <c r="CM42" s="6"/>
      <c r="CN42" s="6"/>
    </row>
    <row r="43" spans="1:92" ht="16.149999999999999" customHeight="1" x14ac:dyDescent="0.2">
      <c r="A43" s="466"/>
      <c r="B43" s="466"/>
      <c r="C43" s="128" t="s">
        <v>48</v>
      </c>
      <c r="D43" s="121">
        <f t="shared" si="5"/>
        <v>0</v>
      </c>
      <c r="E43" s="126"/>
      <c r="F43" s="123"/>
      <c r="I43" s="127"/>
      <c r="J43" s="127"/>
      <c r="K43" s="127"/>
      <c r="CG43" s="6"/>
      <c r="CH43" s="6"/>
      <c r="CI43" s="6"/>
      <c r="CJ43" s="6"/>
      <c r="CK43" s="6"/>
      <c r="CL43" s="6"/>
      <c r="CM43" s="6"/>
      <c r="CN43" s="6"/>
    </row>
    <row r="44" spans="1:92" ht="31.9" customHeight="1" x14ac:dyDescent="0.2">
      <c r="A44" s="483" t="s">
        <v>50</v>
      </c>
      <c r="B44" s="483"/>
      <c r="C44" s="483"/>
      <c r="D44" s="483"/>
      <c r="E44" s="483"/>
      <c r="F44" s="483"/>
      <c r="G44" s="483"/>
      <c r="H44" s="483"/>
      <c r="I44" s="129"/>
      <c r="J44" s="129"/>
      <c r="K44" s="130"/>
      <c r="L44" s="11"/>
      <c r="CG44" s="6"/>
      <c r="CH44" s="6"/>
      <c r="CI44" s="6"/>
      <c r="CJ44" s="6"/>
      <c r="CK44" s="6"/>
      <c r="CL44" s="6"/>
      <c r="CM44" s="6"/>
      <c r="CN44" s="6"/>
    </row>
    <row r="45" spans="1:92" ht="16.149999999999999" customHeight="1" x14ac:dyDescent="0.2">
      <c r="A45" s="471" t="s">
        <v>51</v>
      </c>
      <c r="B45" s="512" t="s">
        <v>6</v>
      </c>
      <c r="C45" s="11"/>
      <c r="I45" s="127"/>
      <c r="J45" s="127"/>
      <c r="K45" s="127"/>
      <c r="CG45" s="6"/>
      <c r="CH45" s="6"/>
      <c r="CI45" s="6"/>
      <c r="CJ45" s="6"/>
      <c r="CK45" s="6"/>
      <c r="CL45" s="6"/>
      <c r="CM45" s="6"/>
      <c r="CN45" s="6"/>
    </row>
    <row r="46" spans="1:92" ht="16.149999999999999" customHeight="1" x14ac:dyDescent="0.2">
      <c r="A46" s="473"/>
      <c r="B46" s="513"/>
      <c r="C46" s="131"/>
      <c r="D46" s="11"/>
      <c r="I46" s="127"/>
      <c r="J46" s="127"/>
      <c r="K46" s="127"/>
      <c r="CG46" s="6"/>
      <c r="CH46" s="6"/>
      <c r="CI46" s="6"/>
      <c r="CJ46" s="6"/>
      <c r="CK46" s="6"/>
      <c r="CL46" s="6"/>
      <c r="CM46" s="6"/>
      <c r="CN46" s="6"/>
    </row>
    <row r="47" spans="1:92" ht="16.149999999999999" customHeight="1" x14ac:dyDescent="0.2">
      <c r="A47" s="24" t="s">
        <v>52</v>
      </c>
      <c r="B47" s="132"/>
      <c r="C47" s="133"/>
      <c r="D47" s="11"/>
      <c r="I47" s="127"/>
      <c r="J47" s="127"/>
      <c r="K47" s="127"/>
      <c r="CG47" s="6"/>
      <c r="CH47" s="6"/>
      <c r="CI47" s="6"/>
      <c r="CJ47" s="6"/>
      <c r="CK47" s="6"/>
      <c r="CL47" s="6"/>
      <c r="CM47" s="6"/>
      <c r="CN47" s="6"/>
    </row>
    <row r="48" spans="1:92" ht="16.149999999999999" customHeight="1" x14ac:dyDescent="0.2">
      <c r="A48" s="128" t="s">
        <v>53</v>
      </c>
      <c r="B48" s="134"/>
      <c r="C48" s="133"/>
      <c r="D48" s="11"/>
      <c r="I48" s="127"/>
      <c r="J48" s="127"/>
      <c r="K48" s="127"/>
      <c r="CG48" s="6"/>
      <c r="CH48" s="6"/>
      <c r="CI48" s="6"/>
      <c r="CJ48" s="6"/>
      <c r="CK48" s="6"/>
      <c r="CL48" s="6"/>
      <c r="CM48" s="6"/>
      <c r="CN48" s="6"/>
    </row>
    <row r="49" spans="1:92" ht="16.149999999999999" customHeight="1" x14ac:dyDescent="0.2">
      <c r="A49" s="439" t="s">
        <v>6</v>
      </c>
      <c r="B49" s="136">
        <f>SUM(B47+B48)</f>
        <v>0</v>
      </c>
      <c r="C49" s="137"/>
      <c r="D49" s="11"/>
      <c r="CG49" s="6"/>
      <c r="CH49" s="6"/>
      <c r="CI49" s="6"/>
      <c r="CJ49" s="6"/>
      <c r="CK49" s="6"/>
      <c r="CL49" s="6"/>
      <c r="CM49" s="6"/>
      <c r="CN49" s="6"/>
    </row>
    <row r="50" spans="1:92" ht="31.9" customHeight="1" x14ac:dyDescent="0.2">
      <c r="A50" s="138" t="s">
        <v>54</v>
      </c>
      <c r="B50" s="138"/>
      <c r="C50" s="138"/>
      <c r="D50" s="11"/>
      <c r="CG50" s="6"/>
      <c r="CH50" s="6"/>
      <c r="CI50" s="6"/>
      <c r="CJ50" s="6"/>
      <c r="CK50" s="6"/>
      <c r="CL50" s="6"/>
      <c r="CM50" s="6"/>
      <c r="CN50" s="6"/>
    </row>
    <row r="51" spans="1:92" ht="16.149999999999999" customHeight="1" x14ac:dyDescent="0.2">
      <c r="A51" s="465" t="s">
        <v>55</v>
      </c>
      <c r="B51" s="457" t="s">
        <v>5</v>
      </c>
      <c r="C51" s="465" t="s">
        <v>6</v>
      </c>
      <c r="D51" s="11"/>
      <c r="CG51" s="6"/>
      <c r="CH51" s="6"/>
      <c r="CI51" s="6"/>
      <c r="CJ51" s="6"/>
      <c r="CK51" s="6"/>
      <c r="CL51" s="6"/>
      <c r="CM51" s="6"/>
      <c r="CN51" s="6"/>
    </row>
    <row r="52" spans="1:92" ht="16.149999999999999" customHeight="1" x14ac:dyDescent="0.2">
      <c r="A52" s="466"/>
      <c r="B52" s="458"/>
      <c r="C52" s="466"/>
      <c r="D52" s="11"/>
      <c r="CG52" s="6"/>
      <c r="CH52" s="6"/>
      <c r="CI52" s="6"/>
      <c r="CJ52" s="6"/>
      <c r="CK52" s="6"/>
      <c r="CL52" s="6"/>
      <c r="CM52" s="6"/>
      <c r="CN52" s="6"/>
    </row>
    <row r="53" spans="1:92" ht="16.149999999999999" customHeight="1" x14ac:dyDescent="0.2">
      <c r="A53" s="465" t="s">
        <v>56</v>
      </c>
      <c r="B53" s="139" t="s">
        <v>57</v>
      </c>
      <c r="C53" s="132"/>
      <c r="D53" s="11"/>
      <c r="CG53" s="6"/>
      <c r="CH53" s="6"/>
      <c r="CI53" s="6"/>
      <c r="CJ53" s="6"/>
      <c r="CK53" s="6"/>
      <c r="CL53" s="6"/>
      <c r="CM53" s="6"/>
      <c r="CN53" s="6"/>
    </row>
    <row r="54" spans="1:92" ht="16.149999999999999" customHeight="1" x14ac:dyDescent="0.2">
      <c r="A54" s="497"/>
      <c r="B54" s="140" t="s">
        <v>58</v>
      </c>
      <c r="C54" s="141"/>
      <c r="D54" s="11"/>
      <c r="CG54" s="6"/>
      <c r="CH54" s="6"/>
      <c r="CI54" s="6"/>
      <c r="CJ54" s="6"/>
      <c r="CK54" s="6"/>
      <c r="CL54" s="6"/>
      <c r="CM54" s="6"/>
      <c r="CN54" s="6"/>
    </row>
    <row r="55" spans="1:92" ht="16.149999999999999" customHeight="1" x14ac:dyDescent="0.2">
      <c r="A55" s="466"/>
      <c r="B55" s="142" t="s">
        <v>59</v>
      </c>
      <c r="C55" s="134"/>
      <c r="D55" s="11"/>
      <c r="CG55" s="6"/>
      <c r="CH55" s="6"/>
      <c r="CI55" s="6"/>
      <c r="CJ55" s="6"/>
      <c r="CK55" s="6"/>
      <c r="CL55" s="6"/>
      <c r="CM55" s="6"/>
      <c r="CN55" s="6"/>
    </row>
    <row r="56" spans="1:92" ht="16.149999999999999" customHeight="1" x14ac:dyDescent="0.2">
      <c r="A56" s="465" t="s">
        <v>60</v>
      </c>
      <c r="B56" s="139" t="s">
        <v>61</v>
      </c>
      <c r="C56" s="132"/>
      <c r="D56" s="11"/>
      <c r="CG56" s="6"/>
      <c r="CH56" s="6"/>
      <c r="CI56" s="6"/>
      <c r="CJ56" s="6"/>
      <c r="CK56" s="6"/>
      <c r="CL56" s="6"/>
      <c r="CM56" s="6"/>
      <c r="CN56" s="6"/>
    </row>
    <row r="57" spans="1:92" ht="22.15" customHeight="1" x14ac:dyDescent="0.2">
      <c r="A57" s="497"/>
      <c r="B57" s="140" t="s">
        <v>62</v>
      </c>
      <c r="C57" s="141"/>
      <c r="D57" s="11"/>
      <c r="CG57" s="6"/>
      <c r="CH57" s="6"/>
      <c r="CI57" s="6"/>
      <c r="CJ57" s="6"/>
      <c r="CK57" s="6"/>
      <c r="CL57" s="6"/>
      <c r="CM57" s="6"/>
      <c r="CN57" s="6"/>
    </row>
    <row r="58" spans="1:92" ht="24.6" customHeight="1" x14ac:dyDescent="0.2">
      <c r="A58" s="497"/>
      <c r="B58" s="445" t="s">
        <v>63</v>
      </c>
      <c r="C58" s="141"/>
      <c r="D58" s="11"/>
      <c r="CG58" s="6"/>
      <c r="CH58" s="6"/>
      <c r="CI58" s="6"/>
      <c r="CJ58" s="6"/>
      <c r="CK58" s="6"/>
      <c r="CL58" s="6"/>
      <c r="CM58" s="6"/>
      <c r="CN58" s="6"/>
    </row>
    <row r="59" spans="1:92" ht="16.149999999999999" customHeight="1" x14ac:dyDescent="0.2">
      <c r="A59" s="466"/>
      <c r="B59" s="142" t="s">
        <v>64</v>
      </c>
      <c r="C59" s="134"/>
      <c r="D59" s="11"/>
      <c r="CG59" s="6"/>
      <c r="CH59" s="6"/>
      <c r="CI59" s="6"/>
      <c r="CJ59" s="6"/>
      <c r="CK59" s="6"/>
      <c r="CL59" s="6"/>
      <c r="CM59" s="6"/>
      <c r="CN59" s="6"/>
    </row>
    <row r="60" spans="1:92" ht="38.450000000000003" customHeight="1" x14ac:dyDescent="0.2">
      <c r="A60" s="465" t="s">
        <v>65</v>
      </c>
      <c r="B60" s="144" t="s">
        <v>66</v>
      </c>
      <c r="C60" s="132"/>
      <c r="D60" s="11"/>
      <c r="CG60" s="6"/>
      <c r="CH60" s="6"/>
      <c r="CI60" s="6"/>
      <c r="CJ60" s="6"/>
      <c r="CK60" s="6"/>
      <c r="CL60" s="6"/>
      <c r="CM60" s="6"/>
      <c r="CN60" s="6"/>
    </row>
    <row r="61" spans="1:92" ht="24" customHeight="1" x14ac:dyDescent="0.2">
      <c r="A61" s="466"/>
      <c r="B61" s="145" t="s">
        <v>67</v>
      </c>
      <c r="C61" s="134"/>
      <c r="D61" s="11"/>
      <c r="CG61" s="6"/>
      <c r="CH61" s="6"/>
      <c r="CI61" s="6"/>
      <c r="CJ61" s="6"/>
      <c r="CK61" s="6"/>
      <c r="CL61" s="6"/>
      <c r="CM61" s="6"/>
      <c r="CN61" s="6"/>
    </row>
    <row r="62" spans="1:92" ht="16.149999999999999" customHeight="1" x14ac:dyDescent="0.2">
      <c r="A62" s="510" t="s">
        <v>68</v>
      </c>
      <c r="B62" s="511"/>
      <c r="C62" s="146"/>
      <c r="D62" s="11"/>
      <c r="CG62" s="6"/>
      <c r="CH62" s="6"/>
      <c r="CI62" s="6"/>
      <c r="CJ62" s="6"/>
      <c r="CK62" s="6"/>
      <c r="CL62" s="6"/>
      <c r="CM62" s="6"/>
      <c r="CN62" s="6"/>
    </row>
    <row r="63" spans="1:92" ht="31.9" customHeight="1" x14ac:dyDescent="0.2">
      <c r="A63" s="483" t="s">
        <v>69</v>
      </c>
      <c r="B63" s="483"/>
      <c r="C63" s="483"/>
      <c r="D63" s="483"/>
      <c r="E63" s="483"/>
      <c r="F63" s="483"/>
      <c r="G63" s="483"/>
      <c r="H63" s="483"/>
      <c r="I63" s="483"/>
      <c r="J63" s="11"/>
      <c r="CG63" s="6"/>
      <c r="CH63" s="6"/>
      <c r="CI63" s="6"/>
      <c r="CJ63" s="6"/>
      <c r="CK63" s="6"/>
      <c r="CL63" s="6"/>
      <c r="CM63" s="6"/>
      <c r="CN63" s="6"/>
    </row>
    <row r="64" spans="1:92" ht="16.149999999999999" customHeight="1" x14ac:dyDescent="0.2">
      <c r="A64" s="504" t="s">
        <v>70</v>
      </c>
      <c r="B64" s="504"/>
      <c r="C64" s="505" t="s">
        <v>71</v>
      </c>
      <c r="D64" s="505" t="s">
        <v>72</v>
      </c>
      <c r="E64" s="509" t="s">
        <v>60</v>
      </c>
      <c r="F64" s="505"/>
      <c r="G64" s="505"/>
      <c r="H64" s="505" t="s">
        <v>73</v>
      </c>
      <c r="I64" s="11"/>
      <c r="J64" s="11"/>
      <c r="CG64" s="6"/>
      <c r="CH64" s="6"/>
      <c r="CI64" s="6"/>
      <c r="CJ64" s="6"/>
      <c r="CK64" s="6"/>
      <c r="CL64" s="6"/>
      <c r="CM64" s="6"/>
      <c r="CN64" s="6"/>
    </row>
    <row r="65" spans="1:92" ht="16.149999999999999" customHeight="1" x14ac:dyDescent="0.2">
      <c r="A65" s="504"/>
      <c r="B65" s="504"/>
      <c r="C65" s="505"/>
      <c r="D65" s="505"/>
      <c r="E65" s="147" t="s">
        <v>74</v>
      </c>
      <c r="F65" s="447" t="s">
        <v>75</v>
      </c>
      <c r="G65" s="443" t="s">
        <v>76</v>
      </c>
      <c r="H65" s="509"/>
      <c r="I65" s="11"/>
      <c r="J65" s="11"/>
      <c r="CG65" s="6"/>
      <c r="CH65" s="6"/>
      <c r="CI65" s="6"/>
      <c r="CJ65" s="6"/>
      <c r="CK65" s="6"/>
      <c r="CL65" s="6"/>
      <c r="CM65" s="6"/>
      <c r="CN65" s="6"/>
    </row>
    <row r="66" spans="1:92" ht="16.149999999999999" customHeight="1" x14ac:dyDescent="0.2">
      <c r="A66" s="498" t="s">
        <v>77</v>
      </c>
      <c r="B66" s="498"/>
      <c r="C66" s="150"/>
      <c r="D66" s="150"/>
      <c r="E66" s="151"/>
      <c r="F66" s="152"/>
      <c r="G66" s="153"/>
      <c r="H66" s="153"/>
      <c r="I66" s="11"/>
      <c r="J66" s="11"/>
      <c r="CG66" s="6"/>
      <c r="CH66" s="6"/>
      <c r="CI66" s="6"/>
      <c r="CJ66" s="6"/>
      <c r="CK66" s="6"/>
      <c r="CL66" s="6"/>
      <c r="CM66" s="6"/>
      <c r="CN66" s="6"/>
    </row>
    <row r="67" spans="1:92" ht="16.149999999999999" customHeight="1" x14ac:dyDescent="0.2">
      <c r="A67" s="499" t="s">
        <v>78</v>
      </c>
      <c r="B67" s="499"/>
      <c r="C67" s="154"/>
      <c r="D67" s="154"/>
      <c r="E67" s="155"/>
      <c r="F67" s="156"/>
      <c r="G67" s="157"/>
      <c r="H67" s="157"/>
      <c r="I67" s="11"/>
      <c r="J67" s="11"/>
      <c r="CG67" s="6"/>
      <c r="CH67" s="6"/>
      <c r="CI67" s="6"/>
      <c r="CJ67" s="6"/>
      <c r="CK67" s="6"/>
      <c r="CL67" s="6"/>
      <c r="CM67" s="6"/>
      <c r="CN67" s="6"/>
    </row>
    <row r="68" spans="1:92" ht="16.149999999999999" customHeight="1" x14ac:dyDescent="0.2">
      <c r="A68" s="503" t="s">
        <v>79</v>
      </c>
      <c r="B68" s="503"/>
      <c r="C68" s="158"/>
      <c r="D68" s="158"/>
      <c r="E68" s="77"/>
      <c r="F68" s="159"/>
      <c r="G68" s="160"/>
      <c r="H68" s="160"/>
      <c r="I68" s="11"/>
      <c r="J68" s="11"/>
      <c r="CG68" s="6"/>
      <c r="CH68" s="6"/>
      <c r="CI68" s="6"/>
      <c r="CJ68" s="6"/>
      <c r="CK68" s="6"/>
      <c r="CL68" s="6"/>
      <c r="CM68" s="6"/>
      <c r="CN68" s="6"/>
    </row>
    <row r="69" spans="1:92" ht="16.149999999999999" customHeight="1" x14ac:dyDescent="0.2">
      <c r="A69" s="502" t="s">
        <v>6</v>
      </c>
      <c r="B69" s="502"/>
      <c r="C69" s="161">
        <f t="shared" ref="C69:H69" si="6">SUM(C66:C68)</f>
        <v>0</v>
      </c>
      <c r="D69" s="161">
        <f t="shared" si="6"/>
        <v>0</v>
      </c>
      <c r="E69" s="172">
        <f t="shared" si="6"/>
        <v>0</v>
      </c>
      <c r="F69" s="327">
        <f t="shared" si="6"/>
        <v>0</v>
      </c>
      <c r="G69" s="328">
        <f t="shared" si="6"/>
        <v>0</v>
      </c>
      <c r="H69" s="41">
        <f t="shared" si="6"/>
        <v>0</v>
      </c>
      <c r="I69" s="162"/>
      <c r="J69" s="11"/>
      <c r="CG69" s="6"/>
      <c r="CH69" s="6"/>
      <c r="CI69" s="6"/>
      <c r="CJ69" s="6"/>
      <c r="CK69" s="6"/>
      <c r="CL69" s="6"/>
      <c r="CM69" s="6"/>
      <c r="CN69" s="6"/>
    </row>
    <row r="70" spans="1:92" ht="16.149999999999999" customHeight="1" x14ac:dyDescent="0.2">
      <c r="A70" s="163" t="s">
        <v>80</v>
      </c>
      <c r="CG70" s="6"/>
      <c r="CH70" s="6"/>
      <c r="CI70" s="6"/>
      <c r="CJ70" s="6"/>
      <c r="CK70" s="6"/>
      <c r="CL70" s="6"/>
      <c r="CM70" s="6"/>
      <c r="CN70" s="6"/>
    </row>
    <row r="71" spans="1:92" ht="31.9" customHeight="1" x14ac:dyDescent="0.2">
      <c r="A71" s="483" t="s">
        <v>81</v>
      </c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CG71" s="6"/>
      <c r="CH71" s="6"/>
      <c r="CI71" s="6"/>
      <c r="CJ71" s="6"/>
      <c r="CK71" s="6"/>
      <c r="CL71" s="6"/>
      <c r="CM71" s="6"/>
      <c r="CN71" s="6"/>
    </row>
    <row r="72" spans="1:92" ht="16.149999999999999" customHeight="1" x14ac:dyDescent="0.2">
      <c r="A72" s="504" t="s">
        <v>70</v>
      </c>
      <c r="B72" s="504"/>
      <c r="C72" s="505" t="s">
        <v>71</v>
      </c>
      <c r="D72" s="505" t="s">
        <v>72</v>
      </c>
      <c r="E72" s="506" t="s">
        <v>60</v>
      </c>
      <c r="F72" s="507"/>
      <c r="G72" s="508"/>
      <c r="H72" s="509" t="s">
        <v>73</v>
      </c>
      <c r="I72" s="11"/>
      <c r="J72" s="11"/>
      <c r="K72" s="164"/>
      <c r="L72" s="165"/>
      <c r="CG72" s="6"/>
      <c r="CH72" s="6"/>
      <c r="CI72" s="6"/>
      <c r="CJ72" s="6"/>
      <c r="CK72" s="6"/>
      <c r="CL72" s="6"/>
      <c r="CM72" s="6"/>
      <c r="CN72" s="6"/>
    </row>
    <row r="73" spans="1:92" ht="16.149999999999999" customHeight="1" x14ac:dyDescent="0.2">
      <c r="A73" s="504"/>
      <c r="B73" s="504"/>
      <c r="C73" s="505"/>
      <c r="D73" s="505"/>
      <c r="E73" s="446" t="s">
        <v>74</v>
      </c>
      <c r="F73" s="447" t="s">
        <v>75</v>
      </c>
      <c r="G73" s="448" t="s">
        <v>76</v>
      </c>
      <c r="H73" s="509"/>
      <c r="I73" s="11"/>
      <c r="J73" s="11"/>
      <c r="K73" s="164"/>
      <c r="L73" s="165"/>
      <c r="CG73" s="6"/>
      <c r="CH73" s="6"/>
      <c r="CI73" s="6"/>
      <c r="CJ73" s="6"/>
      <c r="CK73" s="6"/>
      <c r="CL73" s="6"/>
      <c r="CM73" s="6"/>
      <c r="CN73" s="6"/>
    </row>
    <row r="74" spans="1:92" ht="16.149999999999999" customHeight="1" x14ac:dyDescent="0.2">
      <c r="A74" s="498" t="s">
        <v>78</v>
      </c>
      <c r="B74" s="498"/>
      <c r="C74" s="150">
        <v>1</v>
      </c>
      <c r="D74" s="150">
        <v>2</v>
      </c>
      <c r="E74" s="167">
        <v>101</v>
      </c>
      <c r="F74" s="152"/>
      <c r="G74" s="168"/>
      <c r="H74" s="153">
        <v>6</v>
      </c>
      <c r="I74" s="11"/>
      <c r="J74" s="11"/>
      <c r="K74" s="164"/>
      <c r="L74" s="11"/>
      <c r="CG74" s="6"/>
      <c r="CH74" s="6"/>
      <c r="CI74" s="6"/>
      <c r="CJ74" s="6"/>
      <c r="CK74" s="6"/>
      <c r="CL74" s="6"/>
      <c r="CM74" s="6"/>
      <c r="CN74" s="6"/>
    </row>
    <row r="75" spans="1:92" ht="16.149999999999999" customHeight="1" x14ac:dyDescent="0.2">
      <c r="A75" s="499" t="s">
        <v>82</v>
      </c>
      <c r="B75" s="499"/>
      <c r="C75" s="141"/>
      <c r="D75" s="141"/>
      <c r="E75" s="169"/>
      <c r="F75" s="170"/>
      <c r="G75" s="86"/>
      <c r="H75" s="87"/>
      <c r="I75" s="11"/>
      <c r="J75" s="11"/>
      <c r="K75" s="164"/>
      <c r="L75" s="11"/>
      <c r="CG75" s="6"/>
      <c r="CH75" s="6"/>
      <c r="CI75" s="6"/>
      <c r="CJ75" s="6"/>
      <c r="CK75" s="6"/>
      <c r="CL75" s="6"/>
      <c r="CM75" s="6"/>
      <c r="CN75" s="6"/>
    </row>
    <row r="76" spans="1:92" ht="16.149999999999999" customHeight="1" x14ac:dyDescent="0.2">
      <c r="A76" s="500" t="s">
        <v>83</v>
      </c>
      <c r="B76" s="500"/>
      <c r="C76" s="141"/>
      <c r="D76" s="141"/>
      <c r="E76" s="169"/>
      <c r="F76" s="170"/>
      <c r="G76" s="86"/>
      <c r="H76" s="87"/>
      <c r="I76" s="11"/>
      <c r="J76" s="11"/>
      <c r="K76" s="164"/>
      <c r="L76" s="11"/>
      <c r="CG76" s="6"/>
      <c r="CH76" s="6"/>
      <c r="CI76" s="6"/>
      <c r="CJ76" s="6"/>
      <c r="CK76" s="6"/>
      <c r="CL76" s="6"/>
      <c r="CM76" s="6"/>
      <c r="CN76" s="6"/>
    </row>
    <row r="77" spans="1:92" ht="16.149999999999999" customHeight="1" x14ac:dyDescent="0.2">
      <c r="A77" s="499" t="s">
        <v>84</v>
      </c>
      <c r="B77" s="499"/>
      <c r="C77" s="141"/>
      <c r="D77" s="141">
        <v>5</v>
      </c>
      <c r="E77" s="169"/>
      <c r="F77" s="170"/>
      <c r="G77" s="86"/>
      <c r="H77" s="87"/>
      <c r="I77" s="11"/>
      <c r="J77" s="11"/>
      <c r="K77" s="164"/>
      <c r="L77" s="11"/>
      <c r="CG77" s="6"/>
      <c r="CH77" s="6"/>
      <c r="CI77" s="6"/>
      <c r="CJ77" s="6"/>
      <c r="CK77" s="6"/>
      <c r="CL77" s="6"/>
      <c r="CM77" s="6"/>
      <c r="CN77" s="6"/>
    </row>
    <row r="78" spans="1:92" ht="16.149999999999999" customHeight="1" x14ac:dyDescent="0.2">
      <c r="A78" s="501" t="s">
        <v>79</v>
      </c>
      <c r="B78" s="501"/>
      <c r="C78" s="158"/>
      <c r="D78" s="134">
        <v>6</v>
      </c>
      <c r="E78" s="171"/>
      <c r="F78" s="159"/>
      <c r="G78" s="78"/>
      <c r="H78" s="160"/>
      <c r="I78" s="11"/>
      <c r="J78" s="11"/>
      <c r="K78" s="164"/>
      <c r="L78" s="11"/>
      <c r="CG78" s="6"/>
      <c r="CH78" s="6"/>
      <c r="CI78" s="6"/>
      <c r="CJ78" s="6"/>
      <c r="CK78" s="6"/>
      <c r="CL78" s="6"/>
      <c r="CM78" s="6"/>
      <c r="CN78" s="6"/>
    </row>
    <row r="79" spans="1:92" ht="16.149999999999999" customHeight="1" x14ac:dyDescent="0.2">
      <c r="A79" s="502" t="s">
        <v>6</v>
      </c>
      <c r="B79" s="502"/>
      <c r="C79" s="161">
        <f t="shared" ref="C79:H79" si="7">SUM(C74:C78)</f>
        <v>1</v>
      </c>
      <c r="D79" s="41">
        <f t="shared" si="7"/>
        <v>13</v>
      </c>
      <c r="E79" s="172">
        <f t="shared" si="7"/>
        <v>101</v>
      </c>
      <c r="F79" s="173">
        <f t="shared" si="7"/>
        <v>0</v>
      </c>
      <c r="G79" s="174">
        <f t="shared" si="7"/>
        <v>0</v>
      </c>
      <c r="H79" s="174">
        <f t="shared" si="7"/>
        <v>6</v>
      </c>
      <c r="I79" s="162"/>
      <c r="J79" s="11"/>
      <c r="K79" s="164"/>
      <c r="L79" s="11"/>
      <c r="CG79" s="6"/>
      <c r="CH79" s="6"/>
      <c r="CI79" s="6"/>
      <c r="CJ79" s="6"/>
      <c r="CK79" s="6"/>
      <c r="CL79" s="6"/>
      <c r="CM79" s="6"/>
      <c r="CN79" s="6"/>
    </row>
    <row r="80" spans="1:92" ht="16.149999999999999" customHeight="1" x14ac:dyDescent="0.2">
      <c r="A80" s="163" t="s">
        <v>80</v>
      </c>
      <c r="B80" s="175"/>
      <c r="C80" s="176"/>
      <c r="D80" s="176"/>
      <c r="E80" s="176"/>
      <c r="F80" s="176"/>
      <c r="G80" s="176"/>
      <c r="H80" s="176"/>
      <c r="I80" s="11"/>
      <c r="J80" s="11"/>
      <c r="K80" s="164"/>
      <c r="L80" s="11"/>
      <c r="CG80" s="6"/>
      <c r="CH80" s="6"/>
      <c r="CI80" s="6"/>
      <c r="CJ80" s="6"/>
      <c r="CK80" s="6"/>
      <c r="CL80" s="6"/>
      <c r="CM80" s="6"/>
      <c r="CN80" s="6"/>
    </row>
    <row r="81" spans="1:92" ht="31.9" customHeight="1" x14ac:dyDescent="0.2">
      <c r="A81" s="496" t="s">
        <v>85</v>
      </c>
      <c r="B81" s="496"/>
      <c r="C81" s="496"/>
      <c r="D81" s="496"/>
      <c r="E81" s="496"/>
      <c r="F81" s="496"/>
      <c r="G81" s="496"/>
      <c r="H81" s="496"/>
      <c r="I81" s="11"/>
      <c r="J81" s="11"/>
      <c r="K81" s="164"/>
      <c r="L81" s="11"/>
      <c r="CG81" s="6"/>
      <c r="CH81" s="6"/>
      <c r="CI81" s="6"/>
      <c r="CJ81" s="6"/>
      <c r="CK81" s="6"/>
      <c r="CL81" s="6"/>
      <c r="CM81" s="6"/>
      <c r="CN81" s="6"/>
    </row>
    <row r="82" spans="1:92" ht="61.9" customHeight="1" x14ac:dyDescent="0.2">
      <c r="A82" s="488" t="s">
        <v>86</v>
      </c>
      <c r="B82" s="489"/>
      <c r="C82" s="453" t="s">
        <v>6</v>
      </c>
      <c r="D82" s="147" t="s">
        <v>87</v>
      </c>
      <c r="E82" s="447" t="s">
        <v>88</v>
      </c>
      <c r="F82" s="447" t="s">
        <v>89</v>
      </c>
      <c r="G82" s="447" t="s">
        <v>90</v>
      </c>
      <c r="H82" s="178" t="s">
        <v>91</v>
      </c>
      <c r="I82" s="11"/>
      <c r="J82" s="11"/>
      <c r="K82" s="164"/>
      <c r="L82" s="11"/>
      <c r="CG82" s="6"/>
      <c r="CH82" s="6"/>
      <c r="CI82" s="6"/>
      <c r="CJ82" s="6"/>
      <c r="CK82" s="6"/>
      <c r="CL82" s="6"/>
      <c r="CM82" s="6"/>
      <c r="CN82" s="6"/>
    </row>
    <row r="83" spans="1:92" ht="16.149999999999999" customHeight="1" x14ac:dyDescent="0.2">
      <c r="A83" s="469" t="s">
        <v>71</v>
      </c>
      <c r="B83" s="470"/>
      <c r="C83" s="179"/>
      <c r="D83" s="180"/>
      <c r="E83" s="181"/>
      <c r="F83" s="181"/>
      <c r="G83" s="181"/>
      <c r="H83" s="182"/>
      <c r="I83" s="11"/>
      <c r="J83" s="11"/>
      <c r="K83" s="164"/>
      <c r="L83" s="11"/>
      <c r="CG83" s="6"/>
      <c r="CH83" s="6"/>
      <c r="CI83" s="6"/>
      <c r="CJ83" s="6"/>
      <c r="CK83" s="6"/>
      <c r="CL83" s="6"/>
      <c r="CM83" s="6"/>
      <c r="CN83" s="6"/>
    </row>
    <row r="84" spans="1:92" ht="16.149999999999999" customHeight="1" x14ac:dyDescent="0.2">
      <c r="A84" s="465" t="s">
        <v>60</v>
      </c>
      <c r="B84" s="444" t="s">
        <v>61</v>
      </c>
      <c r="C84" s="150"/>
      <c r="D84" s="184"/>
      <c r="E84" s="185"/>
      <c r="F84" s="185"/>
      <c r="G84" s="185"/>
      <c r="H84" s="186"/>
      <c r="I84" s="11"/>
      <c r="J84" s="11"/>
      <c r="K84" s="164"/>
      <c r="L84" s="11"/>
      <c r="CG84" s="6"/>
      <c r="CH84" s="6"/>
      <c r="CI84" s="6"/>
      <c r="CJ84" s="6"/>
      <c r="CK84" s="6"/>
      <c r="CL84" s="6"/>
      <c r="CM84" s="6"/>
      <c r="CN84" s="6"/>
    </row>
    <row r="85" spans="1:92" ht="16.149999999999999" customHeight="1" x14ac:dyDescent="0.2">
      <c r="A85" s="497"/>
      <c r="B85" s="450" t="s">
        <v>92</v>
      </c>
      <c r="C85" s="154"/>
      <c r="D85" s="155"/>
      <c r="E85" s="156"/>
      <c r="F85" s="156"/>
      <c r="G85" s="156"/>
      <c r="H85" s="157"/>
      <c r="I85" s="11"/>
      <c r="J85" s="11"/>
      <c r="K85" s="164"/>
      <c r="L85" s="11"/>
      <c r="CG85" s="6"/>
      <c r="CH85" s="6"/>
      <c r="CI85" s="6"/>
      <c r="CJ85" s="6"/>
      <c r="CK85" s="6"/>
      <c r="CL85" s="6"/>
      <c r="CM85" s="6"/>
      <c r="CN85" s="6"/>
    </row>
    <row r="86" spans="1:92" ht="16.149999999999999" customHeight="1" x14ac:dyDescent="0.2">
      <c r="A86" s="466"/>
      <c r="B86" s="188" t="s">
        <v>64</v>
      </c>
      <c r="C86" s="189"/>
      <c r="D86" s="190"/>
      <c r="E86" s="191"/>
      <c r="F86" s="191"/>
      <c r="G86" s="191"/>
      <c r="H86" s="192"/>
      <c r="I86" s="11"/>
      <c r="J86" s="11"/>
      <c r="K86" s="164"/>
      <c r="L86" s="11"/>
      <c r="CG86" s="6"/>
      <c r="CH86" s="6"/>
      <c r="CI86" s="6"/>
      <c r="CJ86" s="6"/>
      <c r="CK86" s="6"/>
      <c r="CL86" s="6"/>
      <c r="CM86" s="6"/>
      <c r="CN86" s="6"/>
    </row>
    <row r="87" spans="1:92" ht="16.149999999999999" customHeight="1" x14ac:dyDescent="0.2">
      <c r="A87" s="474" t="s">
        <v>72</v>
      </c>
      <c r="B87" s="475"/>
      <c r="C87" s="150"/>
      <c r="D87" s="184"/>
      <c r="E87" s="185"/>
      <c r="F87" s="185"/>
      <c r="G87" s="185"/>
      <c r="H87" s="186"/>
      <c r="I87" s="11"/>
      <c r="J87" s="11"/>
      <c r="K87" s="164"/>
      <c r="L87" s="11"/>
      <c r="CG87" s="6"/>
      <c r="CH87" s="6"/>
      <c r="CI87" s="6"/>
      <c r="CJ87" s="6"/>
      <c r="CK87" s="6"/>
      <c r="CL87" s="6"/>
      <c r="CM87" s="6"/>
      <c r="CN87" s="6"/>
    </row>
    <row r="88" spans="1:92" ht="16.149999999999999" customHeight="1" x14ac:dyDescent="0.2">
      <c r="A88" s="476" t="s">
        <v>68</v>
      </c>
      <c r="B88" s="477"/>
      <c r="C88" s="193"/>
      <c r="D88" s="77"/>
      <c r="E88" s="159"/>
      <c r="F88" s="159"/>
      <c r="G88" s="159"/>
      <c r="H88" s="90"/>
      <c r="I88" s="11"/>
      <c r="J88" s="11"/>
      <c r="K88" s="164"/>
      <c r="L88" s="11"/>
      <c r="CG88" s="6"/>
      <c r="CH88" s="6"/>
      <c r="CI88" s="6"/>
      <c r="CJ88" s="6"/>
      <c r="CK88" s="6"/>
      <c r="CL88" s="6"/>
      <c r="CM88" s="6"/>
      <c r="CN88" s="6"/>
    </row>
    <row r="89" spans="1:92" ht="16.149999999999999" customHeight="1" x14ac:dyDescent="0.2">
      <c r="A89" s="163" t="s">
        <v>80</v>
      </c>
      <c r="B89" s="194"/>
      <c r="C89" s="195"/>
      <c r="D89" s="165"/>
      <c r="E89" s="165"/>
      <c r="F89" s="165"/>
      <c r="G89" s="165"/>
      <c r="H89" s="165"/>
      <c r="I89" s="11"/>
      <c r="J89" s="11"/>
      <c r="K89" s="164"/>
      <c r="L89" s="11"/>
      <c r="CG89" s="6"/>
      <c r="CH89" s="6"/>
      <c r="CI89" s="6"/>
      <c r="CJ89" s="6"/>
      <c r="CK89" s="6"/>
      <c r="CL89" s="6"/>
      <c r="CM89" s="6"/>
      <c r="CN89" s="6"/>
    </row>
    <row r="90" spans="1:92" ht="31.9" customHeight="1" x14ac:dyDescent="0.2">
      <c r="A90" s="483" t="s">
        <v>93</v>
      </c>
      <c r="B90" s="483"/>
      <c r="C90" s="483"/>
      <c r="D90" s="483"/>
      <c r="E90" s="483"/>
      <c r="F90" s="483"/>
      <c r="G90" s="483"/>
      <c r="H90" s="483"/>
      <c r="I90" s="483"/>
      <c r="J90" s="11"/>
      <c r="K90" s="164"/>
      <c r="L90" s="11"/>
      <c r="CG90" s="6"/>
      <c r="CH90" s="6"/>
      <c r="CI90" s="6"/>
      <c r="CJ90" s="6"/>
      <c r="CK90" s="6"/>
      <c r="CL90" s="6"/>
      <c r="CM90" s="6"/>
      <c r="CN90" s="6"/>
    </row>
    <row r="91" spans="1:92" ht="16.149999999999999" customHeight="1" x14ac:dyDescent="0.2">
      <c r="A91" s="490" t="s">
        <v>70</v>
      </c>
      <c r="B91" s="491"/>
      <c r="C91" s="494" t="s">
        <v>6</v>
      </c>
      <c r="D91" s="11"/>
      <c r="E91" s="196"/>
      <c r="F91" s="196"/>
      <c r="G91" s="196"/>
      <c r="H91" s="196"/>
      <c r="I91" s="196"/>
      <c r="J91" s="11"/>
      <c r="K91" s="164"/>
      <c r="L91" s="11"/>
      <c r="CG91" s="6"/>
      <c r="CH91" s="6"/>
      <c r="CI91" s="6"/>
      <c r="CJ91" s="6"/>
      <c r="CK91" s="6"/>
      <c r="CL91" s="6"/>
      <c r="CM91" s="6"/>
      <c r="CN91" s="6"/>
    </row>
    <row r="92" spans="1:92" ht="16.149999999999999" customHeight="1" x14ac:dyDescent="0.2">
      <c r="A92" s="492"/>
      <c r="B92" s="493"/>
      <c r="C92" s="495"/>
      <c r="D92" s="11"/>
      <c r="E92" s="196"/>
      <c r="F92" s="196"/>
      <c r="G92" s="196"/>
      <c r="H92" s="196"/>
      <c r="I92" s="196"/>
      <c r="J92" s="11"/>
      <c r="K92" s="164"/>
      <c r="L92" s="11"/>
      <c r="CG92" s="6"/>
      <c r="CH92" s="6"/>
      <c r="CI92" s="6"/>
      <c r="CJ92" s="6"/>
      <c r="CK92" s="6"/>
      <c r="CL92" s="6"/>
      <c r="CM92" s="6"/>
      <c r="CN92" s="6"/>
    </row>
    <row r="93" spans="1:92" ht="16.149999999999999" customHeight="1" x14ac:dyDescent="0.2">
      <c r="A93" s="469" t="s">
        <v>71</v>
      </c>
      <c r="B93" s="470"/>
      <c r="C93" s="179"/>
      <c r="D93" s="11"/>
      <c r="E93" s="196"/>
      <c r="F93" s="196"/>
      <c r="G93" s="196"/>
      <c r="H93" s="196"/>
      <c r="I93" s="196"/>
      <c r="J93" s="106"/>
      <c r="K93" s="11"/>
      <c r="CG93" s="6"/>
      <c r="CH93" s="6"/>
      <c r="CI93" s="6"/>
      <c r="CJ93" s="6"/>
      <c r="CK93" s="6"/>
      <c r="CL93" s="6"/>
      <c r="CM93" s="6"/>
      <c r="CN93" s="6"/>
    </row>
    <row r="94" spans="1:92" ht="16.149999999999999" customHeight="1" x14ac:dyDescent="0.2">
      <c r="A94" s="472" t="s">
        <v>60</v>
      </c>
      <c r="B94" s="454" t="s">
        <v>61</v>
      </c>
      <c r="C94" s="198"/>
      <c r="D94" s="11"/>
      <c r="E94" s="196"/>
      <c r="F94" s="196"/>
      <c r="G94" s="196"/>
      <c r="H94" s="196"/>
      <c r="I94" s="196"/>
      <c r="J94" s="162"/>
      <c r="K94" s="106"/>
      <c r="L94" s="11"/>
      <c r="CG94" s="6"/>
      <c r="CH94" s="6"/>
      <c r="CI94" s="6"/>
      <c r="CJ94" s="6"/>
      <c r="CK94" s="6"/>
      <c r="CL94" s="6"/>
      <c r="CM94" s="6"/>
      <c r="CN94" s="6"/>
    </row>
    <row r="95" spans="1:92" ht="16.149999999999999" customHeight="1" x14ac:dyDescent="0.2">
      <c r="A95" s="472"/>
      <c r="B95" s="199" t="s">
        <v>92</v>
      </c>
      <c r="C95" s="154"/>
      <c r="D95" s="11"/>
      <c r="E95" s="196"/>
      <c r="CG95" s="6"/>
      <c r="CH95" s="6"/>
      <c r="CI95" s="6"/>
      <c r="CJ95" s="6"/>
      <c r="CK95" s="6"/>
      <c r="CL95" s="6"/>
      <c r="CM95" s="6"/>
      <c r="CN95" s="6"/>
    </row>
    <row r="96" spans="1:92" ht="16.149999999999999" customHeight="1" x14ac:dyDescent="0.2">
      <c r="A96" s="473"/>
      <c r="B96" s="200" t="s">
        <v>64</v>
      </c>
      <c r="C96" s="189"/>
      <c r="D96" s="11"/>
      <c r="E96" s="196"/>
      <c r="CG96" s="6"/>
      <c r="CH96" s="6"/>
      <c r="CI96" s="6"/>
      <c r="CJ96" s="6"/>
      <c r="CK96" s="6"/>
      <c r="CL96" s="6"/>
      <c r="CM96" s="6"/>
      <c r="CN96" s="6"/>
    </row>
    <row r="97" spans="1:92" ht="16.149999999999999" customHeight="1" x14ac:dyDescent="0.2">
      <c r="A97" s="474" t="s">
        <v>72</v>
      </c>
      <c r="B97" s="475"/>
      <c r="C97" s="198"/>
      <c r="D97" s="11"/>
      <c r="E97" s="196"/>
      <c r="CG97" s="6"/>
      <c r="CH97" s="6"/>
      <c r="CI97" s="6"/>
      <c r="CJ97" s="6"/>
      <c r="CK97" s="6"/>
      <c r="CL97" s="6"/>
      <c r="CM97" s="6"/>
      <c r="CN97" s="6"/>
    </row>
    <row r="98" spans="1:92" ht="16.149999999999999" customHeight="1" x14ac:dyDescent="0.2">
      <c r="A98" s="476" t="s">
        <v>68</v>
      </c>
      <c r="B98" s="477"/>
      <c r="C98" s="189"/>
      <c r="D98" s="11"/>
      <c r="E98" s="196"/>
      <c r="CG98" s="6"/>
      <c r="CH98" s="6"/>
      <c r="CI98" s="6"/>
      <c r="CJ98" s="6"/>
      <c r="CK98" s="6"/>
      <c r="CL98" s="6"/>
      <c r="CM98" s="6"/>
      <c r="CN98" s="6"/>
    </row>
    <row r="99" spans="1:92" ht="16.149999999999999" customHeight="1" x14ac:dyDescent="0.2">
      <c r="A99" s="163" t="s">
        <v>80</v>
      </c>
      <c r="B99" s="194"/>
      <c r="C99" s="195"/>
      <c r="D99" s="11"/>
      <c r="E99" s="196"/>
      <c r="CG99" s="6"/>
      <c r="CH99" s="6"/>
      <c r="CI99" s="6"/>
      <c r="CJ99" s="6"/>
      <c r="CK99" s="6"/>
      <c r="CL99" s="6"/>
      <c r="CM99" s="6"/>
      <c r="CN99" s="6"/>
    </row>
    <row r="100" spans="1:92" ht="31.9" customHeight="1" x14ac:dyDescent="0.2">
      <c r="A100" s="483" t="s">
        <v>94</v>
      </c>
      <c r="B100" s="483"/>
      <c r="C100" s="483"/>
      <c r="D100" s="483"/>
      <c r="E100" s="483"/>
      <c r="CG100" s="6"/>
      <c r="CH100" s="6"/>
      <c r="CI100" s="6"/>
      <c r="CJ100" s="6"/>
      <c r="CK100" s="6"/>
      <c r="CL100" s="6"/>
      <c r="CM100" s="6"/>
      <c r="CN100" s="6"/>
    </row>
    <row r="101" spans="1:92" ht="21" x14ac:dyDescent="0.2">
      <c r="A101" s="201" t="s">
        <v>95</v>
      </c>
      <c r="B101" s="202" t="s">
        <v>96</v>
      </c>
      <c r="C101" s="452"/>
      <c r="D101" s="451"/>
      <c r="CG101" s="6"/>
      <c r="CH101" s="6"/>
      <c r="CI101" s="6"/>
      <c r="CJ101" s="6"/>
      <c r="CK101" s="6"/>
      <c r="CL101" s="6"/>
      <c r="CM101" s="6"/>
      <c r="CN101" s="6"/>
    </row>
    <row r="102" spans="1:92" x14ac:dyDescent="0.2">
      <c r="A102" s="450" t="s">
        <v>97</v>
      </c>
      <c r="B102" s="205"/>
      <c r="C102" s="452"/>
      <c r="D102" s="451"/>
      <c r="CG102" s="6"/>
      <c r="CH102" s="6"/>
      <c r="CI102" s="6"/>
      <c r="CJ102" s="6"/>
      <c r="CK102" s="6"/>
      <c r="CL102" s="6"/>
      <c r="CM102" s="6"/>
      <c r="CN102" s="6"/>
    </row>
    <row r="103" spans="1:92" x14ac:dyDescent="0.2">
      <c r="A103" s="450" t="s">
        <v>98</v>
      </c>
      <c r="B103" s="206"/>
      <c r="C103" s="452"/>
      <c r="D103" s="451"/>
      <c r="CG103" s="6"/>
      <c r="CH103" s="6"/>
      <c r="CI103" s="6"/>
      <c r="CJ103" s="6"/>
      <c r="CK103" s="6"/>
      <c r="CL103" s="6"/>
      <c r="CM103" s="6"/>
      <c r="CN103" s="6"/>
    </row>
    <row r="104" spans="1:92" x14ac:dyDescent="0.2">
      <c r="A104" s="450" t="s">
        <v>99</v>
      </c>
      <c r="B104" s="206"/>
      <c r="C104" s="452"/>
      <c r="D104" s="451"/>
      <c r="CG104" s="6"/>
      <c r="CH104" s="6"/>
      <c r="CI104" s="6"/>
      <c r="CJ104" s="6"/>
      <c r="CK104" s="6"/>
      <c r="CL104" s="6"/>
      <c r="CM104" s="6"/>
      <c r="CN104" s="6"/>
    </row>
    <row r="105" spans="1:92" x14ac:dyDescent="0.2">
      <c r="A105" s="450" t="s">
        <v>100</v>
      </c>
      <c r="B105" s="206"/>
      <c r="C105" s="207"/>
      <c r="D105" s="451"/>
      <c r="CG105" s="6"/>
      <c r="CH105" s="6"/>
      <c r="CI105" s="6"/>
      <c r="CJ105" s="6"/>
      <c r="CK105" s="6"/>
      <c r="CL105" s="6"/>
      <c r="CM105" s="6"/>
      <c r="CN105" s="6"/>
    </row>
    <row r="106" spans="1:92" x14ac:dyDescent="0.2">
      <c r="A106" s="188" t="s">
        <v>101</v>
      </c>
      <c r="B106" s="208"/>
      <c r="C106" s="207"/>
      <c r="D106" s="451"/>
      <c r="CG106" s="6"/>
      <c r="CH106" s="6"/>
      <c r="CI106" s="6"/>
      <c r="CJ106" s="6"/>
      <c r="CK106" s="6"/>
      <c r="CL106" s="6"/>
      <c r="CM106" s="6"/>
      <c r="CN106" s="6"/>
    </row>
    <row r="107" spans="1:92" ht="31.9" customHeight="1" x14ac:dyDescent="0.2">
      <c r="A107" s="484" t="s">
        <v>102</v>
      </c>
      <c r="B107" s="485"/>
      <c r="C107" s="485"/>
      <c r="D107" s="485"/>
      <c r="CG107" s="6"/>
      <c r="CH107" s="6"/>
      <c r="CI107" s="6"/>
      <c r="CJ107" s="6"/>
      <c r="CK107" s="6"/>
      <c r="CL107" s="6"/>
      <c r="CM107" s="6"/>
      <c r="CN107" s="6"/>
    </row>
    <row r="108" spans="1:92" ht="28.15" customHeight="1" x14ac:dyDescent="0.2">
      <c r="A108" s="201" t="s">
        <v>95</v>
      </c>
      <c r="B108" s="202" t="s">
        <v>96</v>
      </c>
      <c r="C108" s="452"/>
      <c r="D108" s="451"/>
      <c r="E108" s="162"/>
      <c r="CG108" s="6"/>
      <c r="CH108" s="6"/>
      <c r="CI108" s="6"/>
      <c r="CJ108" s="6"/>
      <c r="CK108" s="6"/>
      <c r="CL108" s="6"/>
      <c r="CM108" s="6"/>
      <c r="CN108" s="6"/>
    </row>
    <row r="109" spans="1:92" ht="16.149999999999999" customHeight="1" x14ac:dyDescent="0.2">
      <c r="A109" s="450" t="s">
        <v>97</v>
      </c>
      <c r="B109" s="205">
        <v>0</v>
      </c>
      <c r="C109" s="452"/>
      <c r="D109" s="451"/>
      <c r="E109" s="452"/>
      <c r="F109" s="209"/>
      <c r="G109" s="11"/>
      <c r="H109" s="11"/>
      <c r="I109" s="451"/>
      <c r="J109" s="452"/>
      <c r="K109" s="106"/>
      <c r="L109" s="11"/>
      <c r="CG109" s="6"/>
      <c r="CH109" s="6"/>
      <c r="CI109" s="6"/>
      <c r="CJ109" s="6"/>
      <c r="CK109" s="6"/>
      <c r="CL109" s="6"/>
      <c r="CM109" s="6"/>
      <c r="CN109" s="6"/>
    </row>
    <row r="110" spans="1:92" ht="16.149999999999999" customHeight="1" x14ac:dyDescent="0.2">
      <c r="A110" s="450" t="s">
        <v>98</v>
      </c>
      <c r="B110" s="206">
        <v>1</v>
      </c>
      <c r="C110" s="452"/>
      <c r="D110" s="451"/>
      <c r="E110" s="452"/>
      <c r="F110" s="209"/>
      <c r="G110" s="11"/>
      <c r="H110" s="11"/>
      <c r="I110" s="451"/>
      <c r="J110" s="452"/>
      <c r="K110" s="106"/>
      <c r="L110" s="11"/>
      <c r="CG110" s="6"/>
      <c r="CH110" s="6"/>
      <c r="CI110" s="6"/>
      <c r="CJ110" s="6"/>
      <c r="CK110" s="6"/>
      <c r="CL110" s="6"/>
      <c r="CM110" s="6"/>
      <c r="CN110" s="6"/>
    </row>
    <row r="111" spans="1:92" ht="16.149999999999999" customHeight="1" x14ac:dyDescent="0.2">
      <c r="A111" s="450" t="s">
        <v>99</v>
      </c>
      <c r="B111" s="206">
        <v>0</v>
      </c>
      <c r="C111" s="452"/>
      <c r="D111" s="451"/>
      <c r="E111" s="452"/>
      <c r="F111" s="209"/>
      <c r="G111" s="11"/>
      <c r="H111" s="11"/>
      <c r="I111" s="451"/>
      <c r="J111" s="452"/>
      <c r="K111" s="106"/>
      <c r="L111" s="11"/>
      <c r="CG111" s="6"/>
      <c r="CH111" s="6"/>
      <c r="CI111" s="6"/>
      <c r="CJ111" s="6"/>
      <c r="CK111" s="6"/>
      <c r="CL111" s="6"/>
      <c r="CM111" s="6"/>
      <c r="CN111" s="6"/>
    </row>
    <row r="112" spans="1:92" ht="16.149999999999999" customHeight="1" x14ac:dyDescent="0.2">
      <c r="A112" s="450" t="s">
        <v>100</v>
      </c>
      <c r="B112" s="206">
        <v>0</v>
      </c>
      <c r="C112" s="207"/>
      <c r="D112" s="486"/>
      <c r="E112" s="487"/>
      <c r="F112" s="209"/>
      <c r="G112" s="11"/>
      <c r="H112" s="11"/>
      <c r="I112" s="451"/>
      <c r="J112" s="452"/>
      <c r="K112" s="106"/>
      <c r="L112" s="11"/>
      <c r="CG112" s="6"/>
      <c r="CH112" s="6"/>
      <c r="CI112" s="6"/>
      <c r="CJ112" s="6"/>
      <c r="CK112" s="6"/>
      <c r="CL112" s="6"/>
      <c r="CM112" s="6"/>
      <c r="CN112" s="6"/>
    </row>
    <row r="113" spans="1:92" ht="16.149999999999999" customHeight="1" x14ac:dyDescent="0.2">
      <c r="A113" s="188" t="s">
        <v>101</v>
      </c>
      <c r="B113" s="208">
        <v>0</v>
      </c>
      <c r="C113" s="207"/>
      <c r="D113" s="486"/>
      <c r="E113" s="487"/>
      <c r="F113" s="209"/>
      <c r="G113" s="11"/>
      <c r="H113" s="11"/>
      <c r="I113" s="451"/>
      <c r="J113" s="452"/>
      <c r="K113" s="106"/>
      <c r="L113" s="11"/>
      <c r="CG113" s="6"/>
      <c r="CH113" s="6"/>
      <c r="CI113" s="6"/>
      <c r="CJ113" s="6"/>
      <c r="CK113" s="6"/>
      <c r="CL113" s="6"/>
      <c r="CM113" s="6"/>
      <c r="CN113" s="6"/>
    </row>
    <row r="114" spans="1:92" ht="31.9" customHeight="1" x14ac:dyDescent="0.2">
      <c r="A114" s="210" t="s">
        <v>103</v>
      </c>
      <c r="B114" s="211"/>
      <c r="C114" s="211"/>
      <c r="D114" s="211"/>
      <c r="E114" s="211"/>
      <c r="F114" s="211"/>
      <c r="G114" s="196"/>
      <c r="H114" s="196"/>
      <c r="I114" s="196"/>
      <c r="J114" s="162"/>
      <c r="K114" s="106"/>
      <c r="L114" s="11"/>
      <c r="CG114" s="6"/>
      <c r="CH114" s="6"/>
      <c r="CI114" s="6"/>
      <c r="CJ114" s="6"/>
      <c r="CK114" s="6"/>
      <c r="CL114" s="6"/>
      <c r="CM114" s="6"/>
      <c r="CN114" s="6"/>
    </row>
    <row r="115" spans="1:92" ht="16.149999999999999" customHeight="1" x14ac:dyDescent="0.2">
      <c r="A115" s="488" t="s">
        <v>5</v>
      </c>
      <c r="B115" s="489"/>
      <c r="C115" s="453" t="s">
        <v>6</v>
      </c>
      <c r="D115" s="147" t="s">
        <v>104</v>
      </c>
      <c r="E115" s="447" t="s">
        <v>105</v>
      </c>
      <c r="F115" s="443" t="s">
        <v>106</v>
      </c>
      <c r="G115" s="196"/>
      <c r="H115" s="196"/>
      <c r="I115" s="196"/>
      <c r="J115" s="106"/>
      <c r="K115" s="11"/>
      <c r="CG115" s="6"/>
      <c r="CH115" s="6"/>
      <c r="CI115" s="6"/>
      <c r="CJ115" s="6"/>
      <c r="CK115" s="6"/>
      <c r="CL115" s="6"/>
      <c r="CM115" s="6"/>
      <c r="CN115" s="6"/>
    </row>
    <row r="116" spans="1:92" ht="16.149999999999999" customHeight="1" x14ac:dyDescent="0.2">
      <c r="A116" s="478" t="s">
        <v>71</v>
      </c>
      <c r="B116" s="479"/>
      <c r="C116" s="212">
        <f t="shared" ref="C116:C121" si="8">SUM(D116:F116)</f>
        <v>5</v>
      </c>
      <c r="D116" s="213">
        <v>5</v>
      </c>
      <c r="E116" s="214"/>
      <c r="F116" s="215"/>
      <c r="G116" s="216"/>
      <c r="H116" s="196"/>
      <c r="I116" s="196"/>
      <c r="J116" s="106"/>
      <c r="K116" s="11"/>
      <c r="CG116" s="6"/>
      <c r="CH116" s="6"/>
      <c r="CI116" s="6"/>
      <c r="CJ116" s="6"/>
      <c r="CK116" s="6"/>
      <c r="CL116" s="6"/>
      <c r="CM116" s="6"/>
      <c r="CN116" s="6"/>
    </row>
    <row r="117" spans="1:92" ht="16.149999999999999" customHeight="1" x14ac:dyDescent="0.2">
      <c r="A117" s="471" t="s">
        <v>60</v>
      </c>
      <c r="B117" s="449" t="s">
        <v>107</v>
      </c>
      <c r="C117" s="218">
        <f t="shared" si="8"/>
        <v>20</v>
      </c>
      <c r="D117" s="151">
        <v>20</v>
      </c>
      <c r="E117" s="152"/>
      <c r="F117" s="153"/>
      <c r="G117" s="216"/>
      <c r="H117" s="196"/>
      <c r="I117" s="196"/>
      <c r="J117" s="106"/>
      <c r="K117" s="11"/>
      <c r="CG117" s="6"/>
      <c r="CH117" s="6"/>
      <c r="CI117" s="6"/>
      <c r="CJ117" s="6"/>
      <c r="CK117" s="6"/>
      <c r="CL117" s="6"/>
      <c r="CM117" s="6"/>
      <c r="CN117" s="6"/>
    </row>
    <row r="118" spans="1:92" ht="16.149999999999999" customHeight="1" x14ac:dyDescent="0.2">
      <c r="A118" s="472"/>
      <c r="B118" s="199" t="s">
        <v>92</v>
      </c>
      <c r="C118" s="219">
        <f t="shared" si="8"/>
        <v>0</v>
      </c>
      <c r="D118" s="85"/>
      <c r="E118" s="170"/>
      <c r="F118" s="87"/>
      <c r="G118" s="216"/>
      <c r="H118" s="196"/>
      <c r="I118" s="196"/>
      <c r="J118" s="106"/>
      <c r="K118" s="11"/>
      <c r="CG118" s="6"/>
      <c r="CH118" s="6"/>
      <c r="CI118" s="6"/>
      <c r="CJ118" s="6"/>
      <c r="CK118" s="6"/>
      <c r="CL118" s="6"/>
      <c r="CM118" s="6"/>
      <c r="CN118" s="6"/>
    </row>
    <row r="119" spans="1:92" ht="16.149999999999999" customHeight="1" x14ac:dyDescent="0.2">
      <c r="A119" s="473"/>
      <c r="B119" s="200" t="s">
        <v>108</v>
      </c>
      <c r="C119" s="220">
        <f t="shared" si="8"/>
        <v>0</v>
      </c>
      <c r="D119" s="77"/>
      <c r="E119" s="159"/>
      <c r="F119" s="90"/>
      <c r="G119" s="216"/>
      <c r="H119" s="196"/>
      <c r="I119" s="196"/>
      <c r="J119" s="106"/>
      <c r="K119" s="11"/>
      <c r="CG119" s="6"/>
      <c r="CH119" s="6"/>
      <c r="CI119" s="6"/>
      <c r="CJ119" s="6"/>
      <c r="CK119" s="6"/>
      <c r="CL119" s="6"/>
      <c r="CM119" s="6"/>
      <c r="CN119" s="6"/>
    </row>
    <row r="120" spans="1:92" ht="16.149999999999999" customHeight="1" x14ac:dyDescent="0.2">
      <c r="A120" s="480" t="s">
        <v>72</v>
      </c>
      <c r="B120" s="481"/>
      <c r="C120" s="221">
        <f t="shared" si="8"/>
        <v>0</v>
      </c>
      <c r="D120" s="38"/>
      <c r="E120" s="222"/>
      <c r="F120" s="39"/>
      <c r="G120" s="216"/>
      <c r="H120" s="196"/>
      <c r="I120" s="196"/>
      <c r="J120" s="106"/>
      <c r="K120" s="11"/>
      <c r="CG120" s="6"/>
      <c r="CH120" s="6"/>
      <c r="CI120" s="6"/>
      <c r="CJ120" s="6"/>
      <c r="CK120" s="6"/>
      <c r="CL120" s="6"/>
      <c r="CM120" s="6"/>
      <c r="CN120" s="6"/>
    </row>
    <row r="121" spans="1:92" ht="16.149999999999999" customHeight="1" x14ac:dyDescent="0.2">
      <c r="A121" s="476" t="s">
        <v>68</v>
      </c>
      <c r="B121" s="477"/>
      <c r="C121" s="220">
        <f t="shared" si="8"/>
        <v>0</v>
      </c>
      <c r="D121" s="77"/>
      <c r="E121" s="159"/>
      <c r="F121" s="90"/>
      <c r="G121" s="216"/>
      <c r="H121" s="196"/>
      <c r="I121" s="196"/>
      <c r="J121" s="106"/>
      <c r="K121" s="11"/>
      <c r="CG121" s="6"/>
      <c r="CH121" s="6"/>
      <c r="CI121" s="6"/>
      <c r="CJ121" s="6"/>
      <c r="CK121" s="6"/>
      <c r="CL121" s="6"/>
      <c r="CM121" s="6"/>
      <c r="CN121" s="6"/>
    </row>
    <row r="122" spans="1:92" ht="16.149999999999999" customHeight="1" x14ac:dyDescent="0.2">
      <c r="A122" s="163" t="s">
        <v>80</v>
      </c>
      <c r="B122" s="163"/>
      <c r="C122" s="176"/>
      <c r="D122" s="176"/>
      <c r="E122" s="165"/>
      <c r="F122" s="11"/>
      <c r="G122" s="196"/>
      <c r="H122" s="196"/>
      <c r="I122" s="196"/>
      <c r="J122" s="106"/>
      <c r="K122" s="11"/>
      <c r="CG122" s="6"/>
      <c r="CH122" s="6"/>
      <c r="CI122" s="6"/>
      <c r="CJ122" s="6"/>
      <c r="CK122" s="6"/>
      <c r="CL122" s="6"/>
      <c r="CM122" s="6"/>
      <c r="CN122" s="6"/>
    </row>
    <row r="123" spans="1:92" ht="16.149999999999999" customHeight="1" x14ac:dyDescent="0.2">
      <c r="A123" s="163" t="s">
        <v>109</v>
      </c>
      <c r="B123" s="223"/>
      <c r="C123" s="176"/>
      <c r="D123" s="176"/>
      <c r="E123" s="176"/>
      <c r="F123" s="176"/>
      <c r="G123" s="196"/>
      <c r="H123" s="196"/>
      <c r="I123" s="196"/>
      <c r="J123" s="106"/>
      <c r="K123" s="11"/>
      <c r="CG123" s="6"/>
      <c r="CH123" s="6"/>
      <c r="CI123" s="6"/>
      <c r="CJ123" s="6"/>
      <c r="CK123" s="6"/>
      <c r="CL123" s="6"/>
      <c r="CM123" s="6"/>
      <c r="CN123" s="6"/>
    </row>
    <row r="124" spans="1:92" ht="31.9" customHeight="1" x14ac:dyDescent="0.2">
      <c r="A124" s="12" t="s">
        <v>110</v>
      </c>
      <c r="B124" s="12"/>
      <c r="C124" s="12"/>
      <c r="D124" s="12"/>
      <c r="E124" s="12"/>
      <c r="F124" s="224"/>
      <c r="G124" s="224"/>
      <c r="H124" s="196"/>
      <c r="I124" s="196"/>
      <c r="J124" s="106"/>
      <c r="K124" s="11"/>
      <c r="CG124" s="6"/>
      <c r="CH124" s="6"/>
      <c r="CI124" s="6"/>
      <c r="CJ124" s="6"/>
      <c r="CK124" s="6"/>
      <c r="CL124" s="6"/>
      <c r="CM124" s="6"/>
      <c r="CN124" s="6"/>
    </row>
    <row r="125" spans="1:92" ht="16.149999999999999" customHeight="1" x14ac:dyDescent="0.2">
      <c r="A125" s="461" t="s">
        <v>111</v>
      </c>
      <c r="B125" s="457"/>
      <c r="C125" s="465" t="s">
        <v>6</v>
      </c>
      <c r="D125" s="467" t="s">
        <v>112</v>
      </c>
      <c r="E125" s="468"/>
      <c r="F125" s="467" t="s">
        <v>113</v>
      </c>
      <c r="G125" s="468"/>
      <c r="H125" s="196"/>
      <c r="I125" s="196"/>
      <c r="J125" s="106"/>
      <c r="K125" s="11"/>
      <c r="CG125" s="6"/>
      <c r="CH125" s="6"/>
      <c r="CI125" s="6"/>
      <c r="CJ125" s="6"/>
      <c r="CK125" s="6"/>
      <c r="CL125" s="6"/>
      <c r="CM125" s="6"/>
      <c r="CN125" s="6"/>
    </row>
    <row r="126" spans="1:92" ht="16.149999999999999" customHeight="1" x14ac:dyDescent="0.2">
      <c r="A126" s="482"/>
      <c r="B126" s="458"/>
      <c r="C126" s="466"/>
      <c r="D126" s="17" t="s">
        <v>114</v>
      </c>
      <c r="E126" s="225" t="s">
        <v>115</v>
      </c>
      <c r="F126" s="17" t="s">
        <v>116</v>
      </c>
      <c r="G126" s="225" t="s">
        <v>115</v>
      </c>
      <c r="H126" s="196"/>
      <c r="I126" s="196"/>
      <c r="J126" s="106"/>
      <c r="K126" s="11"/>
      <c r="CG126" s="6"/>
      <c r="CH126" s="6"/>
      <c r="CI126" s="6"/>
      <c r="CJ126" s="6"/>
      <c r="CK126" s="6"/>
      <c r="CL126" s="6"/>
      <c r="CM126" s="6"/>
      <c r="CN126" s="6"/>
    </row>
    <row r="127" spans="1:92" ht="16.149999999999999" customHeight="1" x14ac:dyDescent="0.2">
      <c r="A127" s="469" t="s">
        <v>71</v>
      </c>
      <c r="B127" s="470"/>
      <c r="C127" s="226">
        <f t="shared" ref="C127:C133" si="9">SUM(D127:G127)</f>
        <v>294</v>
      </c>
      <c r="D127" s="227">
        <v>5</v>
      </c>
      <c r="E127" s="228"/>
      <c r="F127" s="227">
        <v>289</v>
      </c>
      <c r="G127" s="228"/>
      <c r="H127" s="216"/>
      <c r="I127" s="196"/>
      <c r="J127" s="106"/>
      <c r="K127" s="11"/>
      <c r="CG127" s="6"/>
      <c r="CH127" s="6"/>
      <c r="CI127" s="6"/>
      <c r="CJ127" s="6"/>
      <c r="CK127" s="6"/>
      <c r="CL127" s="6"/>
      <c r="CM127" s="6"/>
      <c r="CN127" s="6"/>
    </row>
    <row r="128" spans="1:92" ht="16.149999999999999" customHeight="1" x14ac:dyDescent="0.2">
      <c r="A128" s="471" t="s">
        <v>60</v>
      </c>
      <c r="B128" s="449" t="s">
        <v>107</v>
      </c>
      <c r="C128" s="226">
        <f t="shared" si="9"/>
        <v>101</v>
      </c>
      <c r="D128" s="227"/>
      <c r="E128" s="228"/>
      <c r="F128" s="227">
        <v>101</v>
      </c>
      <c r="G128" s="228"/>
      <c r="H128" s="216"/>
      <c r="I128" s="196"/>
      <c r="J128" s="106"/>
      <c r="K128" s="11"/>
      <c r="CG128" s="6"/>
      <c r="CH128" s="6"/>
      <c r="CI128" s="6"/>
      <c r="CJ128" s="6"/>
      <c r="CK128" s="6"/>
      <c r="CL128" s="6"/>
      <c r="CM128" s="6"/>
      <c r="CN128" s="6"/>
    </row>
    <row r="129" spans="1:92" ht="16.149999999999999" customHeight="1" x14ac:dyDescent="0.2">
      <c r="A129" s="472"/>
      <c r="B129" s="199" t="s">
        <v>92</v>
      </c>
      <c r="C129" s="229">
        <f t="shared" si="9"/>
        <v>0</v>
      </c>
      <c r="D129" s="230"/>
      <c r="E129" s="231"/>
      <c r="F129" s="230"/>
      <c r="G129" s="231"/>
      <c r="H129" s="216"/>
      <c r="I129" s="196"/>
      <c r="J129" s="106"/>
      <c r="K129" s="11"/>
      <c r="CG129" s="6"/>
      <c r="CH129" s="6"/>
      <c r="CI129" s="6"/>
      <c r="CJ129" s="6"/>
      <c r="CK129" s="6"/>
      <c r="CL129" s="6"/>
      <c r="CM129" s="6"/>
      <c r="CN129" s="6"/>
    </row>
    <row r="130" spans="1:92" ht="16.149999999999999" customHeight="1" x14ac:dyDescent="0.2">
      <c r="A130" s="473"/>
      <c r="B130" s="200" t="s">
        <v>108</v>
      </c>
      <c r="C130" s="232">
        <f t="shared" si="9"/>
        <v>0</v>
      </c>
      <c r="D130" s="233"/>
      <c r="E130" s="234"/>
      <c r="F130" s="233"/>
      <c r="G130" s="234"/>
      <c r="H130" s="216"/>
      <c r="I130" s="196"/>
      <c r="J130" s="106"/>
      <c r="K130" s="11"/>
      <c r="CG130" s="6"/>
      <c r="CH130" s="6"/>
      <c r="CI130" s="6"/>
      <c r="CJ130" s="6"/>
      <c r="CK130" s="6"/>
      <c r="CL130" s="6"/>
      <c r="CM130" s="6"/>
      <c r="CN130" s="6"/>
    </row>
    <row r="131" spans="1:92" ht="16.149999999999999" customHeight="1" x14ac:dyDescent="0.2">
      <c r="A131" s="474" t="s">
        <v>72</v>
      </c>
      <c r="B131" s="475"/>
      <c r="C131" s="235">
        <f t="shared" si="9"/>
        <v>111</v>
      </c>
      <c r="D131" s="29"/>
      <c r="E131" s="72"/>
      <c r="F131" s="29">
        <v>111</v>
      </c>
      <c r="G131" s="72"/>
      <c r="H131" s="216"/>
      <c r="I131" s="196"/>
      <c r="J131" s="106"/>
      <c r="K131" s="11"/>
      <c r="CG131" s="6"/>
      <c r="CH131" s="6"/>
      <c r="CI131" s="6"/>
      <c r="CJ131" s="6"/>
      <c r="CK131" s="6"/>
      <c r="CL131" s="6"/>
      <c r="CM131" s="6"/>
      <c r="CN131" s="6"/>
    </row>
    <row r="132" spans="1:92" ht="16.149999999999999" customHeight="1" x14ac:dyDescent="0.2">
      <c r="A132" s="476" t="s">
        <v>68</v>
      </c>
      <c r="B132" s="477"/>
      <c r="C132" s="236">
        <f t="shared" si="9"/>
        <v>0</v>
      </c>
      <c r="D132" s="36"/>
      <c r="E132" s="80"/>
      <c r="F132" s="36"/>
      <c r="G132" s="80"/>
      <c r="H132" s="216"/>
      <c r="I132" s="196"/>
      <c r="J132" s="106"/>
      <c r="K132" s="11"/>
      <c r="CG132" s="6"/>
      <c r="CH132" s="6"/>
      <c r="CI132" s="6"/>
      <c r="CJ132" s="6"/>
      <c r="CK132" s="6"/>
      <c r="CL132" s="6"/>
      <c r="CM132" s="6"/>
      <c r="CN132" s="6"/>
    </row>
    <row r="133" spans="1:92" ht="16.149999999999999" customHeight="1" x14ac:dyDescent="0.2">
      <c r="A133" s="459" t="s">
        <v>6</v>
      </c>
      <c r="B133" s="460"/>
      <c r="C133" s="41">
        <f t="shared" si="9"/>
        <v>506</v>
      </c>
      <c r="D133" s="172">
        <f>SUM(D127:D132)</f>
        <v>5</v>
      </c>
      <c r="E133" s="237">
        <f>SUM(E127:E132)</f>
        <v>0</v>
      </c>
      <c r="F133" s="172">
        <f>SUM(F127:F132)</f>
        <v>501</v>
      </c>
      <c r="G133" s="237">
        <f>SUM(G127:G132)</f>
        <v>0</v>
      </c>
      <c r="H133" s="196"/>
      <c r="I133" s="196"/>
      <c r="J133" s="106"/>
      <c r="K133" s="11"/>
      <c r="CG133" s="6"/>
      <c r="CH133" s="6"/>
      <c r="CI133" s="6"/>
      <c r="CJ133" s="6"/>
      <c r="CK133" s="6"/>
      <c r="CL133" s="6"/>
      <c r="CM133" s="6"/>
      <c r="CN133" s="6"/>
    </row>
    <row r="134" spans="1:92" ht="31.9" customHeight="1" x14ac:dyDescent="0.2">
      <c r="A134" s="238" t="s">
        <v>117</v>
      </c>
      <c r="B134" s="238"/>
      <c r="C134" s="238"/>
      <c r="D134" s="224"/>
      <c r="E134" s="224"/>
      <c r="F134" s="176"/>
      <c r="G134" s="196"/>
      <c r="H134" s="196"/>
      <c r="I134" s="196"/>
      <c r="J134" s="106"/>
      <c r="K134" s="11"/>
      <c r="CG134" s="6"/>
      <c r="CH134" s="6"/>
      <c r="CI134" s="6"/>
      <c r="CJ134" s="6"/>
      <c r="CK134" s="6"/>
      <c r="CL134" s="6"/>
      <c r="CM134" s="6"/>
      <c r="CN134" s="6"/>
    </row>
    <row r="135" spans="1:92" ht="16.149999999999999" customHeight="1" x14ac:dyDescent="0.2">
      <c r="A135" s="461" t="s">
        <v>32</v>
      </c>
      <c r="B135" s="462"/>
      <c r="C135" s="442" t="s">
        <v>6</v>
      </c>
      <c r="D135" s="224"/>
      <c r="E135" s="224"/>
      <c r="F135" s="240"/>
      <c r="G135" s="196"/>
      <c r="H135" s="196"/>
      <c r="I135" s="196"/>
      <c r="J135" s="106"/>
      <c r="K135" s="11"/>
      <c r="CG135" s="6"/>
      <c r="CH135" s="6"/>
      <c r="CI135" s="6"/>
      <c r="CJ135" s="6"/>
      <c r="CK135" s="6"/>
      <c r="CL135" s="6"/>
      <c r="CM135" s="6"/>
      <c r="CN135" s="6"/>
    </row>
    <row r="136" spans="1:92" ht="16.149999999999999" customHeight="1" x14ac:dyDescent="0.2">
      <c r="A136" s="463" t="s">
        <v>118</v>
      </c>
      <c r="B136" s="241" t="s">
        <v>119</v>
      </c>
      <c r="C136" s="242">
        <v>385</v>
      </c>
      <c r="D136" s="224"/>
      <c r="E136" s="224"/>
      <c r="F136" s="240"/>
      <c r="G136" s="196"/>
      <c r="H136" s="196"/>
      <c r="I136" s="196"/>
      <c r="J136" s="106"/>
      <c r="K136" s="11"/>
      <c r="CG136" s="6"/>
      <c r="CH136" s="6"/>
      <c r="CI136" s="6"/>
      <c r="CJ136" s="6"/>
      <c r="CK136" s="6"/>
      <c r="CL136" s="6"/>
      <c r="CM136" s="6"/>
      <c r="CN136" s="6"/>
    </row>
    <row r="137" spans="1:92" ht="16.149999999999999" customHeight="1" x14ac:dyDescent="0.2">
      <c r="A137" s="464"/>
      <c r="B137" s="243" t="s">
        <v>120</v>
      </c>
      <c r="C137" s="244">
        <v>294</v>
      </c>
      <c r="D137" s="224"/>
      <c r="E137" s="224"/>
      <c r="F137" s="240"/>
      <c r="G137" s="196"/>
      <c r="H137" s="196"/>
      <c r="I137" s="196"/>
      <c r="J137" s="106"/>
      <c r="K137" s="11"/>
      <c r="CG137" s="6"/>
      <c r="CH137" s="6"/>
      <c r="CI137" s="6"/>
      <c r="CJ137" s="6"/>
      <c r="CK137" s="6"/>
      <c r="CL137" s="6"/>
      <c r="CM137" s="6"/>
      <c r="CN137" s="6"/>
    </row>
    <row r="138" spans="1:92" ht="31.9" customHeight="1" x14ac:dyDescent="0.2">
      <c r="A138" s="245" t="s">
        <v>121</v>
      </c>
      <c r="B138" s="245"/>
      <c r="C138" s="245"/>
      <c r="D138" s="224"/>
      <c r="E138" s="224"/>
      <c r="F138" s="196"/>
      <c r="G138" s="196"/>
      <c r="H138" s="196"/>
      <c r="I138" s="196"/>
      <c r="J138" s="106"/>
      <c r="K138" s="11"/>
      <c r="CG138" s="6"/>
      <c r="CH138" s="6"/>
      <c r="CI138" s="6"/>
      <c r="CJ138" s="6"/>
      <c r="CK138" s="6"/>
      <c r="CL138" s="6"/>
      <c r="CM138" s="6"/>
      <c r="CN138" s="6"/>
    </row>
    <row r="139" spans="1:92" ht="16.149999999999999" customHeight="1" x14ac:dyDescent="0.2">
      <c r="A139" s="465" t="s">
        <v>32</v>
      </c>
      <c r="B139" s="465" t="s">
        <v>6</v>
      </c>
      <c r="C139" s="463" t="s">
        <v>56</v>
      </c>
      <c r="D139" s="455" t="s">
        <v>65</v>
      </c>
      <c r="E139" s="457" t="s">
        <v>60</v>
      </c>
      <c r="F139" s="196"/>
      <c r="G139" s="196"/>
      <c r="H139" s="196"/>
      <c r="I139" s="196"/>
      <c r="J139" s="106"/>
      <c r="K139" s="11"/>
      <c r="CG139" s="6"/>
      <c r="CH139" s="6"/>
      <c r="CI139" s="6"/>
      <c r="CJ139" s="6"/>
      <c r="CK139" s="6"/>
      <c r="CL139" s="6"/>
      <c r="CM139" s="6"/>
      <c r="CN139" s="6"/>
    </row>
    <row r="140" spans="1:92" ht="16.149999999999999" customHeight="1" x14ac:dyDescent="0.2">
      <c r="A140" s="466"/>
      <c r="B140" s="466"/>
      <c r="C140" s="464"/>
      <c r="D140" s="456"/>
      <c r="E140" s="458"/>
      <c r="F140" s="196"/>
      <c r="G140" s="196"/>
      <c r="H140" s="196"/>
      <c r="I140" s="196"/>
      <c r="J140" s="162"/>
      <c r="K140" s="106"/>
      <c r="L140" s="11"/>
      <c r="CG140" s="6"/>
      <c r="CH140" s="6"/>
      <c r="CI140" s="6"/>
      <c r="CJ140" s="6"/>
      <c r="CK140" s="6"/>
      <c r="CL140" s="6"/>
      <c r="CM140" s="6"/>
      <c r="CN140" s="6"/>
    </row>
    <row r="141" spans="1:92" ht="16.149999999999999" customHeight="1" x14ac:dyDescent="0.2">
      <c r="A141" s="81" t="s">
        <v>122</v>
      </c>
      <c r="B141" s="81">
        <f t="shared" ref="B141:B150" si="10">SUM(C141:E141)</f>
        <v>2</v>
      </c>
      <c r="C141" s="230"/>
      <c r="D141" s="246">
        <v>2</v>
      </c>
      <c r="E141" s="247"/>
      <c r="F141" s="164"/>
      <c r="G141" s="11"/>
      <c r="CG141" s="6"/>
      <c r="CH141" s="6"/>
      <c r="CI141" s="6"/>
      <c r="CJ141" s="6"/>
      <c r="CK141" s="6"/>
      <c r="CL141" s="6"/>
      <c r="CM141" s="6"/>
      <c r="CN141" s="6"/>
    </row>
    <row r="142" spans="1:92" ht="16.149999999999999" customHeight="1" x14ac:dyDescent="0.2">
      <c r="A142" s="81" t="s">
        <v>123</v>
      </c>
      <c r="B142" s="81">
        <f t="shared" si="10"/>
        <v>0</v>
      </c>
      <c r="C142" s="230"/>
      <c r="D142" s="246"/>
      <c r="E142" s="247"/>
      <c r="F142" s="164"/>
      <c r="G142" s="11"/>
      <c r="CG142" s="6"/>
      <c r="CH142" s="6"/>
      <c r="CI142" s="6"/>
      <c r="CJ142" s="6"/>
      <c r="CK142" s="6"/>
      <c r="CL142" s="6"/>
      <c r="CM142" s="6"/>
      <c r="CN142" s="6"/>
    </row>
    <row r="143" spans="1:92" ht="16.149999999999999" customHeight="1" x14ac:dyDescent="0.2">
      <c r="A143" s="81" t="s">
        <v>124</v>
      </c>
      <c r="B143" s="81">
        <f t="shared" si="10"/>
        <v>0</v>
      </c>
      <c r="C143" s="230"/>
      <c r="D143" s="246"/>
      <c r="E143" s="247"/>
      <c r="F143" s="164"/>
      <c r="G143" s="11"/>
      <c r="CG143" s="6"/>
      <c r="CH143" s="6"/>
      <c r="CI143" s="6"/>
      <c r="CJ143" s="6"/>
      <c r="CK143" s="6"/>
      <c r="CL143" s="6"/>
      <c r="CM143" s="6"/>
      <c r="CN143" s="6"/>
    </row>
    <row r="144" spans="1:92" ht="25.9" customHeight="1" x14ac:dyDescent="0.2">
      <c r="A144" s="248" t="s">
        <v>125</v>
      </c>
      <c r="B144" s="81">
        <f t="shared" si="10"/>
        <v>0</v>
      </c>
      <c r="C144" s="230"/>
      <c r="D144" s="246"/>
      <c r="E144" s="247"/>
      <c r="F144" s="164"/>
      <c r="G144" s="11"/>
      <c r="CG144" s="6"/>
      <c r="CH144" s="6"/>
      <c r="CI144" s="6"/>
      <c r="CJ144" s="6"/>
      <c r="CK144" s="6"/>
      <c r="CL144" s="6"/>
      <c r="CM144" s="6"/>
      <c r="CN144" s="6"/>
    </row>
    <row r="145" spans="1:92" ht="25.9" customHeight="1" x14ac:dyDescent="0.2">
      <c r="A145" s="81" t="s">
        <v>126</v>
      </c>
      <c r="B145" s="81">
        <f t="shared" si="10"/>
        <v>0</v>
      </c>
      <c r="C145" s="230"/>
      <c r="D145" s="246"/>
      <c r="E145" s="247"/>
      <c r="F145" s="164"/>
      <c r="G145" s="11"/>
      <c r="CG145" s="6"/>
      <c r="CH145" s="6"/>
      <c r="CI145" s="6"/>
      <c r="CJ145" s="6"/>
      <c r="CK145" s="6"/>
      <c r="CL145" s="6"/>
      <c r="CM145" s="6"/>
      <c r="CN145" s="6"/>
    </row>
    <row r="146" spans="1:92" ht="16.149999999999999" customHeight="1" x14ac:dyDescent="0.2">
      <c r="A146" s="81" t="s">
        <v>127</v>
      </c>
      <c r="B146" s="81">
        <f t="shared" si="10"/>
        <v>0</v>
      </c>
      <c r="C146" s="230"/>
      <c r="D146" s="246"/>
      <c r="E146" s="247"/>
      <c r="F146" s="164"/>
      <c r="G146" s="11"/>
      <c r="CG146" s="6"/>
      <c r="CH146" s="6"/>
      <c r="CI146" s="6"/>
      <c r="CJ146" s="6"/>
      <c r="CK146" s="6"/>
      <c r="CL146" s="6"/>
      <c r="CM146" s="6"/>
      <c r="CN146" s="6"/>
    </row>
    <row r="147" spans="1:92" ht="16.149999999999999" customHeight="1" x14ac:dyDescent="0.2">
      <c r="A147" s="81" t="s">
        <v>128</v>
      </c>
      <c r="B147" s="81">
        <f t="shared" si="10"/>
        <v>0</v>
      </c>
      <c r="C147" s="230"/>
      <c r="D147" s="246"/>
      <c r="E147" s="247"/>
      <c r="F147" s="164"/>
      <c r="G147" s="11"/>
      <c r="CG147" s="6"/>
      <c r="CH147" s="6"/>
      <c r="CI147" s="6"/>
      <c r="CJ147" s="6"/>
      <c r="CK147" s="6"/>
      <c r="CL147" s="6"/>
      <c r="CM147" s="6"/>
      <c r="CN147" s="6"/>
    </row>
    <row r="148" spans="1:92" ht="16.149999999999999" customHeight="1" x14ac:dyDescent="0.2">
      <c r="A148" s="81" t="s">
        <v>129</v>
      </c>
      <c r="B148" s="81">
        <f t="shared" si="10"/>
        <v>0</v>
      </c>
      <c r="C148" s="230"/>
      <c r="D148" s="246"/>
      <c r="E148" s="247"/>
      <c r="F148" s="164"/>
      <c r="G148" s="11"/>
      <c r="CG148" s="6"/>
      <c r="CH148" s="6"/>
      <c r="CI148" s="6"/>
      <c r="CJ148" s="6"/>
      <c r="CK148" s="6"/>
      <c r="CL148" s="6"/>
      <c r="CM148" s="6"/>
      <c r="CN148" s="6"/>
    </row>
    <row r="149" spans="1:92" ht="16.149999999999999" customHeight="1" x14ac:dyDescent="0.2">
      <c r="A149" s="81" t="s">
        <v>130</v>
      </c>
      <c r="B149" s="81">
        <f t="shared" si="10"/>
        <v>0</v>
      </c>
      <c r="C149" s="230"/>
      <c r="D149" s="246"/>
      <c r="E149" s="247"/>
      <c r="F149" s="164"/>
      <c r="G149" s="11"/>
      <c r="CG149" s="6"/>
      <c r="CH149" s="6"/>
      <c r="CI149" s="6"/>
      <c r="CJ149" s="6"/>
      <c r="CK149" s="6"/>
      <c r="CL149" s="6"/>
      <c r="CM149" s="6"/>
      <c r="CN149" s="6"/>
    </row>
    <row r="150" spans="1:92" ht="16.149999999999999" customHeight="1" x14ac:dyDescent="0.2">
      <c r="A150" s="89" t="s">
        <v>131</v>
      </c>
      <c r="B150" s="89">
        <f t="shared" si="10"/>
        <v>0</v>
      </c>
      <c r="C150" s="233"/>
      <c r="D150" s="249"/>
      <c r="E150" s="250"/>
      <c r="F150" s="164"/>
      <c r="G150" s="11"/>
      <c r="CG150" s="6"/>
      <c r="CH150" s="6"/>
      <c r="CI150" s="6"/>
      <c r="CJ150" s="6"/>
      <c r="CK150" s="6"/>
      <c r="CL150" s="6"/>
      <c r="CM150" s="6"/>
      <c r="CN150" s="6"/>
    </row>
    <row r="151" spans="1:92" ht="16.149999999999999" customHeight="1" x14ac:dyDescent="0.2">
      <c r="A151" s="251" t="s">
        <v>132</v>
      </c>
      <c r="F151" s="164"/>
      <c r="G151" s="11"/>
      <c r="CG151" s="6"/>
      <c r="CH151" s="6"/>
      <c r="CI151" s="6"/>
      <c r="CJ151" s="6"/>
      <c r="CK151" s="6"/>
      <c r="CL151" s="6"/>
      <c r="CM151" s="6"/>
      <c r="CN151" s="6"/>
    </row>
    <row r="152" spans="1:92" x14ac:dyDescent="0.2">
      <c r="CG152" s="6"/>
      <c r="CH152" s="6"/>
      <c r="CI152" s="6"/>
      <c r="CJ152" s="6"/>
      <c r="CK152" s="6"/>
      <c r="CL152" s="6"/>
      <c r="CM152" s="6"/>
      <c r="CN152" s="6"/>
    </row>
    <row r="153" spans="1:92" x14ac:dyDescent="0.2">
      <c r="CG153" s="6"/>
      <c r="CH153" s="6"/>
      <c r="CI153" s="6"/>
      <c r="CJ153" s="6"/>
      <c r="CK153" s="6"/>
      <c r="CL153" s="6"/>
      <c r="CM153" s="6"/>
      <c r="CN153" s="6"/>
    </row>
    <row r="154" spans="1:92" x14ac:dyDescent="0.2">
      <c r="CG154" s="6"/>
      <c r="CH154" s="6"/>
      <c r="CI154" s="6"/>
      <c r="CJ154" s="6"/>
      <c r="CK154" s="6"/>
      <c r="CL154" s="6"/>
      <c r="CM154" s="6"/>
      <c r="CN154" s="6"/>
    </row>
    <row r="155" spans="1:92" x14ac:dyDescent="0.2">
      <c r="CG155" s="6"/>
      <c r="CH155" s="6"/>
      <c r="CI155" s="6"/>
      <c r="CJ155" s="6"/>
      <c r="CK155" s="6"/>
      <c r="CL155" s="6"/>
      <c r="CM155" s="6"/>
      <c r="CN155" s="6"/>
    </row>
    <row r="156" spans="1:92" x14ac:dyDescent="0.2">
      <c r="CG156" s="6"/>
      <c r="CH156" s="6"/>
      <c r="CI156" s="6"/>
      <c r="CJ156" s="6"/>
      <c r="CK156" s="6"/>
      <c r="CL156" s="6"/>
      <c r="CM156" s="6"/>
      <c r="CN156" s="6"/>
    </row>
    <row r="157" spans="1:92" x14ac:dyDescent="0.2">
      <c r="CG157" s="6"/>
      <c r="CH157" s="6"/>
      <c r="CI157" s="6"/>
      <c r="CJ157" s="6"/>
      <c r="CK157" s="6"/>
      <c r="CL157" s="6"/>
      <c r="CM157" s="6"/>
      <c r="CN157" s="6"/>
    </row>
    <row r="194" spans="1:93" ht="11.25" customHeight="1" x14ac:dyDescent="0.2"/>
    <row r="195" spans="1:93" s="252" customFormat="1" hidden="1" x14ac:dyDescent="0.2">
      <c r="A195" s="252">
        <f>SUM(D12:D15,D22:D27,D31:D43,B49,C69:H69,C79:H79,C83:H88,C93:C98,C116:C121,C133,B141:B150,C53:C62,B102:B106,B109:B113,D16:D17,C136:C137)</f>
        <v>1770</v>
      </c>
      <c r="B195" s="252">
        <f>SUM(CG5:CN157)</f>
        <v>0</v>
      </c>
      <c r="BY195" s="253"/>
      <c r="BZ195" s="253"/>
      <c r="CA195" s="253"/>
      <c r="CB195" s="253"/>
      <c r="CC195" s="253"/>
      <c r="CD195" s="253"/>
      <c r="CE195" s="253"/>
      <c r="CF195" s="253"/>
      <c r="CG195" s="253"/>
      <c r="CH195" s="253"/>
      <c r="CI195" s="253"/>
      <c r="CJ195" s="253"/>
      <c r="CK195" s="253"/>
      <c r="CL195" s="253"/>
      <c r="CM195" s="253"/>
      <c r="CN195" s="253"/>
      <c r="CO195" s="253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operator="greaterThanOrEqual" allowBlank="1" showInputMessage="1" showErrorMessage="1" error="Valor no Permitido" sqref="A9:Z150" xr:uid="{BECEFDE1-B164-4920-A6E7-24FC45C1AEE1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Albino   Munoz Mansilla</dc:creator>
  <cp:lastModifiedBy>Jose Albino   Munoz Mansilla</cp:lastModifiedBy>
  <dcterms:created xsi:type="dcterms:W3CDTF">2019-03-19T16:10:18Z</dcterms:created>
  <dcterms:modified xsi:type="dcterms:W3CDTF">2020-01-16T14:45:13Z</dcterms:modified>
</cp:coreProperties>
</file>