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ajardoa\Desktop\Trabajo\Estadistica\Población Estimada y PerCapita\2020\"/>
    </mc:Choice>
  </mc:AlternateContent>
  <xr:revisionPtr revIDLastSave="0" documentId="13_ncr:1_{0F82F108-BD51-42F8-BD84-F3A8DCA8E14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ob Total por Grupo Etario" sheetId="2" r:id="rId1"/>
    <sheet name="PobFemenina por Grupo Etario" sheetId="3" r:id="rId2"/>
    <sheet name="Estimación Peso Relativo Hosp-d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C5" i="1"/>
  <c r="C6" i="1"/>
  <c r="C7" i="1"/>
  <c r="C4" i="1"/>
  <c r="D4" i="1"/>
  <c r="E7" i="1" l="1"/>
  <c r="G7" i="1" s="1"/>
  <c r="E6" i="1"/>
  <c r="G6" i="1" s="1"/>
  <c r="E5" i="1"/>
  <c r="F5" i="1" s="1"/>
  <c r="E4" i="1"/>
  <c r="G4" i="1" s="1"/>
  <c r="F6" i="1" l="1"/>
  <c r="G5" i="1"/>
  <c r="F7" i="1"/>
  <c r="F4" i="1"/>
</calcChain>
</file>

<file path=xl/sharedStrings.xml><?xml version="1.0" encoding="utf-8"?>
<sst xmlns="http://schemas.openxmlformats.org/spreadsheetml/2006/main" count="77" uniqueCount="44">
  <si>
    <t>TOTAL</t>
  </si>
  <si>
    <t>%Hosp</t>
  </si>
  <si>
    <t>%DS</t>
  </si>
  <si>
    <t>SERVICIO SALUD DEL MAULE</t>
  </si>
  <si>
    <t>UNIDAD BIOESTADISTICA</t>
  </si>
  <si>
    <t>RGA</t>
  </si>
  <si>
    <t>%</t>
  </si>
  <si>
    <t>Pac.Atendidos</t>
  </si>
  <si>
    <t>CUREPTO</t>
  </si>
  <si>
    <t>CHANCO</t>
  </si>
  <si>
    <t>HUALAÑE</t>
  </si>
  <si>
    <t>LICANTEN</t>
  </si>
  <si>
    <t>dentro de la Comuna respectiva. El valor se obtiene aplicando este porcentaje a la población INE respectiva.</t>
  </si>
  <si>
    <t>U.BIOESTADISTICA</t>
  </si>
  <si>
    <t>Hospital</t>
  </si>
  <si>
    <t>Curepto</t>
  </si>
  <si>
    <t>Chanco</t>
  </si>
  <si>
    <t>Hualañe</t>
  </si>
  <si>
    <t>Licanten</t>
  </si>
  <si>
    <t>Se estimó la población utilizando de referencia el peso relativo de la población bajo control del Programa del Niño</t>
  </si>
  <si>
    <t>Depto.Salud</t>
  </si>
  <si>
    <t>POBLACIÓN TOTAL</t>
  </si>
  <si>
    <t>ESTIMADA A ATENDER</t>
  </si>
  <si>
    <t>Dptos de Salud</t>
  </si>
  <si>
    <t>EMPEDRADO</t>
  </si>
  <si>
    <t>TOTAL POBLAC. INE</t>
  </si>
  <si>
    <t>COMUNAS</t>
  </si>
  <si>
    <t>DPTOS DE SALUD COSTO FIJO - REGIÓN DEL MAULE</t>
  </si>
  <si>
    <t>DPTOS DE SALUD COSTO FIJO REGIÓN DEL MAULE</t>
  </si>
  <si>
    <t>Edades</t>
  </si>
  <si>
    <t>POBLACIÓN FEMENINA</t>
  </si>
  <si>
    <t>EMBARAZADAS ESTIMADAS</t>
  </si>
  <si>
    <t>Totales</t>
  </si>
  <si>
    <t>Primigestas</t>
  </si>
  <si>
    <t>POBLAC. INE</t>
  </si>
  <si>
    <t>FEMENINA</t>
  </si>
  <si>
    <t>EMBARAZ.: ESTIM. EN BASE A LOS RN (0 años MAS 25 % )</t>
  </si>
  <si>
    <t>Deptos de Salud</t>
  </si>
  <si>
    <t>ESTIMACIÓN POBLACIÓN - TOTAL POBLACIÓN Y POR GRUPOS DE EDAD   -    AÑO 2020</t>
  </si>
  <si>
    <t>ESTIMACIÓN DE POBLACIÓN BASADO EN POBLACIÓN BAJO CONTROL PROGRAMA DEL NIÑO - Población bajo control dic.2018</t>
  </si>
  <si>
    <t>PROYECTADA 2020</t>
  </si>
  <si>
    <t>FUENTE: POBL. INE  PROYECTADA 2020 POR COMUNAS</t>
  </si>
  <si>
    <t>ESTIMACIÓN POBLACIÓN FEMENINA  POR EDAD ESPECÍFICA -   AÑO 2020</t>
  </si>
  <si>
    <t>80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</si>
</sst>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0.0"/>
    <numFmt numFmtId="166" formatCode="dd\-mmm\-yy_)"/>
    <numFmt numFmtId="167" formatCode="0_)"/>
    <numFmt numFmtId="168" formatCode="_-* #,##0.0_-;\-* #,##0.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Courier"/>
      <family val="3"/>
    </font>
    <font>
      <sz val="11"/>
      <color indexed="8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 applyAlignment="1" applyProtection="1">
      <alignment horizontal="left"/>
    </xf>
    <xf numFmtId="0" fontId="4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 applyProtection="1"/>
    <xf numFmtId="0" fontId="5" fillId="0" borderId="1" xfId="0" applyFont="1" applyFill="1" applyBorder="1" applyAlignment="1" applyProtection="1"/>
    <xf numFmtId="0" fontId="5" fillId="0" borderId="4" xfId="0" applyFont="1" applyFill="1" applyBorder="1"/>
    <xf numFmtId="0" fontId="5" fillId="0" borderId="8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164" fontId="2" fillId="0" borderId="10" xfId="1" applyFont="1" applyBorder="1" applyProtection="1"/>
    <xf numFmtId="164" fontId="2" fillId="0" borderId="13" xfId="1" applyFont="1" applyBorder="1" applyProtection="1"/>
    <xf numFmtId="164" fontId="2" fillId="0" borderId="6" xfId="1" applyFont="1" applyBorder="1" applyProtection="1"/>
    <xf numFmtId="164" fontId="2" fillId="0" borderId="0" xfId="1" applyFont="1" applyProtection="1"/>
    <xf numFmtId="167" fontId="2" fillId="0" borderId="0" xfId="0" applyNumberFormat="1" applyFont="1" applyProtection="1"/>
    <xf numFmtId="164" fontId="2" fillId="0" borderId="0" xfId="1" applyFont="1"/>
    <xf numFmtId="168" fontId="2" fillId="0" borderId="10" xfId="1" applyNumberFormat="1" applyFont="1" applyBorder="1" applyProtection="1"/>
    <xf numFmtId="0" fontId="2" fillId="0" borderId="0" xfId="0" applyFont="1" applyAlignment="1" applyProtection="1">
      <alignment horizontal="fill"/>
    </xf>
    <xf numFmtId="0" fontId="5" fillId="0" borderId="7" xfId="0" applyFont="1" applyFill="1" applyBorder="1" applyAlignment="1" applyProtection="1">
      <alignment horizontal="center"/>
    </xf>
    <xf numFmtId="0" fontId="6" fillId="0" borderId="0" xfId="0" applyFont="1"/>
    <xf numFmtId="164" fontId="2" fillId="0" borderId="0" xfId="1" applyFont="1" applyFill="1" applyBorder="1" applyProtection="1"/>
    <xf numFmtId="0" fontId="5" fillId="0" borderId="0" xfId="0" applyFont="1" applyFill="1" applyBorder="1"/>
    <xf numFmtId="164" fontId="2" fillId="0" borderId="8" xfId="1" applyFont="1" applyBorder="1" applyProtection="1"/>
    <xf numFmtId="164" fontId="2" fillId="0" borderId="11" xfId="1" applyFont="1" applyBorder="1" applyProtection="1"/>
    <xf numFmtId="164" fontId="2" fillId="0" borderId="14" xfId="1" applyFont="1" applyBorder="1" applyProtection="1"/>
    <xf numFmtId="164" fontId="5" fillId="0" borderId="0" xfId="1" applyFont="1" applyFill="1" applyBorder="1"/>
    <xf numFmtId="0" fontId="5" fillId="0" borderId="0" xfId="0" applyFont="1" applyFill="1" applyBorder="1" applyAlignment="1" applyProtection="1"/>
    <xf numFmtId="0" fontId="5" fillId="0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67" fontId="2" fillId="0" borderId="0" xfId="0" applyNumberFormat="1" applyFont="1" applyAlignment="1" applyProtection="1">
      <alignment horizontal="fill"/>
    </xf>
    <xf numFmtId="164" fontId="2" fillId="0" borderId="0" xfId="1" applyFont="1" applyBorder="1" applyProtection="1"/>
    <xf numFmtId="167" fontId="2" fillId="0" borderId="0" xfId="0" applyNumberFormat="1" applyFont="1" applyBorder="1" applyProtection="1"/>
    <xf numFmtId="0" fontId="0" fillId="0" borderId="0" xfId="0" applyBorder="1"/>
    <xf numFmtId="0" fontId="5" fillId="0" borderId="4" xfId="0" applyFont="1" applyFill="1" applyBorder="1" applyAlignment="1" applyProtection="1">
      <alignment horizontal="center"/>
    </xf>
    <xf numFmtId="164" fontId="2" fillId="0" borderId="15" xfId="1" applyFont="1" applyBorder="1" applyProtection="1"/>
    <xf numFmtId="167" fontId="2" fillId="0" borderId="11" xfId="0" applyNumberFormat="1" applyFont="1" applyBorder="1" applyProtection="1"/>
    <xf numFmtId="168" fontId="2" fillId="0" borderId="8" xfId="1" applyNumberFormat="1" applyFont="1" applyBorder="1" applyProtection="1"/>
    <xf numFmtId="164" fontId="2" fillId="2" borderId="10" xfId="1" applyFont="1" applyFill="1" applyBorder="1" applyProtection="1"/>
    <xf numFmtId="164" fontId="2" fillId="2" borderId="8" xfId="1" applyFont="1" applyFill="1" applyBorder="1" applyProtection="1"/>
    <xf numFmtId="0" fontId="5" fillId="2" borderId="1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166" fontId="7" fillId="0" borderId="0" xfId="0" applyNumberFormat="1" applyFont="1" applyProtection="1"/>
    <xf numFmtId="0" fontId="7" fillId="0" borderId="0" xfId="0" applyFont="1"/>
    <xf numFmtId="0" fontId="0" fillId="0" borderId="9" xfId="0" applyBorder="1"/>
    <xf numFmtId="165" fontId="0" fillId="0" borderId="9" xfId="0" applyNumberFormat="1" applyBorder="1"/>
    <xf numFmtId="0" fontId="2" fillId="0" borderId="6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/>
    <xf numFmtId="0" fontId="5" fillId="0" borderId="9" xfId="0" applyFont="1" applyFill="1" applyBorder="1"/>
    <xf numFmtId="0" fontId="1" fillId="0" borderId="9" xfId="0" applyFont="1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5" fillId="0" borderId="12" xfId="0" applyFont="1" applyFill="1" applyBorder="1" applyAlignment="1" applyProtection="1">
      <alignment horizontal="center"/>
    </xf>
    <xf numFmtId="164" fontId="2" fillId="0" borderId="10" xfId="1" applyFont="1" applyFill="1" applyBorder="1" applyProtection="1"/>
    <xf numFmtId="164" fontId="2" fillId="0" borderId="6" xfId="1" applyFont="1" applyFill="1" applyBorder="1" applyProtection="1"/>
    <xf numFmtId="164" fontId="2" fillId="0" borderId="1" xfId="1" applyFont="1" applyBorder="1" applyProtection="1"/>
    <xf numFmtId="164" fontId="2" fillId="0" borderId="2" xfId="1" applyFont="1" applyBorder="1" applyProtection="1"/>
    <xf numFmtId="164" fontId="2" fillId="0" borderId="12" xfId="1" applyFont="1" applyBorder="1" applyProtection="1"/>
    <xf numFmtId="167" fontId="2" fillId="0" borderId="2" xfId="0" applyNumberFormat="1" applyFont="1" applyBorder="1" applyProtection="1"/>
    <xf numFmtId="0" fontId="1" fillId="0" borderId="2" xfId="0" applyFont="1" applyBorder="1"/>
    <xf numFmtId="0" fontId="1" fillId="0" borderId="12" xfId="0" applyFont="1" applyBorder="1"/>
    <xf numFmtId="164" fontId="2" fillId="0" borderId="0" xfId="1" applyNumberFormat="1" applyFont="1" applyBorder="1" applyProtection="1"/>
    <xf numFmtId="164" fontId="2" fillId="0" borderId="13" xfId="1" applyNumberFormat="1" applyFont="1" applyBorder="1" applyProtection="1"/>
    <xf numFmtId="164" fontId="1" fillId="0" borderId="0" xfId="0" applyNumberFormat="1" applyFont="1" applyBorder="1"/>
    <xf numFmtId="164" fontId="1" fillId="0" borderId="13" xfId="0" applyNumberFormat="1" applyFont="1" applyBorder="1"/>
    <xf numFmtId="0" fontId="2" fillId="0" borderId="11" xfId="0" applyFont="1" applyBorder="1" applyAlignment="1" applyProtection="1">
      <alignment horizontal="left"/>
    </xf>
    <xf numFmtId="164" fontId="2" fillId="0" borderId="15" xfId="1" applyFont="1" applyFill="1" applyBorder="1" applyProtection="1"/>
    <xf numFmtId="164" fontId="2" fillId="0" borderId="11" xfId="1" applyNumberFormat="1" applyFont="1" applyBorder="1" applyProtection="1"/>
    <xf numFmtId="164" fontId="2" fillId="0" borderId="14" xfId="1" applyNumberFormat="1" applyFont="1" applyBorder="1" applyProtection="1"/>
    <xf numFmtId="164" fontId="1" fillId="0" borderId="11" xfId="0" applyNumberFormat="1" applyFont="1" applyBorder="1"/>
    <xf numFmtId="164" fontId="1" fillId="0" borderId="14" xfId="0" applyNumberFormat="1" applyFont="1" applyBorder="1"/>
    <xf numFmtId="0" fontId="1" fillId="0" borderId="0" xfId="0" applyFont="1"/>
    <xf numFmtId="0" fontId="5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Border="1" applyAlignment="1"/>
    <xf numFmtId="164" fontId="2" fillId="0" borderId="0" xfId="1" applyFont="1" applyBorder="1" applyAlignment="1" applyProtection="1"/>
    <xf numFmtId="164" fontId="2" fillId="0" borderId="0" xfId="1" applyFont="1" applyAlignment="1" applyProtection="1"/>
    <xf numFmtId="0" fontId="8" fillId="0" borderId="0" xfId="0" applyFont="1"/>
    <xf numFmtId="164" fontId="2" fillId="0" borderId="6" xfId="1" applyNumberFormat="1" applyFont="1" applyBorder="1" applyProtection="1"/>
    <xf numFmtId="164" fontId="2" fillId="0" borderId="0" xfId="0" applyNumberFormat="1" applyFont="1" applyBorder="1" applyProtection="1"/>
    <xf numFmtId="164" fontId="0" fillId="0" borderId="0" xfId="0" applyNumberFormat="1" applyBorder="1"/>
    <xf numFmtId="164" fontId="0" fillId="0" borderId="13" xfId="0" applyNumberFormat="1" applyBorder="1"/>
    <xf numFmtId="164" fontId="2" fillId="0" borderId="15" xfId="1" applyNumberFormat="1" applyFont="1" applyBorder="1" applyProtection="1"/>
    <xf numFmtId="164" fontId="2" fillId="0" borderId="11" xfId="0" applyNumberFormat="1" applyFont="1" applyBorder="1" applyProtection="1"/>
    <xf numFmtId="164" fontId="0" fillId="0" borderId="11" xfId="0" applyNumberFormat="1" applyBorder="1"/>
    <xf numFmtId="164" fontId="0" fillId="0" borderId="14" xfId="0" applyNumberFormat="1" applyBorder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5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2"/>
  <sheetViews>
    <sheetView tabSelected="1" workbookViewId="0">
      <selection activeCell="C10" sqref="C10"/>
    </sheetView>
  </sheetViews>
  <sheetFormatPr baseColWidth="10" defaultRowHeight="14.5" x14ac:dyDescent="0.35"/>
  <cols>
    <col min="1" max="1" width="23.1796875" customWidth="1"/>
    <col min="2" max="2" width="14.453125" bestFit="1" customWidth="1"/>
    <col min="3" max="3" width="25.54296875" customWidth="1"/>
    <col min="11" max="11" width="11.7265625" customWidth="1"/>
    <col min="13" max="13" width="13.81640625" customWidth="1"/>
    <col min="29" max="29" width="14.7265625" bestFit="1" customWidth="1"/>
  </cols>
  <sheetData>
    <row r="1" spans="1:84" x14ac:dyDescent="0.35">
      <c r="A1" s="52" t="s">
        <v>3</v>
      </c>
      <c r="B1" s="113" t="s">
        <v>38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"/>
      <c r="AE1" s="4"/>
      <c r="AF1" s="4"/>
      <c r="AG1" s="4"/>
      <c r="AH1" s="4"/>
    </row>
    <row r="2" spans="1:84" x14ac:dyDescent="0.35">
      <c r="A2" s="52" t="s">
        <v>4</v>
      </c>
      <c r="B2" s="114" t="s">
        <v>27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</row>
    <row r="3" spans="1:84" x14ac:dyDescent="0.35">
      <c r="A3" s="5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4"/>
      <c r="AE3" s="4"/>
      <c r="AF3" s="4"/>
      <c r="AG3" s="4"/>
      <c r="AH3" s="4"/>
    </row>
    <row r="4" spans="1:84" x14ac:dyDescent="0.35">
      <c r="A4" s="53">
        <v>43774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4"/>
      <c r="AE4" s="4"/>
      <c r="AF4" s="4"/>
      <c r="AG4" s="4"/>
      <c r="AH4" s="4"/>
    </row>
    <row r="5" spans="1:84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4"/>
      <c r="AE5" s="4"/>
      <c r="AF5" s="4"/>
      <c r="AG5" s="4"/>
      <c r="AH5" s="4"/>
    </row>
    <row r="6" spans="1:84" x14ac:dyDescent="0.35">
      <c r="A6" s="5"/>
      <c r="B6" s="6" t="s">
        <v>6</v>
      </c>
      <c r="C6" s="49" t="s">
        <v>21</v>
      </c>
      <c r="D6" s="115" t="s">
        <v>29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</row>
    <row r="7" spans="1:84" x14ac:dyDescent="0.35">
      <c r="A7" s="11" t="s">
        <v>23</v>
      </c>
      <c r="B7" s="50" t="s">
        <v>7</v>
      </c>
      <c r="C7" s="51" t="s">
        <v>22</v>
      </c>
      <c r="D7" s="61">
        <v>0</v>
      </c>
      <c r="E7" s="15">
        <v>1</v>
      </c>
      <c r="F7" s="15">
        <v>2</v>
      </c>
      <c r="G7" s="15">
        <v>3</v>
      </c>
      <c r="H7" s="15">
        <v>4</v>
      </c>
      <c r="I7" s="15">
        <v>5</v>
      </c>
      <c r="J7" s="15">
        <v>6</v>
      </c>
      <c r="K7" s="15">
        <v>7</v>
      </c>
      <c r="L7" s="15">
        <v>8</v>
      </c>
      <c r="M7" s="15">
        <v>9</v>
      </c>
      <c r="N7" s="62">
        <v>10</v>
      </c>
      <c r="O7" s="15">
        <v>11</v>
      </c>
      <c r="P7" s="15">
        <v>12</v>
      </c>
      <c r="Q7" s="61">
        <v>13</v>
      </c>
      <c r="R7" s="15">
        <v>14</v>
      </c>
      <c r="S7" s="15">
        <v>15</v>
      </c>
      <c r="T7" s="15">
        <v>16</v>
      </c>
      <c r="U7" s="63">
        <v>17</v>
      </c>
      <c r="V7" s="61">
        <v>18</v>
      </c>
      <c r="W7" s="61">
        <v>19</v>
      </c>
      <c r="X7" s="61">
        <v>20</v>
      </c>
      <c r="Y7" s="61">
        <v>21</v>
      </c>
      <c r="Z7" s="61">
        <v>22</v>
      </c>
      <c r="AA7" s="61">
        <v>23</v>
      </c>
      <c r="AB7" s="15">
        <v>24</v>
      </c>
      <c r="AC7" s="15">
        <v>25</v>
      </c>
      <c r="AD7" s="15">
        <v>26</v>
      </c>
      <c r="AE7" s="15">
        <v>27</v>
      </c>
      <c r="AF7" s="15">
        <v>28</v>
      </c>
      <c r="AG7" s="15">
        <v>29</v>
      </c>
      <c r="AH7" s="15">
        <v>30</v>
      </c>
      <c r="AI7" s="64">
        <v>31</v>
      </c>
      <c r="AJ7" s="64">
        <v>32</v>
      </c>
      <c r="AK7" s="64">
        <v>33</v>
      </c>
      <c r="AL7" s="64">
        <v>34</v>
      </c>
      <c r="AM7" s="64">
        <v>35</v>
      </c>
      <c r="AN7" s="64">
        <v>36</v>
      </c>
      <c r="AO7" s="64">
        <v>37</v>
      </c>
      <c r="AP7" s="64">
        <v>38</v>
      </c>
      <c r="AQ7" s="64">
        <v>39</v>
      </c>
      <c r="AR7" s="64">
        <v>40</v>
      </c>
      <c r="AS7" s="64">
        <v>41</v>
      </c>
      <c r="AT7" s="64">
        <v>42</v>
      </c>
      <c r="AU7" s="64">
        <v>43</v>
      </c>
      <c r="AV7" s="64">
        <v>44</v>
      </c>
      <c r="AW7" s="64">
        <v>45</v>
      </c>
      <c r="AX7" s="64">
        <v>46</v>
      </c>
      <c r="AY7" s="64">
        <v>47</v>
      </c>
      <c r="AZ7" s="64">
        <v>48</v>
      </c>
      <c r="BA7" s="64">
        <v>49</v>
      </c>
      <c r="BB7" s="64">
        <v>50</v>
      </c>
      <c r="BC7" s="64">
        <v>51</v>
      </c>
      <c r="BD7" s="64">
        <v>52</v>
      </c>
      <c r="BE7" s="64">
        <v>53</v>
      </c>
      <c r="BF7" s="64">
        <v>54</v>
      </c>
      <c r="BG7" s="64">
        <v>55</v>
      </c>
      <c r="BH7" s="64">
        <v>56</v>
      </c>
      <c r="BI7" s="64">
        <v>57</v>
      </c>
      <c r="BJ7" s="64">
        <v>58</v>
      </c>
      <c r="BK7" s="64">
        <v>59</v>
      </c>
      <c r="BL7" s="64">
        <v>60</v>
      </c>
      <c r="BM7" s="64">
        <v>61</v>
      </c>
      <c r="BN7" s="64">
        <v>62</v>
      </c>
      <c r="BO7" s="64">
        <v>63</v>
      </c>
      <c r="BP7" s="64">
        <v>64</v>
      </c>
      <c r="BQ7" s="64">
        <v>65</v>
      </c>
      <c r="BR7" s="64">
        <v>66</v>
      </c>
      <c r="BS7" s="64">
        <v>67</v>
      </c>
      <c r="BT7" s="64">
        <v>68</v>
      </c>
      <c r="BU7" s="64">
        <v>69</v>
      </c>
      <c r="BV7" s="64">
        <v>70</v>
      </c>
      <c r="BW7" s="64">
        <v>71</v>
      </c>
      <c r="BX7" s="64">
        <v>72</v>
      </c>
      <c r="BY7" s="64">
        <v>73</v>
      </c>
      <c r="BZ7" s="64">
        <v>74</v>
      </c>
      <c r="CA7" s="64">
        <v>75</v>
      </c>
      <c r="CB7" s="64">
        <v>76</v>
      </c>
      <c r="CC7" s="64">
        <v>77</v>
      </c>
      <c r="CD7" s="64">
        <v>78</v>
      </c>
      <c r="CE7" s="64">
        <v>79</v>
      </c>
      <c r="CF7" s="64" t="s">
        <v>43</v>
      </c>
    </row>
    <row r="8" spans="1:84" x14ac:dyDescent="0.35">
      <c r="A8" s="57"/>
      <c r="B8" s="18"/>
      <c r="C8" s="18"/>
      <c r="D8" s="6"/>
      <c r="E8" s="36"/>
      <c r="F8" s="36"/>
      <c r="G8" s="36"/>
      <c r="H8" s="36"/>
      <c r="I8" s="36"/>
      <c r="J8" s="36"/>
      <c r="K8" s="36"/>
      <c r="L8" s="36"/>
      <c r="M8" s="17"/>
      <c r="N8" s="8"/>
      <c r="O8" s="36"/>
      <c r="P8" s="36"/>
      <c r="Q8" s="35"/>
      <c r="R8" s="36"/>
      <c r="S8" s="36"/>
      <c r="T8" s="36"/>
      <c r="U8" s="7"/>
      <c r="V8" s="35"/>
      <c r="W8" s="70"/>
      <c r="X8" s="35"/>
      <c r="Y8" s="35"/>
      <c r="Z8" s="35"/>
      <c r="AA8" s="35"/>
      <c r="AB8" s="36"/>
      <c r="AC8" s="36"/>
      <c r="AD8" s="36"/>
      <c r="AE8" s="36"/>
      <c r="AF8" s="36"/>
      <c r="AG8" s="36"/>
      <c r="AH8" s="36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6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6"/>
    </row>
    <row r="9" spans="1:84" x14ac:dyDescent="0.35">
      <c r="A9" s="57" t="s">
        <v>8</v>
      </c>
      <c r="B9" s="24">
        <v>20.512820512820511</v>
      </c>
      <c r="C9" s="47">
        <v>2160.8205128205127</v>
      </c>
      <c r="D9" s="105">
        <v>22.358974358974354</v>
      </c>
      <c r="E9" s="79">
        <v>20.92307692307692</v>
      </c>
      <c r="F9" s="79">
        <v>21.538461538461537</v>
      </c>
      <c r="G9" s="79">
        <v>24.205128205128204</v>
      </c>
      <c r="H9" s="79">
        <v>24.615384615384613</v>
      </c>
      <c r="I9" s="79">
        <v>23.794871794871792</v>
      </c>
      <c r="J9" s="79">
        <v>22.153846153846153</v>
      </c>
      <c r="K9" s="79">
        <v>22.153846153846153</v>
      </c>
      <c r="L9" s="79">
        <v>25.23076923076923</v>
      </c>
      <c r="M9" s="80">
        <v>25.23076923076923</v>
      </c>
      <c r="N9" s="79">
        <v>27.282051282051281</v>
      </c>
      <c r="O9" s="79">
        <v>23.38461538461538</v>
      </c>
      <c r="P9" s="79">
        <v>23.589743589743588</v>
      </c>
      <c r="Q9" s="79">
        <v>22.564102564102562</v>
      </c>
      <c r="R9" s="79">
        <v>20.102564102564102</v>
      </c>
      <c r="S9" s="79">
        <v>22.769230769230766</v>
      </c>
      <c r="T9" s="79">
        <v>23.589743589743588</v>
      </c>
      <c r="U9" s="79">
        <v>23.38461538461538</v>
      </c>
      <c r="V9" s="79">
        <v>21.128205128205128</v>
      </c>
      <c r="W9" s="80">
        <v>21.538461538461537</v>
      </c>
      <c r="X9" s="79">
        <v>21.948717948717945</v>
      </c>
      <c r="Y9" s="79">
        <v>21.128205128205128</v>
      </c>
      <c r="Z9" s="79">
        <v>20.512820512820511</v>
      </c>
      <c r="AA9" s="79">
        <v>25.23076923076923</v>
      </c>
      <c r="AB9" s="79">
        <v>27.076923076923077</v>
      </c>
      <c r="AC9" s="79">
        <v>28.102564102564102</v>
      </c>
      <c r="AD9" s="106">
        <v>30.153846153846153</v>
      </c>
      <c r="AE9" s="106">
        <v>25.641025641025639</v>
      </c>
      <c r="AF9" s="106">
        <v>24.615384615384613</v>
      </c>
      <c r="AG9" s="106">
        <v>26.871794871794869</v>
      </c>
      <c r="AH9" s="106">
        <v>31.794871794871792</v>
      </c>
      <c r="AI9" s="107">
        <v>25.846153846153843</v>
      </c>
      <c r="AJ9" s="107">
        <v>30.769230769230766</v>
      </c>
      <c r="AK9" s="107">
        <v>26.666666666666664</v>
      </c>
      <c r="AL9" s="107">
        <v>24</v>
      </c>
      <c r="AM9" s="107">
        <v>23.794871794871792</v>
      </c>
      <c r="AN9" s="107">
        <v>24.410256410256405</v>
      </c>
      <c r="AO9" s="107">
        <v>24.615384615384613</v>
      </c>
      <c r="AP9" s="107">
        <v>25.846153846153843</v>
      </c>
      <c r="AQ9" s="107">
        <v>21.333333333333329</v>
      </c>
      <c r="AR9" s="107">
        <v>24.615384615384613</v>
      </c>
      <c r="AS9" s="107">
        <v>25.641025641025639</v>
      </c>
      <c r="AT9" s="107">
        <v>27.897435897435894</v>
      </c>
      <c r="AU9" s="107">
        <v>26.461538461538456</v>
      </c>
      <c r="AV9" s="107">
        <v>28.717948717948715</v>
      </c>
      <c r="AW9" s="107">
        <v>33.025641025641022</v>
      </c>
      <c r="AX9" s="107">
        <v>28.512820512820507</v>
      </c>
      <c r="AY9" s="107">
        <v>29.333333333333329</v>
      </c>
      <c r="AZ9" s="107">
        <v>29.948717948717945</v>
      </c>
      <c r="BA9" s="107">
        <v>24.820512820512818</v>
      </c>
      <c r="BB9" s="107">
        <v>33.230769230769226</v>
      </c>
      <c r="BC9" s="107">
        <v>36.102564102564102</v>
      </c>
      <c r="BD9" s="107">
        <v>30.564102564102562</v>
      </c>
      <c r="BE9" s="107">
        <v>31.589743589743588</v>
      </c>
      <c r="BF9" s="107">
        <v>29.743589743589741</v>
      </c>
      <c r="BG9" s="107">
        <v>37.948717948717942</v>
      </c>
      <c r="BH9" s="107">
        <v>33.230769230769226</v>
      </c>
      <c r="BI9" s="107">
        <v>28.307692307692307</v>
      </c>
      <c r="BJ9" s="107">
        <v>27.282051282051281</v>
      </c>
      <c r="BK9" s="107">
        <v>29.333333333333329</v>
      </c>
      <c r="BL9" s="107">
        <v>31.179487179487179</v>
      </c>
      <c r="BM9" s="107">
        <v>35.692307692307693</v>
      </c>
      <c r="BN9" s="107">
        <v>31.38461538461538</v>
      </c>
      <c r="BO9" s="107">
        <v>35.487179487179482</v>
      </c>
      <c r="BP9" s="108">
        <v>40.410256410256409</v>
      </c>
      <c r="BQ9" s="107">
        <v>27.69230769230769</v>
      </c>
      <c r="BR9" s="107">
        <v>30.564102564102562</v>
      </c>
      <c r="BS9" s="107">
        <v>32.615384615384613</v>
      </c>
      <c r="BT9" s="107">
        <v>28.307692307692307</v>
      </c>
      <c r="BU9" s="107">
        <v>26.871794871794869</v>
      </c>
      <c r="BV9" s="107">
        <v>29.538461538461533</v>
      </c>
      <c r="BW9" s="107">
        <v>23.589743589743588</v>
      </c>
      <c r="BX9" s="107">
        <v>17.641025641025639</v>
      </c>
      <c r="BY9" s="107">
        <v>20.307692307692307</v>
      </c>
      <c r="BZ9" s="107">
        <v>16.615384615384613</v>
      </c>
      <c r="CA9" s="107">
        <v>18.666666666666664</v>
      </c>
      <c r="CB9" s="107">
        <v>14.564102564102564</v>
      </c>
      <c r="CC9" s="107">
        <v>13.128205128205128</v>
      </c>
      <c r="CD9" s="107">
        <v>14.974358974358973</v>
      </c>
      <c r="CE9" s="107">
        <v>13.128205128205128</v>
      </c>
      <c r="CF9" s="108">
        <v>90.256410256410248</v>
      </c>
    </row>
    <row r="10" spans="1:84" x14ac:dyDescent="0.35">
      <c r="A10" s="57" t="s">
        <v>9</v>
      </c>
      <c r="B10" s="24">
        <v>24.246395806028833</v>
      </c>
      <c r="C10" s="47">
        <v>2108.7090432503273</v>
      </c>
      <c r="D10" s="105">
        <v>28.125819134993446</v>
      </c>
      <c r="E10" s="79">
        <v>26.186107470511139</v>
      </c>
      <c r="F10" s="79">
        <v>29.580602883355176</v>
      </c>
      <c r="G10" s="79">
        <v>26.913499344692003</v>
      </c>
      <c r="H10" s="79">
        <v>25.458715596330276</v>
      </c>
      <c r="I10" s="79">
        <v>30.065530799475752</v>
      </c>
      <c r="J10" s="79">
        <v>24.731323722149408</v>
      </c>
      <c r="K10" s="79">
        <v>24.973787680209696</v>
      </c>
      <c r="L10" s="79">
        <v>25.458715596330276</v>
      </c>
      <c r="M10" s="80">
        <v>29.338138925294889</v>
      </c>
      <c r="N10" s="79">
        <v>27.155963302752294</v>
      </c>
      <c r="O10" s="79">
        <v>32.005242463958062</v>
      </c>
      <c r="P10" s="79">
        <v>27.398427260812582</v>
      </c>
      <c r="Q10" s="79">
        <v>28.368283093053734</v>
      </c>
      <c r="R10" s="79">
        <v>25.216251638269988</v>
      </c>
      <c r="S10" s="79">
        <v>25.943643512450848</v>
      </c>
      <c r="T10" s="79">
        <v>25.458715596330276</v>
      </c>
      <c r="U10" s="79">
        <v>25.216251638269988</v>
      </c>
      <c r="V10" s="79">
        <v>26.671035386631715</v>
      </c>
      <c r="W10" s="80">
        <v>24.003931847968541</v>
      </c>
      <c r="X10" s="79">
        <v>26.428571428571427</v>
      </c>
      <c r="Y10" s="79">
        <v>31.277850589777195</v>
      </c>
      <c r="Z10" s="79">
        <v>31.520314547837483</v>
      </c>
      <c r="AA10" s="79">
        <v>28.610747051114021</v>
      </c>
      <c r="AB10" s="79">
        <v>27.155963302752294</v>
      </c>
      <c r="AC10" s="79">
        <v>24.973787680209696</v>
      </c>
      <c r="AD10" s="106">
        <v>29.338138925294889</v>
      </c>
      <c r="AE10" s="106">
        <v>26.186107470511139</v>
      </c>
      <c r="AF10" s="106">
        <v>29.823066841415468</v>
      </c>
      <c r="AG10" s="106">
        <v>27.64089121887287</v>
      </c>
      <c r="AH10" s="106">
        <v>31.277850589777195</v>
      </c>
      <c r="AI10" s="107">
        <v>32.490170380078638</v>
      </c>
      <c r="AJ10" s="107">
        <v>33.944954128440365</v>
      </c>
      <c r="AK10" s="107">
        <v>24.731323722149408</v>
      </c>
      <c r="AL10" s="107">
        <v>25.701179554390563</v>
      </c>
      <c r="AM10" s="107">
        <v>30.792922673656616</v>
      </c>
      <c r="AN10" s="107">
        <v>27.883355176933161</v>
      </c>
      <c r="AO10" s="107">
        <v>24.973787680209696</v>
      </c>
      <c r="AP10" s="107">
        <v>24.003931847968541</v>
      </c>
      <c r="AQ10" s="107">
        <v>25.943643512450848</v>
      </c>
      <c r="AR10" s="107">
        <v>27.64089121887287</v>
      </c>
      <c r="AS10" s="107">
        <v>24.731323722149408</v>
      </c>
      <c r="AT10" s="107">
        <v>27.155963302752294</v>
      </c>
      <c r="AU10" s="107">
        <v>23.761467889908257</v>
      </c>
      <c r="AV10" s="107">
        <v>27.398427260812582</v>
      </c>
      <c r="AW10" s="107">
        <v>26.428571428571427</v>
      </c>
      <c r="AX10" s="107">
        <v>24.246395806028833</v>
      </c>
      <c r="AY10" s="107">
        <v>25.701179554390563</v>
      </c>
      <c r="AZ10" s="107">
        <v>31.520314547837483</v>
      </c>
      <c r="BA10" s="107">
        <v>23.276539973787681</v>
      </c>
      <c r="BB10" s="107">
        <v>26.671035386631715</v>
      </c>
      <c r="BC10" s="107">
        <v>23.276539973787681</v>
      </c>
      <c r="BD10" s="107">
        <v>26.428571428571427</v>
      </c>
      <c r="BE10" s="107">
        <v>28.368283093053734</v>
      </c>
      <c r="BF10" s="107">
        <v>27.883355176933161</v>
      </c>
      <c r="BG10" s="107">
        <v>29.823066841415468</v>
      </c>
      <c r="BH10" s="107">
        <v>30.550458715596328</v>
      </c>
      <c r="BI10" s="107">
        <v>24.246395806028833</v>
      </c>
      <c r="BJ10" s="107">
        <v>32.732634338138922</v>
      </c>
      <c r="BK10" s="107">
        <v>36.369593709043244</v>
      </c>
      <c r="BL10" s="107">
        <v>31.035386631716907</v>
      </c>
      <c r="BM10" s="107">
        <v>25.216251638269988</v>
      </c>
      <c r="BN10" s="107">
        <v>24.488859764089121</v>
      </c>
      <c r="BO10" s="107">
        <v>27.155963302752294</v>
      </c>
      <c r="BP10" s="108">
        <v>26.428571428571427</v>
      </c>
      <c r="BQ10" s="107">
        <v>23.519003931847969</v>
      </c>
      <c r="BR10" s="107">
        <v>27.883355176933161</v>
      </c>
      <c r="BS10" s="107">
        <v>24.246395806028833</v>
      </c>
      <c r="BT10" s="107">
        <v>22.064220183486235</v>
      </c>
      <c r="BU10" s="107">
        <v>16.245085190039319</v>
      </c>
      <c r="BV10" s="107">
        <v>16.972477064220183</v>
      </c>
      <c r="BW10" s="107">
        <v>14.5478374836173</v>
      </c>
      <c r="BX10" s="107">
        <v>21.094364351245087</v>
      </c>
      <c r="BY10" s="107">
        <v>17.942332896461338</v>
      </c>
      <c r="BZ10" s="107">
        <v>17.942332896461338</v>
      </c>
      <c r="CA10" s="107">
        <v>14.5478374836173</v>
      </c>
      <c r="CB10" s="107">
        <v>13.09305373525557</v>
      </c>
      <c r="CC10" s="107">
        <v>10.425950196592398</v>
      </c>
      <c r="CD10" s="107">
        <v>8.4862385321100913</v>
      </c>
      <c r="CE10" s="107">
        <v>9.2136304062909566</v>
      </c>
      <c r="CF10" s="108">
        <v>64.980340760157276</v>
      </c>
    </row>
    <row r="11" spans="1:84" x14ac:dyDescent="0.35">
      <c r="A11" s="57" t="s">
        <v>10</v>
      </c>
      <c r="B11" s="24">
        <v>28.297362110311752</v>
      </c>
      <c r="C11" s="47">
        <v>2863.9760191846522</v>
      </c>
      <c r="D11" s="105">
        <v>31.127098321342928</v>
      </c>
      <c r="E11" s="79">
        <v>35.937649880095925</v>
      </c>
      <c r="F11" s="79">
        <v>33.673860911270985</v>
      </c>
      <c r="G11" s="79">
        <v>29.995203836930457</v>
      </c>
      <c r="H11" s="79">
        <v>33.10791366906475</v>
      </c>
      <c r="I11" s="79">
        <v>34.805755395683455</v>
      </c>
      <c r="J11" s="79">
        <v>31.976019184652284</v>
      </c>
      <c r="K11" s="79">
        <v>35.937649880095925</v>
      </c>
      <c r="L11" s="79">
        <v>40.748201438848923</v>
      </c>
      <c r="M11" s="80">
        <v>35.937649880095925</v>
      </c>
      <c r="N11" s="79">
        <v>35.37170263788969</v>
      </c>
      <c r="O11" s="79">
        <v>37.069544364508396</v>
      </c>
      <c r="P11" s="79">
        <v>31.693045563549163</v>
      </c>
      <c r="Q11" s="79">
        <v>33.10791366906475</v>
      </c>
      <c r="R11" s="79">
        <v>33.673860911270985</v>
      </c>
      <c r="S11" s="79">
        <v>31.693045563549163</v>
      </c>
      <c r="T11" s="79">
        <v>33.10791366906475</v>
      </c>
      <c r="U11" s="79">
        <v>33.673860911270985</v>
      </c>
      <c r="V11" s="79">
        <v>29.429256594724219</v>
      </c>
      <c r="W11" s="80">
        <v>25.750599520383695</v>
      </c>
      <c r="X11" s="79">
        <v>30.278177458033575</v>
      </c>
      <c r="Y11" s="79">
        <v>31.410071942446042</v>
      </c>
      <c r="Z11" s="79">
        <v>35.937649880095925</v>
      </c>
      <c r="AA11" s="79">
        <v>34.522781774580338</v>
      </c>
      <c r="AB11" s="79">
        <v>38.484412470023983</v>
      </c>
      <c r="AC11" s="79">
        <v>33.390887290167868</v>
      </c>
      <c r="AD11" s="106">
        <v>35.937649880095925</v>
      </c>
      <c r="AE11" s="106">
        <v>42.163069544364504</v>
      </c>
      <c r="AF11" s="106">
        <v>42.446043165467628</v>
      </c>
      <c r="AG11" s="106">
        <v>37.918465227817748</v>
      </c>
      <c r="AH11" s="106">
        <v>41.597122302158276</v>
      </c>
      <c r="AI11" s="107">
        <v>42.446043165467628</v>
      </c>
      <c r="AJ11" s="107">
        <v>42.163069544364504</v>
      </c>
      <c r="AK11" s="107">
        <v>37.352517985611513</v>
      </c>
      <c r="AL11" s="107">
        <v>43.294964028776988</v>
      </c>
      <c r="AM11" s="107">
        <v>36.220623501199043</v>
      </c>
      <c r="AN11" s="107">
        <v>33.956834532374103</v>
      </c>
      <c r="AO11" s="107">
        <v>35.937649880095925</v>
      </c>
      <c r="AP11" s="107">
        <v>37.635491606714631</v>
      </c>
      <c r="AQ11" s="107">
        <v>31.976019184652284</v>
      </c>
      <c r="AR11" s="107">
        <v>40.465227817745806</v>
      </c>
      <c r="AS11" s="107">
        <v>29.71223021582734</v>
      </c>
      <c r="AT11" s="107">
        <v>35.654676258992808</v>
      </c>
      <c r="AU11" s="107">
        <v>36.50359712230216</v>
      </c>
      <c r="AV11" s="107">
        <v>37.069544364508396</v>
      </c>
      <c r="AW11" s="107">
        <v>35.654676258992808</v>
      </c>
      <c r="AX11" s="107">
        <v>40.465227817745806</v>
      </c>
      <c r="AY11" s="107">
        <v>36.50359712230216</v>
      </c>
      <c r="AZ11" s="107">
        <v>48.954436450839331</v>
      </c>
      <c r="BA11" s="107">
        <v>39.899280575539571</v>
      </c>
      <c r="BB11" s="107">
        <v>43.294964028776988</v>
      </c>
      <c r="BC11" s="107">
        <v>42.729016786570746</v>
      </c>
      <c r="BD11" s="107">
        <v>46.124700239808156</v>
      </c>
      <c r="BE11" s="107">
        <v>42.446043165467628</v>
      </c>
      <c r="BF11" s="107">
        <v>48.388489208633104</v>
      </c>
      <c r="BG11" s="107">
        <v>46.407673860911274</v>
      </c>
      <c r="BH11" s="107">
        <v>47.539568345323744</v>
      </c>
      <c r="BI11" s="107">
        <v>38.484412470023983</v>
      </c>
      <c r="BJ11" s="107">
        <v>35.937649880095925</v>
      </c>
      <c r="BK11" s="107">
        <v>44.992805755395686</v>
      </c>
      <c r="BL11" s="107">
        <v>31.976019184652284</v>
      </c>
      <c r="BM11" s="107">
        <v>29.995203836930457</v>
      </c>
      <c r="BN11" s="107">
        <v>33.10791366906475</v>
      </c>
      <c r="BO11" s="107">
        <v>44.709832134292562</v>
      </c>
      <c r="BP11" s="108">
        <v>39.050359712230218</v>
      </c>
      <c r="BQ11" s="107">
        <v>31.127098321342928</v>
      </c>
      <c r="BR11" s="107">
        <v>27.731414868105517</v>
      </c>
      <c r="BS11" s="107">
        <v>40.182254196642688</v>
      </c>
      <c r="BT11" s="107">
        <v>28.014388489208635</v>
      </c>
      <c r="BU11" s="107">
        <v>22.354916067146281</v>
      </c>
      <c r="BV11" s="107">
        <v>20.940047961630697</v>
      </c>
      <c r="BW11" s="107">
        <v>21.788968824940049</v>
      </c>
      <c r="BX11" s="107">
        <v>21.505995203836932</v>
      </c>
      <c r="BY11" s="107">
        <v>20.657074340527579</v>
      </c>
      <c r="BZ11" s="107">
        <v>24.335731414868107</v>
      </c>
      <c r="CA11" s="107">
        <v>19.808153477218227</v>
      </c>
      <c r="CB11" s="107">
        <v>16.695443645083934</v>
      </c>
      <c r="CC11" s="107">
        <v>20.091127098321344</v>
      </c>
      <c r="CD11" s="107">
        <v>16.978417266187051</v>
      </c>
      <c r="CE11" s="107">
        <v>14.431654676258994</v>
      </c>
      <c r="CF11" s="108">
        <v>108.378896882494</v>
      </c>
    </row>
    <row r="12" spans="1:84" x14ac:dyDescent="0.35">
      <c r="A12" s="57" t="s">
        <v>11</v>
      </c>
      <c r="B12" s="24">
        <v>28.45659163987138</v>
      </c>
      <c r="C12" s="47">
        <v>2045.4598070739548</v>
      </c>
      <c r="D12" s="105">
        <v>25.895498392282956</v>
      </c>
      <c r="E12" s="79">
        <v>27.887459807073952</v>
      </c>
      <c r="F12" s="79">
        <v>28.45659163987138</v>
      </c>
      <c r="G12" s="79">
        <v>25.041800643086813</v>
      </c>
      <c r="H12" s="79">
        <v>21.342443729903536</v>
      </c>
      <c r="I12" s="79">
        <v>27.887459807073952</v>
      </c>
      <c r="J12" s="79">
        <v>21.627009646302248</v>
      </c>
      <c r="K12" s="79">
        <v>25.041800643086813</v>
      </c>
      <c r="L12" s="79">
        <v>31.017684887459804</v>
      </c>
      <c r="M12" s="80">
        <v>20.488745980707396</v>
      </c>
      <c r="N12" s="79">
        <v>24.472668810289388</v>
      </c>
      <c r="O12" s="79">
        <v>26.180064308681672</v>
      </c>
      <c r="P12" s="79">
        <v>25.041800643086813</v>
      </c>
      <c r="Q12" s="79">
        <v>26.464630225080381</v>
      </c>
      <c r="R12" s="79">
        <v>25.326366559485528</v>
      </c>
      <c r="S12" s="79">
        <v>21.342443729903536</v>
      </c>
      <c r="T12" s="79">
        <v>22.480707395498388</v>
      </c>
      <c r="U12" s="79">
        <v>27.60289389067524</v>
      </c>
      <c r="V12" s="79">
        <v>23.334405144694532</v>
      </c>
      <c r="W12" s="80">
        <v>21.627009646302248</v>
      </c>
      <c r="X12" s="79">
        <v>27.60289389067524</v>
      </c>
      <c r="Y12" s="79">
        <v>23.334405144694532</v>
      </c>
      <c r="Z12" s="79">
        <v>26.464630225080381</v>
      </c>
      <c r="AA12" s="79">
        <v>27.887459807073952</v>
      </c>
      <c r="AB12" s="79">
        <v>23.618971061093244</v>
      </c>
      <c r="AC12" s="79">
        <v>24.472668810289388</v>
      </c>
      <c r="AD12" s="106">
        <v>25.61093247588424</v>
      </c>
      <c r="AE12" s="106">
        <v>30.163987138263664</v>
      </c>
      <c r="AF12" s="106">
        <v>33.0096463022508</v>
      </c>
      <c r="AG12" s="106">
        <v>30.733118971061089</v>
      </c>
      <c r="AH12" s="106">
        <v>31.30225080385852</v>
      </c>
      <c r="AI12" s="107">
        <v>39.270096463022504</v>
      </c>
      <c r="AJ12" s="107">
        <v>33.0096463022508</v>
      </c>
      <c r="AK12" s="107">
        <v>36.139871382636649</v>
      </c>
      <c r="AL12" s="107">
        <v>29.594855305466236</v>
      </c>
      <c r="AM12" s="107">
        <v>29.025723472668805</v>
      </c>
      <c r="AN12" s="107">
        <v>31.017684887459804</v>
      </c>
      <c r="AO12" s="107">
        <v>31.30225080385852</v>
      </c>
      <c r="AP12" s="107">
        <v>29.594855305466236</v>
      </c>
      <c r="AQ12" s="107">
        <v>24.757234726688104</v>
      </c>
      <c r="AR12" s="107">
        <v>19.350482315112536</v>
      </c>
      <c r="AS12" s="107">
        <v>26.180064308681672</v>
      </c>
      <c r="AT12" s="107">
        <v>26.180064308681672</v>
      </c>
      <c r="AU12" s="107">
        <v>26.464630225080381</v>
      </c>
      <c r="AV12" s="107">
        <v>30.448553054662376</v>
      </c>
      <c r="AW12" s="107">
        <v>31.017684887459804</v>
      </c>
      <c r="AX12" s="107">
        <v>30.163987138263664</v>
      </c>
      <c r="AY12" s="107">
        <v>27.60289389067524</v>
      </c>
      <c r="AZ12" s="107">
        <v>27.887459807073952</v>
      </c>
      <c r="BA12" s="107">
        <v>19.919614147909964</v>
      </c>
      <c r="BB12" s="107">
        <v>31.871382636655945</v>
      </c>
      <c r="BC12" s="107">
        <v>23.334405144694532</v>
      </c>
      <c r="BD12" s="107">
        <v>28.172025723472665</v>
      </c>
      <c r="BE12" s="107">
        <v>27.318327974276528</v>
      </c>
      <c r="BF12" s="107">
        <v>25.895498392282956</v>
      </c>
      <c r="BG12" s="107">
        <v>25.61093247588424</v>
      </c>
      <c r="BH12" s="107">
        <v>30.733118971061089</v>
      </c>
      <c r="BI12" s="107">
        <v>31.586816720257232</v>
      </c>
      <c r="BJ12" s="107">
        <v>27.033762057877812</v>
      </c>
      <c r="BK12" s="107">
        <v>20.773311897106108</v>
      </c>
      <c r="BL12" s="107">
        <v>19.635048231511252</v>
      </c>
      <c r="BM12" s="107">
        <v>21.911575562700964</v>
      </c>
      <c r="BN12" s="107">
        <v>20.20418006430868</v>
      </c>
      <c r="BO12" s="107">
        <v>23.618971061093244</v>
      </c>
      <c r="BP12" s="108">
        <v>30.163987138263664</v>
      </c>
      <c r="BQ12" s="107">
        <v>16.220257234726688</v>
      </c>
      <c r="BR12" s="107">
        <v>14.512861736334402</v>
      </c>
      <c r="BS12" s="107">
        <v>20.20418006430868</v>
      </c>
      <c r="BT12" s="107">
        <v>15.081993569131832</v>
      </c>
      <c r="BU12" s="107">
        <v>22.480707395498388</v>
      </c>
      <c r="BV12" s="107">
        <v>14.512861736334402</v>
      </c>
      <c r="BW12" s="107">
        <v>12.80546623794212</v>
      </c>
      <c r="BX12" s="107">
        <v>12.236334405144694</v>
      </c>
      <c r="BY12" s="107">
        <v>14.797427652733118</v>
      </c>
      <c r="BZ12" s="107">
        <v>14.797427652733118</v>
      </c>
      <c r="CA12" s="107">
        <v>18.212218649517684</v>
      </c>
      <c r="CB12" s="107">
        <v>17.643086816720256</v>
      </c>
      <c r="CC12" s="107">
        <v>9.106109324758842</v>
      </c>
      <c r="CD12" s="107">
        <v>10.244372990353698</v>
      </c>
      <c r="CE12" s="107">
        <v>13.090032154340836</v>
      </c>
      <c r="CF12" s="108">
        <v>79.963022508038577</v>
      </c>
    </row>
    <row r="13" spans="1:84" x14ac:dyDescent="0.35">
      <c r="A13" s="58" t="s">
        <v>24</v>
      </c>
      <c r="B13" s="46">
        <v>100</v>
      </c>
      <c r="C13" s="48">
        <v>4451</v>
      </c>
      <c r="D13" s="109">
        <v>69</v>
      </c>
      <c r="E13" s="85">
        <v>60</v>
      </c>
      <c r="F13" s="85">
        <v>63</v>
      </c>
      <c r="G13" s="85">
        <v>66</v>
      </c>
      <c r="H13" s="85">
        <v>66</v>
      </c>
      <c r="I13" s="85">
        <v>55</v>
      </c>
      <c r="J13" s="85">
        <v>57</v>
      </c>
      <c r="K13" s="85">
        <v>75</v>
      </c>
      <c r="L13" s="85">
        <v>51</v>
      </c>
      <c r="M13" s="86">
        <v>77</v>
      </c>
      <c r="N13" s="85">
        <v>70</v>
      </c>
      <c r="O13" s="85">
        <v>61</v>
      </c>
      <c r="P13" s="85">
        <v>67</v>
      </c>
      <c r="Q13" s="85">
        <v>59</v>
      </c>
      <c r="R13" s="85">
        <v>63</v>
      </c>
      <c r="S13" s="85">
        <v>46</v>
      </c>
      <c r="T13" s="85">
        <v>56</v>
      </c>
      <c r="U13" s="85">
        <v>52</v>
      </c>
      <c r="V13" s="85">
        <v>44</v>
      </c>
      <c r="W13" s="86">
        <v>52</v>
      </c>
      <c r="X13" s="85">
        <v>68</v>
      </c>
      <c r="Y13" s="85">
        <v>67</v>
      </c>
      <c r="Z13" s="85">
        <v>63</v>
      </c>
      <c r="AA13" s="85">
        <v>70</v>
      </c>
      <c r="AB13" s="85">
        <v>48</v>
      </c>
      <c r="AC13" s="85">
        <v>72</v>
      </c>
      <c r="AD13" s="110">
        <v>60</v>
      </c>
      <c r="AE13" s="110">
        <v>70</v>
      </c>
      <c r="AF13" s="110">
        <v>76</v>
      </c>
      <c r="AG13" s="110">
        <v>83</v>
      </c>
      <c r="AH13" s="110">
        <v>78</v>
      </c>
      <c r="AI13" s="111">
        <v>83</v>
      </c>
      <c r="AJ13" s="111">
        <v>82</v>
      </c>
      <c r="AK13" s="111">
        <v>70</v>
      </c>
      <c r="AL13" s="111">
        <v>58</v>
      </c>
      <c r="AM13" s="111">
        <v>56</v>
      </c>
      <c r="AN13" s="111">
        <v>51</v>
      </c>
      <c r="AO13" s="111">
        <v>46</v>
      </c>
      <c r="AP13" s="111">
        <v>40</v>
      </c>
      <c r="AQ13" s="111">
        <v>36</v>
      </c>
      <c r="AR13" s="111">
        <v>48</v>
      </c>
      <c r="AS13" s="111">
        <v>46</v>
      </c>
      <c r="AT13" s="111">
        <v>49</v>
      </c>
      <c r="AU13" s="111">
        <v>55</v>
      </c>
      <c r="AV13" s="111">
        <v>50</v>
      </c>
      <c r="AW13" s="111">
        <v>41</v>
      </c>
      <c r="AX13" s="111">
        <v>56</v>
      </c>
      <c r="AY13" s="111">
        <v>52</v>
      </c>
      <c r="AZ13" s="111">
        <v>56</v>
      </c>
      <c r="BA13" s="111">
        <v>47</v>
      </c>
      <c r="BB13" s="111">
        <v>53</v>
      </c>
      <c r="BC13" s="111">
        <v>59</v>
      </c>
      <c r="BD13" s="111">
        <v>57</v>
      </c>
      <c r="BE13" s="111">
        <v>62</v>
      </c>
      <c r="BF13" s="111">
        <v>56</v>
      </c>
      <c r="BG13" s="111">
        <v>65</v>
      </c>
      <c r="BH13" s="111">
        <v>81</v>
      </c>
      <c r="BI13" s="111">
        <v>55</v>
      </c>
      <c r="BJ13" s="111">
        <v>68</v>
      </c>
      <c r="BK13" s="111">
        <v>49</v>
      </c>
      <c r="BL13" s="111">
        <v>51</v>
      </c>
      <c r="BM13" s="111">
        <v>74</v>
      </c>
      <c r="BN13" s="111">
        <v>35</v>
      </c>
      <c r="BO13" s="111">
        <v>59</v>
      </c>
      <c r="BP13" s="112">
        <v>65</v>
      </c>
      <c r="BQ13" s="111">
        <v>34</v>
      </c>
      <c r="BR13" s="111">
        <v>38</v>
      </c>
      <c r="BS13" s="111">
        <v>40</v>
      </c>
      <c r="BT13" s="111">
        <v>41</v>
      </c>
      <c r="BU13" s="111">
        <v>29</v>
      </c>
      <c r="BV13" s="111">
        <v>28</v>
      </c>
      <c r="BW13" s="111">
        <v>21</v>
      </c>
      <c r="BX13" s="111">
        <v>51</v>
      </c>
      <c r="BY13" s="111">
        <v>34</v>
      </c>
      <c r="BZ13" s="111">
        <v>23</v>
      </c>
      <c r="CA13" s="111">
        <v>33</v>
      </c>
      <c r="CB13" s="111">
        <v>23</v>
      </c>
      <c r="CC13" s="111">
        <v>35</v>
      </c>
      <c r="CD13" s="111">
        <v>22</v>
      </c>
      <c r="CE13" s="111">
        <v>14</v>
      </c>
      <c r="CF13" s="112">
        <v>110</v>
      </c>
    </row>
    <row r="14" spans="1:84" x14ac:dyDescent="0.35">
      <c r="A14" s="54" t="s">
        <v>19</v>
      </c>
      <c r="C14" s="28"/>
      <c r="D14" s="21"/>
    </row>
    <row r="15" spans="1:84" x14ac:dyDescent="0.35">
      <c r="A15" s="54" t="s"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"/>
      <c r="AE15" s="2"/>
      <c r="AF15" s="2"/>
      <c r="AG15" s="2"/>
      <c r="AH15" s="2"/>
    </row>
    <row r="17" spans="1:84" x14ac:dyDescent="0.35">
      <c r="A17" s="2"/>
    </row>
    <row r="18" spans="1:84" x14ac:dyDescent="0.35">
      <c r="A18" s="5"/>
      <c r="B18" s="37"/>
      <c r="C18" s="26" t="s">
        <v>25</v>
      </c>
      <c r="D18" s="115" t="s">
        <v>29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</row>
    <row r="19" spans="1:84" x14ac:dyDescent="0.35">
      <c r="A19" s="11" t="s">
        <v>26</v>
      </c>
      <c r="B19" s="12"/>
      <c r="C19" s="16" t="s">
        <v>40</v>
      </c>
      <c r="D19" s="61">
        <v>0</v>
      </c>
      <c r="E19" s="15">
        <v>1</v>
      </c>
      <c r="F19" s="15">
        <v>2</v>
      </c>
      <c r="G19" s="15">
        <v>3</v>
      </c>
      <c r="H19" s="15">
        <v>4</v>
      </c>
      <c r="I19" s="15">
        <v>5</v>
      </c>
      <c r="J19" s="15">
        <v>6</v>
      </c>
      <c r="K19" s="15">
        <v>7</v>
      </c>
      <c r="L19" s="15">
        <v>8</v>
      </c>
      <c r="M19" s="15">
        <v>9</v>
      </c>
      <c r="N19" s="62">
        <v>10</v>
      </c>
      <c r="O19" s="15">
        <v>11</v>
      </c>
      <c r="P19" s="15">
        <v>12</v>
      </c>
      <c r="Q19" s="61">
        <v>13</v>
      </c>
      <c r="R19" s="15">
        <v>14</v>
      </c>
      <c r="S19" s="15">
        <v>15</v>
      </c>
      <c r="T19" s="15">
        <v>16</v>
      </c>
      <c r="U19" s="63">
        <v>17</v>
      </c>
      <c r="V19" s="61">
        <v>18</v>
      </c>
      <c r="W19" s="61">
        <v>19</v>
      </c>
      <c r="X19" s="61">
        <v>20</v>
      </c>
      <c r="Y19" s="61">
        <v>21</v>
      </c>
      <c r="Z19" s="61">
        <v>22</v>
      </c>
      <c r="AA19" s="61">
        <v>23</v>
      </c>
      <c r="AB19" s="15">
        <v>24</v>
      </c>
      <c r="AC19" s="15">
        <v>25</v>
      </c>
      <c r="AD19" s="15">
        <v>26</v>
      </c>
      <c r="AE19" s="15">
        <v>27</v>
      </c>
      <c r="AF19" s="15">
        <v>28</v>
      </c>
      <c r="AG19" s="15">
        <v>29</v>
      </c>
      <c r="AH19" s="15">
        <v>30</v>
      </c>
      <c r="AI19" s="64">
        <v>31</v>
      </c>
      <c r="AJ19" s="64">
        <v>32</v>
      </c>
      <c r="AK19" s="64">
        <v>33</v>
      </c>
      <c r="AL19" s="64">
        <v>34</v>
      </c>
      <c r="AM19" s="64">
        <v>35</v>
      </c>
      <c r="AN19" s="64">
        <v>36</v>
      </c>
      <c r="AO19" s="64">
        <v>37</v>
      </c>
      <c r="AP19" s="64">
        <v>38</v>
      </c>
      <c r="AQ19" s="64">
        <v>39</v>
      </c>
      <c r="AR19" s="64">
        <v>40</v>
      </c>
      <c r="AS19" s="64">
        <v>41</v>
      </c>
      <c r="AT19" s="64">
        <v>42</v>
      </c>
      <c r="AU19" s="64">
        <v>43</v>
      </c>
      <c r="AV19" s="64">
        <v>44</v>
      </c>
      <c r="AW19" s="64">
        <v>45</v>
      </c>
      <c r="AX19" s="64">
        <v>46</v>
      </c>
      <c r="AY19" s="64">
        <v>47</v>
      </c>
      <c r="AZ19" s="64">
        <v>48</v>
      </c>
      <c r="BA19" s="64">
        <v>49</v>
      </c>
      <c r="BB19" s="64">
        <v>50</v>
      </c>
      <c r="BC19" s="64">
        <v>51</v>
      </c>
      <c r="BD19" s="64">
        <v>52</v>
      </c>
      <c r="BE19" s="64">
        <v>53</v>
      </c>
      <c r="BF19" s="64">
        <v>54</v>
      </c>
      <c r="BG19" s="64">
        <v>55</v>
      </c>
      <c r="BH19" s="64">
        <v>56</v>
      </c>
      <c r="BI19" s="64">
        <v>57</v>
      </c>
      <c r="BJ19" s="64">
        <v>58</v>
      </c>
      <c r="BK19" s="64">
        <v>59</v>
      </c>
      <c r="BL19" s="64">
        <v>60</v>
      </c>
      <c r="BM19" s="64">
        <v>61</v>
      </c>
      <c r="BN19" s="64">
        <v>62</v>
      </c>
      <c r="BO19" s="64">
        <v>63</v>
      </c>
      <c r="BP19" s="64">
        <v>64</v>
      </c>
      <c r="BQ19" s="64">
        <v>65</v>
      </c>
      <c r="BR19" s="64">
        <v>66</v>
      </c>
      <c r="BS19" s="64">
        <v>67</v>
      </c>
      <c r="BT19" s="64">
        <v>68</v>
      </c>
      <c r="BU19" s="64">
        <v>69</v>
      </c>
      <c r="BV19" s="64">
        <v>70</v>
      </c>
      <c r="BW19" s="64">
        <v>71</v>
      </c>
      <c r="BX19" s="64">
        <v>72</v>
      </c>
      <c r="BY19" s="64">
        <v>73</v>
      </c>
      <c r="BZ19" s="64">
        <v>74</v>
      </c>
      <c r="CA19" s="64">
        <v>75</v>
      </c>
      <c r="CB19" s="64">
        <v>76</v>
      </c>
      <c r="CC19" s="64">
        <v>77</v>
      </c>
      <c r="CD19" s="64">
        <v>78</v>
      </c>
      <c r="CE19" s="64">
        <v>79</v>
      </c>
      <c r="CF19" s="64" t="s">
        <v>43</v>
      </c>
    </row>
    <row r="20" spans="1:84" x14ac:dyDescent="0.35">
      <c r="A20" s="34"/>
      <c r="B20" s="12"/>
      <c r="C20" s="12"/>
      <c r="D20" s="6"/>
      <c r="E20" s="36"/>
      <c r="F20" s="36"/>
      <c r="G20" s="36"/>
      <c r="H20" s="36"/>
      <c r="I20" s="36"/>
      <c r="J20" s="36"/>
      <c r="K20" s="36"/>
      <c r="L20" s="36"/>
      <c r="M20" s="17"/>
      <c r="N20" s="8"/>
      <c r="O20" s="36"/>
      <c r="P20" s="36"/>
      <c r="Q20" s="35"/>
      <c r="R20" s="36"/>
      <c r="S20" s="36"/>
      <c r="T20" s="36"/>
      <c r="U20" s="7"/>
      <c r="V20" s="35"/>
      <c r="W20" s="70"/>
      <c r="X20" s="35"/>
      <c r="Y20" s="35"/>
      <c r="Z20" s="35"/>
      <c r="AA20" s="35"/>
      <c r="AB20" s="36"/>
      <c r="AC20" s="36"/>
      <c r="AD20" s="36"/>
      <c r="AE20" s="36"/>
      <c r="AF20" s="36"/>
      <c r="AG20" s="36"/>
      <c r="AH20" s="36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6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6"/>
    </row>
    <row r="21" spans="1:84" x14ac:dyDescent="0.35">
      <c r="A21" s="1" t="s">
        <v>8</v>
      </c>
      <c r="B21" s="18"/>
      <c r="C21" s="18">
        <v>10534</v>
      </c>
      <c r="D21" s="20">
        <v>109</v>
      </c>
      <c r="E21" s="40">
        <v>102</v>
      </c>
      <c r="F21" s="40">
        <v>105</v>
      </c>
      <c r="G21" s="40">
        <v>118</v>
      </c>
      <c r="H21" s="40">
        <v>120</v>
      </c>
      <c r="I21" s="40">
        <v>116</v>
      </c>
      <c r="J21" s="40">
        <v>108</v>
      </c>
      <c r="K21" s="40">
        <v>108</v>
      </c>
      <c r="L21" s="40">
        <v>123</v>
      </c>
      <c r="M21" s="19">
        <v>123</v>
      </c>
      <c r="N21" s="40">
        <v>133</v>
      </c>
      <c r="O21" s="40">
        <v>114</v>
      </c>
      <c r="P21" s="40">
        <v>115</v>
      </c>
      <c r="Q21" s="40">
        <v>110</v>
      </c>
      <c r="R21" s="40">
        <v>98</v>
      </c>
      <c r="S21" s="40">
        <v>111</v>
      </c>
      <c r="T21" s="40">
        <v>115</v>
      </c>
      <c r="U21" s="40">
        <v>114</v>
      </c>
      <c r="V21" s="40">
        <v>103</v>
      </c>
      <c r="W21" s="19">
        <v>105</v>
      </c>
      <c r="X21" s="40">
        <v>107</v>
      </c>
      <c r="Y21" s="40">
        <v>103</v>
      </c>
      <c r="Z21" s="40">
        <v>100</v>
      </c>
      <c r="AA21" s="40">
        <v>123</v>
      </c>
      <c r="AB21" s="40">
        <v>132</v>
      </c>
      <c r="AC21" s="40">
        <v>137</v>
      </c>
      <c r="AD21" s="41">
        <v>147</v>
      </c>
      <c r="AE21" s="41">
        <v>125</v>
      </c>
      <c r="AF21" s="41">
        <v>120</v>
      </c>
      <c r="AG21" s="41">
        <v>131</v>
      </c>
      <c r="AH21" s="41">
        <v>155</v>
      </c>
      <c r="AI21" s="42">
        <v>126</v>
      </c>
      <c r="AJ21" s="42">
        <v>150</v>
      </c>
      <c r="AK21" s="42">
        <v>130</v>
      </c>
      <c r="AL21" s="42">
        <v>117</v>
      </c>
      <c r="AM21" s="42">
        <v>116</v>
      </c>
      <c r="AN21" s="42">
        <v>119</v>
      </c>
      <c r="AO21" s="42">
        <v>120</v>
      </c>
      <c r="AP21" s="42">
        <v>126</v>
      </c>
      <c r="AQ21" s="42">
        <v>104</v>
      </c>
      <c r="AR21" s="42">
        <v>120</v>
      </c>
      <c r="AS21" s="42">
        <v>125</v>
      </c>
      <c r="AT21" s="42">
        <v>136</v>
      </c>
      <c r="AU21" s="42">
        <v>129</v>
      </c>
      <c r="AV21" s="42">
        <v>140</v>
      </c>
      <c r="AW21" s="42">
        <v>161</v>
      </c>
      <c r="AX21" s="42">
        <v>139</v>
      </c>
      <c r="AY21" s="42">
        <v>143</v>
      </c>
      <c r="AZ21" s="42">
        <v>146</v>
      </c>
      <c r="BA21" s="42">
        <v>121</v>
      </c>
      <c r="BB21" s="42">
        <v>162</v>
      </c>
      <c r="BC21" s="42">
        <v>176</v>
      </c>
      <c r="BD21" s="42">
        <v>149</v>
      </c>
      <c r="BE21" s="42">
        <v>154</v>
      </c>
      <c r="BF21" s="42">
        <v>145</v>
      </c>
      <c r="BG21" s="42">
        <v>185</v>
      </c>
      <c r="BH21" s="42">
        <v>162</v>
      </c>
      <c r="BI21" s="42">
        <v>138</v>
      </c>
      <c r="BJ21" s="42">
        <v>133</v>
      </c>
      <c r="BK21" s="42">
        <v>143</v>
      </c>
      <c r="BL21" s="42">
        <v>152</v>
      </c>
      <c r="BM21" s="42">
        <v>174</v>
      </c>
      <c r="BN21" s="42">
        <v>153</v>
      </c>
      <c r="BO21" s="42">
        <v>173</v>
      </c>
      <c r="BP21" s="67">
        <v>197</v>
      </c>
      <c r="BQ21" s="42">
        <v>135</v>
      </c>
      <c r="BR21" s="42">
        <v>149</v>
      </c>
      <c r="BS21" s="42">
        <v>159</v>
      </c>
      <c r="BT21" s="42">
        <v>138</v>
      </c>
      <c r="BU21" s="42">
        <v>131</v>
      </c>
      <c r="BV21" s="42">
        <v>144</v>
      </c>
      <c r="BW21" s="42">
        <v>115</v>
      </c>
      <c r="BX21" s="42">
        <v>86</v>
      </c>
      <c r="BY21" s="42">
        <v>99</v>
      </c>
      <c r="BZ21" s="42">
        <v>81</v>
      </c>
      <c r="CA21" s="42">
        <v>91</v>
      </c>
      <c r="CB21" s="42">
        <v>71</v>
      </c>
      <c r="CC21" s="42">
        <v>64</v>
      </c>
      <c r="CD21" s="42">
        <v>73</v>
      </c>
      <c r="CE21" s="42">
        <v>64</v>
      </c>
      <c r="CF21" s="67">
        <v>440</v>
      </c>
    </row>
    <row r="22" spans="1:84" x14ac:dyDescent="0.35">
      <c r="A22" s="1" t="s">
        <v>9</v>
      </c>
      <c r="B22" s="18"/>
      <c r="C22" s="18">
        <v>8697</v>
      </c>
      <c r="D22" s="20">
        <v>116</v>
      </c>
      <c r="E22" s="40">
        <v>108</v>
      </c>
      <c r="F22" s="40">
        <v>122</v>
      </c>
      <c r="G22" s="40">
        <v>111</v>
      </c>
      <c r="H22" s="40">
        <v>105</v>
      </c>
      <c r="I22" s="40">
        <v>124</v>
      </c>
      <c r="J22" s="40">
        <v>102</v>
      </c>
      <c r="K22" s="40">
        <v>103</v>
      </c>
      <c r="L22" s="40">
        <v>105</v>
      </c>
      <c r="M22" s="19">
        <v>121</v>
      </c>
      <c r="N22" s="40">
        <v>112</v>
      </c>
      <c r="O22" s="40">
        <v>132</v>
      </c>
      <c r="P22" s="40">
        <v>113</v>
      </c>
      <c r="Q22" s="40">
        <v>117</v>
      </c>
      <c r="R22" s="40">
        <v>104</v>
      </c>
      <c r="S22" s="40">
        <v>107</v>
      </c>
      <c r="T22" s="40">
        <v>105</v>
      </c>
      <c r="U22" s="40">
        <v>104</v>
      </c>
      <c r="V22" s="40">
        <v>110</v>
      </c>
      <c r="W22" s="19">
        <v>99</v>
      </c>
      <c r="X22" s="40">
        <v>109</v>
      </c>
      <c r="Y22" s="40">
        <v>129</v>
      </c>
      <c r="Z22" s="40">
        <v>130</v>
      </c>
      <c r="AA22" s="40">
        <v>118</v>
      </c>
      <c r="AB22" s="40">
        <v>112</v>
      </c>
      <c r="AC22" s="40">
        <v>103</v>
      </c>
      <c r="AD22" s="41">
        <v>121</v>
      </c>
      <c r="AE22" s="41">
        <v>108</v>
      </c>
      <c r="AF22" s="41">
        <v>123</v>
      </c>
      <c r="AG22" s="41">
        <v>114</v>
      </c>
      <c r="AH22" s="41">
        <v>129</v>
      </c>
      <c r="AI22" s="42">
        <v>134</v>
      </c>
      <c r="AJ22" s="42">
        <v>140</v>
      </c>
      <c r="AK22" s="42">
        <v>102</v>
      </c>
      <c r="AL22" s="42">
        <v>106</v>
      </c>
      <c r="AM22" s="42">
        <v>127</v>
      </c>
      <c r="AN22" s="42">
        <v>115</v>
      </c>
      <c r="AO22" s="42">
        <v>103</v>
      </c>
      <c r="AP22" s="42">
        <v>99</v>
      </c>
      <c r="AQ22" s="42">
        <v>107</v>
      </c>
      <c r="AR22" s="42">
        <v>114</v>
      </c>
      <c r="AS22" s="42">
        <v>102</v>
      </c>
      <c r="AT22" s="42">
        <v>112</v>
      </c>
      <c r="AU22" s="42">
        <v>98</v>
      </c>
      <c r="AV22" s="42">
        <v>113</v>
      </c>
      <c r="AW22" s="42">
        <v>109</v>
      </c>
      <c r="AX22" s="42">
        <v>100</v>
      </c>
      <c r="AY22" s="42">
        <v>106</v>
      </c>
      <c r="AZ22" s="42">
        <v>130</v>
      </c>
      <c r="BA22" s="42">
        <v>96</v>
      </c>
      <c r="BB22" s="42">
        <v>110</v>
      </c>
      <c r="BC22" s="42">
        <v>96</v>
      </c>
      <c r="BD22" s="42">
        <v>109</v>
      </c>
      <c r="BE22" s="42">
        <v>117</v>
      </c>
      <c r="BF22" s="42">
        <v>115</v>
      </c>
      <c r="BG22" s="42">
        <v>123</v>
      </c>
      <c r="BH22" s="42">
        <v>126</v>
      </c>
      <c r="BI22" s="42">
        <v>100</v>
      </c>
      <c r="BJ22" s="42">
        <v>135</v>
      </c>
      <c r="BK22" s="42">
        <v>150</v>
      </c>
      <c r="BL22" s="42">
        <v>128</v>
      </c>
      <c r="BM22" s="42">
        <v>104</v>
      </c>
      <c r="BN22" s="42">
        <v>101</v>
      </c>
      <c r="BO22" s="42">
        <v>112</v>
      </c>
      <c r="BP22" s="67">
        <v>109</v>
      </c>
      <c r="BQ22" s="42">
        <v>97</v>
      </c>
      <c r="BR22" s="42">
        <v>115</v>
      </c>
      <c r="BS22" s="42">
        <v>100</v>
      </c>
      <c r="BT22" s="42">
        <v>91</v>
      </c>
      <c r="BU22" s="42">
        <v>67</v>
      </c>
      <c r="BV22" s="42">
        <v>70</v>
      </c>
      <c r="BW22" s="42">
        <v>60</v>
      </c>
      <c r="BX22" s="42">
        <v>87</v>
      </c>
      <c r="BY22" s="42">
        <v>74</v>
      </c>
      <c r="BZ22" s="42">
        <v>74</v>
      </c>
      <c r="CA22" s="42">
        <v>60</v>
      </c>
      <c r="CB22" s="42">
        <v>54</v>
      </c>
      <c r="CC22" s="42">
        <v>43</v>
      </c>
      <c r="CD22" s="42">
        <v>35</v>
      </c>
      <c r="CE22" s="42">
        <v>38</v>
      </c>
      <c r="CF22" s="67">
        <v>268</v>
      </c>
    </row>
    <row r="23" spans="1:84" x14ac:dyDescent="0.35">
      <c r="A23" s="1" t="s">
        <v>10</v>
      </c>
      <c r="B23" s="18"/>
      <c r="C23" s="18">
        <v>10121</v>
      </c>
      <c r="D23" s="20">
        <v>110</v>
      </c>
      <c r="E23" s="40">
        <v>127</v>
      </c>
      <c r="F23" s="40">
        <v>119</v>
      </c>
      <c r="G23" s="40">
        <v>106</v>
      </c>
      <c r="H23" s="40">
        <v>117</v>
      </c>
      <c r="I23" s="40">
        <v>123</v>
      </c>
      <c r="J23" s="40">
        <v>113</v>
      </c>
      <c r="K23" s="40">
        <v>127</v>
      </c>
      <c r="L23" s="40">
        <v>144</v>
      </c>
      <c r="M23" s="19">
        <v>127</v>
      </c>
      <c r="N23" s="40">
        <v>125</v>
      </c>
      <c r="O23" s="40">
        <v>131</v>
      </c>
      <c r="P23" s="40">
        <v>112</v>
      </c>
      <c r="Q23" s="40">
        <v>117</v>
      </c>
      <c r="R23" s="40">
        <v>119</v>
      </c>
      <c r="S23" s="40">
        <v>112</v>
      </c>
      <c r="T23" s="40">
        <v>117</v>
      </c>
      <c r="U23" s="40">
        <v>119</v>
      </c>
      <c r="V23" s="40">
        <v>104</v>
      </c>
      <c r="W23" s="19">
        <v>91</v>
      </c>
      <c r="X23" s="40">
        <v>107</v>
      </c>
      <c r="Y23" s="40">
        <v>111</v>
      </c>
      <c r="Z23" s="40">
        <v>127</v>
      </c>
      <c r="AA23" s="40">
        <v>122</v>
      </c>
      <c r="AB23" s="40">
        <v>136</v>
      </c>
      <c r="AC23" s="40">
        <v>118</v>
      </c>
      <c r="AD23" s="41">
        <v>127</v>
      </c>
      <c r="AE23" s="41">
        <v>149</v>
      </c>
      <c r="AF23" s="41">
        <v>150</v>
      </c>
      <c r="AG23" s="41">
        <v>134</v>
      </c>
      <c r="AH23" s="41">
        <v>147</v>
      </c>
      <c r="AI23" s="42">
        <v>150</v>
      </c>
      <c r="AJ23" s="42">
        <v>149</v>
      </c>
      <c r="AK23" s="42">
        <v>132</v>
      </c>
      <c r="AL23" s="42">
        <v>153</v>
      </c>
      <c r="AM23" s="42">
        <v>128</v>
      </c>
      <c r="AN23" s="42">
        <v>120</v>
      </c>
      <c r="AO23" s="42">
        <v>127</v>
      </c>
      <c r="AP23" s="42">
        <v>133</v>
      </c>
      <c r="AQ23" s="42">
        <v>113</v>
      </c>
      <c r="AR23" s="42">
        <v>143</v>
      </c>
      <c r="AS23" s="42">
        <v>105</v>
      </c>
      <c r="AT23" s="42">
        <v>126</v>
      </c>
      <c r="AU23" s="42">
        <v>129</v>
      </c>
      <c r="AV23" s="42">
        <v>131</v>
      </c>
      <c r="AW23" s="42">
        <v>126</v>
      </c>
      <c r="AX23" s="42">
        <v>143</v>
      </c>
      <c r="AY23" s="42">
        <v>129</v>
      </c>
      <c r="AZ23" s="42">
        <v>173</v>
      </c>
      <c r="BA23" s="42">
        <v>141</v>
      </c>
      <c r="BB23" s="42">
        <v>153</v>
      </c>
      <c r="BC23" s="42">
        <v>151</v>
      </c>
      <c r="BD23" s="42">
        <v>163</v>
      </c>
      <c r="BE23" s="42">
        <v>150</v>
      </c>
      <c r="BF23" s="42">
        <v>171</v>
      </c>
      <c r="BG23" s="42">
        <v>164</v>
      </c>
      <c r="BH23" s="42">
        <v>168</v>
      </c>
      <c r="BI23" s="42">
        <v>136</v>
      </c>
      <c r="BJ23" s="42">
        <v>127</v>
      </c>
      <c r="BK23" s="42">
        <v>159</v>
      </c>
      <c r="BL23" s="42">
        <v>113</v>
      </c>
      <c r="BM23" s="42">
        <v>106</v>
      </c>
      <c r="BN23" s="42">
        <v>117</v>
      </c>
      <c r="BO23" s="42">
        <v>158</v>
      </c>
      <c r="BP23" s="67">
        <v>138</v>
      </c>
      <c r="BQ23" s="42">
        <v>110</v>
      </c>
      <c r="BR23" s="42">
        <v>98</v>
      </c>
      <c r="BS23" s="42">
        <v>142</v>
      </c>
      <c r="BT23" s="42">
        <v>99</v>
      </c>
      <c r="BU23" s="42">
        <v>79</v>
      </c>
      <c r="BV23" s="42">
        <v>74</v>
      </c>
      <c r="BW23" s="42">
        <v>77</v>
      </c>
      <c r="BX23" s="42">
        <v>76</v>
      </c>
      <c r="BY23" s="42">
        <v>73</v>
      </c>
      <c r="BZ23" s="42">
        <v>86</v>
      </c>
      <c r="CA23" s="42">
        <v>70</v>
      </c>
      <c r="CB23" s="42">
        <v>59</v>
      </c>
      <c r="CC23" s="42">
        <v>71</v>
      </c>
      <c r="CD23" s="42">
        <v>60</v>
      </c>
      <c r="CE23" s="42">
        <v>51</v>
      </c>
      <c r="CF23" s="67">
        <v>383</v>
      </c>
    </row>
    <row r="24" spans="1:84" x14ac:dyDescent="0.35">
      <c r="A24" s="1" t="s">
        <v>11</v>
      </c>
      <c r="B24" s="18"/>
      <c r="C24" s="18">
        <v>7188</v>
      </c>
      <c r="D24" s="20">
        <v>91</v>
      </c>
      <c r="E24" s="40">
        <v>98</v>
      </c>
      <c r="F24" s="40">
        <v>100</v>
      </c>
      <c r="G24" s="40">
        <v>88</v>
      </c>
      <c r="H24" s="40">
        <v>75</v>
      </c>
      <c r="I24" s="40">
        <v>98</v>
      </c>
      <c r="J24" s="40">
        <v>76</v>
      </c>
      <c r="K24" s="40">
        <v>88</v>
      </c>
      <c r="L24" s="40">
        <v>109</v>
      </c>
      <c r="M24" s="19">
        <v>72</v>
      </c>
      <c r="N24" s="40">
        <v>86</v>
      </c>
      <c r="O24" s="40">
        <v>92</v>
      </c>
      <c r="P24" s="40">
        <v>88</v>
      </c>
      <c r="Q24" s="40">
        <v>93</v>
      </c>
      <c r="R24" s="40">
        <v>89</v>
      </c>
      <c r="S24" s="40">
        <v>75</v>
      </c>
      <c r="T24" s="40">
        <v>79</v>
      </c>
      <c r="U24" s="40">
        <v>97</v>
      </c>
      <c r="V24" s="40">
        <v>82</v>
      </c>
      <c r="W24" s="19">
        <v>76</v>
      </c>
      <c r="X24" s="40">
        <v>97</v>
      </c>
      <c r="Y24" s="40">
        <v>82</v>
      </c>
      <c r="Z24" s="40">
        <v>93</v>
      </c>
      <c r="AA24" s="40">
        <v>98</v>
      </c>
      <c r="AB24" s="40">
        <v>83</v>
      </c>
      <c r="AC24" s="40">
        <v>86</v>
      </c>
      <c r="AD24" s="41">
        <v>90</v>
      </c>
      <c r="AE24" s="41">
        <v>106</v>
      </c>
      <c r="AF24" s="41">
        <v>116</v>
      </c>
      <c r="AG24" s="41">
        <v>108</v>
      </c>
      <c r="AH24" s="41">
        <v>110</v>
      </c>
      <c r="AI24" s="42">
        <v>138</v>
      </c>
      <c r="AJ24" s="42">
        <v>116</v>
      </c>
      <c r="AK24" s="42">
        <v>127</v>
      </c>
      <c r="AL24" s="42">
        <v>104</v>
      </c>
      <c r="AM24" s="42">
        <v>102</v>
      </c>
      <c r="AN24" s="42">
        <v>109</v>
      </c>
      <c r="AO24" s="42">
        <v>110</v>
      </c>
      <c r="AP24" s="42">
        <v>104</v>
      </c>
      <c r="AQ24" s="42">
        <v>87</v>
      </c>
      <c r="AR24" s="42">
        <v>68</v>
      </c>
      <c r="AS24" s="42">
        <v>92</v>
      </c>
      <c r="AT24" s="42">
        <v>92</v>
      </c>
      <c r="AU24" s="42">
        <v>93</v>
      </c>
      <c r="AV24" s="42">
        <v>107</v>
      </c>
      <c r="AW24" s="42">
        <v>109</v>
      </c>
      <c r="AX24" s="42">
        <v>106</v>
      </c>
      <c r="AY24" s="42">
        <v>97</v>
      </c>
      <c r="AZ24" s="42">
        <v>98</v>
      </c>
      <c r="BA24" s="42">
        <v>70</v>
      </c>
      <c r="BB24" s="42">
        <v>112</v>
      </c>
      <c r="BC24" s="42">
        <v>82</v>
      </c>
      <c r="BD24" s="42">
        <v>99</v>
      </c>
      <c r="BE24" s="42">
        <v>96</v>
      </c>
      <c r="BF24" s="42">
        <v>91</v>
      </c>
      <c r="BG24" s="42">
        <v>90</v>
      </c>
      <c r="BH24" s="42">
        <v>108</v>
      </c>
      <c r="BI24" s="42">
        <v>111</v>
      </c>
      <c r="BJ24" s="42">
        <v>95</v>
      </c>
      <c r="BK24" s="42">
        <v>73</v>
      </c>
      <c r="BL24" s="42">
        <v>69</v>
      </c>
      <c r="BM24" s="42">
        <v>77</v>
      </c>
      <c r="BN24" s="42">
        <v>71</v>
      </c>
      <c r="BO24" s="42">
        <v>83</v>
      </c>
      <c r="BP24" s="67">
        <v>106</v>
      </c>
      <c r="BQ24" s="42">
        <v>57</v>
      </c>
      <c r="BR24" s="42">
        <v>51</v>
      </c>
      <c r="BS24" s="42">
        <v>71</v>
      </c>
      <c r="BT24" s="42">
        <v>53</v>
      </c>
      <c r="BU24" s="42">
        <v>79</v>
      </c>
      <c r="BV24" s="42">
        <v>51</v>
      </c>
      <c r="BW24" s="42">
        <v>45</v>
      </c>
      <c r="BX24" s="42">
        <v>43</v>
      </c>
      <c r="BY24" s="42">
        <v>52</v>
      </c>
      <c r="BZ24" s="42">
        <v>52</v>
      </c>
      <c r="CA24" s="42">
        <v>64</v>
      </c>
      <c r="CB24" s="42">
        <v>62</v>
      </c>
      <c r="CC24" s="42">
        <v>32</v>
      </c>
      <c r="CD24" s="42">
        <v>36</v>
      </c>
      <c r="CE24" s="42">
        <v>46</v>
      </c>
      <c r="CF24" s="67">
        <v>281</v>
      </c>
    </row>
    <row r="25" spans="1:84" x14ac:dyDescent="0.35">
      <c r="A25" s="59" t="s">
        <v>24</v>
      </c>
      <c r="B25" s="18"/>
      <c r="C25" s="30">
        <v>4451</v>
      </c>
      <c r="D25" s="44">
        <v>69</v>
      </c>
      <c r="E25" s="31">
        <v>60</v>
      </c>
      <c r="F25" s="31">
        <v>63</v>
      </c>
      <c r="G25" s="31">
        <v>66</v>
      </c>
      <c r="H25" s="31">
        <v>66</v>
      </c>
      <c r="I25" s="31">
        <v>55</v>
      </c>
      <c r="J25" s="31">
        <v>57</v>
      </c>
      <c r="K25" s="31">
        <v>75</v>
      </c>
      <c r="L25" s="31">
        <v>51</v>
      </c>
      <c r="M25" s="32">
        <v>77</v>
      </c>
      <c r="N25" s="31">
        <v>70</v>
      </c>
      <c r="O25" s="31">
        <v>61</v>
      </c>
      <c r="P25" s="31">
        <v>67</v>
      </c>
      <c r="Q25" s="31">
        <v>59</v>
      </c>
      <c r="R25" s="31">
        <v>63</v>
      </c>
      <c r="S25" s="31">
        <v>46</v>
      </c>
      <c r="T25" s="31">
        <v>56</v>
      </c>
      <c r="U25" s="31">
        <v>52</v>
      </c>
      <c r="V25" s="31">
        <v>44</v>
      </c>
      <c r="W25" s="32">
        <v>52</v>
      </c>
      <c r="X25" s="31">
        <v>68</v>
      </c>
      <c r="Y25" s="31">
        <v>67</v>
      </c>
      <c r="Z25" s="31">
        <v>63</v>
      </c>
      <c r="AA25" s="31">
        <v>70</v>
      </c>
      <c r="AB25" s="31">
        <v>48</v>
      </c>
      <c r="AC25" s="31">
        <v>72</v>
      </c>
      <c r="AD25" s="45">
        <v>60</v>
      </c>
      <c r="AE25" s="45">
        <v>70</v>
      </c>
      <c r="AF25" s="45">
        <v>76</v>
      </c>
      <c r="AG25" s="45">
        <v>83</v>
      </c>
      <c r="AH25" s="45">
        <v>78</v>
      </c>
      <c r="AI25" s="68">
        <v>83</v>
      </c>
      <c r="AJ25" s="68">
        <v>82</v>
      </c>
      <c r="AK25" s="68">
        <v>70</v>
      </c>
      <c r="AL25" s="68">
        <v>58</v>
      </c>
      <c r="AM25" s="68">
        <v>56</v>
      </c>
      <c r="AN25" s="68">
        <v>51</v>
      </c>
      <c r="AO25" s="68">
        <v>46</v>
      </c>
      <c r="AP25" s="68">
        <v>40</v>
      </c>
      <c r="AQ25" s="68">
        <v>36</v>
      </c>
      <c r="AR25" s="68">
        <v>48</v>
      </c>
      <c r="AS25" s="68">
        <v>46</v>
      </c>
      <c r="AT25" s="68">
        <v>49</v>
      </c>
      <c r="AU25" s="68">
        <v>55</v>
      </c>
      <c r="AV25" s="68">
        <v>50</v>
      </c>
      <c r="AW25" s="68">
        <v>41</v>
      </c>
      <c r="AX25" s="68">
        <v>56</v>
      </c>
      <c r="AY25" s="68">
        <v>52</v>
      </c>
      <c r="AZ25" s="68">
        <v>56</v>
      </c>
      <c r="BA25" s="68">
        <v>47</v>
      </c>
      <c r="BB25" s="68">
        <v>53</v>
      </c>
      <c r="BC25" s="68">
        <v>59</v>
      </c>
      <c r="BD25" s="68">
        <v>57</v>
      </c>
      <c r="BE25" s="68">
        <v>62</v>
      </c>
      <c r="BF25" s="68">
        <v>56</v>
      </c>
      <c r="BG25" s="68">
        <v>65</v>
      </c>
      <c r="BH25" s="68">
        <v>81</v>
      </c>
      <c r="BI25" s="68">
        <v>55</v>
      </c>
      <c r="BJ25" s="68">
        <v>68</v>
      </c>
      <c r="BK25" s="68">
        <v>49</v>
      </c>
      <c r="BL25" s="68">
        <v>51</v>
      </c>
      <c r="BM25" s="68">
        <v>74</v>
      </c>
      <c r="BN25" s="68">
        <v>35</v>
      </c>
      <c r="BO25" s="68">
        <v>59</v>
      </c>
      <c r="BP25" s="69">
        <v>65</v>
      </c>
      <c r="BQ25" s="68">
        <v>34</v>
      </c>
      <c r="BR25" s="68">
        <v>38</v>
      </c>
      <c r="BS25" s="68">
        <v>40</v>
      </c>
      <c r="BT25" s="68">
        <v>41</v>
      </c>
      <c r="BU25" s="68">
        <v>29</v>
      </c>
      <c r="BV25" s="68">
        <v>28</v>
      </c>
      <c r="BW25" s="68">
        <v>21</v>
      </c>
      <c r="BX25" s="68">
        <v>51</v>
      </c>
      <c r="BY25" s="68">
        <v>34</v>
      </c>
      <c r="BZ25" s="68">
        <v>23</v>
      </c>
      <c r="CA25" s="68">
        <v>33</v>
      </c>
      <c r="CB25" s="68">
        <v>23</v>
      </c>
      <c r="CC25" s="68">
        <v>35</v>
      </c>
      <c r="CD25" s="68">
        <v>22</v>
      </c>
      <c r="CE25" s="68">
        <v>14</v>
      </c>
      <c r="CF25" s="69">
        <v>110</v>
      </c>
    </row>
    <row r="27" spans="1:84" x14ac:dyDescent="0.35">
      <c r="A27" s="52" t="s">
        <v>41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  <c r="AE27" s="41"/>
      <c r="AF27" s="41"/>
      <c r="AG27" s="41"/>
      <c r="AH27" s="41"/>
    </row>
    <row r="28" spans="1:84" x14ac:dyDescent="0.3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84" x14ac:dyDescent="0.35">
      <c r="A29" s="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23"/>
      <c r="Y29" s="23"/>
      <c r="Z29" s="23"/>
      <c r="AA29" s="23"/>
      <c r="AB29" s="23"/>
      <c r="AC29" s="23"/>
      <c r="AD29" s="29"/>
      <c r="AE29" s="29"/>
      <c r="AF29" s="29"/>
      <c r="AG29" s="29"/>
      <c r="AH29" s="29"/>
    </row>
    <row r="30" spans="1:84" x14ac:dyDescent="0.35">
      <c r="A30" s="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"/>
      <c r="AE30" s="2"/>
      <c r="AF30" s="2"/>
      <c r="AG30" s="2"/>
      <c r="AH30" s="2"/>
    </row>
    <row r="31" spans="1:84" x14ac:dyDescent="0.35">
      <c r="A31" s="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"/>
      <c r="AE31" s="2"/>
      <c r="AF31" s="2"/>
      <c r="AG31" s="2"/>
      <c r="AH31" s="2"/>
    </row>
    <row r="32" spans="1:84" x14ac:dyDescent="0.35">
      <c r="A32" s="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"/>
      <c r="AE32" s="2"/>
      <c r="AF32" s="2"/>
      <c r="AG32" s="2"/>
      <c r="AH32" s="2"/>
    </row>
    <row r="33" spans="1:34" x14ac:dyDescent="0.35">
      <c r="A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35">
      <c r="A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35">
      <c r="A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35">
      <c r="A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35">
      <c r="A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35">
      <c r="A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35">
      <c r="A39" s="2"/>
    </row>
    <row r="40" spans="1:34" x14ac:dyDescent="0.35">
      <c r="A40" s="2"/>
    </row>
    <row r="41" spans="1:34" x14ac:dyDescent="0.35">
      <c r="A41" s="2"/>
    </row>
    <row r="42" spans="1:34" x14ac:dyDescent="0.35">
      <c r="A42" s="2"/>
    </row>
    <row r="43" spans="1:34" x14ac:dyDescent="0.35">
      <c r="A43" s="2"/>
    </row>
    <row r="44" spans="1:34" x14ac:dyDescent="0.35">
      <c r="A44" s="2"/>
    </row>
    <row r="45" spans="1:34" x14ac:dyDescent="0.35">
      <c r="A45" s="2"/>
    </row>
    <row r="46" spans="1:34" x14ac:dyDescent="0.35">
      <c r="A46" s="2"/>
    </row>
    <row r="47" spans="1:34" x14ac:dyDescent="0.35">
      <c r="A47" s="2"/>
    </row>
    <row r="48" spans="1:34" x14ac:dyDescent="0.35">
      <c r="A48" s="2"/>
    </row>
    <row r="49" spans="1:1" x14ac:dyDescent="0.35">
      <c r="A49" s="2"/>
    </row>
    <row r="50" spans="1:1" x14ac:dyDescent="0.35">
      <c r="A50" s="2"/>
    </row>
    <row r="51" spans="1:1" x14ac:dyDescent="0.35">
      <c r="A51" s="2"/>
    </row>
    <row r="52" spans="1:1" x14ac:dyDescent="0.35">
      <c r="A52" s="2"/>
    </row>
  </sheetData>
  <mergeCells count="4">
    <mergeCell ref="B1:P1"/>
    <mergeCell ref="B2:Q2"/>
    <mergeCell ref="D18:CF18"/>
    <mergeCell ref="D6:C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2"/>
  <sheetViews>
    <sheetView workbookViewId="0">
      <pane xSplit="1" ySplit="21" topLeftCell="B22" activePane="bottomRight" state="frozen"/>
      <selection pane="topRight" activeCell="B1" sqref="B1"/>
      <selection pane="bottomLeft" activeCell="A22" sqref="A22"/>
      <selection pane="bottomRight" activeCell="D28" sqref="D28"/>
    </sheetView>
  </sheetViews>
  <sheetFormatPr baseColWidth="10" defaultRowHeight="14.5" x14ac:dyDescent="0.35"/>
  <cols>
    <col min="1" max="1" width="25" customWidth="1"/>
    <col min="2" max="2" width="14.453125" bestFit="1" customWidth="1"/>
    <col min="3" max="3" width="22.90625" customWidth="1"/>
    <col min="5" max="5" width="15.08984375" customWidth="1"/>
    <col min="6" max="6" width="13.90625" customWidth="1"/>
    <col min="17" max="17" width="21.7265625" customWidth="1"/>
  </cols>
  <sheetData>
    <row r="1" spans="1:88" x14ac:dyDescent="0.35">
      <c r="A1" s="52" t="s">
        <v>3</v>
      </c>
      <c r="B1" s="113" t="s">
        <v>42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4"/>
      <c r="AG1" s="4"/>
    </row>
    <row r="2" spans="1:88" x14ac:dyDescent="0.35">
      <c r="A2" s="52" t="s">
        <v>13</v>
      </c>
      <c r="B2" s="114" t="s">
        <v>28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4"/>
      <c r="AG2" s="4"/>
    </row>
    <row r="3" spans="1:88" x14ac:dyDescent="0.35">
      <c r="A3" s="52" t="s">
        <v>5</v>
      </c>
      <c r="B3" s="2"/>
      <c r="C3" s="2"/>
      <c r="D3" s="2"/>
      <c r="E3" s="2"/>
      <c r="F3" s="2"/>
      <c r="G3" s="2"/>
      <c r="H3" s="1"/>
      <c r="I3" s="2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4"/>
      <c r="AG3" s="4"/>
    </row>
    <row r="4" spans="1:88" x14ac:dyDescent="0.35">
      <c r="A4" s="53">
        <v>43774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4"/>
      <c r="AG4" s="4"/>
    </row>
    <row r="5" spans="1:88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"/>
      <c r="Q5" s="25"/>
      <c r="R5" s="25"/>
      <c r="S5" s="4"/>
      <c r="T5" s="4"/>
      <c r="U5" s="4"/>
      <c r="V5" s="4"/>
      <c r="W5" s="4"/>
      <c r="X5" s="2"/>
      <c r="Y5" s="2"/>
      <c r="Z5" s="2"/>
      <c r="AA5" s="4"/>
      <c r="AB5" s="4"/>
      <c r="AC5" s="4"/>
      <c r="AD5" s="4"/>
      <c r="AE5" s="4"/>
      <c r="AF5" s="4"/>
      <c r="AG5" s="4"/>
    </row>
    <row r="6" spans="1:88" ht="15" customHeight="1" x14ac:dyDescent="0.35">
      <c r="A6" s="5"/>
      <c r="B6" s="6" t="s">
        <v>6</v>
      </c>
      <c r="C6" s="49" t="s">
        <v>30</v>
      </c>
      <c r="D6" s="37"/>
      <c r="E6" s="116" t="s">
        <v>31</v>
      </c>
      <c r="F6" s="117"/>
      <c r="G6" s="37"/>
      <c r="H6" s="115" t="s">
        <v>29</v>
      </c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</row>
    <row r="7" spans="1:88" x14ac:dyDescent="0.35">
      <c r="A7" s="11" t="s">
        <v>37</v>
      </c>
      <c r="B7" s="50" t="s">
        <v>7</v>
      </c>
      <c r="C7" s="51" t="s">
        <v>22</v>
      </c>
      <c r="D7" s="37"/>
      <c r="E7" s="16" t="s">
        <v>32</v>
      </c>
      <c r="F7" s="16" t="s">
        <v>33</v>
      </c>
      <c r="G7" s="37"/>
      <c r="H7" s="61">
        <v>0</v>
      </c>
      <c r="I7" s="15">
        <v>1</v>
      </c>
      <c r="J7" s="15">
        <v>2</v>
      </c>
      <c r="K7" s="15">
        <v>3</v>
      </c>
      <c r="L7" s="15">
        <v>4</v>
      </c>
      <c r="M7" s="15">
        <v>5</v>
      </c>
      <c r="N7" s="15">
        <v>6</v>
      </c>
      <c r="O7" s="15">
        <v>7</v>
      </c>
      <c r="P7" s="15">
        <v>8</v>
      </c>
      <c r="Q7" s="15">
        <v>9</v>
      </c>
      <c r="R7" s="62">
        <v>10</v>
      </c>
      <c r="S7" s="15">
        <v>11</v>
      </c>
      <c r="T7" s="15">
        <v>12</v>
      </c>
      <c r="U7" s="61">
        <v>13</v>
      </c>
      <c r="V7" s="15">
        <v>14</v>
      </c>
      <c r="W7" s="15">
        <v>15</v>
      </c>
      <c r="X7" s="15">
        <v>16</v>
      </c>
      <c r="Y7" s="63">
        <v>17</v>
      </c>
      <c r="Z7" s="61">
        <v>18</v>
      </c>
      <c r="AA7" s="61">
        <v>19</v>
      </c>
      <c r="AB7" s="61">
        <v>20</v>
      </c>
      <c r="AC7" s="61">
        <v>21</v>
      </c>
      <c r="AD7" s="61">
        <v>22</v>
      </c>
      <c r="AE7" s="61">
        <v>23</v>
      </c>
      <c r="AF7" s="15">
        <v>24</v>
      </c>
      <c r="AG7" s="15">
        <v>25</v>
      </c>
      <c r="AH7" s="15">
        <v>26</v>
      </c>
      <c r="AI7" s="15">
        <v>27</v>
      </c>
      <c r="AJ7" s="15">
        <v>28</v>
      </c>
      <c r="AK7" s="15">
        <v>29</v>
      </c>
      <c r="AL7" s="15">
        <v>30</v>
      </c>
      <c r="AM7" s="64">
        <v>31</v>
      </c>
      <c r="AN7" s="64">
        <v>32</v>
      </c>
      <c r="AO7" s="64">
        <v>33</v>
      </c>
      <c r="AP7" s="64">
        <v>34</v>
      </c>
      <c r="AQ7" s="64">
        <v>35</v>
      </c>
      <c r="AR7" s="64">
        <v>36</v>
      </c>
      <c r="AS7" s="64">
        <v>37</v>
      </c>
      <c r="AT7" s="64">
        <v>38</v>
      </c>
      <c r="AU7" s="64">
        <v>39</v>
      </c>
      <c r="AV7" s="64">
        <v>40</v>
      </c>
      <c r="AW7" s="64">
        <v>41</v>
      </c>
      <c r="AX7" s="64">
        <v>42</v>
      </c>
      <c r="AY7" s="64">
        <v>43</v>
      </c>
      <c r="AZ7" s="64">
        <v>44</v>
      </c>
      <c r="BA7" s="64">
        <v>45</v>
      </c>
      <c r="BB7" s="64">
        <v>46</v>
      </c>
      <c r="BC7" s="64">
        <v>47</v>
      </c>
      <c r="BD7" s="64">
        <v>48</v>
      </c>
      <c r="BE7" s="64">
        <v>49</v>
      </c>
      <c r="BF7" s="64">
        <v>50</v>
      </c>
      <c r="BG7" s="64">
        <v>51</v>
      </c>
      <c r="BH7" s="64">
        <v>52</v>
      </c>
      <c r="BI7" s="64">
        <v>53</v>
      </c>
      <c r="BJ7" s="64">
        <v>54</v>
      </c>
      <c r="BK7" s="64">
        <v>55</v>
      </c>
      <c r="BL7" s="64">
        <v>56</v>
      </c>
      <c r="BM7" s="64">
        <v>57</v>
      </c>
      <c r="BN7" s="64">
        <v>58</v>
      </c>
      <c r="BO7" s="64">
        <v>59</v>
      </c>
      <c r="BP7" s="64">
        <v>60</v>
      </c>
      <c r="BQ7" s="64">
        <v>61</v>
      </c>
      <c r="BR7" s="64">
        <v>62</v>
      </c>
      <c r="BS7" s="64">
        <v>63</v>
      </c>
      <c r="BT7" s="64">
        <v>64</v>
      </c>
      <c r="BU7" s="64">
        <v>65</v>
      </c>
      <c r="BV7" s="64">
        <v>66</v>
      </c>
      <c r="BW7" s="64">
        <v>67</v>
      </c>
      <c r="BX7" s="64">
        <v>68</v>
      </c>
      <c r="BY7" s="64">
        <v>69</v>
      </c>
      <c r="BZ7" s="64">
        <v>70</v>
      </c>
      <c r="CA7" s="64">
        <v>71</v>
      </c>
      <c r="CB7" s="64">
        <v>72</v>
      </c>
      <c r="CC7" s="64">
        <v>73</v>
      </c>
      <c r="CD7" s="64">
        <v>74</v>
      </c>
      <c r="CE7" s="64">
        <v>75</v>
      </c>
      <c r="CF7" s="64">
        <v>76</v>
      </c>
      <c r="CG7" s="64">
        <v>77</v>
      </c>
      <c r="CH7" s="64">
        <v>78</v>
      </c>
      <c r="CI7" s="64">
        <v>79</v>
      </c>
      <c r="CJ7" s="64">
        <v>80</v>
      </c>
    </row>
    <row r="8" spans="1:88" s="27" customFormat="1" x14ac:dyDescent="0.35">
      <c r="A8" s="1"/>
      <c r="B8" s="18"/>
      <c r="C8" s="18"/>
      <c r="D8" s="71"/>
      <c r="E8" s="72"/>
      <c r="F8" s="72"/>
      <c r="G8" s="71"/>
      <c r="H8" s="73"/>
      <c r="I8" s="74"/>
      <c r="J8" s="74"/>
      <c r="K8" s="74"/>
      <c r="L8" s="74"/>
      <c r="M8" s="74"/>
      <c r="N8" s="74"/>
      <c r="O8" s="74"/>
      <c r="P8" s="74"/>
      <c r="Q8" s="75"/>
      <c r="R8" s="74"/>
      <c r="S8" s="74"/>
      <c r="T8" s="74"/>
      <c r="U8" s="74"/>
      <c r="V8" s="74"/>
      <c r="W8" s="74"/>
      <c r="X8" s="74"/>
      <c r="Y8" s="74"/>
      <c r="Z8" s="74"/>
      <c r="AA8" s="75"/>
      <c r="AB8" s="74"/>
      <c r="AC8" s="74"/>
      <c r="AD8" s="74"/>
      <c r="AE8" s="74"/>
      <c r="AF8" s="74"/>
      <c r="AG8" s="74"/>
      <c r="AH8" s="76"/>
      <c r="AI8" s="76"/>
      <c r="AJ8" s="76"/>
      <c r="AK8" s="76"/>
      <c r="AL8" s="76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8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8"/>
    </row>
    <row r="9" spans="1:88" x14ac:dyDescent="0.35">
      <c r="A9" s="1" t="s">
        <v>8</v>
      </c>
      <c r="B9" s="24">
        <v>20.512820512820511</v>
      </c>
      <c r="C9" s="47">
        <v>1019.076923076923</v>
      </c>
      <c r="D9" s="71"/>
      <c r="E9" s="72">
        <v>11.282051282051281</v>
      </c>
      <c r="F9" s="72">
        <v>7.5815384615384609</v>
      </c>
      <c r="G9" s="71"/>
      <c r="H9" s="20">
        <v>9.0256410256410255</v>
      </c>
      <c r="I9" s="79">
        <v>11.076923076923077</v>
      </c>
      <c r="J9" s="79">
        <v>10.256410256410255</v>
      </c>
      <c r="K9" s="79">
        <v>10.87179487179487</v>
      </c>
      <c r="L9" s="79">
        <v>10.87179487179487</v>
      </c>
      <c r="M9" s="79">
        <v>12.923076923076922</v>
      </c>
      <c r="N9" s="79">
        <v>12.102564102564102</v>
      </c>
      <c r="O9" s="79">
        <v>11.487179487179487</v>
      </c>
      <c r="P9" s="79">
        <v>12.102564102564102</v>
      </c>
      <c r="Q9" s="80">
        <v>11.69230769230769</v>
      </c>
      <c r="R9" s="79">
        <v>13.538461538461538</v>
      </c>
      <c r="S9" s="79">
        <v>11.487179487179487</v>
      </c>
      <c r="T9" s="79">
        <v>11.487179487179487</v>
      </c>
      <c r="U9" s="79">
        <v>10.87179487179487</v>
      </c>
      <c r="V9" s="79">
        <v>10.051282051282051</v>
      </c>
      <c r="W9" s="79">
        <v>10.666666666666664</v>
      </c>
      <c r="X9" s="79">
        <v>12.102564102564102</v>
      </c>
      <c r="Y9" s="79">
        <v>9.4358974358974361</v>
      </c>
      <c r="Z9" s="79">
        <v>8.2051282051282044</v>
      </c>
      <c r="AA9" s="80">
        <v>10.051282051282051</v>
      </c>
      <c r="AB9" s="79">
        <v>11.487179487179487</v>
      </c>
      <c r="AC9" s="79">
        <v>9.0256410256410255</v>
      </c>
      <c r="AD9" s="79">
        <v>10.051282051282051</v>
      </c>
      <c r="AE9" s="79">
        <v>10.051282051282051</v>
      </c>
      <c r="AF9" s="79">
        <v>12.923076923076922</v>
      </c>
      <c r="AG9" s="79">
        <v>11.282051282051281</v>
      </c>
      <c r="AH9" s="79">
        <v>16.205128205128204</v>
      </c>
      <c r="AI9" s="79">
        <v>12.512820512820513</v>
      </c>
      <c r="AJ9" s="79">
        <v>11.487179487179487</v>
      </c>
      <c r="AK9" s="79">
        <v>13.128205128205128</v>
      </c>
      <c r="AL9" s="79">
        <v>13.743589743589741</v>
      </c>
      <c r="AM9" s="81">
        <v>11.897435897435896</v>
      </c>
      <c r="AN9" s="81">
        <v>13.333333333333332</v>
      </c>
      <c r="AO9" s="81">
        <v>10.051282051282051</v>
      </c>
      <c r="AP9" s="81">
        <v>9.4358974358974361</v>
      </c>
      <c r="AQ9" s="81">
        <v>9.8461538461538449</v>
      </c>
      <c r="AR9" s="81">
        <v>13.538461538461538</v>
      </c>
      <c r="AS9" s="81">
        <v>11.282051282051281</v>
      </c>
      <c r="AT9" s="81">
        <v>12.717948717948715</v>
      </c>
      <c r="AU9" s="81">
        <v>9.2307692307692299</v>
      </c>
      <c r="AV9" s="81">
        <v>10.666666666666664</v>
      </c>
      <c r="AW9" s="81">
        <v>11.282051282051281</v>
      </c>
      <c r="AX9" s="81">
        <v>13.743589743589741</v>
      </c>
      <c r="AY9" s="81">
        <v>10.46153846153846</v>
      </c>
      <c r="AZ9" s="81">
        <v>11.69230769230769</v>
      </c>
      <c r="BA9" s="81">
        <v>14.153846153846153</v>
      </c>
      <c r="BB9" s="81">
        <v>13.333333333333332</v>
      </c>
      <c r="BC9" s="81">
        <v>10.256410256410255</v>
      </c>
      <c r="BD9" s="81">
        <v>13.333333333333332</v>
      </c>
      <c r="BE9" s="81">
        <v>10.051282051282051</v>
      </c>
      <c r="BF9" s="81">
        <v>15.794871794871794</v>
      </c>
      <c r="BG9" s="81">
        <v>16.410256410256409</v>
      </c>
      <c r="BH9" s="81">
        <v>13.128205128205128</v>
      </c>
      <c r="BI9" s="81">
        <v>16.615384615384613</v>
      </c>
      <c r="BJ9" s="81">
        <v>15.179487179487177</v>
      </c>
      <c r="BK9" s="81">
        <v>19.487179487179485</v>
      </c>
      <c r="BL9" s="81">
        <v>13.948717948717947</v>
      </c>
      <c r="BM9" s="81">
        <v>12.307692307692307</v>
      </c>
      <c r="BN9" s="81">
        <v>10.46153846153846</v>
      </c>
      <c r="BO9" s="81">
        <v>14.564102564102564</v>
      </c>
      <c r="BP9" s="81">
        <v>15.589743589743589</v>
      </c>
      <c r="BQ9" s="81">
        <v>17.846153846153847</v>
      </c>
      <c r="BR9" s="81">
        <v>17.846153846153847</v>
      </c>
      <c r="BS9" s="81">
        <v>17.641025641025639</v>
      </c>
      <c r="BT9" s="82">
        <v>17.025641025641022</v>
      </c>
      <c r="BU9" s="81">
        <v>14.974358974358973</v>
      </c>
      <c r="BV9" s="81">
        <v>13.538461538461538</v>
      </c>
      <c r="BW9" s="81">
        <v>16.410256410256409</v>
      </c>
      <c r="BX9" s="81">
        <v>13.948717948717947</v>
      </c>
      <c r="BY9" s="81">
        <v>13.333333333333332</v>
      </c>
      <c r="BZ9" s="81">
        <v>13.538461538461538</v>
      </c>
      <c r="CA9" s="81">
        <v>9.8461538461538449</v>
      </c>
      <c r="CB9" s="81">
        <v>6.9743589743589736</v>
      </c>
      <c r="CC9" s="81">
        <v>10.666666666666664</v>
      </c>
      <c r="CD9" s="81">
        <v>7.1794871794871788</v>
      </c>
      <c r="CE9" s="81">
        <v>9.6410256410256405</v>
      </c>
      <c r="CF9" s="81">
        <v>9.2307692307692299</v>
      </c>
      <c r="CG9" s="81">
        <v>7.1794871794871788</v>
      </c>
      <c r="CH9" s="81">
        <v>6.9743589743589736</v>
      </c>
      <c r="CI9" s="81">
        <v>6.9743589743589736</v>
      </c>
      <c r="CJ9" s="82">
        <v>52.307692307692307</v>
      </c>
    </row>
    <row r="10" spans="1:88" s="27" customFormat="1" x14ac:dyDescent="0.35">
      <c r="A10" s="1" t="s">
        <v>9</v>
      </c>
      <c r="B10" s="24">
        <v>24.246395806028833</v>
      </c>
      <c r="C10" s="47">
        <v>1041.6251638269987</v>
      </c>
      <c r="D10" s="71"/>
      <c r="E10" s="72">
        <v>16.063237221494102</v>
      </c>
      <c r="F10" s="72">
        <v>10.794495412844038</v>
      </c>
      <c r="G10" s="71"/>
      <c r="H10" s="20">
        <v>12.850589777195282</v>
      </c>
      <c r="I10" s="79">
        <v>12.850589777195282</v>
      </c>
      <c r="J10" s="79">
        <v>16.972477064220183</v>
      </c>
      <c r="K10" s="79">
        <v>12.123197903014416</v>
      </c>
      <c r="L10" s="79">
        <v>11.880733944954128</v>
      </c>
      <c r="M10" s="79">
        <v>15.275229357798164</v>
      </c>
      <c r="N10" s="79">
        <v>13.577981651376147</v>
      </c>
      <c r="O10" s="79">
        <v>11.153342070773263</v>
      </c>
      <c r="P10" s="79">
        <v>12.123197903014416</v>
      </c>
      <c r="Q10" s="80">
        <v>13.335517693315857</v>
      </c>
      <c r="R10" s="79">
        <v>13.820445609436435</v>
      </c>
      <c r="S10" s="79">
        <v>14.5478374836173</v>
      </c>
      <c r="T10" s="79">
        <v>13.335517693315857</v>
      </c>
      <c r="U10" s="79">
        <v>12.850589777195282</v>
      </c>
      <c r="V10" s="79">
        <v>12.850589777195282</v>
      </c>
      <c r="W10" s="79">
        <v>11.395806028833551</v>
      </c>
      <c r="X10" s="79">
        <v>11.880733944954128</v>
      </c>
      <c r="Y10" s="79">
        <v>11.153342070773263</v>
      </c>
      <c r="Z10" s="79">
        <v>13.820445609436435</v>
      </c>
      <c r="AA10" s="80">
        <v>12.850589777195282</v>
      </c>
      <c r="AB10" s="79">
        <v>13.09305373525557</v>
      </c>
      <c r="AC10" s="79">
        <v>14.5478374836173</v>
      </c>
      <c r="AD10" s="79">
        <v>14.305373525557011</v>
      </c>
      <c r="AE10" s="79">
        <v>13.820445609436435</v>
      </c>
      <c r="AF10" s="79">
        <v>12.850589777195282</v>
      </c>
      <c r="AG10" s="79">
        <v>12.850589777195282</v>
      </c>
      <c r="AH10" s="79">
        <v>14.5478374836173</v>
      </c>
      <c r="AI10" s="79">
        <v>16.730013106159895</v>
      </c>
      <c r="AJ10" s="79">
        <v>11.638269986893841</v>
      </c>
      <c r="AK10" s="79">
        <v>16.002621231979031</v>
      </c>
      <c r="AL10" s="79">
        <v>14.062909567496723</v>
      </c>
      <c r="AM10" s="81">
        <v>16.487549148099607</v>
      </c>
      <c r="AN10" s="81">
        <v>19.154652686762777</v>
      </c>
      <c r="AO10" s="81">
        <v>13.09305373525557</v>
      </c>
      <c r="AP10" s="81">
        <v>12.123197903014416</v>
      </c>
      <c r="AQ10" s="81">
        <v>12.608125819134994</v>
      </c>
      <c r="AR10" s="81">
        <v>15.517693315858454</v>
      </c>
      <c r="AS10" s="81">
        <v>12.850589777195282</v>
      </c>
      <c r="AT10" s="81">
        <v>12.365661861074704</v>
      </c>
      <c r="AU10" s="81">
        <v>13.09305373525557</v>
      </c>
      <c r="AV10" s="81">
        <v>12.850589777195282</v>
      </c>
      <c r="AW10" s="81">
        <v>11.153342070773263</v>
      </c>
      <c r="AX10" s="81">
        <v>13.577981651376147</v>
      </c>
      <c r="AY10" s="81">
        <v>12.123197903014416</v>
      </c>
      <c r="AZ10" s="81">
        <v>11.880733944954128</v>
      </c>
      <c r="BA10" s="81">
        <v>12.608125819134994</v>
      </c>
      <c r="BB10" s="81">
        <v>9.6985583224115324</v>
      </c>
      <c r="BC10" s="81">
        <v>12.123197903014416</v>
      </c>
      <c r="BD10" s="81">
        <v>13.577981651376147</v>
      </c>
      <c r="BE10" s="81">
        <v>12.608125819134994</v>
      </c>
      <c r="BF10" s="81">
        <v>15.275229357798164</v>
      </c>
      <c r="BG10" s="81">
        <v>13.09305373525557</v>
      </c>
      <c r="BH10" s="81">
        <v>13.820445609436435</v>
      </c>
      <c r="BI10" s="81">
        <v>12.850589777195282</v>
      </c>
      <c r="BJ10" s="81">
        <v>13.577981651376147</v>
      </c>
      <c r="BK10" s="81">
        <v>15.275229357798164</v>
      </c>
      <c r="BL10" s="81">
        <v>15.275229357798164</v>
      </c>
      <c r="BM10" s="81">
        <v>12.365661861074704</v>
      </c>
      <c r="BN10" s="81">
        <v>14.5478374836173</v>
      </c>
      <c r="BO10" s="81">
        <v>16.730013106159895</v>
      </c>
      <c r="BP10" s="81">
        <v>12.608125819134994</v>
      </c>
      <c r="BQ10" s="81">
        <v>14.305373525557011</v>
      </c>
      <c r="BR10" s="81">
        <v>11.880733944954128</v>
      </c>
      <c r="BS10" s="81">
        <v>12.123197903014416</v>
      </c>
      <c r="BT10" s="82">
        <v>16.002621231979031</v>
      </c>
      <c r="BU10" s="81">
        <v>8.2437745740498034</v>
      </c>
      <c r="BV10" s="81">
        <v>16.002621231979031</v>
      </c>
      <c r="BW10" s="81">
        <v>13.820445609436435</v>
      </c>
      <c r="BX10" s="81">
        <v>10.18348623853211</v>
      </c>
      <c r="BY10" s="81">
        <v>9.2136304062909566</v>
      </c>
      <c r="BZ10" s="81">
        <v>8.9711664482306688</v>
      </c>
      <c r="CA10" s="81">
        <v>6.7889908256880735</v>
      </c>
      <c r="CB10" s="81">
        <v>8.2437745740498034</v>
      </c>
      <c r="CC10" s="81">
        <v>10.18348623853211</v>
      </c>
      <c r="CD10" s="81">
        <v>8.9711664482306688</v>
      </c>
      <c r="CE10" s="81">
        <v>7.7588466579292268</v>
      </c>
      <c r="CF10" s="81">
        <v>5.0917431192660549</v>
      </c>
      <c r="CG10" s="81">
        <v>4.8492791612057662</v>
      </c>
      <c r="CH10" s="81">
        <v>5.5766710353866316</v>
      </c>
      <c r="CI10" s="81">
        <v>3.6369593709043251</v>
      </c>
      <c r="CJ10" s="82">
        <v>39.764089121887288</v>
      </c>
    </row>
    <row r="11" spans="1:88" s="27" customFormat="1" x14ac:dyDescent="0.35">
      <c r="A11" s="1" t="s">
        <v>10</v>
      </c>
      <c r="B11" s="24">
        <v>28.297362110311752</v>
      </c>
      <c r="C11" s="47">
        <v>1402.7002398081534</v>
      </c>
      <c r="D11" s="71"/>
      <c r="E11" s="72">
        <v>21.223021582733814</v>
      </c>
      <c r="F11" s="72">
        <v>14.261870503597121</v>
      </c>
      <c r="G11" s="71"/>
      <c r="H11" s="20">
        <v>16.978417266187051</v>
      </c>
      <c r="I11" s="79">
        <v>18.393285371702639</v>
      </c>
      <c r="J11" s="79">
        <v>15.280575539568346</v>
      </c>
      <c r="K11" s="79">
        <v>14.997601918465229</v>
      </c>
      <c r="L11" s="79">
        <v>17.827338129496404</v>
      </c>
      <c r="M11" s="79">
        <v>18.110311750599521</v>
      </c>
      <c r="N11" s="79">
        <v>16.978417266187051</v>
      </c>
      <c r="O11" s="79">
        <v>16.695443645083934</v>
      </c>
      <c r="P11" s="79">
        <v>21.505995203836932</v>
      </c>
      <c r="Q11" s="80">
        <v>16.978417266187051</v>
      </c>
      <c r="R11" s="79">
        <v>17.544364508393286</v>
      </c>
      <c r="S11" s="79">
        <v>19.525179856115109</v>
      </c>
      <c r="T11" s="79">
        <v>15.563549160671464</v>
      </c>
      <c r="U11" s="79">
        <v>18.959232613908874</v>
      </c>
      <c r="V11" s="79">
        <v>15.563549160671464</v>
      </c>
      <c r="W11" s="79">
        <v>15.846522781774581</v>
      </c>
      <c r="X11" s="79">
        <v>16.412470023980816</v>
      </c>
      <c r="Y11" s="79">
        <v>14.714628297362109</v>
      </c>
      <c r="Z11" s="79">
        <v>14.148681055155876</v>
      </c>
      <c r="AA11" s="80">
        <v>12.733812949640289</v>
      </c>
      <c r="AB11" s="79">
        <v>13.299760191846524</v>
      </c>
      <c r="AC11" s="79">
        <v>14.148681055155876</v>
      </c>
      <c r="AD11" s="79">
        <v>16.695443645083934</v>
      </c>
      <c r="AE11" s="79">
        <v>15.280575539568346</v>
      </c>
      <c r="AF11" s="79">
        <v>22.354916067146281</v>
      </c>
      <c r="AG11" s="79">
        <v>14.714628297362109</v>
      </c>
      <c r="AH11" s="79">
        <v>16.412470023980816</v>
      </c>
      <c r="AI11" s="79">
        <v>22.637889688249402</v>
      </c>
      <c r="AJ11" s="79">
        <v>22.920863309352523</v>
      </c>
      <c r="AK11" s="79">
        <v>19.242206235011992</v>
      </c>
      <c r="AL11" s="79">
        <v>15.563549160671464</v>
      </c>
      <c r="AM11" s="81">
        <v>20.374100719424462</v>
      </c>
      <c r="AN11" s="81">
        <v>23.769784172661872</v>
      </c>
      <c r="AO11" s="81">
        <v>19.808153477218227</v>
      </c>
      <c r="AP11" s="81">
        <v>21.788968824940049</v>
      </c>
      <c r="AQ11" s="81">
        <v>15.846522781774581</v>
      </c>
      <c r="AR11" s="81">
        <v>16.978417266187051</v>
      </c>
      <c r="AS11" s="81">
        <v>17.827338129496404</v>
      </c>
      <c r="AT11" s="81">
        <v>18.110311750599521</v>
      </c>
      <c r="AU11" s="81">
        <v>16.978417266187051</v>
      </c>
      <c r="AV11" s="81">
        <v>17.261390887290169</v>
      </c>
      <c r="AW11" s="81">
        <v>14.714628297362109</v>
      </c>
      <c r="AX11" s="81">
        <v>18.676258992805757</v>
      </c>
      <c r="AY11" s="81">
        <v>16.129496402877699</v>
      </c>
      <c r="AZ11" s="81">
        <v>14.148681055155876</v>
      </c>
      <c r="BA11" s="81">
        <v>18.676258992805757</v>
      </c>
      <c r="BB11" s="81">
        <v>19.808153477218227</v>
      </c>
      <c r="BC11" s="81">
        <v>17.544364508393286</v>
      </c>
      <c r="BD11" s="81">
        <v>24.335731414868107</v>
      </c>
      <c r="BE11" s="81">
        <v>19.808153477218227</v>
      </c>
      <c r="BF11" s="81">
        <v>19.242206235011992</v>
      </c>
      <c r="BG11" s="81">
        <v>19.242206235011992</v>
      </c>
      <c r="BH11" s="81">
        <v>18.959232613908874</v>
      </c>
      <c r="BI11" s="81">
        <v>20.657074340527579</v>
      </c>
      <c r="BJ11" s="81">
        <v>24.052757793764989</v>
      </c>
      <c r="BK11" s="81">
        <v>24.052757793764989</v>
      </c>
      <c r="BL11" s="81">
        <v>22.071942446043167</v>
      </c>
      <c r="BM11" s="81">
        <v>17.261390887290169</v>
      </c>
      <c r="BN11" s="81">
        <v>15.563549160671464</v>
      </c>
      <c r="BO11" s="81">
        <v>22.354916067146281</v>
      </c>
      <c r="BP11" s="81">
        <v>14.714628297362109</v>
      </c>
      <c r="BQ11" s="81">
        <v>18.959232613908874</v>
      </c>
      <c r="BR11" s="81">
        <v>15.280575539568346</v>
      </c>
      <c r="BS11" s="81">
        <v>21.788968824940049</v>
      </c>
      <c r="BT11" s="82">
        <v>16.978417266187051</v>
      </c>
      <c r="BU11" s="81">
        <v>16.412470023980816</v>
      </c>
      <c r="BV11" s="81">
        <v>13.582733812949641</v>
      </c>
      <c r="BW11" s="81">
        <v>19.242206235011992</v>
      </c>
      <c r="BX11" s="81">
        <v>14.431654676258994</v>
      </c>
      <c r="BY11" s="81">
        <v>9.3381294964028783</v>
      </c>
      <c r="BZ11" s="81">
        <v>7.6402877697841731</v>
      </c>
      <c r="CA11" s="81">
        <v>7.9232613908872906</v>
      </c>
      <c r="CB11" s="81">
        <v>11.601918465227818</v>
      </c>
      <c r="CC11" s="81">
        <v>9.3381294964028783</v>
      </c>
      <c r="CD11" s="81">
        <v>13.016786570743406</v>
      </c>
      <c r="CE11" s="81">
        <v>12.450839328537173</v>
      </c>
      <c r="CF11" s="81">
        <v>8.4892086330935257</v>
      </c>
      <c r="CG11" s="81">
        <v>9.9040767386091133</v>
      </c>
      <c r="CH11" s="81">
        <v>9.3381294964028783</v>
      </c>
      <c r="CI11" s="81">
        <v>9.9040767386091133</v>
      </c>
      <c r="CJ11" s="82">
        <v>58.29256594724221</v>
      </c>
    </row>
    <row r="12" spans="1:88" s="27" customFormat="1" x14ac:dyDescent="0.35">
      <c r="A12" s="1" t="s">
        <v>11</v>
      </c>
      <c r="B12" s="24">
        <v>28.45659163987138</v>
      </c>
      <c r="C12" s="47">
        <v>958.13344051446938</v>
      </c>
      <c r="D12" s="71"/>
      <c r="E12" s="72">
        <v>16.006832797427652</v>
      </c>
      <c r="F12" s="72">
        <v>10.756591639871381</v>
      </c>
      <c r="G12" s="71"/>
      <c r="H12" s="20">
        <v>12.80546623794212</v>
      </c>
      <c r="I12" s="79">
        <v>12.520900321543406</v>
      </c>
      <c r="J12" s="79">
        <v>11.951768488745978</v>
      </c>
      <c r="K12" s="79">
        <v>13.659163987138264</v>
      </c>
      <c r="L12" s="79">
        <v>10.813504823151124</v>
      </c>
      <c r="M12" s="79">
        <v>12.80546623794212</v>
      </c>
      <c r="N12" s="79">
        <v>8.2524115755627001</v>
      </c>
      <c r="O12" s="79">
        <v>11.951768488745978</v>
      </c>
      <c r="P12" s="79">
        <v>15.65112540192926</v>
      </c>
      <c r="Q12" s="80">
        <v>7.6832797427652721</v>
      </c>
      <c r="R12" s="79">
        <v>10.813504823151124</v>
      </c>
      <c r="S12" s="79">
        <v>12.80546623794212</v>
      </c>
      <c r="T12" s="79">
        <v>12.520900321543406</v>
      </c>
      <c r="U12" s="79">
        <v>13.374598070739548</v>
      </c>
      <c r="V12" s="79">
        <v>12.236334405144694</v>
      </c>
      <c r="W12" s="79">
        <v>9.9598070739549822</v>
      </c>
      <c r="X12" s="79">
        <v>10.52893890675241</v>
      </c>
      <c r="Y12" s="79">
        <v>12.520900321543406</v>
      </c>
      <c r="Z12" s="79">
        <v>14.512861736334402</v>
      </c>
      <c r="AA12" s="80">
        <v>9.106109324758842</v>
      </c>
      <c r="AB12" s="79">
        <v>14.22829581993569</v>
      </c>
      <c r="AC12" s="79">
        <v>10.52893890675241</v>
      </c>
      <c r="AD12" s="79">
        <v>12.80546623794212</v>
      </c>
      <c r="AE12" s="79">
        <v>11.667202572347266</v>
      </c>
      <c r="AF12" s="79">
        <v>9.9598070739549822</v>
      </c>
      <c r="AG12" s="79">
        <v>13.090032154340836</v>
      </c>
      <c r="AH12" s="79">
        <v>9.9598070739549822</v>
      </c>
      <c r="AI12" s="79">
        <v>13.090032154340836</v>
      </c>
      <c r="AJ12" s="79">
        <v>14.22829581993569</v>
      </c>
      <c r="AK12" s="79">
        <v>13.943729903536976</v>
      </c>
      <c r="AL12" s="79">
        <v>12.80546623794212</v>
      </c>
      <c r="AM12" s="81">
        <v>18.4967845659164</v>
      </c>
      <c r="AN12" s="81">
        <v>12.236334405144694</v>
      </c>
      <c r="AO12" s="81">
        <v>15.935691318327972</v>
      </c>
      <c r="AP12" s="81">
        <v>13.659163987138264</v>
      </c>
      <c r="AQ12" s="81">
        <v>13.943729903536976</v>
      </c>
      <c r="AR12" s="81">
        <v>14.797427652733118</v>
      </c>
      <c r="AS12" s="81">
        <v>14.512861736334402</v>
      </c>
      <c r="AT12" s="81">
        <v>13.374598070739548</v>
      </c>
      <c r="AU12" s="81">
        <v>10.52893890675241</v>
      </c>
      <c r="AV12" s="81">
        <v>8.5369774919614141</v>
      </c>
      <c r="AW12" s="81">
        <v>11.951768488745978</v>
      </c>
      <c r="AX12" s="81">
        <v>11.667202572347266</v>
      </c>
      <c r="AY12" s="81">
        <v>11.382636655948552</v>
      </c>
      <c r="AZ12" s="81">
        <v>16.5048231511254</v>
      </c>
      <c r="BA12" s="81">
        <v>13.659163987138264</v>
      </c>
      <c r="BB12" s="81">
        <v>16.789389067524112</v>
      </c>
      <c r="BC12" s="81">
        <v>9.6752411575562682</v>
      </c>
      <c r="BD12" s="81">
        <v>13.374598070739548</v>
      </c>
      <c r="BE12" s="81">
        <v>10.244372990353698</v>
      </c>
      <c r="BF12" s="81">
        <v>14.797427652733118</v>
      </c>
      <c r="BG12" s="81">
        <v>12.80546623794212</v>
      </c>
      <c r="BH12" s="81">
        <v>10.813504823151124</v>
      </c>
      <c r="BI12" s="81">
        <v>12.520900321543406</v>
      </c>
      <c r="BJ12" s="81">
        <v>9.106109324758842</v>
      </c>
      <c r="BK12" s="81">
        <v>5.122186495176849</v>
      </c>
      <c r="BL12" s="81">
        <v>11.09807073954984</v>
      </c>
      <c r="BM12" s="81">
        <v>15.366559485530544</v>
      </c>
      <c r="BN12" s="81">
        <v>11.667202572347266</v>
      </c>
      <c r="BO12" s="81">
        <v>9.9598070739549822</v>
      </c>
      <c r="BP12" s="81">
        <v>12.236334405144694</v>
      </c>
      <c r="BQ12" s="81">
        <v>10.813504823151124</v>
      </c>
      <c r="BR12" s="81">
        <v>7.9678456591639861</v>
      </c>
      <c r="BS12" s="81">
        <v>11.382636655948552</v>
      </c>
      <c r="BT12" s="82">
        <v>13.659163987138264</v>
      </c>
      <c r="BU12" s="81">
        <v>8.8215434083601281</v>
      </c>
      <c r="BV12" s="81">
        <v>7.3987138263665591</v>
      </c>
      <c r="BW12" s="81">
        <v>12.236334405144694</v>
      </c>
      <c r="BX12" s="81">
        <v>6.2604501607717031</v>
      </c>
      <c r="BY12" s="81">
        <v>9.390675241157556</v>
      </c>
      <c r="BZ12" s="81">
        <v>7.1141479099678451</v>
      </c>
      <c r="CA12" s="81">
        <v>4.268488745980707</v>
      </c>
      <c r="CB12" s="81">
        <v>5.9758842443729892</v>
      </c>
      <c r="CC12" s="81">
        <v>5.6913183279742761</v>
      </c>
      <c r="CD12" s="81">
        <v>10.52893890675241</v>
      </c>
      <c r="CE12" s="81">
        <v>8.5369774919614141</v>
      </c>
      <c r="CF12" s="81">
        <v>10.52893890675241</v>
      </c>
      <c r="CG12" s="81">
        <v>5.4067524115755621</v>
      </c>
      <c r="CH12" s="81">
        <v>4.8376205787781341</v>
      </c>
      <c r="CI12" s="81">
        <v>7.1141479099678451</v>
      </c>
      <c r="CJ12" s="82">
        <v>50.652733118971057</v>
      </c>
    </row>
    <row r="13" spans="1:88" x14ac:dyDescent="0.35">
      <c r="A13" s="83" t="s">
        <v>24</v>
      </c>
      <c r="B13" s="46">
        <v>100</v>
      </c>
      <c r="C13" s="48">
        <v>2155</v>
      </c>
      <c r="D13" s="71"/>
      <c r="E13" s="84">
        <v>47.5</v>
      </c>
      <c r="F13" s="84">
        <v>31.92</v>
      </c>
      <c r="G13" s="71"/>
      <c r="H13" s="44">
        <v>38</v>
      </c>
      <c r="I13" s="85">
        <v>29</v>
      </c>
      <c r="J13" s="85">
        <v>29</v>
      </c>
      <c r="K13" s="85">
        <v>31</v>
      </c>
      <c r="L13" s="85">
        <v>31</v>
      </c>
      <c r="M13" s="85">
        <v>30</v>
      </c>
      <c r="N13" s="85">
        <v>28</v>
      </c>
      <c r="O13" s="85">
        <v>47</v>
      </c>
      <c r="P13" s="85">
        <v>28</v>
      </c>
      <c r="Q13" s="86">
        <v>41</v>
      </c>
      <c r="R13" s="85">
        <v>23</v>
      </c>
      <c r="S13" s="85">
        <v>29</v>
      </c>
      <c r="T13" s="85">
        <v>35</v>
      </c>
      <c r="U13" s="85">
        <v>30</v>
      </c>
      <c r="V13" s="85">
        <v>32</v>
      </c>
      <c r="W13" s="85">
        <v>26</v>
      </c>
      <c r="X13" s="85">
        <v>27</v>
      </c>
      <c r="Y13" s="85">
        <v>29</v>
      </c>
      <c r="Z13" s="85">
        <v>20</v>
      </c>
      <c r="AA13" s="86">
        <v>28</v>
      </c>
      <c r="AB13" s="85">
        <v>28</v>
      </c>
      <c r="AC13" s="85">
        <v>35</v>
      </c>
      <c r="AD13" s="85">
        <v>31</v>
      </c>
      <c r="AE13" s="85">
        <v>34</v>
      </c>
      <c r="AF13" s="85">
        <v>28</v>
      </c>
      <c r="AG13" s="85">
        <v>36</v>
      </c>
      <c r="AH13" s="85">
        <v>27</v>
      </c>
      <c r="AI13" s="85">
        <v>31</v>
      </c>
      <c r="AJ13" s="85">
        <v>37</v>
      </c>
      <c r="AK13" s="85">
        <v>40</v>
      </c>
      <c r="AL13" s="85">
        <v>42</v>
      </c>
      <c r="AM13" s="87">
        <v>47</v>
      </c>
      <c r="AN13" s="87">
        <v>41</v>
      </c>
      <c r="AO13" s="87">
        <v>32</v>
      </c>
      <c r="AP13" s="87">
        <v>31</v>
      </c>
      <c r="AQ13" s="87">
        <v>30</v>
      </c>
      <c r="AR13" s="87">
        <v>26</v>
      </c>
      <c r="AS13" s="87">
        <v>26</v>
      </c>
      <c r="AT13" s="87">
        <v>16</v>
      </c>
      <c r="AU13" s="87">
        <v>18</v>
      </c>
      <c r="AV13" s="87">
        <v>17</v>
      </c>
      <c r="AW13" s="87">
        <v>22</v>
      </c>
      <c r="AX13" s="87">
        <v>21</v>
      </c>
      <c r="AY13" s="87">
        <v>26</v>
      </c>
      <c r="AZ13" s="87">
        <v>23</v>
      </c>
      <c r="BA13" s="87">
        <v>15</v>
      </c>
      <c r="BB13" s="87">
        <v>24</v>
      </c>
      <c r="BC13" s="87">
        <v>27</v>
      </c>
      <c r="BD13" s="87">
        <v>33</v>
      </c>
      <c r="BE13" s="87">
        <v>14</v>
      </c>
      <c r="BF13" s="87">
        <v>25</v>
      </c>
      <c r="BG13" s="87">
        <v>24</v>
      </c>
      <c r="BH13" s="87">
        <v>20</v>
      </c>
      <c r="BI13" s="87">
        <v>37</v>
      </c>
      <c r="BJ13" s="87">
        <v>20</v>
      </c>
      <c r="BK13" s="87">
        <v>30</v>
      </c>
      <c r="BL13" s="87">
        <v>42</v>
      </c>
      <c r="BM13" s="87">
        <v>30</v>
      </c>
      <c r="BN13" s="87">
        <v>27</v>
      </c>
      <c r="BO13" s="87">
        <v>25</v>
      </c>
      <c r="BP13" s="87">
        <v>28</v>
      </c>
      <c r="BQ13" s="87">
        <v>32</v>
      </c>
      <c r="BR13" s="87">
        <v>18</v>
      </c>
      <c r="BS13" s="87">
        <v>22</v>
      </c>
      <c r="BT13" s="88">
        <v>28</v>
      </c>
      <c r="BU13" s="87">
        <v>18</v>
      </c>
      <c r="BV13" s="87">
        <v>15</v>
      </c>
      <c r="BW13" s="87">
        <v>20</v>
      </c>
      <c r="BX13" s="87">
        <v>12</v>
      </c>
      <c r="BY13" s="87">
        <v>13</v>
      </c>
      <c r="BZ13" s="87">
        <v>10</v>
      </c>
      <c r="CA13" s="87">
        <v>11</v>
      </c>
      <c r="CB13" s="87">
        <v>25</v>
      </c>
      <c r="CC13" s="87">
        <v>17</v>
      </c>
      <c r="CD13" s="87">
        <v>11</v>
      </c>
      <c r="CE13" s="87">
        <v>15</v>
      </c>
      <c r="CF13" s="87">
        <v>11</v>
      </c>
      <c r="CG13" s="87">
        <v>20</v>
      </c>
      <c r="CH13" s="87">
        <v>11</v>
      </c>
      <c r="CI13" s="87">
        <v>7</v>
      </c>
      <c r="CJ13" s="88">
        <v>62</v>
      </c>
    </row>
    <row r="14" spans="1:88" x14ac:dyDescent="0.35">
      <c r="A14" s="54" t="s">
        <v>19</v>
      </c>
      <c r="B14" s="89"/>
      <c r="C14" s="28"/>
      <c r="D14" s="28"/>
      <c r="E14" s="28"/>
      <c r="F14" s="28"/>
      <c r="G14" s="28"/>
      <c r="H14" s="21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</row>
    <row r="15" spans="1:88" x14ac:dyDescent="0.35">
      <c r="A15" s="54" t="s"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"/>
      <c r="AI15" s="2"/>
      <c r="AJ15" s="2"/>
      <c r="AK15" s="2"/>
      <c r="AL15" s="2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</row>
    <row r="16" spans="1:88" x14ac:dyDescent="0.3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</row>
    <row r="17" spans="1:88" x14ac:dyDescent="0.35">
      <c r="A17" s="2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</row>
    <row r="18" spans="1:88" x14ac:dyDescent="0.35">
      <c r="A18" s="5"/>
      <c r="B18" s="37"/>
      <c r="C18" s="26" t="s">
        <v>34</v>
      </c>
      <c r="D18" s="37"/>
      <c r="E18" s="118" t="s">
        <v>31</v>
      </c>
      <c r="F18" s="118"/>
      <c r="G18" s="37"/>
      <c r="H18" s="119" t="s">
        <v>29</v>
      </c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</row>
    <row r="19" spans="1:88" ht="15" customHeight="1" x14ac:dyDescent="0.35">
      <c r="A19" s="11" t="s">
        <v>26</v>
      </c>
      <c r="B19" s="12"/>
      <c r="C19" s="37" t="s">
        <v>35</v>
      </c>
      <c r="D19" s="37"/>
      <c r="E19" s="118"/>
      <c r="F19" s="118"/>
      <c r="G19" s="37"/>
      <c r="H19" s="90">
        <v>0</v>
      </c>
      <c r="I19" s="15">
        <v>1</v>
      </c>
      <c r="J19" s="15">
        <v>2</v>
      </c>
      <c r="K19" s="15">
        <v>3</v>
      </c>
      <c r="L19" s="15">
        <v>4</v>
      </c>
      <c r="M19" s="15">
        <v>5</v>
      </c>
      <c r="N19" s="15">
        <v>6</v>
      </c>
      <c r="O19" s="15">
        <v>7</v>
      </c>
      <c r="P19" s="15">
        <v>8</v>
      </c>
      <c r="Q19" s="15">
        <v>9</v>
      </c>
      <c r="R19" s="62">
        <v>10</v>
      </c>
      <c r="S19" s="15">
        <v>11</v>
      </c>
      <c r="T19" s="15">
        <v>12</v>
      </c>
      <c r="U19" s="61">
        <v>13</v>
      </c>
      <c r="V19" s="15">
        <v>14</v>
      </c>
      <c r="W19" s="15">
        <v>15</v>
      </c>
      <c r="X19" s="15">
        <v>16</v>
      </c>
      <c r="Y19" s="63">
        <v>17</v>
      </c>
      <c r="Z19" s="61">
        <v>18</v>
      </c>
      <c r="AA19" s="61">
        <v>19</v>
      </c>
      <c r="AB19" s="61">
        <v>20</v>
      </c>
      <c r="AC19" s="61">
        <v>21</v>
      </c>
      <c r="AD19" s="61">
        <v>22</v>
      </c>
      <c r="AE19" s="61">
        <v>23</v>
      </c>
      <c r="AF19" s="15">
        <v>24</v>
      </c>
      <c r="AG19" s="15">
        <v>25</v>
      </c>
      <c r="AH19" s="15">
        <v>26</v>
      </c>
      <c r="AI19" s="15">
        <v>27</v>
      </c>
      <c r="AJ19" s="15">
        <v>28</v>
      </c>
      <c r="AK19" s="15">
        <v>29</v>
      </c>
      <c r="AL19" s="15">
        <v>30</v>
      </c>
      <c r="AM19" s="64">
        <v>31</v>
      </c>
      <c r="AN19" s="64">
        <v>32</v>
      </c>
      <c r="AO19" s="64">
        <v>33</v>
      </c>
      <c r="AP19" s="64">
        <v>34</v>
      </c>
      <c r="AQ19" s="64">
        <v>35</v>
      </c>
      <c r="AR19" s="64">
        <v>36</v>
      </c>
      <c r="AS19" s="64">
        <v>37</v>
      </c>
      <c r="AT19" s="64">
        <v>38</v>
      </c>
      <c r="AU19" s="64">
        <v>39</v>
      </c>
      <c r="AV19" s="64">
        <v>40</v>
      </c>
      <c r="AW19" s="64">
        <v>41</v>
      </c>
      <c r="AX19" s="64">
        <v>42</v>
      </c>
      <c r="AY19" s="64">
        <v>43</v>
      </c>
      <c r="AZ19" s="64">
        <v>44</v>
      </c>
      <c r="BA19" s="64">
        <v>45</v>
      </c>
      <c r="BB19" s="64">
        <v>46</v>
      </c>
      <c r="BC19" s="64">
        <v>47</v>
      </c>
      <c r="BD19" s="64">
        <v>48</v>
      </c>
      <c r="BE19" s="64">
        <v>49</v>
      </c>
      <c r="BF19" s="64">
        <v>50</v>
      </c>
      <c r="BG19" s="64">
        <v>51</v>
      </c>
      <c r="BH19" s="64">
        <v>52</v>
      </c>
      <c r="BI19" s="64">
        <v>53</v>
      </c>
      <c r="BJ19" s="64">
        <v>54</v>
      </c>
      <c r="BK19" s="64">
        <v>55</v>
      </c>
      <c r="BL19" s="64">
        <v>56</v>
      </c>
      <c r="BM19" s="64">
        <v>57</v>
      </c>
      <c r="BN19" s="64">
        <v>58</v>
      </c>
      <c r="BO19" s="64">
        <v>59</v>
      </c>
      <c r="BP19" s="64">
        <v>60</v>
      </c>
      <c r="BQ19" s="64">
        <v>61</v>
      </c>
      <c r="BR19" s="64">
        <v>62</v>
      </c>
      <c r="BS19" s="64">
        <v>63</v>
      </c>
      <c r="BT19" s="64">
        <v>64</v>
      </c>
      <c r="BU19" s="64">
        <v>65</v>
      </c>
      <c r="BV19" s="64">
        <v>66</v>
      </c>
      <c r="BW19" s="64">
        <v>67</v>
      </c>
      <c r="BX19" s="64">
        <v>68</v>
      </c>
      <c r="BY19" s="64">
        <v>69</v>
      </c>
      <c r="BZ19" s="64">
        <v>70</v>
      </c>
      <c r="CA19" s="64">
        <v>71</v>
      </c>
      <c r="CB19" s="64">
        <v>72</v>
      </c>
      <c r="CC19" s="64">
        <v>73</v>
      </c>
      <c r="CD19" s="64">
        <v>74</v>
      </c>
      <c r="CE19" s="64">
        <v>75</v>
      </c>
      <c r="CF19" s="64">
        <v>76</v>
      </c>
      <c r="CG19" s="64">
        <v>77</v>
      </c>
      <c r="CH19" s="64">
        <v>78</v>
      </c>
      <c r="CI19" s="64">
        <v>79</v>
      </c>
      <c r="CJ19" s="64" t="s">
        <v>43</v>
      </c>
    </row>
    <row r="20" spans="1:88" x14ac:dyDescent="0.35">
      <c r="A20" s="34"/>
      <c r="B20" s="12"/>
      <c r="C20" s="16" t="s">
        <v>40</v>
      </c>
      <c r="D20" s="37"/>
      <c r="E20" s="61" t="s">
        <v>32</v>
      </c>
      <c r="F20" s="61" t="s">
        <v>33</v>
      </c>
      <c r="G20" s="37"/>
      <c r="H20" s="38"/>
      <c r="I20" s="60"/>
      <c r="J20" s="60"/>
      <c r="K20" s="60"/>
      <c r="L20" s="60"/>
      <c r="M20" s="60"/>
      <c r="N20" s="60"/>
      <c r="O20" s="60"/>
      <c r="P20" s="60"/>
      <c r="Q20" s="60"/>
      <c r="R20" s="91"/>
      <c r="S20" s="60"/>
      <c r="T20" s="36"/>
      <c r="U20" s="38"/>
      <c r="V20" s="60"/>
      <c r="W20" s="36"/>
      <c r="X20" s="13"/>
      <c r="Y20" s="10"/>
      <c r="Z20" s="43"/>
      <c r="AA20" s="43"/>
      <c r="AB20" s="61"/>
      <c r="AC20" s="61"/>
      <c r="AD20" s="61"/>
      <c r="AE20" s="61"/>
      <c r="AF20" s="14"/>
      <c r="AG20" s="13"/>
      <c r="AH20" s="13"/>
      <c r="AI20" s="13"/>
      <c r="AJ20" s="13"/>
      <c r="AK20" s="13"/>
      <c r="AL20" s="13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3"/>
    </row>
    <row r="21" spans="1:88" x14ac:dyDescent="0.35">
      <c r="A21" s="34"/>
      <c r="B21" s="12"/>
      <c r="C21" s="12"/>
      <c r="D21" s="37"/>
      <c r="E21" s="37"/>
      <c r="F21" s="37"/>
      <c r="G21" s="37"/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9"/>
      <c r="S21" s="36"/>
      <c r="T21" s="36"/>
      <c r="U21" s="35"/>
      <c r="V21" s="36"/>
      <c r="W21" s="36"/>
      <c r="X21" s="36"/>
      <c r="Y21" s="29"/>
      <c r="Z21" s="38"/>
      <c r="AA21" s="38"/>
      <c r="AB21" s="6"/>
      <c r="AC21" s="35"/>
      <c r="AD21" s="35"/>
      <c r="AE21" s="35"/>
      <c r="AF21" s="36"/>
      <c r="AG21" s="36"/>
      <c r="AH21" s="36"/>
      <c r="AI21" s="36"/>
      <c r="AJ21" s="36"/>
      <c r="AK21" s="36"/>
      <c r="AL21" s="36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8"/>
      <c r="BU21" s="94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8"/>
    </row>
    <row r="22" spans="1:88" x14ac:dyDescent="0.35">
      <c r="A22" s="1" t="s">
        <v>8</v>
      </c>
      <c r="B22" s="18"/>
      <c r="C22" s="18">
        <v>4968</v>
      </c>
      <c r="D22" s="18"/>
      <c r="E22" s="18">
        <v>55</v>
      </c>
      <c r="F22" s="18">
        <v>36.96</v>
      </c>
      <c r="G22" s="18"/>
      <c r="H22" s="21">
        <v>44</v>
      </c>
      <c r="I22" s="21">
        <v>54</v>
      </c>
      <c r="J22" s="21">
        <v>50</v>
      </c>
      <c r="K22" s="21">
        <v>53</v>
      </c>
      <c r="L22" s="21">
        <v>53</v>
      </c>
      <c r="M22" s="21">
        <v>63</v>
      </c>
      <c r="N22" s="21">
        <v>59</v>
      </c>
      <c r="O22" s="21">
        <v>56</v>
      </c>
      <c r="P22" s="21">
        <v>59</v>
      </c>
      <c r="Q22" s="19">
        <v>57</v>
      </c>
      <c r="R22" s="21">
        <v>66</v>
      </c>
      <c r="S22" s="21">
        <v>56</v>
      </c>
      <c r="T22" s="40">
        <v>56</v>
      </c>
      <c r="U22" s="21">
        <v>53</v>
      </c>
      <c r="V22" s="21">
        <v>49</v>
      </c>
      <c r="W22" s="40">
        <v>52</v>
      </c>
      <c r="X22" s="40">
        <v>59</v>
      </c>
      <c r="Y22" s="40">
        <v>46</v>
      </c>
      <c r="Z22" s="40">
        <v>40</v>
      </c>
      <c r="AA22" s="21">
        <v>49</v>
      </c>
      <c r="AB22" s="20">
        <v>56</v>
      </c>
      <c r="AC22" s="40">
        <v>44</v>
      </c>
      <c r="AD22" s="40">
        <v>49</v>
      </c>
      <c r="AE22" s="40">
        <v>49</v>
      </c>
      <c r="AF22" s="40">
        <v>63</v>
      </c>
      <c r="AG22" s="40">
        <v>55</v>
      </c>
      <c r="AH22" s="41">
        <v>79</v>
      </c>
      <c r="AI22" s="41">
        <v>61</v>
      </c>
      <c r="AJ22" s="41">
        <v>56</v>
      </c>
      <c r="AK22" s="41">
        <v>64</v>
      </c>
      <c r="AL22" s="41">
        <v>67</v>
      </c>
      <c r="AM22" s="95">
        <v>58</v>
      </c>
      <c r="AN22" s="95">
        <v>65</v>
      </c>
      <c r="AO22" s="95">
        <v>49</v>
      </c>
      <c r="AP22" s="95">
        <v>46</v>
      </c>
      <c r="AQ22" s="95">
        <v>48</v>
      </c>
      <c r="AR22" s="95">
        <v>66</v>
      </c>
      <c r="AS22" s="95">
        <v>55</v>
      </c>
      <c r="AT22" s="95">
        <v>62</v>
      </c>
      <c r="AU22" s="95">
        <v>45</v>
      </c>
      <c r="AV22" s="95">
        <v>52</v>
      </c>
      <c r="AW22" s="95">
        <v>55</v>
      </c>
      <c r="AX22" s="95">
        <v>67</v>
      </c>
      <c r="AY22" s="95">
        <v>51</v>
      </c>
      <c r="AZ22" s="95">
        <v>57</v>
      </c>
      <c r="BA22" s="95">
        <v>69</v>
      </c>
      <c r="BB22" s="95">
        <v>65</v>
      </c>
      <c r="BC22" s="95">
        <v>50</v>
      </c>
      <c r="BD22" s="95">
        <v>65</v>
      </c>
      <c r="BE22" s="95">
        <v>49</v>
      </c>
      <c r="BF22" s="95">
        <v>77</v>
      </c>
      <c r="BG22" s="95">
        <v>80</v>
      </c>
      <c r="BH22" s="95">
        <v>64</v>
      </c>
      <c r="BI22" s="95">
        <v>81</v>
      </c>
      <c r="BJ22" s="95">
        <v>74</v>
      </c>
      <c r="BK22" s="95">
        <v>95</v>
      </c>
      <c r="BL22" s="95">
        <v>68</v>
      </c>
      <c r="BM22" s="95">
        <v>60</v>
      </c>
      <c r="BN22" s="95">
        <v>51</v>
      </c>
      <c r="BO22" s="95">
        <v>71</v>
      </c>
      <c r="BP22" s="95">
        <v>76</v>
      </c>
      <c r="BQ22" s="95">
        <v>87</v>
      </c>
      <c r="BR22" s="95">
        <v>87</v>
      </c>
      <c r="BS22" s="95">
        <v>86</v>
      </c>
      <c r="BT22" s="96">
        <v>83</v>
      </c>
      <c r="BU22" s="97">
        <v>73</v>
      </c>
      <c r="BV22" s="95">
        <v>66</v>
      </c>
      <c r="BW22" s="95">
        <v>80</v>
      </c>
      <c r="BX22" s="95">
        <v>68</v>
      </c>
      <c r="BY22" s="95">
        <v>65</v>
      </c>
      <c r="BZ22" s="95">
        <v>66</v>
      </c>
      <c r="CA22" s="95">
        <v>48</v>
      </c>
      <c r="CB22" s="95">
        <v>34</v>
      </c>
      <c r="CC22" s="95">
        <v>52</v>
      </c>
      <c r="CD22" s="95">
        <v>35</v>
      </c>
      <c r="CE22" s="95">
        <v>47</v>
      </c>
      <c r="CF22" s="95">
        <v>45</v>
      </c>
      <c r="CG22" s="95">
        <v>35</v>
      </c>
      <c r="CH22" s="95">
        <v>34</v>
      </c>
      <c r="CI22" s="95">
        <v>34</v>
      </c>
      <c r="CJ22" s="96">
        <v>255</v>
      </c>
    </row>
    <row r="23" spans="1:88" x14ac:dyDescent="0.35">
      <c r="A23" s="1" t="s">
        <v>9</v>
      </c>
      <c r="B23" s="18"/>
      <c r="C23" s="18">
        <v>4296</v>
      </c>
      <c r="D23" s="18"/>
      <c r="E23" s="18">
        <v>66.25</v>
      </c>
      <c r="F23" s="18">
        <v>44.52</v>
      </c>
      <c r="G23" s="18"/>
      <c r="H23" s="21">
        <v>53</v>
      </c>
      <c r="I23" s="21">
        <v>53</v>
      </c>
      <c r="J23" s="21">
        <v>70</v>
      </c>
      <c r="K23" s="21">
        <v>50</v>
      </c>
      <c r="L23" s="21">
        <v>49</v>
      </c>
      <c r="M23" s="21">
        <v>63</v>
      </c>
      <c r="N23" s="21">
        <v>56</v>
      </c>
      <c r="O23" s="21">
        <v>46</v>
      </c>
      <c r="P23" s="21">
        <v>50</v>
      </c>
      <c r="Q23" s="19">
        <v>55</v>
      </c>
      <c r="R23" s="21">
        <v>57</v>
      </c>
      <c r="S23" s="21">
        <v>60</v>
      </c>
      <c r="T23" s="40">
        <v>55</v>
      </c>
      <c r="U23" s="21">
        <v>53</v>
      </c>
      <c r="V23" s="21">
        <v>53</v>
      </c>
      <c r="W23" s="40">
        <v>47</v>
      </c>
      <c r="X23" s="40">
        <v>49</v>
      </c>
      <c r="Y23" s="40">
        <v>46</v>
      </c>
      <c r="Z23" s="40">
        <v>57</v>
      </c>
      <c r="AA23" s="21">
        <v>53</v>
      </c>
      <c r="AB23" s="20">
        <v>54</v>
      </c>
      <c r="AC23" s="40">
        <v>60</v>
      </c>
      <c r="AD23" s="40">
        <v>59</v>
      </c>
      <c r="AE23" s="40">
        <v>57</v>
      </c>
      <c r="AF23" s="40">
        <v>53</v>
      </c>
      <c r="AG23" s="40">
        <v>53</v>
      </c>
      <c r="AH23" s="41">
        <v>60</v>
      </c>
      <c r="AI23" s="41">
        <v>69</v>
      </c>
      <c r="AJ23" s="41">
        <v>48</v>
      </c>
      <c r="AK23" s="41">
        <v>66</v>
      </c>
      <c r="AL23" s="41">
        <v>58</v>
      </c>
      <c r="AM23" s="95">
        <v>68</v>
      </c>
      <c r="AN23" s="95">
        <v>79</v>
      </c>
      <c r="AO23" s="95">
        <v>54</v>
      </c>
      <c r="AP23" s="95">
        <v>50</v>
      </c>
      <c r="AQ23" s="95">
        <v>52</v>
      </c>
      <c r="AR23" s="95">
        <v>64</v>
      </c>
      <c r="AS23" s="95">
        <v>53</v>
      </c>
      <c r="AT23" s="95">
        <v>51</v>
      </c>
      <c r="AU23" s="95">
        <v>54</v>
      </c>
      <c r="AV23" s="95">
        <v>53</v>
      </c>
      <c r="AW23" s="95">
        <v>46</v>
      </c>
      <c r="AX23" s="95">
        <v>56</v>
      </c>
      <c r="AY23" s="95">
        <v>50</v>
      </c>
      <c r="AZ23" s="95">
        <v>49</v>
      </c>
      <c r="BA23" s="95">
        <v>52</v>
      </c>
      <c r="BB23" s="95">
        <v>40</v>
      </c>
      <c r="BC23" s="95">
        <v>50</v>
      </c>
      <c r="BD23" s="95">
        <v>56</v>
      </c>
      <c r="BE23" s="95">
        <v>52</v>
      </c>
      <c r="BF23" s="95">
        <v>63</v>
      </c>
      <c r="BG23" s="95">
        <v>54</v>
      </c>
      <c r="BH23" s="95">
        <v>57</v>
      </c>
      <c r="BI23" s="95">
        <v>53</v>
      </c>
      <c r="BJ23" s="95">
        <v>56</v>
      </c>
      <c r="BK23" s="95">
        <v>63</v>
      </c>
      <c r="BL23" s="95">
        <v>63</v>
      </c>
      <c r="BM23" s="95">
        <v>51</v>
      </c>
      <c r="BN23" s="95">
        <v>60</v>
      </c>
      <c r="BO23" s="95">
        <v>69</v>
      </c>
      <c r="BP23" s="95">
        <v>52</v>
      </c>
      <c r="BQ23" s="95">
        <v>59</v>
      </c>
      <c r="BR23" s="95">
        <v>49</v>
      </c>
      <c r="BS23" s="95">
        <v>50</v>
      </c>
      <c r="BT23" s="96">
        <v>66</v>
      </c>
      <c r="BU23" s="97">
        <v>34</v>
      </c>
      <c r="BV23" s="95">
        <v>66</v>
      </c>
      <c r="BW23" s="95">
        <v>57</v>
      </c>
      <c r="BX23" s="95">
        <v>42</v>
      </c>
      <c r="BY23" s="95">
        <v>38</v>
      </c>
      <c r="BZ23" s="95">
        <v>37</v>
      </c>
      <c r="CA23" s="95">
        <v>28</v>
      </c>
      <c r="CB23" s="95">
        <v>34</v>
      </c>
      <c r="CC23" s="95">
        <v>42</v>
      </c>
      <c r="CD23" s="95">
        <v>37</v>
      </c>
      <c r="CE23" s="95">
        <v>32</v>
      </c>
      <c r="CF23" s="95">
        <v>21</v>
      </c>
      <c r="CG23" s="95">
        <v>20</v>
      </c>
      <c r="CH23" s="95">
        <v>23</v>
      </c>
      <c r="CI23" s="95">
        <v>15</v>
      </c>
      <c r="CJ23" s="96">
        <v>164</v>
      </c>
    </row>
    <row r="24" spans="1:88" x14ac:dyDescent="0.35">
      <c r="A24" s="1" t="s">
        <v>10</v>
      </c>
      <c r="B24" s="18"/>
      <c r="C24" s="18">
        <v>4957</v>
      </c>
      <c r="D24" s="18"/>
      <c r="E24" s="18">
        <v>75</v>
      </c>
      <c r="F24" s="18">
        <v>50.4</v>
      </c>
      <c r="G24" s="18"/>
      <c r="H24" s="21">
        <v>60</v>
      </c>
      <c r="I24" s="21">
        <v>65</v>
      </c>
      <c r="J24" s="21">
        <v>54</v>
      </c>
      <c r="K24" s="21">
        <v>53</v>
      </c>
      <c r="L24" s="21">
        <v>63</v>
      </c>
      <c r="M24" s="21">
        <v>64</v>
      </c>
      <c r="N24" s="21">
        <v>60</v>
      </c>
      <c r="O24" s="21">
        <v>59</v>
      </c>
      <c r="P24" s="21">
        <v>76</v>
      </c>
      <c r="Q24" s="19">
        <v>60</v>
      </c>
      <c r="R24" s="21">
        <v>62</v>
      </c>
      <c r="S24" s="21">
        <v>69</v>
      </c>
      <c r="T24" s="40">
        <v>55</v>
      </c>
      <c r="U24" s="21">
        <v>67</v>
      </c>
      <c r="V24" s="21">
        <v>55</v>
      </c>
      <c r="W24" s="40">
        <v>56</v>
      </c>
      <c r="X24" s="40">
        <v>58</v>
      </c>
      <c r="Y24" s="40">
        <v>52</v>
      </c>
      <c r="Z24" s="40">
        <v>50</v>
      </c>
      <c r="AA24" s="21">
        <v>45</v>
      </c>
      <c r="AB24" s="20">
        <v>47</v>
      </c>
      <c r="AC24" s="40">
        <v>50</v>
      </c>
      <c r="AD24" s="40">
        <v>59</v>
      </c>
      <c r="AE24" s="40">
        <v>54</v>
      </c>
      <c r="AF24" s="40">
        <v>79</v>
      </c>
      <c r="AG24" s="40">
        <v>52</v>
      </c>
      <c r="AH24" s="41">
        <v>58</v>
      </c>
      <c r="AI24" s="41">
        <v>80</v>
      </c>
      <c r="AJ24" s="41">
        <v>81</v>
      </c>
      <c r="AK24" s="41">
        <v>68</v>
      </c>
      <c r="AL24" s="41">
        <v>55</v>
      </c>
      <c r="AM24" s="95">
        <v>72</v>
      </c>
      <c r="AN24" s="95">
        <v>84</v>
      </c>
      <c r="AO24" s="95">
        <v>70</v>
      </c>
      <c r="AP24" s="95">
        <v>77</v>
      </c>
      <c r="AQ24" s="95">
        <v>56</v>
      </c>
      <c r="AR24" s="95">
        <v>60</v>
      </c>
      <c r="AS24" s="95">
        <v>63</v>
      </c>
      <c r="AT24" s="95">
        <v>64</v>
      </c>
      <c r="AU24" s="95">
        <v>60</v>
      </c>
      <c r="AV24" s="95">
        <v>61</v>
      </c>
      <c r="AW24" s="95">
        <v>52</v>
      </c>
      <c r="AX24" s="95">
        <v>66</v>
      </c>
      <c r="AY24" s="95">
        <v>57</v>
      </c>
      <c r="AZ24" s="95">
        <v>50</v>
      </c>
      <c r="BA24" s="95">
        <v>66</v>
      </c>
      <c r="BB24" s="95">
        <v>70</v>
      </c>
      <c r="BC24" s="95">
        <v>62</v>
      </c>
      <c r="BD24" s="95">
        <v>86</v>
      </c>
      <c r="BE24" s="95">
        <v>70</v>
      </c>
      <c r="BF24" s="95">
        <v>68</v>
      </c>
      <c r="BG24" s="95">
        <v>68</v>
      </c>
      <c r="BH24" s="95">
        <v>67</v>
      </c>
      <c r="BI24" s="95">
        <v>73</v>
      </c>
      <c r="BJ24" s="95">
        <v>85</v>
      </c>
      <c r="BK24" s="95">
        <v>85</v>
      </c>
      <c r="BL24" s="95">
        <v>78</v>
      </c>
      <c r="BM24" s="95">
        <v>61</v>
      </c>
      <c r="BN24" s="95">
        <v>55</v>
      </c>
      <c r="BO24" s="95">
        <v>79</v>
      </c>
      <c r="BP24" s="95">
        <v>52</v>
      </c>
      <c r="BQ24" s="95">
        <v>67</v>
      </c>
      <c r="BR24" s="95">
        <v>54</v>
      </c>
      <c r="BS24" s="95">
        <v>77</v>
      </c>
      <c r="BT24" s="96">
        <v>60</v>
      </c>
      <c r="BU24" s="97">
        <v>58</v>
      </c>
      <c r="BV24" s="95">
        <v>48</v>
      </c>
      <c r="BW24" s="95">
        <v>68</v>
      </c>
      <c r="BX24" s="95">
        <v>51</v>
      </c>
      <c r="BY24" s="95">
        <v>33</v>
      </c>
      <c r="BZ24" s="95">
        <v>27</v>
      </c>
      <c r="CA24" s="95">
        <v>28</v>
      </c>
      <c r="CB24" s="95">
        <v>41</v>
      </c>
      <c r="CC24" s="95">
        <v>33</v>
      </c>
      <c r="CD24" s="95">
        <v>46</v>
      </c>
      <c r="CE24" s="95">
        <v>44</v>
      </c>
      <c r="CF24" s="95">
        <v>30</v>
      </c>
      <c r="CG24" s="95">
        <v>35</v>
      </c>
      <c r="CH24" s="95">
        <v>33</v>
      </c>
      <c r="CI24" s="95">
        <v>35</v>
      </c>
      <c r="CJ24" s="96">
        <v>206</v>
      </c>
    </row>
    <row r="25" spans="1:88" x14ac:dyDescent="0.35">
      <c r="A25" s="1" t="s">
        <v>11</v>
      </c>
      <c r="B25" s="18"/>
      <c r="C25" s="18">
        <v>3367</v>
      </c>
      <c r="D25" s="18"/>
      <c r="E25" s="18">
        <v>56.25</v>
      </c>
      <c r="F25" s="18">
        <v>37.799999999999997</v>
      </c>
      <c r="G25" s="18"/>
      <c r="H25" s="21">
        <v>45</v>
      </c>
      <c r="I25" s="21">
        <v>44</v>
      </c>
      <c r="J25" s="21">
        <v>42</v>
      </c>
      <c r="K25" s="21">
        <v>48</v>
      </c>
      <c r="L25" s="21">
        <v>38</v>
      </c>
      <c r="M25" s="21">
        <v>45</v>
      </c>
      <c r="N25" s="21">
        <v>29</v>
      </c>
      <c r="O25" s="21">
        <v>42</v>
      </c>
      <c r="P25" s="21">
        <v>55</v>
      </c>
      <c r="Q25" s="19">
        <v>27</v>
      </c>
      <c r="R25" s="21">
        <v>38</v>
      </c>
      <c r="S25" s="21">
        <v>45</v>
      </c>
      <c r="T25" s="40">
        <v>44</v>
      </c>
      <c r="U25" s="21">
        <v>47</v>
      </c>
      <c r="V25" s="21">
        <v>43</v>
      </c>
      <c r="W25" s="40">
        <v>35</v>
      </c>
      <c r="X25" s="40">
        <v>37</v>
      </c>
      <c r="Y25" s="40">
        <v>44</v>
      </c>
      <c r="Z25" s="40">
        <v>51</v>
      </c>
      <c r="AA25" s="21">
        <v>32</v>
      </c>
      <c r="AB25" s="20">
        <v>50</v>
      </c>
      <c r="AC25" s="40">
        <v>37</v>
      </c>
      <c r="AD25" s="40">
        <v>45</v>
      </c>
      <c r="AE25" s="40">
        <v>41</v>
      </c>
      <c r="AF25" s="40">
        <v>35</v>
      </c>
      <c r="AG25" s="40">
        <v>46</v>
      </c>
      <c r="AH25" s="41">
        <v>35</v>
      </c>
      <c r="AI25" s="41">
        <v>46</v>
      </c>
      <c r="AJ25" s="41">
        <v>50</v>
      </c>
      <c r="AK25" s="41">
        <v>49</v>
      </c>
      <c r="AL25" s="41">
        <v>45</v>
      </c>
      <c r="AM25" s="95">
        <v>65</v>
      </c>
      <c r="AN25" s="95">
        <v>43</v>
      </c>
      <c r="AO25" s="95">
        <v>56</v>
      </c>
      <c r="AP25" s="95">
        <v>48</v>
      </c>
      <c r="AQ25" s="95">
        <v>49</v>
      </c>
      <c r="AR25" s="95">
        <v>52</v>
      </c>
      <c r="AS25" s="95">
        <v>51</v>
      </c>
      <c r="AT25" s="95">
        <v>47</v>
      </c>
      <c r="AU25" s="95">
        <v>37</v>
      </c>
      <c r="AV25" s="95">
        <v>30</v>
      </c>
      <c r="AW25" s="95">
        <v>42</v>
      </c>
      <c r="AX25" s="95">
        <v>41</v>
      </c>
      <c r="AY25" s="95">
        <v>40</v>
      </c>
      <c r="AZ25" s="95">
        <v>58</v>
      </c>
      <c r="BA25" s="95">
        <v>48</v>
      </c>
      <c r="BB25" s="95">
        <v>59</v>
      </c>
      <c r="BC25" s="95">
        <v>34</v>
      </c>
      <c r="BD25" s="95">
        <v>47</v>
      </c>
      <c r="BE25" s="95">
        <v>36</v>
      </c>
      <c r="BF25" s="95">
        <v>52</v>
      </c>
      <c r="BG25" s="95">
        <v>45</v>
      </c>
      <c r="BH25" s="95">
        <v>38</v>
      </c>
      <c r="BI25" s="95">
        <v>44</v>
      </c>
      <c r="BJ25" s="95">
        <v>32</v>
      </c>
      <c r="BK25" s="95">
        <v>18</v>
      </c>
      <c r="BL25" s="95">
        <v>39</v>
      </c>
      <c r="BM25" s="95">
        <v>54</v>
      </c>
      <c r="BN25" s="95">
        <v>41</v>
      </c>
      <c r="BO25" s="95">
        <v>35</v>
      </c>
      <c r="BP25" s="95">
        <v>43</v>
      </c>
      <c r="BQ25" s="95">
        <v>38</v>
      </c>
      <c r="BR25" s="95">
        <v>28</v>
      </c>
      <c r="BS25" s="95">
        <v>40</v>
      </c>
      <c r="BT25" s="96">
        <v>48</v>
      </c>
      <c r="BU25" s="97">
        <v>31</v>
      </c>
      <c r="BV25" s="95">
        <v>26</v>
      </c>
      <c r="BW25" s="95">
        <v>43</v>
      </c>
      <c r="BX25" s="95">
        <v>22</v>
      </c>
      <c r="BY25" s="95">
        <v>33</v>
      </c>
      <c r="BZ25" s="95">
        <v>25</v>
      </c>
      <c r="CA25" s="95">
        <v>15</v>
      </c>
      <c r="CB25" s="95">
        <v>21</v>
      </c>
      <c r="CC25" s="95">
        <v>20</v>
      </c>
      <c r="CD25" s="95">
        <v>37</v>
      </c>
      <c r="CE25" s="95">
        <v>30</v>
      </c>
      <c r="CF25" s="95">
        <v>37</v>
      </c>
      <c r="CG25" s="95">
        <v>19</v>
      </c>
      <c r="CH25" s="95">
        <v>17</v>
      </c>
      <c r="CI25" s="95">
        <v>25</v>
      </c>
      <c r="CJ25" s="96">
        <v>178</v>
      </c>
    </row>
    <row r="26" spans="1:88" x14ac:dyDescent="0.35">
      <c r="A26" s="83" t="s">
        <v>24</v>
      </c>
      <c r="B26" s="18"/>
      <c r="C26" s="30">
        <v>2155</v>
      </c>
      <c r="D26" s="18"/>
      <c r="E26" s="30">
        <v>47.5</v>
      </c>
      <c r="F26" s="30">
        <v>31.92</v>
      </c>
      <c r="G26" s="18"/>
      <c r="H26" s="31">
        <v>38</v>
      </c>
      <c r="I26" s="31">
        <v>29</v>
      </c>
      <c r="J26" s="31">
        <v>29</v>
      </c>
      <c r="K26" s="31">
        <v>31</v>
      </c>
      <c r="L26" s="31">
        <v>31</v>
      </c>
      <c r="M26" s="31">
        <v>30</v>
      </c>
      <c r="N26" s="31">
        <v>28</v>
      </c>
      <c r="O26" s="31">
        <v>47</v>
      </c>
      <c r="P26" s="31">
        <v>28</v>
      </c>
      <c r="Q26" s="32">
        <v>41</v>
      </c>
      <c r="R26" s="31">
        <v>23</v>
      </c>
      <c r="S26" s="31">
        <v>29</v>
      </c>
      <c r="T26" s="31">
        <v>35</v>
      </c>
      <c r="U26" s="31">
        <v>30</v>
      </c>
      <c r="V26" s="31">
        <v>32</v>
      </c>
      <c r="W26" s="31">
        <v>26</v>
      </c>
      <c r="X26" s="31">
        <v>27</v>
      </c>
      <c r="Y26" s="31">
        <v>29</v>
      </c>
      <c r="Z26" s="31">
        <v>20</v>
      </c>
      <c r="AA26" s="31">
        <v>28</v>
      </c>
      <c r="AB26" s="44">
        <v>28</v>
      </c>
      <c r="AC26" s="31">
        <v>35</v>
      </c>
      <c r="AD26" s="31">
        <v>31</v>
      </c>
      <c r="AE26" s="31">
        <v>34</v>
      </c>
      <c r="AF26" s="31">
        <v>28</v>
      </c>
      <c r="AG26" s="31">
        <v>36</v>
      </c>
      <c r="AH26" s="45">
        <v>27</v>
      </c>
      <c r="AI26" s="45">
        <v>31</v>
      </c>
      <c r="AJ26" s="45">
        <v>37</v>
      </c>
      <c r="AK26" s="45">
        <v>40</v>
      </c>
      <c r="AL26" s="45">
        <v>42</v>
      </c>
      <c r="AM26" s="98">
        <v>47</v>
      </c>
      <c r="AN26" s="98">
        <v>41</v>
      </c>
      <c r="AO26" s="98">
        <v>32</v>
      </c>
      <c r="AP26" s="98">
        <v>31</v>
      </c>
      <c r="AQ26" s="98">
        <v>30</v>
      </c>
      <c r="AR26" s="98">
        <v>26</v>
      </c>
      <c r="AS26" s="98">
        <v>26</v>
      </c>
      <c r="AT26" s="98">
        <v>16</v>
      </c>
      <c r="AU26" s="98">
        <v>18</v>
      </c>
      <c r="AV26" s="98">
        <v>17</v>
      </c>
      <c r="AW26" s="98">
        <v>22</v>
      </c>
      <c r="AX26" s="98">
        <v>21</v>
      </c>
      <c r="AY26" s="98">
        <v>26</v>
      </c>
      <c r="AZ26" s="98">
        <v>23</v>
      </c>
      <c r="BA26" s="98">
        <v>15</v>
      </c>
      <c r="BB26" s="98">
        <v>24</v>
      </c>
      <c r="BC26" s="98">
        <v>27</v>
      </c>
      <c r="BD26" s="98">
        <v>33</v>
      </c>
      <c r="BE26" s="98">
        <v>14</v>
      </c>
      <c r="BF26" s="98">
        <v>25</v>
      </c>
      <c r="BG26" s="98">
        <v>24</v>
      </c>
      <c r="BH26" s="98">
        <v>20</v>
      </c>
      <c r="BI26" s="98">
        <v>37</v>
      </c>
      <c r="BJ26" s="98">
        <v>20</v>
      </c>
      <c r="BK26" s="98">
        <v>30</v>
      </c>
      <c r="BL26" s="98">
        <v>42</v>
      </c>
      <c r="BM26" s="98">
        <v>30</v>
      </c>
      <c r="BN26" s="98">
        <v>27</v>
      </c>
      <c r="BO26" s="98">
        <v>25</v>
      </c>
      <c r="BP26" s="98">
        <v>28</v>
      </c>
      <c r="BQ26" s="98">
        <v>32</v>
      </c>
      <c r="BR26" s="98">
        <v>18</v>
      </c>
      <c r="BS26" s="98">
        <v>22</v>
      </c>
      <c r="BT26" s="99">
        <v>28</v>
      </c>
      <c r="BU26" s="100">
        <v>18</v>
      </c>
      <c r="BV26" s="98">
        <v>15</v>
      </c>
      <c r="BW26" s="98">
        <v>20</v>
      </c>
      <c r="BX26" s="98">
        <v>12</v>
      </c>
      <c r="BY26" s="98">
        <v>13</v>
      </c>
      <c r="BZ26" s="98">
        <v>10</v>
      </c>
      <c r="CA26" s="98">
        <v>11</v>
      </c>
      <c r="CB26" s="98">
        <v>25</v>
      </c>
      <c r="CC26" s="98">
        <v>17</v>
      </c>
      <c r="CD26" s="98">
        <v>11</v>
      </c>
      <c r="CE26" s="98">
        <v>15</v>
      </c>
      <c r="CF26" s="98">
        <v>11</v>
      </c>
      <c r="CG26" s="98">
        <v>20</v>
      </c>
      <c r="CH26" s="98">
        <v>11</v>
      </c>
      <c r="CI26" s="98">
        <v>7</v>
      </c>
      <c r="CJ26" s="99">
        <v>62</v>
      </c>
    </row>
    <row r="27" spans="1:88" x14ac:dyDescent="0.3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</row>
    <row r="28" spans="1:88" x14ac:dyDescent="0.35">
      <c r="A28" s="1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"/>
      <c r="BS28" s="39"/>
      <c r="BT28" s="39"/>
      <c r="BU28" s="2"/>
      <c r="BV28" s="2"/>
      <c r="BW28" s="2"/>
      <c r="BX28" s="2"/>
      <c r="BY28" s="2"/>
      <c r="BZ28" s="39"/>
      <c r="CA28" s="39"/>
      <c r="CB28" s="39"/>
    </row>
    <row r="29" spans="1:88" x14ac:dyDescent="0.35">
      <c r="A29" s="52" t="s">
        <v>41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2"/>
      <c r="BT29" s="22"/>
      <c r="BU29" s="2"/>
      <c r="BV29" s="2"/>
      <c r="BW29" s="2"/>
      <c r="BX29" s="2"/>
      <c r="BY29" s="2"/>
      <c r="BZ29" s="22"/>
      <c r="CA29" s="22"/>
      <c r="CB29" s="22"/>
    </row>
    <row r="30" spans="1:88" x14ac:dyDescent="0.35">
      <c r="A30" s="52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2"/>
      <c r="BT30" s="22"/>
      <c r="BU30" s="2"/>
      <c r="BV30" s="2"/>
      <c r="BW30" s="2"/>
      <c r="BX30" s="2"/>
      <c r="BY30" s="2"/>
      <c r="BZ30" s="22"/>
      <c r="CA30" s="22"/>
      <c r="CB30" s="22"/>
    </row>
    <row r="31" spans="1:88" x14ac:dyDescent="0.35">
      <c r="A31" s="5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2"/>
      <c r="BT31" s="22"/>
      <c r="BU31" s="2"/>
      <c r="BV31" s="2"/>
      <c r="BW31" s="2"/>
      <c r="BX31" s="2"/>
      <c r="BY31" s="2"/>
      <c r="BZ31" s="22"/>
      <c r="CA31" s="22"/>
      <c r="CB31" s="22"/>
    </row>
    <row r="32" spans="1:88" x14ac:dyDescent="0.35">
      <c r="A32" s="10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2"/>
      <c r="CA32" s="22"/>
      <c r="CB32" s="22"/>
    </row>
    <row r="33" spans="1:82" x14ac:dyDescent="0.35">
      <c r="A33" s="10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2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2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2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2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2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2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4"/>
      <c r="BV41" s="4"/>
      <c r="BW41" s="4"/>
      <c r="BX41" s="4"/>
      <c r="BY41" s="4"/>
      <c r="BZ41" s="4"/>
      <c r="CA41" s="4"/>
      <c r="CB41" s="2"/>
      <c r="CC41" s="2"/>
      <c r="CD41" s="2"/>
    </row>
    <row r="42" spans="1:82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4"/>
      <c r="BV42" s="4"/>
      <c r="BW42" s="4"/>
      <c r="BX42" s="4"/>
      <c r="BY42" s="4"/>
      <c r="BZ42" s="4"/>
      <c r="CA42" s="4"/>
      <c r="CB42" s="2"/>
      <c r="CC42" s="2"/>
      <c r="CD42" s="2"/>
    </row>
  </sheetData>
  <mergeCells count="6">
    <mergeCell ref="B1:O1"/>
    <mergeCell ref="B2:O2"/>
    <mergeCell ref="E6:F6"/>
    <mergeCell ref="H6:CJ6"/>
    <mergeCell ref="E18:F19"/>
    <mergeCell ref="H18:CJ1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7"/>
  <sheetViews>
    <sheetView workbookViewId="0">
      <selection activeCell="D8" sqref="D8"/>
    </sheetView>
  </sheetViews>
  <sheetFormatPr baseColWidth="10" defaultRowHeight="14.5" x14ac:dyDescent="0.35"/>
  <cols>
    <col min="2" max="2" width="14" bestFit="1" customWidth="1"/>
  </cols>
  <sheetData>
    <row r="1" spans="2:7" x14ac:dyDescent="0.35">
      <c r="B1" t="s">
        <v>39</v>
      </c>
    </row>
    <row r="2" spans="2:7" x14ac:dyDescent="0.35">
      <c r="B2" s="55"/>
      <c r="C2" s="55" t="s">
        <v>14</v>
      </c>
      <c r="D2" s="55" t="s">
        <v>20</v>
      </c>
      <c r="E2" s="55" t="s">
        <v>0</v>
      </c>
      <c r="F2" s="55" t="s">
        <v>1</v>
      </c>
      <c r="G2" s="55" t="s">
        <v>2</v>
      </c>
    </row>
    <row r="3" spans="2:7" x14ac:dyDescent="0.35">
      <c r="B3" s="55"/>
      <c r="C3" s="55"/>
      <c r="D3" s="55"/>
      <c r="E3" s="55"/>
      <c r="F3" s="56"/>
      <c r="G3" s="56"/>
    </row>
    <row r="4" spans="2:7" x14ac:dyDescent="0.35">
      <c r="B4" s="55" t="s">
        <v>15</v>
      </c>
      <c r="C4" s="55">
        <f>259+175</f>
        <v>434</v>
      </c>
      <c r="D4" s="55">
        <f>59+53</f>
        <v>112</v>
      </c>
      <c r="E4" s="55">
        <f t="shared" ref="E4:E7" si="0">C4+D4</f>
        <v>546</v>
      </c>
      <c r="F4" s="56">
        <f t="shared" ref="F4:F7" si="1">C4/E4*100</f>
        <v>79.487179487179489</v>
      </c>
      <c r="G4" s="56">
        <f t="shared" ref="G4:G7" si="2">D4/E4*100</f>
        <v>20.512820512820511</v>
      </c>
    </row>
    <row r="5" spans="2:7" x14ac:dyDescent="0.35">
      <c r="B5" s="55" t="s">
        <v>16</v>
      </c>
      <c r="C5" s="55">
        <f>364+214</f>
        <v>578</v>
      </c>
      <c r="D5" s="55">
        <f>145+40</f>
        <v>185</v>
      </c>
      <c r="E5" s="55">
        <f t="shared" si="0"/>
        <v>763</v>
      </c>
      <c r="F5" s="56">
        <f t="shared" si="1"/>
        <v>75.753604193971171</v>
      </c>
      <c r="G5" s="56">
        <f t="shared" si="2"/>
        <v>24.246395806028833</v>
      </c>
    </row>
    <row r="6" spans="2:7" x14ac:dyDescent="0.35">
      <c r="B6" s="55" t="s">
        <v>17</v>
      </c>
      <c r="C6" s="55">
        <f>388+210</f>
        <v>598</v>
      </c>
      <c r="D6" s="55">
        <f>119+117</f>
        <v>236</v>
      </c>
      <c r="E6" s="55">
        <f t="shared" si="0"/>
        <v>834</v>
      </c>
      <c r="F6" s="56">
        <f t="shared" si="1"/>
        <v>71.702637889688248</v>
      </c>
      <c r="G6" s="56">
        <f t="shared" si="2"/>
        <v>28.297362110311752</v>
      </c>
    </row>
    <row r="7" spans="2:7" x14ac:dyDescent="0.35">
      <c r="B7" s="55" t="s">
        <v>18</v>
      </c>
      <c r="C7" s="55">
        <f>309+136</f>
        <v>445</v>
      </c>
      <c r="D7" s="55">
        <f>103+74</f>
        <v>177</v>
      </c>
      <c r="E7" s="55">
        <f t="shared" si="0"/>
        <v>622</v>
      </c>
      <c r="F7" s="56">
        <f t="shared" si="1"/>
        <v>71.543408360128609</v>
      </c>
      <c r="G7" s="56">
        <f t="shared" si="2"/>
        <v>28.45659163987138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Pob Total por Grupo Etario</vt:lpstr>
      <vt:lpstr>PobFemenina por Grupo Etario</vt:lpstr>
      <vt:lpstr>Estimación Peso Relativo Hosp-d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rgaNetbook</dc:creator>
  <cp:lastModifiedBy>Rosa Gajardo Abarza</cp:lastModifiedBy>
  <dcterms:created xsi:type="dcterms:W3CDTF">2014-01-28T13:48:12Z</dcterms:created>
  <dcterms:modified xsi:type="dcterms:W3CDTF">2019-11-05T19:06:47Z</dcterms:modified>
</cp:coreProperties>
</file>