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Z:\NATALIA\CONSOLIDADOS REM 2018\SERIE A\"/>
    </mc:Choice>
  </mc:AlternateContent>
  <xr:revisionPtr revIDLastSave="0" documentId="13_ncr:1_{36C58A86-7CDE-48D3-A4C2-84E98F919CC5}" xr6:coauthVersionLast="36" xr6:coauthVersionMax="36" xr10:uidLastSave="{00000000-0000-0000-0000-000000000000}"/>
  <bookViews>
    <workbookView xWindow="0" yWindow="0" windowWidth="24000" windowHeight="9675" tabRatio="880" activeTab="12" xr2:uid="{00000000-000D-0000-FFFF-FFFF00000000}"/>
  </bookViews>
  <sheets>
    <sheet name="CONSOLIDADO" sheetId="3" r:id="rId1"/>
    <sheet name="ENERO" sheetId="1" r:id="rId2"/>
    <sheet name="FEBRERO" sheetId="2" r:id="rId3"/>
    <sheet name="MARZO" sheetId="4" r:id="rId4"/>
    <sheet name="ABRIL" sheetId="5" r:id="rId5"/>
    <sheet name="MAYO" sheetId="6" r:id="rId6"/>
    <sheet name="JUNIO" sheetId="7" r:id="rId7"/>
    <sheet name="JULIO" sheetId="9" r:id="rId8"/>
    <sheet name="AGOSTO" sheetId="8" r:id="rId9"/>
    <sheet name="SEPTIEMBRE" sheetId="10" r:id="rId10"/>
    <sheet name="OCTUBRE" sheetId="14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7" i="12" l="1"/>
  <c r="B73" i="12"/>
  <c r="B72" i="12"/>
  <c r="C67" i="12"/>
  <c r="C66" i="12"/>
  <c r="C65" i="12"/>
  <c r="C64" i="12"/>
  <c r="C63" i="12"/>
  <c r="C62" i="12"/>
  <c r="C57" i="12"/>
  <c r="CA56" i="12"/>
  <c r="C56" i="12"/>
  <c r="CB56" i="12" s="1"/>
  <c r="CB55" i="12"/>
  <c r="C55" i="12"/>
  <c r="CA55" i="12" s="1"/>
  <c r="C54" i="12"/>
  <c r="CB53" i="12"/>
  <c r="C53" i="12"/>
  <c r="CA53" i="12" s="1"/>
  <c r="CB52" i="12"/>
  <c r="CA52" i="12"/>
  <c r="C52" i="12"/>
  <c r="C51" i="12"/>
  <c r="C50" i="12"/>
  <c r="H46" i="12"/>
  <c r="G46" i="12"/>
  <c r="F46" i="12"/>
  <c r="E46" i="12"/>
  <c r="D46" i="12"/>
  <c r="C45" i="12"/>
  <c r="C44" i="12"/>
  <c r="C43" i="12"/>
  <c r="C42" i="12"/>
  <c r="C41" i="12"/>
  <c r="C40" i="12"/>
  <c r="C39" i="12"/>
  <c r="C38" i="12"/>
  <c r="C37" i="12"/>
  <c r="C46" i="12" s="1"/>
  <c r="CG34" i="12"/>
  <c r="CA34" i="12"/>
  <c r="C34" i="12"/>
  <c r="C33" i="12"/>
  <c r="CG33" i="12" s="1"/>
  <c r="CG32" i="12"/>
  <c r="CB32" i="12"/>
  <c r="CA32" i="12"/>
  <c r="C32" i="12"/>
  <c r="CH32" i="12" s="1"/>
  <c r="CB31" i="12"/>
  <c r="C31" i="12"/>
  <c r="CA31" i="12" s="1"/>
  <c r="CG30" i="12"/>
  <c r="CA30" i="12"/>
  <c r="C30" i="12"/>
  <c r="CB30" i="12" s="1"/>
  <c r="CG29" i="12"/>
  <c r="C29" i="12"/>
  <c r="CA29" i="12" s="1"/>
  <c r="CG28" i="12"/>
  <c r="CA28" i="12"/>
  <c r="C28" i="12"/>
  <c r="C27" i="12"/>
  <c r="CG27" i="12" s="1"/>
  <c r="CA26" i="12"/>
  <c r="C26" i="12"/>
  <c r="CG26" i="12" s="1"/>
  <c r="CG25" i="12"/>
  <c r="C25" i="12"/>
  <c r="CA25" i="12" s="1"/>
  <c r="CG24" i="12"/>
  <c r="CA24" i="12"/>
  <c r="C24" i="12"/>
  <c r="C23" i="12"/>
  <c r="CG23" i="12" s="1"/>
  <c r="C22" i="12"/>
  <c r="CG22" i="12" s="1"/>
  <c r="CA21" i="12"/>
  <c r="C21" i="12"/>
  <c r="CG21" i="12" s="1"/>
  <c r="CG20" i="12"/>
  <c r="C20" i="12"/>
  <c r="CA20" i="12" s="1"/>
  <c r="CG19" i="12"/>
  <c r="CA19" i="12"/>
  <c r="C19" i="12"/>
  <c r="C18" i="12"/>
  <c r="CG18" i="12" s="1"/>
  <c r="CA17" i="12"/>
  <c r="C17" i="12"/>
  <c r="CG17" i="12" s="1"/>
  <c r="CG16" i="12"/>
  <c r="C16" i="12"/>
  <c r="CA16" i="12" s="1"/>
  <c r="CG15" i="12"/>
  <c r="CA15" i="12"/>
  <c r="C15" i="12"/>
  <c r="C14" i="12"/>
  <c r="CG14" i="12" s="1"/>
  <c r="CA13" i="12"/>
  <c r="C13" i="12"/>
  <c r="CG13" i="12" s="1"/>
  <c r="CG12" i="12"/>
  <c r="C12" i="12"/>
  <c r="CA12" i="12" s="1"/>
  <c r="CG11" i="12"/>
  <c r="CA11" i="12"/>
  <c r="C11" i="12"/>
  <c r="C10" i="12"/>
  <c r="A195" i="12" s="1"/>
  <c r="A5" i="12"/>
  <c r="A4" i="12"/>
  <c r="A3" i="12"/>
  <c r="A2" i="12"/>
  <c r="CA10" i="12" l="1"/>
  <c r="CA14" i="12"/>
  <c r="CA18" i="12"/>
  <c r="CA22" i="12"/>
  <c r="CA23" i="12"/>
  <c r="CA27" i="12"/>
  <c r="CH30" i="12"/>
  <c r="CG31" i="12"/>
  <c r="CA33" i="12"/>
  <c r="CG10" i="12"/>
  <c r="B195" i="12" s="1"/>
  <c r="CB22" i="12"/>
  <c r="CH31" i="12"/>
  <c r="B77" i="11"/>
  <c r="B73" i="11"/>
  <c r="B72" i="11"/>
  <c r="C67" i="11"/>
  <c r="C66" i="11"/>
  <c r="C65" i="11"/>
  <c r="C64" i="11"/>
  <c r="C63" i="11"/>
  <c r="C62" i="11"/>
  <c r="C57" i="11"/>
  <c r="C56" i="11"/>
  <c r="CB56" i="11" s="1"/>
  <c r="C55" i="11"/>
  <c r="CA55" i="11" s="1"/>
  <c r="C54" i="11"/>
  <c r="CB53" i="11"/>
  <c r="C53" i="11"/>
  <c r="CA53" i="11" s="1"/>
  <c r="C52" i="11"/>
  <c r="CA52" i="11" s="1"/>
  <c r="C51" i="11"/>
  <c r="C50" i="11"/>
  <c r="H46" i="11"/>
  <c r="G46" i="11"/>
  <c r="F46" i="11"/>
  <c r="E46" i="11"/>
  <c r="D46" i="11"/>
  <c r="C45" i="11"/>
  <c r="C44" i="11"/>
  <c r="C43" i="11"/>
  <c r="C42" i="11"/>
  <c r="C41" i="11"/>
  <c r="C40" i="11"/>
  <c r="C39" i="11"/>
  <c r="C38" i="11"/>
  <c r="C37" i="11"/>
  <c r="C46" i="11" s="1"/>
  <c r="CG34" i="11"/>
  <c r="CA34" i="11"/>
  <c r="C34" i="11"/>
  <c r="C33" i="11"/>
  <c r="CG33" i="11" s="1"/>
  <c r="C32" i="11"/>
  <c r="CH32" i="11" s="1"/>
  <c r="CG31" i="11"/>
  <c r="CB31" i="11"/>
  <c r="C31" i="11"/>
  <c r="CA31" i="11" s="1"/>
  <c r="CG30" i="11"/>
  <c r="C30" i="11"/>
  <c r="CB30" i="11" s="1"/>
  <c r="CG29" i="11"/>
  <c r="C29" i="11"/>
  <c r="CA29" i="11" s="1"/>
  <c r="C28" i="11"/>
  <c r="CG28" i="11" s="1"/>
  <c r="C27" i="11"/>
  <c r="CG27" i="11" s="1"/>
  <c r="C26" i="11"/>
  <c r="CG26" i="11" s="1"/>
  <c r="C25" i="11"/>
  <c r="CA25" i="11" s="1"/>
  <c r="CA24" i="11"/>
  <c r="C24" i="11"/>
  <c r="CG24" i="11" s="1"/>
  <c r="C23" i="11"/>
  <c r="CG23" i="11" s="1"/>
  <c r="C22" i="11"/>
  <c r="CG22" i="11" s="1"/>
  <c r="C21" i="11"/>
  <c r="CG21" i="11" s="1"/>
  <c r="C20" i="11"/>
  <c r="CA20" i="11" s="1"/>
  <c r="CA19" i="11"/>
  <c r="C19" i="11"/>
  <c r="CG19" i="11" s="1"/>
  <c r="C18" i="11"/>
  <c r="CG18" i="11" s="1"/>
  <c r="C17" i="11"/>
  <c r="CG17" i="11" s="1"/>
  <c r="CG16" i="11"/>
  <c r="C16" i="11"/>
  <c r="CA16" i="11" s="1"/>
  <c r="CG15" i="11"/>
  <c r="C15" i="11"/>
  <c r="CA15" i="11" s="1"/>
  <c r="C14" i="11"/>
  <c r="CG14" i="11" s="1"/>
  <c r="C13" i="11"/>
  <c r="CG13" i="11" s="1"/>
  <c r="C12" i="11"/>
  <c r="CA12" i="11" s="1"/>
  <c r="CG11" i="11"/>
  <c r="CA11" i="11"/>
  <c r="C11" i="11"/>
  <c r="C10" i="11"/>
  <c r="A195" i="11" s="1"/>
  <c r="A5" i="11"/>
  <c r="A4" i="11"/>
  <c r="A3" i="11"/>
  <c r="A2" i="11"/>
  <c r="CB32" i="11" l="1"/>
  <c r="CB52" i="11"/>
  <c r="CG20" i="11"/>
  <c r="CG25" i="11"/>
  <c r="CA28" i="11"/>
  <c r="CG32" i="11"/>
  <c r="CB55" i="11"/>
  <c r="CG12" i="11"/>
  <c r="CA32" i="11"/>
  <c r="CA10" i="11"/>
  <c r="CA14" i="11"/>
  <c r="CA18" i="11"/>
  <c r="CA22" i="11"/>
  <c r="CA23" i="11"/>
  <c r="CA27" i="11"/>
  <c r="CH30" i="11"/>
  <c r="CA33" i="11"/>
  <c r="CG10" i="11"/>
  <c r="CA13" i="11"/>
  <c r="CA17" i="11"/>
  <c r="CA21" i="11"/>
  <c r="CB22" i="11"/>
  <c r="CA26" i="11"/>
  <c r="CA30" i="11"/>
  <c r="CH31" i="11"/>
  <c r="CA56" i="11"/>
  <c r="B77" i="14"/>
  <c r="B73" i="14"/>
  <c r="B72" i="14"/>
  <c r="C67" i="14"/>
  <c r="C66" i="14"/>
  <c r="C65" i="14"/>
  <c r="C64" i="14"/>
  <c r="C63" i="14"/>
  <c r="C62" i="14"/>
  <c r="C57" i="14"/>
  <c r="C56" i="14"/>
  <c r="CB56" i="14" s="1"/>
  <c r="C55" i="14"/>
  <c r="CA55" i="14" s="1"/>
  <c r="C54" i="14"/>
  <c r="CB53" i="14"/>
  <c r="C53" i="14"/>
  <c r="CA53" i="14" s="1"/>
  <c r="C52" i="14"/>
  <c r="CB52" i="14" s="1"/>
  <c r="C51" i="14"/>
  <c r="C50" i="14"/>
  <c r="H46" i="14"/>
  <c r="G46" i="14"/>
  <c r="F46" i="14"/>
  <c r="E46" i="14"/>
  <c r="D46" i="14"/>
  <c r="C45" i="14"/>
  <c r="C44" i="14"/>
  <c r="C43" i="14"/>
  <c r="C42" i="14"/>
  <c r="C41" i="14"/>
  <c r="C40" i="14"/>
  <c r="C39" i="14"/>
  <c r="C38" i="14"/>
  <c r="C37" i="14"/>
  <c r="C46" i="14" s="1"/>
  <c r="CA34" i="14"/>
  <c r="C34" i="14"/>
  <c r="CG34" i="14" s="1"/>
  <c r="C33" i="14"/>
  <c r="CG33" i="14" s="1"/>
  <c r="C32" i="14"/>
  <c r="CH32" i="14" s="1"/>
  <c r="CB31" i="14"/>
  <c r="C31" i="14"/>
  <c r="CA31" i="14" s="1"/>
  <c r="CG30" i="14"/>
  <c r="C30" i="14"/>
  <c r="CB30" i="14" s="1"/>
  <c r="CG29" i="14"/>
  <c r="C29" i="14"/>
  <c r="CA29" i="14" s="1"/>
  <c r="CG28" i="14"/>
  <c r="C28" i="14"/>
  <c r="CA28" i="14" s="1"/>
  <c r="C27" i="14"/>
  <c r="CG27" i="14" s="1"/>
  <c r="C26" i="14"/>
  <c r="CG26" i="14" s="1"/>
  <c r="C25" i="14"/>
  <c r="CA25" i="14" s="1"/>
  <c r="CG24" i="14"/>
  <c r="CA24" i="14"/>
  <c r="C24" i="14"/>
  <c r="C23" i="14"/>
  <c r="CG23" i="14" s="1"/>
  <c r="C22" i="14"/>
  <c r="CG22" i="14" s="1"/>
  <c r="C21" i="14"/>
  <c r="CG21" i="14" s="1"/>
  <c r="C20" i="14"/>
  <c r="CA20" i="14" s="1"/>
  <c r="CG19" i="14"/>
  <c r="CA19" i="14"/>
  <c r="C19" i="14"/>
  <c r="C18" i="14"/>
  <c r="CG18" i="14" s="1"/>
  <c r="C17" i="14"/>
  <c r="CG17" i="14" s="1"/>
  <c r="CG16" i="14"/>
  <c r="C16" i="14"/>
  <c r="CA16" i="14" s="1"/>
  <c r="C15" i="14"/>
  <c r="CG15" i="14" s="1"/>
  <c r="C14" i="14"/>
  <c r="CG14" i="14" s="1"/>
  <c r="C13" i="14"/>
  <c r="CG13" i="14" s="1"/>
  <c r="C12" i="14"/>
  <c r="CA12" i="14" s="1"/>
  <c r="CG11" i="14"/>
  <c r="CA11" i="14"/>
  <c r="C11" i="14"/>
  <c r="C10" i="14"/>
  <c r="CG10" i="14" s="1"/>
  <c r="A5" i="14"/>
  <c r="A4" i="14"/>
  <c r="A3" i="14"/>
  <c r="A2" i="14"/>
  <c r="A195" i="14" l="1"/>
  <c r="CG12" i="14"/>
  <c r="CA15" i="14"/>
  <c r="CA32" i="14"/>
  <c r="CA52" i="14"/>
  <c r="CB32" i="14"/>
  <c r="CG20" i="14"/>
  <c r="CG25" i="14"/>
  <c r="CG31" i="14"/>
  <c r="CG32" i="14"/>
  <c r="CB55" i="14"/>
  <c r="B195" i="11"/>
  <c r="CA10" i="14"/>
  <c r="CA14" i="14"/>
  <c r="CA18" i="14"/>
  <c r="CA22" i="14"/>
  <c r="CA23" i="14"/>
  <c r="CA27" i="14"/>
  <c r="CH30" i="14"/>
  <c r="CA33" i="14"/>
  <c r="CA13" i="14"/>
  <c r="CA17" i="14"/>
  <c r="CA21" i="14"/>
  <c r="CB22" i="14"/>
  <c r="CA26" i="14"/>
  <c r="CA30" i="14"/>
  <c r="CH31" i="14"/>
  <c r="CA56" i="14"/>
  <c r="B77" i="10"/>
  <c r="B73" i="10"/>
  <c r="B72" i="10"/>
  <c r="C67" i="10"/>
  <c r="C66" i="10"/>
  <c r="C65" i="10"/>
  <c r="C64" i="10"/>
  <c r="C63" i="10"/>
  <c r="C62" i="10"/>
  <c r="C57" i="10"/>
  <c r="C56" i="10"/>
  <c r="CB56" i="10" s="1"/>
  <c r="C55" i="10"/>
  <c r="CA55" i="10" s="1"/>
  <c r="C54" i="10"/>
  <c r="C53" i="10"/>
  <c r="CA53" i="10" s="1"/>
  <c r="CB52" i="10"/>
  <c r="C52" i="10"/>
  <c r="CA52" i="10" s="1"/>
  <c r="C51" i="10"/>
  <c r="C50" i="10"/>
  <c r="H46" i="10"/>
  <c r="G46" i="10"/>
  <c r="F46" i="10"/>
  <c r="E46" i="10"/>
  <c r="D46" i="10"/>
  <c r="C45" i="10"/>
  <c r="C44" i="10"/>
  <c r="C43" i="10"/>
  <c r="C42" i="10"/>
  <c r="C41" i="10"/>
  <c r="C40" i="10"/>
  <c r="C39" i="10"/>
  <c r="C38" i="10"/>
  <c r="C37" i="10"/>
  <c r="CG34" i="10"/>
  <c r="C34" i="10"/>
  <c r="CA34" i="10" s="1"/>
  <c r="C33" i="10"/>
  <c r="CG33" i="10" s="1"/>
  <c r="CB32" i="10"/>
  <c r="C32" i="10"/>
  <c r="CH32" i="10" s="1"/>
  <c r="CG31" i="10"/>
  <c r="C31" i="10"/>
  <c r="CA31" i="10" s="1"/>
  <c r="C30" i="10"/>
  <c r="CB30" i="10" s="1"/>
  <c r="C29" i="10"/>
  <c r="CA29" i="10" s="1"/>
  <c r="CG28" i="10"/>
  <c r="C28" i="10"/>
  <c r="CA28" i="10" s="1"/>
  <c r="C27" i="10"/>
  <c r="CG27" i="10" s="1"/>
  <c r="C26" i="10"/>
  <c r="CG26" i="10" s="1"/>
  <c r="C25" i="10"/>
  <c r="CA25" i="10" s="1"/>
  <c r="C24" i="10"/>
  <c r="CA24" i="10" s="1"/>
  <c r="CA23" i="10"/>
  <c r="C23" i="10"/>
  <c r="CG23" i="10" s="1"/>
  <c r="CB22" i="10"/>
  <c r="C22" i="10"/>
  <c r="CG22" i="10" s="1"/>
  <c r="C21" i="10"/>
  <c r="CG21" i="10" s="1"/>
  <c r="C20" i="10"/>
  <c r="CA20" i="10" s="1"/>
  <c r="C19" i="10"/>
  <c r="CA19" i="10" s="1"/>
  <c r="CG18" i="10"/>
  <c r="CA18" i="10"/>
  <c r="C18" i="10"/>
  <c r="C17" i="10"/>
  <c r="CG17" i="10" s="1"/>
  <c r="C16" i="10"/>
  <c r="CA16" i="10" s="1"/>
  <c r="CG15" i="10"/>
  <c r="C15" i="10"/>
  <c r="CA15" i="10" s="1"/>
  <c r="C14" i="10"/>
  <c r="CG14" i="10" s="1"/>
  <c r="C13" i="10"/>
  <c r="CG13" i="10" s="1"/>
  <c r="C12" i="10"/>
  <c r="CA12" i="10" s="1"/>
  <c r="C11" i="10"/>
  <c r="CA11" i="10" s="1"/>
  <c r="CA10" i="10"/>
  <c r="C10" i="10"/>
  <c r="A5" i="10"/>
  <c r="A4" i="10"/>
  <c r="A3" i="10"/>
  <c r="A2" i="10"/>
  <c r="A195" i="10" l="1"/>
  <c r="CG11" i="10"/>
  <c r="CA14" i="10"/>
  <c r="CG24" i="10"/>
  <c r="CA27" i="10"/>
  <c r="CA33" i="10"/>
  <c r="C46" i="10"/>
  <c r="B195" i="14"/>
  <c r="CG10" i="10"/>
  <c r="CG19" i="10"/>
  <c r="CA22" i="10"/>
  <c r="CG32" i="10"/>
  <c r="CG12" i="10"/>
  <c r="CG16" i="10"/>
  <c r="CG20" i="10"/>
  <c r="CG25" i="10"/>
  <c r="B195" i="10" s="1"/>
  <c r="CG29" i="10"/>
  <c r="CG30" i="10"/>
  <c r="CB31" i="10"/>
  <c r="CA32" i="10"/>
  <c r="CB53" i="10"/>
  <c r="CB55" i="10"/>
  <c r="CA21" i="10"/>
  <c r="CA26" i="10"/>
  <c r="CA30" i="10"/>
  <c r="CH31" i="10"/>
  <c r="CA56" i="10"/>
  <c r="CH30" i="10"/>
  <c r="CA13" i="10"/>
  <c r="CA17" i="10"/>
  <c r="B77" i="8"/>
  <c r="B73" i="8"/>
  <c r="B72" i="8"/>
  <c r="C67" i="8"/>
  <c r="C66" i="8"/>
  <c r="C65" i="8"/>
  <c r="C64" i="8"/>
  <c r="C63" i="8"/>
  <c r="C62" i="8"/>
  <c r="C57" i="8"/>
  <c r="C56" i="8"/>
  <c r="CB56" i="8" s="1"/>
  <c r="C55" i="8"/>
  <c r="CA55" i="8" s="1"/>
  <c r="C54" i="8"/>
  <c r="C53" i="8"/>
  <c r="CA53" i="8" s="1"/>
  <c r="C52" i="8"/>
  <c r="CB52" i="8" s="1"/>
  <c r="C51" i="8"/>
  <c r="C50" i="8"/>
  <c r="H46" i="8"/>
  <c r="G46" i="8"/>
  <c r="F46" i="8"/>
  <c r="E46" i="8"/>
  <c r="D46" i="8"/>
  <c r="C45" i="8"/>
  <c r="C44" i="8"/>
  <c r="C43" i="8"/>
  <c r="C42" i="8"/>
  <c r="C41" i="8"/>
  <c r="C40" i="8"/>
  <c r="C39" i="8"/>
  <c r="C38" i="8"/>
  <c r="C37" i="8"/>
  <c r="C46" i="8" s="1"/>
  <c r="CA34" i="8"/>
  <c r="C34" i="8"/>
  <c r="CG34" i="8" s="1"/>
  <c r="CG33" i="8"/>
  <c r="C33" i="8"/>
  <c r="CA33" i="8" s="1"/>
  <c r="CG32" i="8"/>
  <c r="CB32" i="8"/>
  <c r="CA32" i="8"/>
  <c r="C32" i="8"/>
  <c r="CH32" i="8" s="1"/>
  <c r="C31" i="8"/>
  <c r="CA31" i="8" s="1"/>
  <c r="CG30" i="8"/>
  <c r="CA30" i="8"/>
  <c r="C30" i="8"/>
  <c r="CB30" i="8" s="1"/>
  <c r="C29" i="8"/>
  <c r="CA29" i="8" s="1"/>
  <c r="CG28" i="8"/>
  <c r="CA28" i="8"/>
  <c r="C28" i="8"/>
  <c r="CG27" i="8"/>
  <c r="C27" i="8"/>
  <c r="CA27" i="8" s="1"/>
  <c r="CA26" i="8"/>
  <c r="C26" i="8"/>
  <c r="CG26" i="8" s="1"/>
  <c r="C25" i="8"/>
  <c r="CA25" i="8" s="1"/>
  <c r="CG24" i="8"/>
  <c r="CA24" i="8"/>
  <c r="C24" i="8"/>
  <c r="CG23" i="8"/>
  <c r="C23" i="8"/>
  <c r="CA23" i="8" s="1"/>
  <c r="CB22" i="8"/>
  <c r="C22" i="8"/>
  <c r="CG22" i="8" s="1"/>
  <c r="CA21" i="8"/>
  <c r="C21" i="8"/>
  <c r="CG21" i="8" s="1"/>
  <c r="C20" i="8"/>
  <c r="CA20" i="8" s="1"/>
  <c r="CA19" i="8"/>
  <c r="C19" i="8"/>
  <c r="CG19" i="8" s="1"/>
  <c r="CG18" i="8"/>
  <c r="C18" i="8"/>
  <c r="CA18" i="8" s="1"/>
  <c r="CA17" i="8"/>
  <c r="C17" i="8"/>
  <c r="CG17" i="8" s="1"/>
  <c r="C16" i="8"/>
  <c r="CA16" i="8" s="1"/>
  <c r="CA15" i="8"/>
  <c r="C15" i="8"/>
  <c r="CG15" i="8" s="1"/>
  <c r="CG14" i="8"/>
  <c r="C14" i="8"/>
  <c r="CA14" i="8" s="1"/>
  <c r="CA13" i="8"/>
  <c r="C13" i="8"/>
  <c r="CG13" i="8" s="1"/>
  <c r="C12" i="8"/>
  <c r="CA12" i="8" s="1"/>
  <c r="CA11" i="8"/>
  <c r="C11" i="8"/>
  <c r="CG11" i="8" s="1"/>
  <c r="CG10" i="8"/>
  <c r="C10" i="8"/>
  <c r="A5" i="8"/>
  <c r="A4" i="8"/>
  <c r="A3" i="8"/>
  <c r="A2" i="8"/>
  <c r="CA52" i="8" l="1"/>
  <c r="A195" i="8"/>
  <c r="CA56" i="8"/>
  <c r="CG12" i="8"/>
  <c r="CG16" i="8"/>
  <c r="CG20" i="8"/>
  <c r="CG25" i="8"/>
  <c r="CG29" i="8"/>
  <c r="CB31" i="8"/>
  <c r="CB53" i="8"/>
  <c r="CB55" i="8"/>
  <c r="CA10" i="8"/>
  <c r="CA22" i="8"/>
  <c r="CH30" i="8"/>
  <c r="CG31" i="8"/>
  <c r="CH31" i="8"/>
  <c r="B77" i="9"/>
  <c r="B73" i="9"/>
  <c r="B72" i="9"/>
  <c r="C67" i="9"/>
  <c r="C66" i="9"/>
  <c r="C65" i="9"/>
  <c r="C64" i="9"/>
  <c r="C63" i="9"/>
  <c r="C62" i="9"/>
  <c r="C57" i="9"/>
  <c r="C56" i="9"/>
  <c r="CB56" i="9" s="1"/>
  <c r="C55" i="9"/>
  <c r="CB55" i="9" s="1"/>
  <c r="C54" i="9"/>
  <c r="C53" i="9"/>
  <c r="CB53" i="9" s="1"/>
  <c r="C52" i="9"/>
  <c r="CB52" i="9" s="1"/>
  <c r="C51" i="9"/>
  <c r="C50" i="9"/>
  <c r="H46" i="9"/>
  <c r="G46" i="9"/>
  <c r="F46" i="9"/>
  <c r="E46" i="9"/>
  <c r="D46" i="9"/>
  <c r="C45" i="9"/>
  <c r="C44" i="9"/>
  <c r="C43" i="9"/>
  <c r="C42" i="9"/>
  <c r="C41" i="9"/>
  <c r="C40" i="9"/>
  <c r="C39" i="9"/>
  <c r="C38" i="9"/>
  <c r="C37" i="9"/>
  <c r="C46" i="9" s="1"/>
  <c r="C34" i="9"/>
  <c r="CG34" i="9" s="1"/>
  <c r="CG33" i="9"/>
  <c r="C33" i="9"/>
  <c r="CA33" i="9" s="1"/>
  <c r="CG32" i="9"/>
  <c r="C32" i="9"/>
  <c r="CB32" i="9" s="1"/>
  <c r="C31" i="9"/>
  <c r="CG31" i="9" s="1"/>
  <c r="CB30" i="9"/>
  <c r="C30" i="9"/>
  <c r="CH30" i="9" s="1"/>
  <c r="C29" i="9"/>
  <c r="CG29" i="9" s="1"/>
  <c r="C28" i="9"/>
  <c r="CG28" i="9" s="1"/>
  <c r="C27" i="9"/>
  <c r="CA27" i="9" s="1"/>
  <c r="CG26" i="9"/>
  <c r="CA26" i="9"/>
  <c r="C26" i="9"/>
  <c r="C25" i="9"/>
  <c r="CG25" i="9" s="1"/>
  <c r="C24" i="9"/>
  <c r="CG24" i="9" s="1"/>
  <c r="CG23" i="9"/>
  <c r="C23" i="9"/>
  <c r="CA23" i="9" s="1"/>
  <c r="C22" i="9"/>
  <c r="CA22" i="9" s="1"/>
  <c r="CA21" i="9"/>
  <c r="C21" i="9"/>
  <c r="CG21" i="9" s="1"/>
  <c r="C20" i="9"/>
  <c r="CG20" i="9" s="1"/>
  <c r="C19" i="9"/>
  <c r="CG19" i="9" s="1"/>
  <c r="CG18" i="9"/>
  <c r="C18" i="9"/>
  <c r="CA18" i="9" s="1"/>
  <c r="CG17" i="9"/>
  <c r="C17" i="9"/>
  <c r="CA17" i="9" s="1"/>
  <c r="C16" i="9"/>
  <c r="CG16" i="9" s="1"/>
  <c r="C15" i="9"/>
  <c r="CG15" i="9" s="1"/>
  <c r="C14" i="9"/>
  <c r="CA14" i="9" s="1"/>
  <c r="CA13" i="9"/>
  <c r="C13" i="9"/>
  <c r="CG13" i="9" s="1"/>
  <c r="C12" i="9"/>
  <c r="CG12" i="9" s="1"/>
  <c r="C11" i="9"/>
  <c r="CG11" i="9" s="1"/>
  <c r="CG10" i="9"/>
  <c r="C10" i="9"/>
  <c r="CA10" i="9" s="1"/>
  <c r="A5" i="9"/>
  <c r="A4" i="9"/>
  <c r="A3" i="9"/>
  <c r="A2" i="9"/>
  <c r="CB22" i="9" l="1"/>
  <c r="CG30" i="9"/>
  <c r="CA56" i="9"/>
  <c r="B195" i="8"/>
  <c r="CG22" i="9"/>
  <c r="CG14" i="9"/>
  <c r="CG27" i="9"/>
  <c r="CA30" i="9"/>
  <c r="CH31" i="9"/>
  <c r="A195" i="9"/>
  <c r="CA12" i="9"/>
  <c r="CA16" i="9"/>
  <c r="CA20" i="9"/>
  <c r="CA25" i="9"/>
  <c r="CA29" i="9"/>
  <c r="CA31" i="9"/>
  <c r="CH32" i="9"/>
  <c r="CA53" i="9"/>
  <c r="CA55" i="9"/>
  <c r="CA11" i="9"/>
  <c r="CA15" i="9"/>
  <c r="CA19" i="9"/>
  <c r="CA24" i="9"/>
  <c r="CA28" i="9"/>
  <c r="CB31" i="9"/>
  <c r="CA32" i="9"/>
  <c r="CA34" i="9"/>
  <c r="CA52" i="9"/>
  <c r="B77" i="7"/>
  <c r="B73" i="7"/>
  <c r="B72" i="7"/>
  <c r="C67" i="7"/>
  <c r="C66" i="7"/>
  <c r="C65" i="7"/>
  <c r="C64" i="7"/>
  <c r="C63" i="7"/>
  <c r="C62" i="7"/>
  <c r="C57" i="7"/>
  <c r="C56" i="7"/>
  <c r="CA56" i="7" s="1"/>
  <c r="C55" i="7"/>
  <c r="CB55" i="7" s="1"/>
  <c r="C54" i="7"/>
  <c r="C53" i="7"/>
  <c r="CB53" i="7" s="1"/>
  <c r="CB52" i="7"/>
  <c r="C52" i="7"/>
  <c r="CA52" i="7" s="1"/>
  <c r="C51" i="7"/>
  <c r="C50" i="7"/>
  <c r="H46" i="7"/>
  <c r="G46" i="7"/>
  <c r="F46" i="7"/>
  <c r="E46" i="7"/>
  <c r="D46" i="7"/>
  <c r="C45" i="7"/>
  <c r="C44" i="7"/>
  <c r="C43" i="7"/>
  <c r="C42" i="7"/>
  <c r="C41" i="7"/>
  <c r="C40" i="7"/>
  <c r="C39" i="7"/>
  <c r="C38" i="7"/>
  <c r="C37" i="7"/>
  <c r="CG34" i="7"/>
  <c r="C34" i="7"/>
  <c r="CA34" i="7" s="1"/>
  <c r="C33" i="7"/>
  <c r="CG33" i="7" s="1"/>
  <c r="CB32" i="7"/>
  <c r="C32" i="7"/>
  <c r="CA32" i="7" s="1"/>
  <c r="CG31" i="7"/>
  <c r="C31" i="7"/>
  <c r="CB31" i="7" s="1"/>
  <c r="C30" i="7"/>
  <c r="CG30" i="7" s="1"/>
  <c r="C29" i="7"/>
  <c r="CG29" i="7" s="1"/>
  <c r="CG28" i="7"/>
  <c r="C28" i="7"/>
  <c r="CA28" i="7" s="1"/>
  <c r="C27" i="7"/>
  <c r="CG27" i="7" s="1"/>
  <c r="C26" i="7"/>
  <c r="CG26" i="7" s="1"/>
  <c r="C25" i="7"/>
  <c r="CG25" i="7" s="1"/>
  <c r="C24" i="7"/>
  <c r="CA24" i="7" s="1"/>
  <c r="CA23" i="7"/>
  <c r="C23" i="7"/>
  <c r="CG23" i="7" s="1"/>
  <c r="CG22" i="7"/>
  <c r="CA22" i="7"/>
  <c r="C22" i="7"/>
  <c r="CB22" i="7" s="1"/>
  <c r="C21" i="7"/>
  <c r="CA21" i="7" s="1"/>
  <c r="C20" i="7"/>
  <c r="CG20" i="7" s="1"/>
  <c r="CG19" i="7"/>
  <c r="C19" i="7"/>
  <c r="CA19" i="7" s="1"/>
  <c r="CG18" i="7"/>
  <c r="C18" i="7"/>
  <c r="CA18" i="7" s="1"/>
  <c r="C17" i="7"/>
  <c r="CG17" i="7" s="1"/>
  <c r="C16" i="7"/>
  <c r="CG16" i="7" s="1"/>
  <c r="C15" i="7"/>
  <c r="CA15" i="7" s="1"/>
  <c r="CG14" i="7"/>
  <c r="CA14" i="7"/>
  <c r="C14" i="7"/>
  <c r="C13" i="7"/>
  <c r="CG13" i="7" s="1"/>
  <c r="C12" i="7"/>
  <c r="CG12" i="7" s="1"/>
  <c r="CG11" i="7"/>
  <c r="C11" i="7"/>
  <c r="CA11" i="7" s="1"/>
  <c r="C10" i="7"/>
  <c r="CG10" i="7" s="1"/>
  <c r="A5" i="7"/>
  <c r="A4" i="7"/>
  <c r="A3" i="7"/>
  <c r="A2" i="7"/>
  <c r="B195" i="9" l="1"/>
  <c r="CA10" i="7"/>
  <c r="CG24" i="7"/>
  <c r="CA27" i="7"/>
  <c r="CA33" i="7"/>
  <c r="C46" i="7"/>
  <c r="CG15" i="7"/>
  <c r="CG32" i="7"/>
  <c r="CH30" i="7"/>
  <c r="CA13" i="7"/>
  <c r="CA17" i="7"/>
  <c r="CA26" i="7"/>
  <c r="CA30" i="7"/>
  <c r="CH31" i="7"/>
  <c r="A195" i="7"/>
  <c r="CA12" i="7"/>
  <c r="CA16" i="7"/>
  <c r="CA20" i="7"/>
  <c r="CG21" i="7"/>
  <c r="B195" i="7" s="1"/>
  <c r="CA25" i="7"/>
  <c r="CA29" i="7"/>
  <c r="CB30" i="7"/>
  <c r="CA31" i="7"/>
  <c r="CH32" i="7"/>
  <c r="CA53" i="7"/>
  <c r="CA55" i="7"/>
  <c r="CB56" i="7"/>
  <c r="B77" i="6" l="1"/>
  <c r="B73" i="6"/>
  <c r="B72" i="6"/>
  <c r="C67" i="6"/>
  <c r="C66" i="6"/>
  <c r="C65" i="6"/>
  <c r="C64" i="6"/>
  <c r="C63" i="6"/>
  <c r="C62" i="6"/>
  <c r="C57" i="6"/>
  <c r="C56" i="6"/>
  <c r="CB56" i="6" s="1"/>
  <c r="C55" i="6"/>
  <c r="CA55" i="6" s="1"/>
  <c r="C54" i="6"/>
  <c r="C53" i="6"/>
  <c r="CA53" i="6" s="1"/>
  <c r="C52" i="6"/>
  <c r="CB52" i="6" s="1"/>
  <c r="C51" i="6"/>
  <c r="C50" i="6"/>
  <c r="H46" i="6"/>
  <c r="G46" i="6"/>
  <c r="F46" i="6"/>
  <c r="E46" i="6"/>
  <c r="D46" i="6"/>
  <c r="C45" i="6"/>
  <c r="C44" i="6"/>
  <c r="C43" i="6"/>
  <c r="C42" i="6"/>
  <c r="C41" i="6"/>
  <c r="C40" i="6"/>
  <c r="C39" i="6"/>
  <c r="C38" i="6"/>
  <c r="C37" i="6"/>
  <c r="CG34" i="6"/>
  <c r="C34" i="6"/>
  <c r="CA34" i="6" s="1"/>
  <c r="C33" i="6"/>
  <c r="CG33" i="6" s="1"/>
  <c r="C32" i="6"/>
  <c r="CH32" i="6" s="1"/>
  <c r="C31" i="6"/>
  <c r="CA31" i="6" s="1"/>
  <c r="C30" i="6"/>
  <c r="CB30" i="6" s="1"/>
  <c r="C29" i="6"/>
  <c r="CA29" i="6" s="1"/>
  <c r="CA28" i="6"/>
  <c r="C28" i="6"/>
  <c r="CG28" i="6" s="1"/>
  <c r="C27" i="6"/>
  <c r="CG27" i="6" s="1"/>
  <c r="C26" i="6"/>
  <c r="CG26" i="6" s="1"/>
  <c r="CG25" i="6"/>
  <c r="C25" i="6"/>
  <c r="CA25" i="6" s="1"/>
  <c r="C24" i="6"/>
  <c r="CG24" i="6" s="1"/>
  <c r="C23" i="6"/>
  <c r="CG23" i="6" s="1"/>
  <c r="C22" i="6"/>
  <c r="CG22" i="6" s="1"/>
  <c r="C21" i="6"/>
  <c r="CG21" i="6" s="1"/>
  <c r="CG20" i="6"/>
  <c r="C20" i="6"/>
  <c r="CA20" i="6" s="1"/>
  <c r="C19" i="6"/>
  <c r="CG19" i="6" s="1"/>
  <c r="C18" i="6"/>
  <c r="CG18" i="6" s="1"/>
  <c r="C17" i="6"/>
  <c r="CG17" i="6" s="1"/>
  <c r="C16" i="6"/>
  <c r="CA16" i="6" s="1"/>
  <c r="C15" i="6"/>
  <c r="CG15" i="6" s="1"/>
  <c r="C14" i="6"/>
  <c r="CG14" i="6" s="1"/>
  <c r="C13" i="6"/>
  <c r="CG13" i="6" s="1"/>
  <c r="C12" i="6"/>
  <c r="CA12" i="6" s="1"/>
  <c r="CG11" i="6"/>
  <c r="C11" i="6"/>
  <c r="CA11" i="6" s="1"/>
  <c r="C10" i="6"/>
  <c r="A5" i="6"/>
  <c r="A4" i="6"/>
  <c r="A3" i="6"/>
  <c r="A2" i="6"/>
  <c r="CG32" i="6" l="1"/>
  <c r="CB55" i="6"/>
  <c r="CG31" i="6"/>
  <c r="CG16" i="6"/>
  <c r="CA19" i="6"/>
  <c r="CA24" i="6"/>
  <c r="CG30" i="6"/>
  <c r="C46" i="6"/>
  <c r="A195" i="6" s="1"/>
  <c r="CB53" i="6"/>
  <c r="CG12" i="6"/>
  <c r="CA15" i="6"/>
  <c r="CA32" i="6"/>
  <c r="CA52" i="6"/>
  <c r="CG29" i="6"/>
  <c r="CB31" i="6"/>
  <c r="CB32" i="6"/>
  <c r="CA10" i="6"/>
  <c r="CA14" i="6"/>
  <c r="CA18" i="6"/>
  <c r="CA22" i="6"/>
  <c r="CA23" i="6"/>
  <c r="CA27" i="6"/>
  <c r="CH30" i="6"/>
  <c r="CA33" i="6"/>
  <c r="CG10" i="6"/>
  <c r="CA13" i="6"/>
  <c r="CA17" i="6"/>
  <c r="CA21" i="6"/>
  <c r="CB22" i="6"/>
  <c r="CA26" i="6"/>
  <c r="CA30" i="6"/>
  <c r="CH31" i="6"/>
  <c r="CA56" i="6"/>
  <c r="B77" i="5"/>
  <c r="B73" i="5"/>
  <c r="B72" i="5"/>
  <c r="C67" i="5"/>
  <c r="C66" i="5"/>
  <c r="C65" i="5"/>
  <c r="C64" i="5"/>
  <c r="C63" i="5"/>
  <c r="C62" i="5"/>
  <c r="C57" i="5"/>
  <c r="C56" i="5"/>
  <c r="CA56" i="5" s="1"/>
  <c r="CB55" i="5"/>
  <c r="C55" i="5"/>
  <c r="CA55" i="5" s="1"/>
  <c r="C54" i="5"/>
  <c r="C53" i="5"/>
  <c r="CA53" i="5" s="1"/>
  <c r="C52" i="5"/>
  <c r="CB52" i="5" s="1"/>
  <c r="C51" i="5"/>
  <c r="C50" i="5"/>
  <c r="H46" i="5"/>
  <c r="G46" i="5"/>
  <c r="F46" i="5"/>
  <c r="E46" i="5"/>
  <c r="D46" i="5"/>
  <c r="C45" i="5"/>
  <c r="C44" i="5"/>
  <c r="C43" i="5"/>
  <c r="C42" i="5"/>
  <c r="C41" i="5"/>
  <c r="C40" i="5"/>
  <c r="C39" i="5"/>
  <c r="C38" i="5"/>
  <c r="C37" i="5"/>
  <c r="C34" i="5"/>
  <c r="CG34" i="5" s="1"/>
  <c r="C33" i="5"/>
  <c r="CG33" i="5" s="1"/>
  <c r="C32" i="5"/>
  <c r="CG32" i="5" s="1"/>
  <c r="CB31" i="5"/>
  <c r="C31" i="5"/>
  <c r="CH31" i="5" s="1"/>
  <c r="C30" i="5"/>
  <c r="CA30" i="5" s="1"/>
  <c r="C29" i="5"/>
  <c r="CG29" i="5" s="1"/>
  <c r="C28" i="5"/>
  <c r="CG28" i="5" s="1"/>
  <c r="C27" i="5"/>
  <c r="CG27" i="5" s="1"/>
  <c r="C26" i="5"/>
  <c r="CA26" i="5" s="1"/>
  <c r="C25" i="5"/>
  <c r="CG25" i="5" s="1"/>
  <c r="C24" i="5"/>
  <c r="CG24" i="5" s="1"/>
  <c r="C23" i="5"/>
  <c r="CG23" i="5" s="1"/>
  <c r="C22" i="5"/>
  <c r="CB22" i="5" s="1"/>
  <c r="C21" i="5"/>
  <c r="CA21" i="5" s="1"/>
  <c r="C20" i="5"/>
  <c r="CG20" i="5" s="1"/>
  <c r="C19" i="5"/>
  <c r="CG19" i="5" s="1"/>
  <c r="C18" i="5"/>
  <c r="CG18" i="5" s="1"/>
  <c r="C17" i="5"/>
  <c r="CA17" i="5" s="1"/>
  <c r="C16" i="5"/>
  <c r="CG16" i="5" s="1"/>
  <c r="C15" i="5"/>
  <c r="CG15" i="5" s="1"/>
  <c r="C14" i="5"/>
  <c r="CG14" i="5" s="1"/>
  <c r="C13" i="5"/>
  <c r="CA13" i="5" s="1"/>
  <c r="C12" i="5"/>
  <c r="CA12" i="5" s="1"/>
  <c r="C11" i="5"/>
  <c r="CG11" i="5" s="1"/>
  <c r="C10" i="5"/>
  <c r="A5" i="5"/>
  <c r="A4" i="5"/>
  <c r="A3" i="5"/>
  <c r="A2" i="5"/>
  <c r="CG21" i="5" l="1"/>
  <c r="CB53" i="5"/>
  <c r="CG12" i="5"/>
  <c r="CB30" i="5"/>
  <c r="CG31" i="5"/>
  <c r="CG30" i="5"/>
  <c r="CG17" i="5"/>
  <c r="CA20" i="5"/>
  <c r="CG26" i="5"/>
  <c r="CA29" i="5"/>
  <c r="B195" i="6"/>
  <c r="CG13" i="5"/>
  <c r="CA16" i="5"/>
  <c r="CG22" i="5"/>
  <c r="CA25" i="5"/>
  <c r="C46" i="5"/>
  <c r="A195" i="5" s="1"/>
  <c r="CB56" i="5"/>
  <c r="CA31" i="5"/>
  <c r="CH32" i="5"/>
  <c r="CA11" i="5"/>
  <c r="CA15" i="5"/>
  <c r="CA19" i="5"/>
  <c r="CA24" i="5"/>
  <c r="CA28" i="5"/>
  <c r="CA32" i="5"/>
  <c r="CA34" i="5"/>
  <c r="CA52" i="5"/>
  <c r="CA10" i="5"/>
  <c r="CA14" i="5"/>
  <c r="CA18" i="5"/>
  <c r="CA22" i="5"/>
  <c r="CA23" i="5"/>
  <c r="CA27" i="5"/>
  <c r="CH30" i="5"/>
  <c r="CB32" i="5"/>
  <c r="CA33" i="5"/>
  <c r="CG10" i="5"/>
  <c r="B77" i="4"/>
  <c r="B73" i="4"/>
  <c r="B72" i="4"/>
  <c r="C67" i="4"/>
  <c r="C66" i="4"/>
  <c r="C65" i="4"/>
  <c r="C64" i="4"/>
  <c r="C63" i="4"/>
  <c r="C62" i="4"/>
  <c r="C57" i="4"/>
  <c r="CB56" i="4"/>
  <c r="CA56" i="4"/>
  <c r="C56" i="4"/>
  <c r="C55" i="4"/>
  <c r="CA55" i="4" s="1"/>
  <c r="C54" i="4"/>
  <c r="C53" i="4"/>
  <c r="CA53" i="4" s="1"/>
  <c r="C52" i="4"/>
  <c r="CB52" i="4" s="1"/>
  <c r="C51" i="4"/>
  <c r="C50" i="4"/>
  <c r="H46" i="4"/>
  <c r="G46" i="4"/>
  <c r="F46" i="4"/>
  <c r="E46" i="4"/>
  <c r="D46" i="4"/>
  <c r="C45" i="4"/>
  <c r="C44" i="4"/>
  <c r="C43" i="4"/>
  <c r="C42" i="4"/>
  <c r="C41" i="4"/>
  <c r="C40" i="4"/>
  <c r="C39" i="4"/>
  <c r="C38" i="4"/>
  <c r="C37" i="4"/>
  <c r="C34" i="4"/>
  <c r="CG34" i="4" s="1"/>
  <c r="C33" i="4"/>
  <c r="CA33" i="4" s="1"/>
  <c r="C32" i="4"/>
  <c r="CH32" i="4" s="1"/>
  <c r="C31" i="4"/>
  <c r="CA31" i="4" s="1"/>
  <c r="C30" i="4"/>
  <c r="CH30" i="4" s="1"/>
  <c r="C29" i="4"/>
  <c r="CA29" i="4" s="1"/>
  <c r="CA28" i="4"/>
  <c r="C28" i="4"/>
  <c r="CG28" i="4" s="1"/>
  <c r="C27" i="4"/>
  <c r="CA27" i="4" s="1"/>
  <c r="CG26" i="4"/>
  <c r="C26" i="4"/>
  <c r="CA26" i="4" s="1"/>
  <c r="C25" i="4"/>
  <c r="CA25" i="4" s="1"/>
  <c r="C24" i="4"/>
  <c r="CG24" i="4" s="1"/>
  <c r="C23" i="4"/>
  <c r="CA23" i="4" s="1"/>
  <c r="C22" i="4"/>
  <c r="CG22" i="4" s="1"/>
  <c r="C21" i="4"/>
  <c r="CG21" i="4" s="1"/>
  <c r="C20" i="4"/>
  <c r="CA20" i="4" s="1"/>
  <c r="C19" i="4"/>
  <c r="CG19" i="4" s="1"/>
  <c r="C18" i="4"/>
  <c r="CA18" i="4" s="1"/>
  <c r="C17" i="4"/>
  <c r="CG17" i="4" s="1"/>
  <c r="C16" i="4"/>
  <c r="CA16" i="4" s="1"/>
  <c r="C15" i="4"/>
  <c r="CG15" i="4" s="1"/>
  <c r="CG14" i="4"/>
  <c r="C14" i="4"/>
  <c r="CA14" i="4" s="1"/>
  <c r="C13" i="4"/>
  <c r="CG13" i="4" s="1"/>
  <c r="C12" i="4"/>
  <c r="CA12" i="4" s="1"/>
  <c r="C11" i="4"/>
  <c r="CG11" i="4" s="1"/>
  <c r="CG10" i="4"/>
  <c r="C10" i="4"/>
  <c r="A5" i="4"/>
  <c r="A4" i="4"/>
  <c r="A3" i="4"/>
  <c r="A2" i="4"/>
  <c r="CG18" i="4" l="1"/>
  <c r="CA24" i="4"/>
  <c r="CB22" i="4"/>
  <c r="CB30" i="4"/>
  <c r="CA32" i="4"/>
  <c r="CG30" i="4"/>
  <c r="CG32" i="4"/>
  <c r="B195" i="5"/>
  <c r="CA13" i="4"/>
  <c r="CA17" i="4"/>
  <c r="CA21" i="4"/>
  <c r="CA34" i="4"/>
  <c r="CA11" i="4"/>
  <c r="CA15" i="4"/>
  <c r="CA19" i="4"/>
  <c r="CG23" i="4"/>
  <c r="CG27" i="4"/>
  <c r="C46" i="4"/>
  <c r="CA30" i="4"/>
  <c r="CG33" i="4"/>
  <c r="CA52" i="4"/>
  <c r="A195" i="4"/>
  <c r="CG12" i="4"/>
  <c r="CG16" i="4"/>
  <c r="CG20" i="4"/>
  <c r="CG25" i="4"/>
  <c r="CG29" i="4"/>
  <c r="CB31" i="4"/>
  <c r="CB53" i="4"/>
  <c r="CB55" i="4"/>
  <c r="CA10" i="4"/>
  <c r="CA22" i="4"/>
  <c r="CG31" i="4"/>
  <c r="CB32" i="4"/>
  <c r="CH31" i="4"/>
  <c r="B195" i="4" l="1"/>
  <c r="B77" i="2"/>
  <c r="B73" i="2"/>
  <c r="B72" i="2"/>
  <c r="C67" i="2"/>
  <c r="C66" i="2"/>
  <c r="C65" i="2"/>
  <c r="C64" i="2"/>
  <c r="C63" i="2"/>
  <c r="C62" i="2"/>
  <c r="C57" i="2"/>
  <c r="C56" i="2"/>
  <c r="CB56" i="2" s="1"/>
  <c r="C55" i="2"/>
  <c r="CA55" i="2" s="1"/>
  <c r="C54" i="2"/>
  <c r="C53" i="2"/>
  <c r="CA53" i="2" s="1"/>
  <c r="C52" i="2"/>
  <c r="CB52" i="2" s="1"/>
  <c r="C51" i="2"/>
  <c r="C50" i="2"/>
  <c r="H46" i="2"/>
  <c r="G46" i="2"/>
  <c r="F46" i="2"/>
  <c r="E46" i="2"/>
  <c r="D46" i="2"/>
  <c r="C45" i="2"/>
  <c r="C44" i="2"/>
  <c r="C43" i="2"/>
  <c r="C42" i="2"/>
  <c r="C41" i="2"/>
  <c r="C40" i="2"/>
  <c r="C39" i="2"/>
  <c r="C38" i="2"/>
  <c r="C37" i="2"/>
  <c r="C34" i="2"/>
  <c r="CG34" i="2" s="1"/>
  <c r="C33" i="2"/>
  <c r="CG33" i="2" s="1"/>
  <c r="C32" i="2"/>
  <c r="CH32" i="2" s="1"/>
  <c r="CG31" i="2"/>
  <c r="C31" i="2"/>
  <c r="CA31" i="2" s="1"/>
  <c r="C30" i="2"/>
  <c r="CB30" i="2" s="1"/>
  <c r="C29" i="2"/>
  <c r="CA29" i="2" s="1"/>
  <c r="CG28" i="2"/>
  <c r="CA28" i="2"/>
  <c r="C28" i="2"/>
  <c r="C27" i="2"/>
  <c r="CG27" i="2" s="1"/>
  <c r="C26" i="2"/>
  <c r="CG26" i="2" s="1"/>
  <c r="CG25" i="2"/>
  <c r="C25" i="2"/>
  <c r="CA25" i="2" s="1"/>
  <c r="C24" i="2"/>
  <c r="CG24" i="2" s="1"/>
  <c r="C23" i="2"/>
  <c r="CG23" i="2" s="1"/>
  <c r="C22" i="2"/>
  <c r="CG22" i="2" s="1"/>
  <c r="C21" i="2"/>
  <c r="CG21" i="2" s="1"/>
  <c r="CG20" i="2"/>
  <c r="C20" i="2"/>
  <c r="CA20" i="2" s="1"/>
  <c r="C19" i="2"/>
  <c r="CG19" i="2" s="1"/>
  <c r="C18" i="2"/>
  <c r="CG18" i="2" s="1"/>
  <c r="C17" i="2"/>
  <c r="CG17" i="2" s="1"/>
  <c r="C16" i="2"/>
  <c r="CA16" i="2" s="1"/>
  <c r="C15" i="2"/>
  <c r="CG15" i="2" s="1"/>
  <c r="C14" i="2"/>
  <c r="CG14" i="2" s="1"/>
  <c r="C13" i="2"/>
  <c r="CG13" i="2" s="1"/>
  <c r="C12" i="2"/>
  <c r="CA12" i="2" s="1"/>
  <c r="CG11" i="2"/>
  <c r="C11" i="2"/>
  <c r="CA11" i="2" s="1"/>
  <c r="C10" i="2"/>
  <c r="A5" i="2"/>
  <c r="A4" i="2"/>
  <c r="A3" i="2"/>
  <c r="A2" i="2"/>
  <c r="CB53" i="2" l="1"/>
  <c r="C46" i="2"/>
  <c r="CG16" i="2"/>
  <c r="CA19" i="2"/>
  <c r="CA24" i="2"/>
  <c r="CG30" i="2"/>
  <c r="CA52" i="2"/>
  <c r="CG12" i="2"/>
  <c r="CA15" i="2"/>
  <c r="CA32" i="2"/>
  <c r="CA34" i="2"/>
  <c r="CG29" i="2"/>
  <c r="CB31" i="2"/>
  <c r="CB32" i="2"/>
  <c r="CB55" i="2"/>
  <c r="A195" i="2"/>
  <c r="CA10" i="2"/>
  <c r="CA18" i="2"/>
  <c r="CA22" i="2"/>
  <c r="CA23" i="2"/>
  <c r="CA27" i="2"/>
  <c r="CH30" i="2"/>
  <c r="CA33" i="2"/>
  <c r="CA14" i="2"/>
  <c r="CG10" i="2"/>
  <c r="CA13" i="2"/>
  <c r="CA17" i="2"/>
  <c r="CA21" i="2"/>
  <c r="CB22" i="2"/>
  <c r="CA26" i="2"/>
  <c r="CA30" i="2"/>
  <c r="CH31" i="2"/>
  <c r="CG32" i="2"/>
  <c r="CA56" i="2"/>
  <c r="B195" i="2" l="1"/>
  <c r="B77" i="1"/>
  <c r="B73" i="1"/>
  <c r="B72" i="1"/>
  <c r="C67" i="1"/>
  <c r="C66" i="1"/>
  <c r="C65" i="1"/>
  <c r="C64" i="1"/>
  <c r="C63" i="1"/>
  <c r="C62" i="1"/>
  <c r="C57" i="1"/>
  <c r="C56" i="1"/>
  <c r="CB56" i="1" s="1"/>
  <c r="C55" i="1"/>
  <c r="CB55" i="1" s="1"/>
  <c r="C54" i="1"/>
  <c r="C53" i="1"/>
  <c r="CA53" i="1" s="1"/>
  <c r="CB52" i="1"/>
  <c r="C52" i="1"/>
  <c r="CA52" i="1" s="1"/>
  <c r="C51" i="1"/>
  <c r="C50" i="1"/>
  <c r="H46" i="1"/>
  <c r="G46" i="1"/>
  <c r="F46" i="1"/>
  <c r="E46" i="1"/>
  <c r="D46" i="1"/>
  <c r="C45" i="1"/>
  <c r="C44" i="1"/>
  <c r="C43" i="1"/>
  <c r="C42" i="1"/>
  <c r="C41" i="1"/>
  <c r="C40" i="1"/>
  <c r="C39" i="1"/>
  <c r="C38" i="1"/>
  <c r="C37" i="1"/>
  <c r="C34" i="1"/>
  <c r="CA34" i="1" s="1"/>
  <c r="C33" i="1"/>
  <c r="CA33" i="1" s="1"/>
  <c r="CG32" i="1"/>
  <c r="C32" i="1"/>
  <c r="CA32" i="1" s="1"/>
  <c r="C31" i="1"/>
  <c r="CB31" i="1" s="1"/>
  <c r="C30" i="1"/>
  <c r="CG30" i="1" s="1"/>
  <c r="C29" i="1"/>
  <c r="CG29" i="1" s="1"/>
  <c r="C28" i="1"/>
  <c r="CA28" i="1" s="1"/>
  <c r="C27" i="1"/>
  <c r="CG27" i="1" s="1"/>
  <c r="C26" i="1"/>
  <c r="CG26" i="1" s="1"/>
  <c r="C25" i="1"/>
  <c r="CG25" i="1" s="1"/>
  <c r="C24" i="1"/>
  <c r="CA24" i="1" s="1"/>
  <c r="CG23" i="1"/>
  <c r="C23" i="1"/>
  <c r="CA23" i="1" s="1"/>
  <c r="C22" i="1"/>
  <c r="CA22" i="1" s="1"/>
  <c r="C21" i="1"/>
  <c r="CA21" i="1" s="1"/>
  <c r="C20" i="1"/>
  <c r="CG20" i="1" s="1"/>
  <c r="C19" i="1"/>
  <c r="CA19" i="1" s="1"/>
  <c r="CG18" i="1"/>
  <c r="CA18" i="1"/>
  <c r="C18" i="1"/>
  <c r="C17" i="1"/>
  <c r="CA17" i="1" s="1"/>
  <c r="C16" i="1"/>
  <c r="CG16" i="1" s="1"/>
  <c r="CG15" i="1"/>
  <c r="C15" i="1"/>
  <c r="CA15" i="1" s="1"/>
  <c r="C14" i="1"/>
  <c r="CG14" i="1" s="1"/>
  <c r="C13" i="1"/>
  <c r="CA13" i="1" s="1"/>
  <c r="C12" i="1"/>
  <c r="C11" i="1"/>
  <c r="CA11" i="1" s="1"/>
  <c r="C10" i="1"/>
  <c r="CG10" i="1" s="1"/>
  <c r="A5" i="1"/>
  <c r="A4" i="1"/>
  <c r="A3" i="1"/>
  <c r="A2" i="1"/>
  <c r="CB22" i="1" l="1"/>
  <c r="CG33" i="1"/>
  <c r="CG22" i="1"/>
  <c r="CB32" i="1"/>
  <c r="CG11" i="1"/>
  <c r="CA14" i="1"/>
  <c r="CG28" i="1"/>
  <c r="CG31" i="1"/>
  <c r="CA10" i="1"/>
  <c r="CG24" i="1"/>
  <c r="CA27" i="1"/>
  <c r="CH31" i="1"/>
  <c r="CG34" i="1"/>
  <c r="CG19" i="1"/>
  <c r="C46" i="1"/>
  <c r="A195" i="1" s="1"/>
  <c r="CH30" i="1"/>
  <c r="CA26" i="1"/>
  <c r="CA30" i="1"/>
  <c r="CA56" i="1"/>
  <c r="CA12" i="1"/>
  <c r="CG13" i="1"/>
  <c r="CA16" i="1"/>
  <c r="CG17" i="1"/>
  <c r="CA20" i="1"/>
  <c r="CG21" i="1"/>
  <c r="CA25" i="1"/>
  <c r="CA29" i="1"/>
  <c r="CB30" i="1"/>
  <c r="CA31" i="1"/>
  <c r="CH32" i="1"/>
  <c r="CA55" i="1"/>
  <c r="CG12" i="1"/>
  <c r="CB53" i="1"/>
  <c r="B195" i="1" l="1"/>
  <c r="F56" i="3"/>
  <c r="F55" i="3"/>
  <c r="E53" i="3"/>
  <c r="F53" i="3"/>
  <c r="F52" i="3"/>
  <c r="D56" i="3"/>
  <c r="D57" i="3"/>
  <c r="D51" i="3"/>
  <c r="E51" i="3"/>
  <c r="D52" i="3"/>
  <c r="E52" i="3"/>
  <c r="D53" i="3"/>
  <c r="D54" i="3"/>
  <c r="E54" i="3"/>
  <c r="D55" i="3"/>
  <c r="E55" i="3"/>
  <c r="E50" i="3"/>
  <c r="D50" i="3"/>
  <c r="H37" i="3"/>
  <c r="H38" i="3"/>
  <c r="H39" i="3"/>
  <c r="H40" i="3"/>
  <c r="H41" i="3"/>
  <c r="H42" i="3"/>
  <c r="H43" i="3"/>
  <c r="G44" i="3"/>
  <c r="H44" i="3"/>
  <c r="G45" i="3"/>
  <c r="H45" i="3"/>
  <c r="D38" i="3"/>
  <c r="E38" i="3"/>
  <c r="F38" i="3"/>
  <c r="D39" i="3"/>
  <c r="E39" i="3"/>
  <c r="F39" i="3"/>
  <c r="D40" i="3"/>
  <c r="E40" i="3"/>
  <c r="F40" i="3"/>
  <c r="D41" i="3"/>
  <c r="E41" i="3"/>
  <c r="F41" i="3"/>
  <c r="D42" i="3"/>
  <c r="E42" i="3"/>
  <c r="F42" i="3"/>
  <c r="D43" i="3"/>
  <c r="E43" i="3"/>
  <c r="F43" i="3"/>
  <c r="D44" i="3"/>
  <c r="E44" i="3"/>
  <c r="F44" i="3"/>
  <c r="D45" i="3"/>
  <c r="E45" i="3"/>
  <c r="F45" i="3"/>
  <c r="E37" i="3"/>
  <c r="F37" i="3"/>
  <c r="D37" i="3"/>
  <c r="B77" i="3" l="1"/>
  <c r="B73" i="3"/>
  <c r="B72" i="3"/>
  <c r="C67" i="3"/>
  <c r="C66" i="3"/>
  <c r="C65" i="3"/>
  <c r="C64" i="3"/>
  <c r="C63" i="3"/>
  <c r="C62" i="3"/>
  <c r="C57" i="3"/>
  <c r="C56" i="3"/>
  <c r="CB56" i="3" s="1"/>
  <c r="C55" i="3"/>
  <c r="CB55" i="3" s="1"/>
  <c r="C54" i="3"/>
  <c r="C53" i="3"/>
  <c r="CB53" i="3" s="1"/>
  <c r="C52" i="3"/>
  <c r="CA52" i="3" s="1"/>
  <c r="C51" i="3"/>
  <c r="C50" i="3"/>
  <c r="H46" i="3"/>
  <c r="G46" i="3"/>
  <c r="F46" i="3"/>
  <c r="E46" i="3"/>
  <c r="D46" i="3"/>
  <c r="C45" i="3"/>
  <c r="C44" i="3"/>
  <c r="C43" i="3"/>
  <c r="C42" i="3"/>
  <c r="C41" i="3"/>
  <c r="C40" i="3"/>
  <c r="C39" i="3"/>
  <c r="C38" i="3"/>
  <c r="C37" i="3"/>
  <c r="C34" i="3"/>
  <c r="CG34" i="3" s="1"/>
  <c r="C33" i="3"/>
  <c r="CA33" i="3" s="1"/>
  <c r="C32" i="3"/>
  <c r="C31" i="3"/>
  <c r="CA31" i="3" s="1"/>
  <c r="C30" i="3"/>
  <c r="CB30" i="3" s="1"/>
  <c r="CA29" i="3"/>
  <c r="C29" i="3"/>
  <c r="CG29" i="3" s="1"/>
  <c r="C28" i="3"/>
  <c r="CG28" i="3" s="1"/>
  <c r="C27" i="3"/>
  <c r="CG27" i="3" s="1"/>
  <c r="C26" i="3"/>
  <c r="CG26" i="3" s="1"/>
  <c r="CA25" i="3"/>
  <c r="C25" i="3"/>
  <c r="CG25" i="3" s="1"/>
  <c r="C24" i="3"/>
  <c r="CG24" i="3" s="1"/>
  <c r="C23" i="3"/>
  <c r="CA23" i="3" s="1"/>
  <c r="C22" i="3"/>
  <c r="CG22" i="3" s="1"/>
  <c r="C21" i="3"/>
  <c r="CG21" i="3" s="1"/>
  <c r="CG20" i="3"/>
  <c r="C20" i="3"/>
  <c r="CA20" i="3" s="1"/>
  <c r="CA19" i="3"/>
  <c r="C19" i="3"/>
  <c r="CG19" i="3" s="1"/>
  <c r="C18" i="3"/>
  <c r="CA18" i="3" s="1"/>
  <c r="C17" i="3"/>
  <c r="CG17" i="3" s="1"/>
  <c r="C16" i="3"/>
  <c r="CA16" i="3" s="1"/>
  <c r="CA15" i="3"/>
  <c r="C15" i="3"/>
  <c r="CG15" i="3" s="1"/>
  <c r="C14" i="3"/>
  <c r="CA14" i="3" s="1"/>
  <c r="C13" i="3"/>
  <c r="CG13" i="3" s="1"/>
  <c r="CG12" i="3"/>
  <c r="C12" i="3"/>
  <c r="CA12" i="3" s="1"/>
  <c r="CA11" i="3"/>
  <c r="C11" i="3"/>
  <c r="CG11" i="3" s="1"/>
  <c r="C10" i="3"/>
  <c r="CA10" i="3" s="1"/>
  <c r="A5" i="3"/>
  <c r="A4" i="3"/>
  <c r="A3" i="3"/>
  <c r="A2" i="3"/>
  <c r="CG16" i="3" l="1"/>
  <c r="CG30" i="3"/>
  <c r="CA28" i="3"/>
  <c r="CA34" i="3"/>
  <c r="CA24" i="3"/>
  <c r="CH32" i="3"/>
  <c r="CB32" i="3"/>
  <c r="CA32" i="3"/>
  <c r="CH31" i="3"/>
  <c r="CB31" i="3"/>
  <c r="CG31" i="3"/>
  <c r="CB52" i="3"/>
  <c r="CA53" i="3"/>
  <c r="CA55" i="3"/>
  <c r="C46" i="3"/>
  <c r="A195" i="3" s="1"/>
  <c r="CA22" i="3"/>
  <c r="CA27" i="3"/>
  <c r="CH30" i="3"/>
  <c r="CG10" i="3"/>
  <c r="CA13" i="3"/>
  <c r="CG14" i="3"/>
  <c r="CA17" i="3"/>
  <c r="CG18" i="3"/>
  <c r="CA21" i="3"/>
  <c r="CB22" i="3"/>
  <c r="CG23" i="3"/>
  <c r="CA26" i="3"/>
  <c r="CA30" i="3"/>
  <c r="CG32" i="3"/>
  <c r="CG33" i="3"/>
  <c r="CA56" i="3"/>
  <c r="B195" i="3" l="1"/>
</calcChain>
</file>

<file path=xl/sharedStrings.xml><?xml version="1.0" encoding="utf-8"?>
<sst xmlns="http://schemas.openxmlformats.org/spreadsheetml/2006/main" count="1469" uniqueCount="98">
  <si>
    <t>SERVICIO DE SALUD</t>
  </si>
  <si>
    <t>TOTAL</t>
  </si>
  <si>
    <t>OTRAS</t>
  </si>
  <si>
    <t>OTROS</t>
  </si>
  <si>
    <t>REM-26.  ACTIVIDADES EN DOMICILIO Y OTROS ESPACIOS</t>
  </si>
  <si>
    <t>SECCIÓN A: VISITAS DOMICILIARIAS INTEGRALES A FAMILIAS (ESTABLECIMIENTOS APS)</t>
  </si>
  <si>
    <t>CONCEPTOS</t>
  </si>
  <si>
    <t>UN PROFESIONAL</t>
  </si>
  <si>
    <t>DOS O MÁS PROFESIONALES</t>
  </si>
  <si>
    <t>UN PROFESIONAL Y UN TÉCNICO PARAMÉDICO</t>
  </si>
  <si>
    <t>FACILITADOR/A INTERCULTURAL/ AGENTE COMUNITARIO</t>
  </si>
  <si>
    <t>PRIMER CONTACTO</t>
  </si>
  <si>
    <t>VISITA DE SEGUIMIENTO</t>
  </si>
  <si>
    <t>PROGRAMA DE ATENCIÓN DOMICILIARIA A PERSONAS CON DEPENDENCIA SEVERA</t>
  </si>
  <si>
    <t>PROGRAMA DE ACOMPAÑAMIENTO PSICOSOCIAL EN APS</t>
  </si>
  <si>
    <t>FAMILIA CON NIÑO PREMATURO</t>
  </si>
  <si>
    <t>FAMILIA CON NIÑO RECIÉN NACIDO</t>
  </si>
  <si>
    <t>FAMILIA CON NIÑO CON DÉFICIT DEL DSM</t>
  </si>
  <si>
    <t>FAMILIA CON NIÑO EN RIESGO VINCULAR AFECTIVO</t>
  </si>
  <si>
    <t>FAMILIA CON NIÑO &lt; 7 MESES CON SCORE DE RIESGO MODERADO DE MORIR POR NEUMONÍA</t>
  </si>
  <si>
    <t>FAMILIA CON NIÑO &lt; 7 MESES CON SCORE DE RIESGO GRAVE DE MORIR POR NEUMONÍA</t>
  </si>
  <si>
    <t>FAMILIA CON NIÑO CON PROBLEMA RESPIRATORIO CRÓNICO O NO CONTROLADO</t>
  </si>
  <si>
    <t>FAMILIA CON NIÑO MALNUTRIDO</t>
  </si>
  <si>
    <t>FAMILIA CON NIÑO CON RIESGO PSICOSOCIAL (EXCLUYE VINCULAR AFECTIVO)</t>
  </si>
  <si>
    <t>FAMILIA CON ADOLESCENTE EN RIESGO O PROBLEMA PSICOSOCIAL</t>
  </si>
  <si>
    <t>FAMILIA CON INTEGRANTE CON PATOLOGÍA CRÓNICA DESCOMPENSADA</t>
  </si>
  <si>
    <t>FAMILIA CON ADULTO MAYOR DEPENDEDIENTE (EXCLUYE DEPENDIENTE SEVERO)</t>
  </si>
  <si>
    <t>FAMILIA CON ADULTO MAYOR CON DEMENCIA</t>
  </si>
  <si>
    <t>FAMILIA CON ADULTO MAYOR EN RIESGO PSICOSOCIAL</t>
  </si>
  <si>
    <t>FAMILIA CON GESTANTE &gt;20 AÑOS EN RIESGO PSICOSOCIAL</t>
  </si>
  <si>
    <t>FAMILIA CON GESTANTE ADOLESCENTE 10 A 14 AÑOS</t>
  </si>
  <si>
    <t>FAMILIA CON GESTANTE ADOLESCENTE EN RIESGO PSICOSOCIAL 15 A 19 AÑOS</t>
  </si>
  <si>
    <t>FAMILIA CON ADOLESCENTE CON PROBLEMA RESPIRATORIO CRÓNICO O NO CONTROLADO</t>
  </si>
  <si>
    <t>FAMILIA CON ADULTO CON PROBLEMA RESPIRATORIO CRÓNICO O NO CONTROLADO</t>
  </si>
  <si>
    <t>FAMILIA CON GESTANTE EN RIESGO BIOMÉDICO</t>
  </si>
  <si>
    <t>FAMILIA CON INTEGRANTE CON ENFERMEDAD TERMINAL</t>
  </si>
  <si>
    <t>FAMILIA CON INTEGRANTE ALTA HOSPITALIZACIÓN PRECOZ</t>
  </si>
  <si>
    <t>FAMILIA CON INTEGRANTE CON DEPENDENCIA SEVERA</t>
  </si>
  <si>
    <t>FAMILIA CON OTRO RIESGO PSICOSOCIAL</t>
  </si>
  <si>
    <t>FAMILIA CON INTEGRANTE CON PROBLEMA DE SALUD MENTAL</t>
  </si>
  <si>
    <t>SECCIÓN B: OTRAS VISITAS INTEGRALES</t>
  </si>
  <si>
    <t>DOS O MÁS 
PROFESIONALES</t>
  </si>
  <si>
    <t>UN PROFESIONAL Y 
UN TÉCNICO PARAMÉDICO</t>
  </si>
  <si>
    <t>TÉCNICO PARAMÉDICO</t>
  </si>
  <si>
    <t>FACILITADOR/A INTERCULTURAL</t>
  </si>
  <si>
    <t>VISITA EPIDEMIOLÓGICA</t>
  </si>
  <si>
    <t>A LUGAR DE TRABAJO (*)</t>
  </si>
  <si>
    <t>A COLEGIO, SALAS CUNA, JARDÍN INFANTIL (*)</t>
  </si>
  <si>
    <t>A GRUPO COMUNITARIO</t>
  </si>
  <si>
    <t>VISITA INTEGRAL DE SALUD MENTAL</t>
  </si>
  <si>
    <t>A DOMINICILIO (NIVEL SECUNDARIO)</t>
  </si>
  <si>
    <t>A LUGAR DE TRABAJO</t>
  </si>
  <si>
    <t>A ESTABLECIMIENTOS EDUCACIONALES</t>
  </si>
  <si>
    <t>EN SECTOR RURAL</t>
  </si>
  <si>
    <t>(*) Excluye visita integral de salud mental</t>
  </si>
  <si>
    <t>SECCIÓN C:  VISITAS CON FINES DE TRATAMIENTOS Y/O PROCEDIMIENTOS EN  DOMICILIO</t>
  </si>
  <si>
    <t>PROFESIONAL</t>
  </si>
  <si>
    <t>TÉCNICO 
PARAMÉDICO</t>
  </si>
  <si>
    <t>A PERSONAS CON DEPENDENCIA LEVE</t>
  </si>
  <si>
    <t>A PERSONAS CON DEPENDENCIA MODERADA</t>
  </si>
  <si>
    <t xml:space="preserve"> A PERSONAS CON DEPENDENCIA SEVERA</t>
  </si>
  <si>
    <t>ONCOLÓGICOS</t>
  </si>
  <si>
    <t>NO ONCOLÓGICOS</t>
  </si>
  <si>
    <t xml:space="preserve">VISITA DE SEGUIMIENTO A PERSONAS CON DEPEDENCIA SEVERA </t>
  </si>
  <si>
    <t>ATENCION ODONTOLÓGICA EN DOMICILIO</t>
  </si>
  <si>
    <t>ATENCION  FARMACEÚTICA EN DOMICILIO</t>
  </si>
  <si>
    <t>SECCIÓN D: RESCATE DE PACIENTES INASISTENTES</t>
  </si>
  <si>
    <t>GRUPO ETARIO</t>
  </si>
  <si>
    <t>RESCATE EN DOMICILIO</t>
  </si>
  <si>
    <t>RESCATE TELEFONICO</t>
  </si>
  <si>
    <t>FUNCIONARIO</t>
  </si>
  <si>
    <t>COMPRA DE SERVICIO (*)</t>
  </si>
  <si>
    <t>Técnico paramédico</t>
  </si>
  <si>
    <t>Administrativo</t>
  </si>
  <si>
    <t>Otro</t>
  </si>
  <si>
    <t>Desde el establecimiento</t>
  </si>
  <si>
    <t>Compra de servicio (*)</t>
  </si>
  <si>
    <t>MENOR DE 1 AÑO</t>
  </si>
  <si>
    <t>1 a 4 AÑOS</t>
  </si>
  <si>
    <t>5 a 9 AÑOS</t>
  </si>
  <si>
    <t>10 a 24 AÑOS</t>
  </si>
  <si>
    <t>25 a 64 AÑOS</t>
  </si>
  <si>
    <t>65 Y MÁS</t>
  </si>
  <si>
    <t>* No incluidas como producción del establecimiento.</t>
  </si>
  <si>
    <t>SECCIÓN E: OTRAS VISITAS PROGRAMA DE ACOMPAÑAMIENTO PSICOSOCIAL EN ATENCIÓN PRIMARIA</t>
  </si>
  <si>
    <t>GRUPOS</t>
  </si>
  <si>
    <t>TOTAL VISITAS</t>
  </si>
  <si>
    <t>NÚMERO DE OTRAS VISITAS SEGÚN RANGO ETARIO</t>
  </si>
  <si>
    <t>0 - 4</t>
  </si>
  <si>
    <t>5 - 9</t>
  </si>
  <si>
    <t>10 - 14</t>
  </si>
  <si>
    <t>15 - 19</t>
  </si>
  <si>
    <t>20 - 24</t>
  </si>
  <si>
    <t>ESTABLECIMIENTO EDUCACIONAL</t>
  </si>
  <si>
    <t>SECCIÓN F: APOYO TELEFÓNICO DEL PROGRAMA DE ACOMPAÑAMIENTO PSICOSOCIAL EN APS</t>
  </si>
  <si>
    <t>TOTAL ACCIONES</t>
  </si>
  <si>
    <t>NÚMERO DE ACCIONES DE ACOMPAÑAMIENTO TELEFÓNICO</t>
  </si>
  <si>
    <t>ACCIONES TELEFÓNICAS REALIZADAS (LLAMADAS O MENSAJERÍA)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</si>
</sst>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7" x14ac:knownFonts="1">
    <font>
      <sz val="10"/>
      <color theme="1"/>
      <name val="Calibri Light"/>
      <family val="2"/>
    </font>
    <font>
      <b/>
      <sz val="12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sz val="8"/>
      <color indexed="8"/>
      <name val="Verdana"/>
      <family val="2"/>
    </font>
    <font>
      <sz val="11"/>
      <color indexed="8"/>
      <name val="Verdana"/>
      <family val="2"/>
    </font>
    <font>
      <sz val="10"/>
      <name val="Arial"/>
      <family val="2"/>
    </font>
    <font>
      <b/>
      <sz val="8"/>
      <color indexed="8"/>
      <name val="Verdana"/>
      <family val="2"/>
    </font>
    <font>
      <sz val="11"/>
      <name val="Verdana"/>
      <family val="2"/>
    </font>
    <font>
      <sz val="11"/>
      <color indexed="8"/>
      <name val="Calibri"/>
      <family val="2"/>
    </font>
    <font>
      <sz val="9"/>
      <name val="Verdana"/>
      <family val="2"/>
    </font>
    <font>
      <sz val="8"/>
      <color rgb="FFFF0000"/>
      <name val="Verdana"/>
      <family val="2"/>
    </font>
    <font>
      <b/>
      <sz val="11"/>
      <color indexed="8"/>
      <name val="Verdana"/>
      <family val="2"/>
    </font>
    <font>
      <sz val="7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</borders>
  <cellStyleXfs count="9">
    <xf numFmtId="0" fontId="0" fillId="0" borderId="0"/>
    <xf numFmtId="0" fontId="6" fillId="6" borderId="30" applyNumberFormat="0" applyFont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41" fontId="9" fillId="0" borderId="0" applyFont="0" applyFill="0" applyBorder="0" applyAlignment="0" applyProtection="0"/>
    <xf numFmtId="0" fontId="6" fillId="0" borderId="0"/>
    <xf numFmtId="0" fontId="9" fillId="7" borderId="40" applyNumberFormat="0" applyFont="0" applyAlignment="0" applyProtection="0"/>
    <xf numFmtId="0" fontId="6" fillId="0" borderId="0"/>
  </cellStyleXfs>
  <cellXfs count="253">
    <xf numFmtId="0" fontId="0" fillId="0" borderId="0" xfId="0"/>
    <xf numFmtId="1" fontId="7" fillId="2" borderId="0" xfId="0" applyNumberFormat="1" applyFont="1" applyFill="1"/>
    <xf numFmtId="1" fontId="5" fillId="2" borderId="0" xfId="0" applyNumberFormat="1" applyFont="1" applyFill="1"/>
    <xf numFmtId="1" fontId="5" fillId="2" borderId="0" xfId="0" applyNumberFormat="1" applyFont="1" applyFill="1" applyProtection="1">
      <protection locked="0"/>
    </xf>
    <xf numFmtId="1" fontId="5" fillId="3" borderId="0" xfId="0" applyNumberFormat="1" applyFont="1" applyFill="1" applyProtection="1">
      <protection locked="0"/>
    </xf>
    <xf numFmtId="1" fontId="5" fillId="4" borderId="0" xfId="0" applyNumberFormat="1" applyFont="1" applyFill="1" applyProtection="1">
      <protection locked="0"/>
    </xf>
    <xf numFmtId="1" fontId="5" fillId="2" borderId="0" xfId="0" applyNumberFormat="1" applyFont="1" applyFill="1" applyProtection="1"/>
    <xf numFmtId="1" fontId="5" fillId="8" borderId="0" xfId="0" applyNumberFormat="1" applyFont="1" applyFill="1"/>
    <xf numFmtId="1" fontId="11" fillId="8" borderId="9" xfId="0" applyNumberFormat="1" applyFont="1" applyFill="1" applyBorder="1" applyAlignment="1" applyProtection="1">
      <alignment vertical="center"/>
      <protection locked="0"/>
    </xf>
    <xf numFmtId="1" fontId="4" fillId="0" borderId="0" xfId="0" applyNumberFormat="1" applyFont="1"/>
    <xf numFmtId="1" fontId="5" fillId="8" borderId="0" xfId="0" applyNumberFormat="1" applyFont="1" applyFill="1" applyProtection="1"/>
    <xf numFmtId="1" fontId="5" fillId="9" borderId="0" xfId="0" applyNumberFormat="1" applyFont="1" applyFill="1"/>
    <xf numFmtId="1" fontId="5" fillId="9" borderId="0" xfId="0" applyNumberFormat="1" applyFont="1" applyFill="1" applyProtection="1">
      <protection locked="0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5" borderId="8" xfId="0" applyNumberFormat="1" applyFont="1" applyFill="1" applyBorder="1" applyAlignment="1" applyProtection="1">
      <protection locked="0"/>
    </xf>
    <xf numFmtId="1" fontId="11" fillId="8" borderId="0" xfId="0" applyNumberFormat="1" applyFont="1" applyFill="1" applyBorder="1" applyAlignment="1" applyProtection="1">
      <alignment vertical="top" wrapText="1"/>
    </xf>
    <xf numFmtId="1" fontId="2" fillId="5" borderId="11" xfId="0" applyNumberFormat="1" applyFont="1" applyFill="1" applyBorder="1" applyAlignment="1" applyProtection="1">
      <protection locked="0"/>
    </xf>
    <xf numFmtId="1" fontId="2" fillId="5" borderId="12" xfId="0" applyNumberFormat="1" applyFont="1" applyFill="1" applyBorder="1" applyAlignment="1" applyProtection="1">
      <protection locked="0"/>
    </xf>
    <xf numFmtId="1" fontId="2" fillId="5" borderId="13" xfId="0" applyNumberFormat="1" applyFont="1" applyFill="1" applyBorder="1" applyAlignment="1" applyProtection="1">
      <protection locked="0"/>
    </xf>
    <xf numFmtId="1" fontId="2" fillId="5" borderId="49" xfId="0" applyNumberFormat="1" applyFont="1" applyFill="1" applyBorder="1" applyAlignment="1" applyProtection="1">
      <protection locked="0"/>
    </xf>
    <xf numFmtId="1" fontId="2" fillId="2" borderId="0" xfId="0" applyNumberFormat="1" applyFont="1" applyFill="1" applyBorder="1" applyAlignment="1" applyProtection="1"/>
    <xf numFmtId="1" fontId="2" fillId="5" borderId="5" xfId="0" applyNumberFormat="1" applyFont="1" applyFill="1" applyBorder="1" applyAlignment="1" applyProtection="1">
      <protection locked="0"/>
    </xf>
    <xf numFmtId="1" fontId="2" fillId="5" borderId="6" xfId="0" applyNumberFormat="1" applyFont="1" applyFill="1" applyBorder="1" applyAlignment="1" applyProtection="1">
      <protection locked="0"/>
    </xf>
    <xf numFmtId="1" fontId="2" fillId="5" borderId="50" xfId="0" applyNumberFormat="1" applyFont="1" applyFill="1" applyBorder="1" applyAlignment="1" applyProtection="1">
      <protection locked="0"/>
    </xf>
    <xf numFmtId="1" fontId="2" fillId="5" borderId="4" xfId="0" applyNumberFormat="1" applyFont="1" applyFill="1" applyBorder="1" applyAlignment="1" applyProtection="1">
      <protection locked="0"/>
    </xf>
    <xf numFmtId="1" fontId="2" fillId="5" borderId="7" xfId="0" applyNumberFormat="1" applyFont="1" applyFill="1" applyBorder="1" applyAlignment="1" applyProtection="1">
      <protection locked="0"/>
    </xf>
    <xf numFmtId="1" fontId="2" fillId="5" borderId="10" xfId="0" applyNumberFormat="1" applyFont="1" applyFill="1" applyBorder="1" applyAlignment="1" applyProtection="1">
      <protection locked="0"/>
    </xf>
    <xf numFmtId="1" fontId="2" fillId="5" borderId="14" xfId="0" applyNumberFormat="1" applyFont="1" applyFill="1" applyBorder="1" applyAlignment="1" applyProtection="1">
      <protection locked="0"/>
    </xf>
    <xf numFmtId="1" fontId="2" fillId="5" borderId="17" xfId="0" applyNumberFormat="1" applyFont="1" applyFill="1" applyBorder="1" applyAlignment="1" applyProtection="1">
      <protection locked="0"/>
    </xf>
    <xf numFmtId="1" fontId="2" fillId="8" borderId="0" xfId="0" applyNumberFormat="1" applyFont="1" applyFill="1" applyAlignment="1" applyProtection="1"/>
    <xf numFmtId="1" fontId="2" fillId="0" borderId="19" xfId="0" applyNumberFormat="1" applyFont="1" applyFill="1" applyBorder="1" applyAlignment="1" applyProtection="1">
      <alignment horizontal="center" vertical="center" wrapText="1"/>
    </xf>
    <xf numFmtId="1" fontId="2" fillId="0" borderId="20" xfId="0" applyNumberFormat="1" applyFont="1" applyFill="1" applyBorder="1" applyAlignment="1" applyProtection="1">
      <alignment horizontal="center" vertical="center" wrapText="1"/>
    </xf>
    <xf numFmtId="1" fontId="2" fillId="5" borderId="19" xfId="0" applyNumberFormat="1" applyFont="1" applyFill="1" applyBorder="1" applyAlignment="1" applyProtection="1">
      <protection locked="0"/>
    </xf>
    <xf numFmtId="1" fontId="2" fillId="2" borderId="0" xfId="0" applyNumberFormat="1" applyFont="1" applyFill="1" applyBorder="1" applyProtection="1"/>
    <xf numFmtId="1" fontId="2" fillId="5" borderId="15" xfId="0" applyNumberFormat="1" applyFont="1" applyFill="1" applyBorder="1" applyAlignment="1" applyProtection="1">
      <protection locked="0"/>
    </xf>
    <xf numFmtId="1" fontId="2" fillId="5" borderId="16" xfId="0" applyNumberFormat="1" applyFont="1" applyFill="1" applyBorder="1" applyAlignment="1" applyProtection="1">
      <protection locked="0"/>
    </xf>
    <xf numFmtId="1" fontId="2" fillId="5" borderId="18" xfId="0" applyNumberFormat="1" applyFont="1" applyFill="1" applyBorder="1" applyAlignment="1" applyProtection="1">
      <protection locked="0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2" fillId="0" borderId="35" xfId="0" applyNumberFormat="1" applyFont="1" applyFill="1" applyBorder="1" applyAlignment="1" applyProtection="1">
      <alignment horizontal="center" vertical="center" wrapText="1"/>
    </xf>
    <xf numFmtId="1" fontId="2" fillId="0" borderId="34" xfId="0" applyNumberFormat="1" applyFont="1" applyFill="1" applyBorder="1" applyAlignment="1" applyProtection="1">
      <alignment horizontal="center" vertical="center" wrapText="1"/>
    </xf>
    <xf numFmtId="1" fontId="2" fillId="0" borderId="37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vertical="center"/>
    </xf>
    <xf numFmtId="1" fontId="3" fillId="2" borderId="41" xfId="0" applyNumberFormat="1" applyFont="1" applyFill="1" applyBorder="1" applyAlignment="1" applyProtection="1"/>
    <xf numFmtId="1" fontId="2" fillId="5" borderId="35" xfId="0" applyNumberFormat="1" applyFont="1" applyFill="1" applyBorder="1" applyAlignment="1" applyProtection="1">
      <protection locked="0"/>
    </xf>
    <xf numFmtId="1" fontId="2" fillId="5" borderId="26" xfId="0" applyNumberFormat="1" applyFont="1" applyFill="1" applyBorder="1" applyAlignment="1" applyProtection="1">
      <protection locked="0"/>
    </xf>
    <xf numFmtId="1" fontId="2" fillId="5" borderId="24" xfId="0" applyNumberFormat="1" applyFont="1" applyFill="1" applyBorder="1" applyAlignment="1" applyProtection="1">
      <protection locked="0"/>
    </xf>
    <xf numFmtId="1" fontId="2" fillId="5" borderId="25" xfId="0" applyNumberFormat="1" applyFont="1" applyFill="1" applyBorder="1" applyAlignment="1" applyProtection="1">
      <protection locked="0"/>
    </xf>
    <xf numFmtId="1" fontId="2" fillId="5" borderId="15" xfId="0" applyNumberFormat="1" applyFont="1" applyFill="1" applyBorder="1" applyAlignment="1" applyProtection="1">
      <alignment horizontal="right"/>
      <protection locked="0"/>
    </xf>
    <xf numFmtId="1" fontId="2" fillId="5" borderId="15" xfId="0" applyNumberFormat="1" applyFont="1" applyFill="1" applyBorder="1" applyProtection="1">
      <protection locked="0"/>
    </xf>
    <xf numFmtId="1" fontId="14" fillId="2" borderId="0" xfId="0" applyNumberFormat="1" applyFont="1" applyFill="1" applyBorder="1" applyProtection="1"/>
    <xf numFmtId="1" fontId="2" fillId="5" borderId="11" xfId="0" applyNumberFormat="1" applyFont="1" applyFill="1" applyBorder="1" applyProtection="1">
      <protection locked="0"/>
    </xf>
    <xf numFmtId="1" fontId="2" fillId="0" borderId="29" xfId="0" applyNumberFormat="1" applyFont="1" applyFill="1" applyBorder="1" applyAlignment="1" applyProtection="1">
      <alignment horizontal="center" vertical="center" wrapText="1"/>
    </xf>
    <xf numFmtId="1" fontId="2" fillId="2" borderId="4" xfId="0" applyNumberFormat="1" applyFont="1" applyFill="1" applyBorder="1" applyAlignment="1" applyProtection="1"/>
    <xf numFmtId="1" fontId="2" fillId="2" borderId="43" xfId="0" applyNumberFormat="1" applyFont="1" applyFill="1" applyBorder="1" applyAlignment="1" applyProtection="1"/>
    <xf numFmtId="1" fontId="10" fillId="2" borderId="0" xfId="0" applyNumberFormat="1" applyFont="1" applyFill="1" applyBorder="1" applyProtection="1"/>
    <xf numFmtId="1" fontId="2" fillId="0" borderId="39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vertical="center" wrapText="1"/>
    </xf>
    <xf numFmtId="1" fontId="1" fillId="2" borderId="0" xfId="0" applyNumberFormat="1" applyFont="1" applyFill="1" applyBorder="1" applyAlignment="1" applyProtection="1">
      <alignment horizontal="center"/>
    </xf>
    <xf numFmtId="1" fontId="15" fillId="2" borderId="0" xfId="0" applyNumberFormat="1" applyFont="1" applyFill="1" applyAlignment="1" applyProtection="1"/>
    <xf numFmtId="1" fontId="2" fillId="2" borderId="0" xfId="0" applyNumberFormat="1" applyFont="1" applyFill="1" applyAlignment="1" applyProtection="1"/>
    <xf numFmtId="1" fontId="3" fillId="2" borderId="0" xfId="0" applyNumberFormat="1" applyFont="1" applyFill="1" applyAlignment="1" applyProtection="1"/>
    <xf numFmtId="1" fontId="8" fillId="2" borderId="0" xfId="0" applyNumberFormat="1" applyFont="1" applyFill="1" applyAlignment="1" applyProtection="1"/>
    <xf numFmtId="1" fontId="8" fillId="2" borderId="0" xfId="0" applyNumberFormat="1" applyFont="1" applyFill="1" applyBorder="1" applyAlignment="1" applyProtection="1"/>
    <xf numFmtId="1" fontId="8" fillId="2" borderId="0" xfId="0" applyNumberFormat="1" applyFont="1" applyFill="1" applyBorder="1" applyProtection="1"/>
    <xf numFmtId="1" fontId="3" fillId="2" borderId="0" xfId="0" applyNumberFormat="1" applyFont="1" applyFill="1" applyBorder="1" applyProtection="1"/>
    <xf numFmtId="1" fontId="10" fillId="2" borderId="0" xfId="0" applyNumberFormat="1" applyFont="1" applyFill="1" applyAlignment="1" applyProtection="1"/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57" xfId="0" applyNumberFormat="1" applyFont="1" applyFill="1" applyBorder="1" applyAlignment="1" applyProtection="1">
      <alignment horizontal="center" vertical="center" wrapText="1"/>
    </xf>
    <xf numFmtId="1" fontId="2" fillId="2" borderId="58" xfId="0" applyNumberFormat="1" applyFont="1" applyFill="1" applyBorder="1" applyAlignment="1" applyProtection="1">
      <alignment horizontal="center" vertical="center" wrapText="1"/>
    </xf>
    <xf numFmtId="1" fontId="2" fillId="2" borderId="59" xfId="0" applyNumberFormat="1" applyFont="1" applyFill="1" applyBorder="1" applyAlignment="1" applyProtection="1">
      <alignment horizontal="center" vertical="center" wrapText="1"/>
    </xf>
    <xf numFmtId="1" fontId="13" fillId="0" borderId="60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right" vertical="center" wrapText="1"/>
    </xf>
    <xf numFmtId="1" fontId="2" fillId="5" borderId="22" xfId="0" applyNumberFormat="1" applyFont="1" applyFill="1" applyBorder="1" applyAlignment="1" applyProtection="1">
      <alignment horizontal="right"/>
      <protection locked="0"/>
    </xf>
    <xf numFmtId="1" fontId="2" fillId="5" borderId="47" xfId="0" applyNumberFormat="1" applyFont="1" applyFill="1" applyBorder="1" applyAlignment="1" applyProtection="1">
      <alignment horizontal="right"/>
      <protection locked="0"/>
    </xf>
    <xf numFmtId="1" fontId="2" fillId="5" borderId="56" xfId="0" applyNumberFormat="1" applyFont="1" applyFill="1" applyBorder="1" applyAlignment="1" applyProtection="1">
      <alignment horizontal="right"/>
      <protection locked="0"/>
    </xf>
    <xf numFmtId="1" fontId="2" fillId="5" borderId="61" xfId="0" applyNumberFormat="1" applyFont="1" applyFill="1" applyBorder="1" applyAlignment="1" applyProtection="1">
      <alignment horizontal="right"/>
      <protection locked="0"/>
    </xf>
    <xf numFmtId="1" fontId="2" fillId="5" borderId="62" xfId="0" applyNumberFormat="1" applyFont="1" applyFill="1" applyBorder="1" applyAlignment="1" applyProtection="1">
      <alignment horizontal="right"/>
      <protection locked="0"/>
    </xf>
    <xf numFmtId="1" fontId="2" fillId="5" borderId="63" xfId="0" applyNumberFormat="1" applyFont="1" applyFill="1" applyBorder="1" applyAlignment="1" applyProtection="1">
      <alignment horizontal="right"/>
      <protection locked="0"/>
    </xf>
    <xf numFmtId="1" fontId="2" fillId="10" borderId="64" xfId="0" applyNumberFormat="1" applyFont="1" applyFill="1" applyBorder="1" applyAlignment="1" applyProtection="1">
      <alignment horizontal="right"/>
    </xf>
    <xf numFmtId="1" fontId="2" fillId="5" borderId="11" xfId="0" applyNumberFormat="1" applyFont="1" applyFill="1" applyBorder="1" applyAlignment="1" applyProtection="1">
      <alignment horizontal="right"/>
      <protection locked="0"/>
    </xf>
    <xf numFmtId="1" fontId="2" fillId="5" borderId="13" xfId="0" applyNumberFormat="1" applyFont="1" applyFill="1" applyBorder="1" applyAlignment="1" applyProtection="1">
      <alignment horizontal="right"/>
      <protection locked="0"/>
    </xf>
    <xf numFmtId="1" fontId="2" fillId="5" borderId="65" xfId="0" applyNumberFormat="1" applyFont="1" applyFill="1" applyBorder="1" applyAlignment="1" applyProtection="1">
      <alignment horizontal="right"/>
      <protection locked="0"/>
    </xf>
    <xf numFmtId="1" fontId="2" fillId="5" borderId="66" xfId="0" applyNumberFormat="1" applyFont="1" applyFill="1" applyBorder="1" applyAlignment="1" applyProtection="1">
      <alignment horizontal="right"/>
      <protection locked="0"/>
    </xf>
    <xf numFmtId="1" fontId="2" fillId="5" borderId="67" xfId="0" applyNumberFormat="1" applyFont="1" applyFill="1" applyBorder="1" applyAlignment="1" applyProtection="1">
      <alignment horizontal="right"/>
      <protection locked="0"/>
    </xf>
    <xf numFmtId="1" fontId="2" fillId="5" borderId="68" xfId="0" applyNumberFormat="1" applyFont="1" applyFill="1" applyBorder="1" applyAlignment="1" applyProtection="1">
      <alignment horizontal="right"/>
      <protection locked="0"/>
    </xf>
    <xf numFmtId="1" fontId="2" fillId="10" borderId="69" xfId="0" applyNumberFormat="1" applyFont="1" applyFill="1" applyBorder="1" applyAlignment="1" applyProtection="1">
      <alignment horizontal="right"/>
    </xf>
    <xf numFmtId="1" fontId="2" fillId="5" borderId="69" xfId="0" applyNumberFormat="1" applyFont="1" applyFill="1" applyBorder="1" applyAlignment="1" applyProtection="1">
      <alignment horizontal="right"/>
      <protection locked="0"/>
    </xf>
    <xf numFmtId="1" fontId="2" fillId="5" borderId="28" xfId="0" applyNumberFormat="1" applyFont="1" applyFill="1" applyBorder="1" applyAlignment="1" applyProtection="1">
      <alignment horizontal="right"/>
      <protection locked="0"/>
    </xf>
    <xf numFmtId="1" fontId="2" fillId="5" borderId="70" xfId="0" applyNumberFormat="1" applyFont="1" applyFill="1" applyBorder="1" applyAlignment="1" applyProtection="1">
      <protection locked="0"/>
    </xf>
    <xf numFmtId="1" fontId="2" fillId="5" borderId="71" xfId="0" applyNumberFormat="1" applyFont="1" applyFill="1" applyBorder="1" applyAlignment="1" applyProtection="1">
      <protection locked="0"/>
    </xf>
    <xf numFmtId="1" fontId="2" fillId="5" borderId="72" xfId="0" applyNumberFormat="1" applyFont="1" applyFill="1" applyBorder="1" applyAlignment="1" applyProtection="1">
      <protection locked="0"/>
    </xf>
    <xf numFmtId="1" fontId="2" fillId="5" borderId="67" xfId="0" applyNumberFormat="1" applyFont="1" applyFill="1" applyBorder="1" applyAlignment="1" applyProtection="1">
      <protection locked="0"/>
    </xf>
    <xf numFmtId="1" fontId="2" fillId="5" borderId="73" xfId="0" applyNumberFormat="1" applyFont="1" applyFill="1" applyBorder="1" applyAlignment="1" applyProtection="1">
      <protection locked="0"/>
    </xf>
    <xf numFmtId="1" fontId="2" fillId="5" borderId="74" xfId="0" applyNumberFormat="1" applyFont="1" applyFill="1" applyBorder="1" applyAlignment="1" applyProtection="1">
      <protection locked="0"/>
    </xf>
    <xf numFmtId="1" fontId="2" fillId="5" borderId="16" xfId="0" applyNumberFormat="1" applyFont="1" applyFill="1" applyBorder="1" applyAlignment="1" applyProtection="1">
      <alignment horizontal="right"/>
      <protection locked="0"/>
    </xf>
    <xf numFmtId="1" fontId="2" fillId="5" borderId="45" xfId="0" applyNumberFormat="1" applyFont="1" applyFill="1" applyBorder="1" applyAlignment="1" applyProtection="1">
      <alignment horizontal="right"/>
      <protection locked="0"/>
    </xf>
    <xf numFmtId="1" fontId="2" fillId="5" borderId="75" xfId="0" applyNumberFormat="1" applyFont="1" applyFill="1" applyBorder="1" applyAlignment="1" applyProtection="1">
      <alignment horizontal="right"/>
      <protection locked="0"/>
    </xf>
    <xf numFmtId="1" fontId="2" fillId="5" borderId="76" xfId="0" applyNumberFormat="1" applyFont="1" applyFill="1" applyBorder="1" applyAlignment="1" applyProtection="1">
      <alignment horizontal="right"/>
      <protection locked="0"/>
    </xf>
    <xf numFmtId="1" fontId="2" fillId="5" borderId="77" xfId="0" applyNumberFormat="1" applyFont="1" applyFill="1" applyBorder="1" applyAlignment="1" applyProtection="1">
      <alignment horizontal="right"/>
      <protection locked="0"/>
    </xf>
    <xf numFmtId="1" fontId="2" fillId="10" borderId="78" xfId="0" applyNumberFormat="1" applyFont="1" applyFill="1" applyBorder="1" applyAlignment="1" applyProtection="1">
      <alignment horizontal="right"/>
    </xf>
    <xf numFmtId="1" fontId="2" fillId="5" borderId="78" xfId="0" applyNumberFormat="1" applyFont="1" applyFill="1" applyBorder="1" applyAlignment="1" applyProtection="1">
      <alignment horizontal="right"/>
      <protection locked="0"/>
    </xf>
    <xf numFmtId="1" fontId="3" fillId="2" borderId="38" xfId="0" applyNumberFormat="1" applyFont="1" applyFill="1" applyBorder="1" applyAlignment="1" applyProtection="1">
      <alignment horizontal="left"/>
    </xf>
    <xf numFmtId="1" fontId="2" fillId="2" borderId="38" xfId="0" applyNumberFormat="1" applyFont="1" applyFill="1" applyBorder="1" applyAlignment="1" applyProtection="1">
      <alignment horizontal="left" vertical="center"/>
    </xf>
    <xf numFmtId="1" fontId="2" fillId="2" borderId="38" xfId="0" applyNumberFormat="1" applyFont="1" applyFill="1" applyBorder="1" applyAlignment="1" applyProtection="1"/>
    <xf numFmtId="1" fontId="2" fillId="2" borderId="41" xfId="0" applyNumberFormat="1" applyFont="1" applyFill="1" applyBorder="1" applyAlignment="1" applyProtection="1"/>
    <xf numFmtId="1" fontId="2" fillId="2" borderId="26" xfId="0" applyNumberFormat="1" applyFont="1" applyFill="1" applyBorder="1" applyAlignment="1" applyProtection="1">
      <alignment horizontal="right"/>
    </xf>
    <xf numFmtId="1" fontId="2" fillId="5" borderId="56" xfId="0" applyNumberFormat="1" applyFont="1" applyFill="1" applyBorder="1" applyAlignment="1" applyProtection="1">
      <protection locked="0"/>
    </xf>
    <xf numFmtId="1" fontId="2" fillId="10" borderId="26" xfId="0" applyNumberFormat="1" applyFont="1" applyFill="1" applyBorder="1" applyAlignment="1" applyProtection="1"/>
    <xf numFmtId="1" fontId="2" fillId="5" borderId="66" xfId="0" applyNumberFormat="1" applyFont="1" applyFill="1" applyBorder="1" applyAlignment="1" applyProtection="1">
      <protection locked="0"/>
    </xf>
    <xf numFmtId="1" fontId="2" fillId="2" borderId="24" xfId="0" applyNumberFormat="1" applyFont="1" applyFill="1" applyBorder="1" applyAlignment="1" applyProtection="1">
      <alignment horizontal="right"/>
    </xf>
    <xf numFmtId="1" fontId="2" fillId="5" borderId="65" xfId="0" applyNumberFormat="1" applyFont="1" applyFill="1" applyBorder="1" applyAlignment="1" applyProtection="1">
      <protection locked="0"/>
    </xf>
    <xf numFmtId="1" fontId="2" fillId="10" borderId="24" xfId="0" applyNumberFormat="1" applyFont="1" applyFill="1" applyBorder="1" applyAlignment="1" applyProtection="1"/>
    <xf numFmtId="1" fontId="2" fillId="10" borderId="27" xfId="0" applyNumberFormat="1" applyFont="1" applyFill="1" applyBorder="1" applyAlignment="1" applyProtection="1"/>
    <xf numFmtId="1" fontId="2" fillId="5" borderId="75" xfId="0" applyNumberFormat="1" applyFont="1" applyFill="1" applyBorder="1" applyAlignment="1" applyProtection="1">
      <protection locked="0"/>
    </xf>
    <xf numFmtId="1" fontId="2" fillId="0" borderId="4" xfId="0" applyNumberFormat="1" applyFont="1" applyFill="1" applyBorder="1" applyAlignment="1" applyProtection="1">
      <alignment vertical="center" wrapText="1"/>
    </xf>
    <xf numFmtId="1" fontId="2" fillId="0" borderId="4" xfId="0" applyNumberFormat="1" applyFont="1" applyFill="1" applyBorder="1" applyAlignment="1" applyProtection="1">
      <alignment horizontal="right" vertical="center" wrapText="1"/>
    </xf>
    <xf numFmtId="1" fontId="2" fillId="5" borderId="61" xfId="0" applyNumberFormat="1" applyFont="1" applyFill="1" applyBorder="1" applyAlignment="1" applyProtection="1">
      <protection locked="0"/>
    </xf>
    <xf numFmtId="1" fontId="2" fillId="0" borderId="10" xfId="0" applyNumberFormat="1" applyFont="1" applyFill="1" applyBorder="1" applyAlignment="1" applyProtection="1">
      <alignment vertical="center" wrapText="1"/>
    </xf>
    <xf numFmtId="1" fontId="2" fillId="0" borderId="14" xfId="0" applyNumberFormat="1" applyFont="1" applyFill="1" applyBorder="1" applyAlignment="1" applyProtection="1">
      <alignment vertical="center" wrapText="1"/>
    </xf>
    <xf numFmtId="1" fontId="2" fillId="0" borderId="14" xfId="0" applyNumberFormat="1" applyFont="1" applyFill="1" applyBorder="1" applyAlignment="1" applyProtection="1">
      <alignment horizontal="right" vertical="center" wrapText="1"/>
    </xf>
    <xf numFmtId="1" fontId="2" fillId="10" borderId="25" xfId="0" applyNumberFormat="1" applyFont="1" applyFill="1" applyBorder="1" applyAlignment="1" applyProtection="1"/>
    <xf numFmtId="1" fontId="2" fillId="5" borderId="79" xfId="0" applyNumberFormat="1" applyFont="1" applyFill="1" applyBorder="1" applyAlignment="1" applyProtection="1">
      <protection locked="0"/>
    </xf>
    <xf numFmtId="1" fontId="2" fillId="0" borderId="19" xfId="0" applyNumberFormat="1" applyFont="1" applyFill="1" applyBorder="1" applyAlignment="1" applyProtection="1">
      <alignment horizontal="right"/>
    </xf>
    <xf numFmtId="1" fontId="2" fillId="0" borderId="20" xfId="0" applyNumberFormat="1" applyFont="1" applyFill="1" applyBorder="1" applyAlignment="1" applyProtection="1">
      <alignment horizontal="right"/>
    </xf>
    <xf numFmtId="1" fontId="2" fillId="0" borderId="29" xfId="0" applyNumberFormat="1" applyFont="1" applyFill="1" applyBorder="1" applyAlignment="1" applyProtection="1">
      <alignment horizontal="right"/>
    </xf>
    <xf numFmtId="1" fontId="2" fillId="0" borderId="81" xfId="0" applyNumberFormat="1" applyFont="1" applyFill="1" applyBorder="1" applyAlignment="1" applyProtection="1">
      <alignment horizontal="right"/>
    </xf>
    <xf numFmtId="1" fontId="2" fillId="0" borderId="57" xfId="0" applyNumberFormat="1" applyFont="1" applyFill="1" applyBorder="1" applyAlignment="1" applyProtection="1">
      <alignment horizontal="right"/>
    </xf>
    <xf numFmtId="1" fontId="2" fillId="2" borderId="46" xfId="0" applyNumberFormat="1" applyFont="1" applyFill="1" applyBorder="1" applyAlignment="1" applyProtection="1">
      <alignment vertical="center"/>
    </xf>
    <xf numFmtId="1" fontId="2" fillId="2" borderId="46" xfId="0" applyNumberFormat="1" applyFont="1" applyFill="1" applyBorder="1" applyAlignment="1" applyProtection="1">
      <alignment horizontal="center"/>
    </xf>
    <xf numFmtId="1" fontId="10" fillId="2" borderId="46" xfId="0" applyNumberFormat="1" applyFont="1" applyFill="1" applyBorder="1" applyAlignment="1" applyProtection="1"/>
    <xf numFmtId="1" fontId="10" fillId="2" borderId="0" xfId="0" applyNumberFormat="1" applyFont="1" applyFill="1" applyBorder="1" applyAlignment="1" applyProtection="1"/>
    <xf numFmtId="1" fontId="16" fillId="2" borderId="41" xfId="0" applyNumberFormat="1" applyFont="1" applyFill="1" applyBorder="1" applyAlignment="1" applyProtection="1"/>
    <xf numFmtId="1" fontId="16" fillId="2" borderId="0" xfId="0" applyNumberFormat="1" applyFont="1" applyFill="1" applyBorder="1" applyAlignment="1" applyProtection="1"/>
    <xf numFmtId="1" fontId="2" fillId="5" borderId="5" xfId="0" applyNumberFormat="1" applyFont="1" applyFill="1" applyBorder="1" applyProtection="1">
      <protection locked="0"/>
    </xf>
    <xf numFmtId="1" fontId="2" fillId="5" borderId="56" xfId="0" applyNumberFormat="1" applyFont="1" applyFill="1" applyBorder="1" applyProtection="1">
      <protection locked="0"/>
    </xf>
    <xf numFmtId="1" fontId="2" fillId="10" borderId="64" xfId="0" applyNumberFormat="1" applyFont="1" applyFill="1" applyBorder="1" applyProtection="1"/>
    <xf numFmtId="1" fontId="11" fillId="8" borderId="0" xfId="0" applyNumberFormat="1" applyFont="1" applyFill="1" applyBorder="1" applyProtection="1"/>
    <xf numFmtId="1" fontId="14" fillId="8" borderId="0" xfId="0" applyNumberFormat="1" applyFont="1" applyFill="1" applyProtection="1"/>
    <xf numFmtId="1" fontId="10" fillId="8" borderId="0" xfId="0" applyNumberFormat="1" applyFont="1" applyFill="1" applyAlignment="1" applyProtection="1"/>
    <xf numFmtId="1" fontId="2" fillId="5" borderId="42" xfId="0" applyNumberFormat="1" applyFont="1" applyFill="1" applyBorder="1" applyProtection="1">
      <protection locked="0"/>
    </xf>
    <xf numFmtId="1" fontId="2" fillId="5" borderId="51" xfId="0" applyNumberFormat="1" applyFont="1" applyFill="1" applyBorder="1" applyProtection="1">
      <protection locked="0"/>
    </xf>
    <xf numFmtId="1" fontId="2" fillId="10" borderId="82" xfId="0" applyNumberFormat="1" applyFont="1" applyFill="1" applyBorder="1" applyProtection="1"/>
    <xf numFmtId="1" fontId="2" fillId="0" borderId="7" xfId="0" applyNumberFormat="1" applyFont="1" applyFill="1" applyBorder="1" applyAlignment="1" applyProtection="1">
      <alignment vertical="center" wrapText="1"/>
    </xf>
    <xf numFmtId="1" fontId="2" fillId="5" borderId="64" xfId="0" applyNumberFormat="1" applyFont="1" applyFill="1" applyBorder="1" applyProtection="1">
      <protection locked="0"/>
    </xf>
    <xf numFmtId="1" fontId="2" fillId="0" borderId="17" xfId="0" applyNumberFormat="1" applyFont="1" applyFill="1" applyBorder="1" applyAlignment="1" applyProtection="1">
      <alignment vertical="center" wrapText="1"/>
    </xf>
    <xf numFmtId="1" fontId="2" fillId="2" borderId="14" xfId="0" applyNumberFormat="1" applyFont="1" applyFill="1" applyBorder="1" applyAlignment="1" applyProtection="1"/>
    <xf numFmtId="1" fontId="2" fillId="5" borderId="45" xfId="0" applyNumberFormat="1" applyFont="1" applyFill="1" applyBorder="1" applyProtection="1">
      <protection locked="0"/>
    </xf>
    <xf numFmtId="1" fontId="2" fillId="5" borderId="78" xfId="0" applyNumberFormat="1" applyFont="1" applyFill="1" applyBorder="1" applyProtection="1">
      <protection locked="0"/>
    </xf>
    <xf numFmtId="1" fontId="2" fillId="5" borderId="83" xfId="0" applyNumberFormat="1" applyFont="1" applyFill="1" applyBorder="1" applyProtection="1">
      <protection locked="0"/>
    </xf>
    <xf numFmtId="1" fontId="2" fillId="2" borderId="10" xfId="0" applyNumberFormat="1" applyFont="1" applyFill="1" applyBorder="1" applyAlignment="1" applyProtection="1"/>
    <xf numFmtId="1" fontId="2" fillId="5" borderId="55" xfId="0" applyNumberFormat="1" applyFont="1" applyFill="1" applyBorder="1" applyProtection="1">
      <protection locked="0"/>
    </xf>
    <xf numFmtId="1" fontId="2" fillId="5" borderId="69" xfId="0" applyNumberFormat="1" applyFont="1" applyFill="1" applyBorder="1" applyProtection="1">
      <protection locked="0"/>
    </xf>
    <xf numFmtId="1" fontId="10" fillId="0" borderId="10" xfId="0" applyNumberFormat="1" applyFont="1" applyFill="1" applyBorder="1" applyAlignment="1" applyProtection="1">
      <alignment vertical="center" wrapText="1"/>
    </xf>
    <xf numFmtId="1" fontId="2" fillId="10" borderId="55" xfId="0" applyNumberFormat="1" applyFont="1" applyFill="1" applyBorder="1" applyAlignment="1" applyProtection="1"/>
    <xf numFmtId="1" fontId="2" fillId="5" borderId="69" xfId="0" applyNumberFormat="1" applyFont="1" applyFill="1" applyBorder="1" applyAlignment="1" applyProtection="1">
      <protection locked="0"/>
    </xf>
    <xf numFmtId="1" fontId="10" fillId="0" borderId="14" xfId="0" applyNumberFormat="1" applyFont="1" applyFill="1" applyBorder="1" applyAlignment="1" applyProtection="1">
      <alignment vertical="center" wrapText="1"/>
    </xf>
    <xf numFmtId="1" fontId="2" fillId="10" borderId="53" xfId="0" applyNumberFormat="1" applyFont="1" applyFill="1" applyBorder="1" applyAlignment="1" applyProtection="1"/>
    <xf numFmtId="1" fontId="2" fillId="10" borderId="78" xfId="0" applyNumberFormat="1" applyFont="1" applyFill="1" applyBorder="1" applyAlignment="1" applyProtection="1"/>
    <xf numFmtId="1" fontId="11" fillId="8" borderId="0" xfId="0" applyNumberFormat="1" applyFont="1" applyFill="1" applyProtection="1"/>
    <xf numFmtId="1" fontId="16" fillId="8" borderId="41" xfId="0" applyNumberFormat="1" applyFont="1" applyFill="1" applyBorder="1" applyAlignment="1" applyProtection="1"/>
    <xf numFmtId="1" fontId="14" fillId="8" borderId="41" xfId="0" applyNumberFormat="1" applyFont="1" applyFill="1" applyBorder="1" applyAlignment="1" applyProtection="1"/>
    <xf numFmtId="1" fontId="2" fillId="2" borderId="26" xfId="0" applyNumberFormat="1" applyFont="1" applyFill="1" applyBorder="1" applyAlignment="1" applyProtection="1"/>
    <xf numFmtId="1" fontId="2" fillId="5" borderId="64" xfId="0" applyNumberFormat="1" applyFont="1" applyFill="1" applyBorder="1" applyAlignment="1" applyProtection="1">
      <protection locked="0"/>
    </xf>
    <xf numFmtId="1" fontId="2" fillId="2" borderId="24" xfId="0" applyNumberFormat="1" applyFont="1" applyFill="1" applyBorder="1" applyAlignment="1" applyProtection="1"/>
    <xf numFmtId="1" fontId="2" fillId="2" borderId="25" xfId="0" applyNumberFormat="1" applyFont="1" applyFill="1" applyBorder="1" applyAlignment="1" applyProtection="1"/>
    <xf numFmtId="1" fontId="2" fillId="5" borderId="78" xfId="0" applyNumberFormat="1" applyFont="1" applyFill="1" applyBorder="1" applyAlignment="1" applyProtection="1">
      <protection locked="0"/>
    </xf>
    <xf numFmtId="1" fontId="12" fillId="0" borderId="0" xfId="0" applyNumberFormat="1" applyFont="1" applyFill="1"/>
    <xf numFmtId="1" fontId="5" fillId="0" borderId="0" xfId="0" applyNumberFormat="1" applyFont="1"/>
    <xf numFmtId="1" fontId="16" fillId="2" borderId="0" xfId="0" applyNumberFormat="1" applyFont="1" applyFill="1" applyAlignment="1" applyProtection="1">
      <protection hidden="1"/>
    </xf>
    <xf numFmtId="1" fontId="2" fillId="0" borderId="31" xfId="0" applyNumberFormat="1" applyFont="1" applyFill="1" applyBorder="1" applyAlignment="1" applyProtection="1">
      <alignment horizontal="center" vertical="center" wrapText="1"/>
    </xf>
    <xf numFmtId="1" fontId="4" fillId="0" borderId="33" xfId="0" applyNumberFormat="1" applyFont="1" applyBorder="1"/>
    <xf numFmtId="1" fontId="4" fillId="0" borderId="0" xfId="0" applyNumberFormat="1" applyFont="1" applyProtection="1"/>
    <xf numFmtId="1" fontId="2" fillId="0" borderId="14" xfId="0" applyNumberFormat="1" applyFont="1" applyFill="1" applyBorder="1" applyAlignment="1" applyProtection="1">
      <alignment vertical="center" wrapText="1"/>
      <protection hidden="1"/>
    </xf>
    <xf numFmtId="1" fontId="4" fillId="0" borderId="43" xfId="0" applyNumberFormat="1" applyFont="1" applyBorder="1" applyProtection="1"/>
    <xf numFmtId="1" fontId="4" fillId="0" borderId="38" xfId="0" applyNumberFormat="1" applyFont="1" applyBorder="1" applyAlignment="1">
      <alignment wrapText="1"/>
    </xf>
    <xf numFmtId="1" fontId="2" fillId="2" borderId="36" xfId="0" applyNumberFormat="1" applyFont="1" applyFill="1" applyBorder="1" applyAlignment="1" applyProtection="1"/>
    <xf numFmtId="1" fontId="2" fillId="5" borderId="31" xfId="0" applyNumberFormat="1" applyFont="1" applyFill="1" applyBorder="1" applyAlignment="1" applyProtection="1">
      <protection locked="0"/>
    </xf>
    <xf numFmtId="1" fontId="10" fillId="0" borderId="0" xfId="0" applyNumberFormat="1" applyFont="1" applyFill="1" applyBorder="1" applyAlignment="1" applyProtection="1"/>
    <xf numFmtId="1" fontId="10" fillId="0" borderId="86" xfId="0" applyNumberFormat="1" applyFont="1" applyFill="1" applyBorder="1" applyAlignment="1" applyProtection="1"/>
    <xf numFmtId="1" fontId="10" fillId="0" borderId="52" xfId="0" applyNumberFormat="1" applyFont="1" applyFill="1" applyBorder="1" applyAlignment="1" applyProtection="1"/>
    <xf numFmtId="1" fontId="2" fillId="0" borderId="10" xfId="0" applyNumberFormat="1" applyFont="1" applyFill="1" applyBorder="1" applyAlignment="1" applyProtection="1">
      <alignment vertical="center" wrapText="1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vertical="center" wrapText="1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vertical="center" wrapText="1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vertical="center" wrapText="1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vertical="center" wrapText="1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vertical="center" wrapText="1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vertical="center" wrapText="1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vertical="center" wrapText="1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vertical="center" wrapText="1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vertical="center" wrapText="1"/>
    </xf>
    <xf numFmtId="1" fontId="2" fillId="0" borderId="24" xfId="0" applyNumberFormat="1" applyFont="1" applyFill="1" applyBorder="1" applyAlignment="1" applyProtection="1">
      <alignment horizontal="left" vertical="center" wrapText="1"/>
    </xf>
    <xf numFmtId="1" fontId="2" fillId="0" borderId="5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Fill="1" applyBorder="1" applyAlignment="1" applyProtection="1">
      <alignment horizontal="left"/>
    </xf>
    <xf numFmtId="1" fontId="2" fillId="0" borderId="7" xfId="0" applyNumberFormat="1" applyFont="1" applyFill="1" applyBorder="1" applyAlignment="1" applyProtection="1">
      <alignment horizontal="left"/>
    </xf>
    <xf numFmtId="1" fontId="2" fillId="0" borderId="24" xfId="0" applyNumberFormat="1" applyFont="1" applyFill="1" applyBorder="1" applyAlignment="1" applyProtection="1">
      <alignment horizontal="left"/>
    </xf>
    <xf numFmtId="1" fontId="2" fillId="0" borderId="48" xfId="0" applyNumberFormat="1" applyFont="1" applyFill="1" applyBorder="1" applyAlignment="1" applyProtection="1">
      <alignment horizontal="left"/>
    </xf>
    <xf numFmtId="1" fontId="4" fillId="0" borderId="46" xfId="0" applyNumberFormat="1" applyFont="1" applyBorder="1" applyAlignment="1">
      <alignment horizontal="center" vertical="center"/>
    </xf>
    <xf numFmtId="1" fontId="2" fillId="2" borderId="36" xfId="0" applyNumberFormat="1" applyFont="1" applyFill="1" applyBorder="1" applyAlignment="1" applyProtection="1">
      <alignment horizontal="center" vertical="center" wrapText="1"/>
    </xf>
    <xf numFmtId="1" fontId="4" fillId="0" borderId="41" xfId="0" applyNumberFormat="1" applyFont="1" applyBorder="1" applyAlignment="1">
      <alignment horizontal="center" vertical="center"/>
    </xf>
    <xf numFmtId="1" fontId="2" fillId="0" borderId="48" xfId="0" applyNumberFormat="1" applyFont="1" applyFill="1" applyBorder="1" applyAlignment="1" applyProtection="1">
      <alignment horizontal="left" vertical="center" wrapText="1"/>
    </xf>
    <xf numFmtId="1" fontId="2" fillId="0" borderId="5" xfId="0" applyNumberFormat="1" applyFont="1" applyFill="1" applyBorder="1" applyAlignment="1" applyProtection="1">
      <alignment horizontal="left" vertical="center" wrapText="1"/>
    </xf>
    <xf numFmtId="1" fontId="2" fillId="0" borderId="8" xfId="0" applyNumberFormat="1" applyFont="1" applyFill="1" applyBorder="1" applyAlignment="1" applyProtection="1">
      <alignment horizontal="left" vertical="center" wrapText="1"/>
    </xf>
    <xf numFmtId="1" fontId="2" fillId="0" borderId="34" xfId="0" applyNumberFormat="1" applyFont="1" applyFill="1" applyBorder="1" applyAlignment="1" applyProtection="1">
      <alignment horizontal="center" vertical="center"/>
    </xf>
    <xf numFmtId="1" fontId="2" fillId="0" borderId="35" xfId="0" applyNumberFormat="1" applyFont="1" applyFill="1" applyBorder="1" applyAlignment="1" applyProtection="1">
      <alignment horizontal="center" vertical="center"/>
    </xf>
    <xf numFmtId="1" fontId="2" fillId="0" borderId="15" xfId="0" applyNumberFormat="1" applyFont="1" applyFill="1" applyBorder="1" applyAlignment="1" applyProtection="1">
      <alignment horizontal="left" vertical="center" wrapText="1"/>
    </xf>
    <xf numFmtId="1" fontId="2" fillId="0" borderId="18" xfId="0" applyNumberFormat="1" applyFont="1" applyFill="1" applyBorder="1" applyAlignment="1" applyProtection="1">
      <alignment horizontal="left" vertical="center" wrapText="1"/>
    </xf>
    <xf numFmtId="1" fontId="2" fillId="0" borderId="32" xfId="0" applyNumberFormat="1" applyFont="1" applyFill="1" applyBorder="1" applyAlignment="1" applyProtection="1">
      <alignment horizontal="left" vertical="center" wrapText="1"/>
    </xf>
    <xf numFmtId="1" fontId="2" fillId="0" borderId="43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Fill="1" applyBorder="1" applyAlignment="1" applyProtection="1">
      <alignment horizontal="left" vertical="center" wrapText="1"/>
    </xf>
    <xf numFmtId="1" fontId="2" fillId="0" borderId="32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43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25" xfId="0" applyNumberFormat="1" applyFont="1" applyFill="1" applyBorder="1" applyAlignment="1" applyProtection="1">
      <alignment horizontal="left"/>
    </xf>
    <xf numFmtId="1" fontId="2" fillId="0" borderId="17" xfId="0" applyNumberFormat="1" applyFont="1" applyFill="1" applyBorder="1" applyAlignment="1" applyProtection="1">
      <alignment horizontal="left"/>
    </xf>
    <xf numFmtId="1" fontId="2" fillId="0" borderId="27" xfId="0" applyNumberFormat="1" applyFont="1" applyFill="1" applyBorder="1" applyAlignment="1" applyProtection="1">
      <alignment horizontal="left" vertical="center" wrapText="1"/>
    </xf>
    <xf numFmtId="1" fontId="2" fillId="0" borderId="80" xfId="0" applyNumberFormat="1" applyFont="1" applyFill="1" applyBorder="1" applyAlignment="1" applyProtection="1">
      <alignment horizontal="left" vertical="center" wrapText="1"/>
    </xf>
    <xf numFmtId="1" fontId="2" fillId="0" borderId="34" xfId="0" applyNumberFormat="1" applyFont="1" applyFill="1" applyBorder="1" applyAlignment="1" applyProtection="1">
      <alignment horizontal="center"/>
    </xf>
    <xf numFmtId="1" fontId="2" fillId="0" borderId="35" xfId="0" applyNumberFormat="1" applyFont="1" applyFill="1" applyBorder="1" applyAlignment="1" applyProtection="1">
      <alignment horizontal="center"/>
    </xf>
    <xf numFmtId="1" fontId="2" fillId="0" borderId="23" xfId="0" applyNumberFormat="1" applyFont="1" applyFill="1" applyBorder="1" applyAlignment="1" applyProtection="1">
      <alignment horizontal="left" vertical="center" wrapText="1"/>
    </xf>
    <xf numFmtId="1" fontId="2" fillId="0" borderId="21" xfId="0" applyNumberFormat="1" applyFont="1" applyFill="1" applyBorder="1" applyAlignment="1" applyProtection="1">
      <alignment horizontal="left" vertical="center" wrapText="1"/>
    </xf>
    <xf numFmtId="1" fontId="2" fillId="0" borderId="38" xfId="0" applyNumberFormat="1" applyFont="1" applyFill="1" applyBorder="1" applyAlignment="1" applyProtection="1">
      <alignment horizontal="center" vertical="center"/>
    </xf>
    <xf numFmtId="1" fontId="2" fillId="0" borderId="54" xfId="0" applyNumberFormat="1" applyFont="1" applyFill="1" applyBorder="1" applyAlignment="1" applyProtection="1">
      <alignment horizontal="left" vertical="center" wrapText="1"/>
    </xf>
    <xf numFmtId="1" fontId="2" fillId="0" borderId="25" xfId="0" applyNumberFormat="1" applyFont="1" applyFill="1" applyBorder="1" applyAlignment="1" applyProtection="1">
      <alignment horizontal="left" vertical="center" wrapText="1"/>
    </xf>
    <xf numFmtId="1" fontId="2" fillId="0" borderId="53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Fill="1" applyBorder="1" applyAlignment="1" applyProtection="1">
      <alignment horizontal="left" vertical="center" wrapText="1"/>
    </xf>
    <xf numFmtId="1" fontId="2" fillId="0" borderId="7" xfId="0" applyNumberFormat="1" applyFont="1" applyFill="1" applyBorder="1" applyAlignment="1" applyProtection="1">
      <alignment horizontal="left" vertical="center" wrapText="1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4" fillId="0" borderId="34" xfId="0" applyNumberFormat="1" applyFont="1" applyBorder="1" applyAlignment="1">
      <alignment horizontal="center" vertical="center"/>
    </xf>
    <xf numFmtId="1" fontId="4" fillId="0" borderId="38" xfId="0" applyNumberFormat="1" applyFont="1" applyBorder="1" applyAlignment="1">
      <alignment horizontal="center" vertical="center"/>
    </xf>
    <xf numFmtId="1" fontId="4" fillId="0" borderId="35" xfId="0" applyNumberFormat="1" applyFont="1" applyBorder="1" applyAlignment="1">
      <alignment horizontal="center" vertical="center"/>
    </xf>
    <xf numFmtId="1" fontId="2" fillId="0" borderId="10" xfId="0" applyNumberFormat="1" applyFont="1" applyFill="1" applyBorder="1" applyAlignment="1" applyProtection="1">
      <alignment vertical="center" wrapText="1"/>
    </xf>
    <xf numFmtId="1" fontId="2" fillId="0" borderId="10" xfId="0" applyNumberFormat="1" applyFont="1" applyFill="1" applyBorder="1" applyAlignment="1" applyProtection="1">
      <alignment horizontal="left" vertical="center" wrapText="1"/>
    </xf>
    <xf numFmtId="1" fontId="2" fillId="2" borderId="14" xfId="0" applyNumberFormat="1" applyFont="1" applyFill="1" applyBorder="1" applyAlignment="1" applyProtection="1">
      <alignment horizontal="left" vertical="center" wrapText="1"/>
    </xf>
    <xf numFmtId="1" fontId="2" fillId="0" borderId="37" xfId="0" applyNumberFormat="1" applyFont="1" applyFill="1" applyBorder="1" applyAlignment="1" applyProtection="1">
      <alignment horizontal="center" vertical="center"/>
    </xf>
    <xf numFmtId="1" fontId="2" fillId="0" borderId="33" xfId="0" applyNumberFormat="1" applyFont="1" applyFill="1" applyBorder="1" applyAlignment="1" applyProtection="1">
      <alignment horizontal="center" vertical="center"/>
    </xf>
    <xf numFmtId="1" fontId="2" fillId="0" borderId="9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36" xfId="0" applyNumberFormat="1" applyFont="1" applyFill="1" applyBorder="1" applyAlignment="1" applyProtection="1">
      <alignment horizontal="center" vertical="center"/>
    </xf>
    <xf numFmtId="1" fontId="2" fillId="0" borderId="81" xfId="0" applyNumberFormat="1" applyFont="1" applyFill="1" applyBorder="1" applyAlignment="1" applyProtection="1">
      <alignment horizontal="center" vertical="center"/>
    </xf>
    <xf numFmtId="1" fontId="2" fillId="0" borderId="84" xfId="0" applyNumberFormat="1" applyFont="1" applyFill="1" applyBorder="1" applyAlignment="1" applyProtection="1">
      <alignment horizontal="center" vertical="center" wrapText="1"/>
    </xf>
    <xf numFmtId="1" fontId="2" fillId="0" borderId="85" xfId="0" applyNumberFormat="1" applyFont="1" applyFill="1" applyBorder="1" applyAlignment="1" applyProtection="1">
      <alignment horizontal="center" vertical="center" wrapText="1"/>
    </xf>
  </cellXfs>
  <cellStyles count="9">
    <cellStyle name="Millares [0] 2" xfId="3" xr:uid="{00000000-0005-0000-0000-000000000000}"/>
    <cellStyle name="Millares [0] 3 2 2" xfId="5" xr:uid="{00000000-0005-0000-0000-000001000000}"/>
    <cellStyle name="Millares 10 3" xfId="2" xr:uid="{00000000-0005-0000-0000-000002000000}"/>
    <cellStyle name="Normal" xfId="0" builtinId="0"/>
    <cellStyle name="Normal 2" xfId="4" xr:uid="{00000000-0005-0000-0000-000004000000}"/>
    <cellStyle name="Normal 2 2" xfId="8" xr:uid="{00000000-0005-0000-0000-000005000000}"/>
    <cellStyle name="Normal 6" xfId="6" xr:uid="{00000000-0005-0000-0000-000006000000}"/>
    <cellStyle name="Notas 2" xfId="1" xr:uid="{00000000-0005-0000-0000-000007000000}"/>
    <cellStyle name="Notas 3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ccisternasr\COMPARTIDOS\JOSE\MATRICES%20DE%20REGISTRO\MATRIZ%20REM\SA_18_V1.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OCTUBRE/116108S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NOVIEMBRE/116108S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DICIEMBRE/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ENERO/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FEBRERO/116108S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MARZO/116108S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ABRIL/116108S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MAYO/116108S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JUNIO/116108S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JULIO/116108S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95"/>
  <sheetViews>
    <sheetView zoomScaleNormal="100" workbookViewId="0">
      <selection activeCell="C6" sqref="C6"/>
    </sheetView>
  </sheetViews>
  <sheetFormatPr baseColWidth="10" defaultColWidth="11.42578125" defaultRowHeight="14.25" x14ac:dyDescent="0.2"/>
  <cols>
    <col min="1" max="1" width="40.42578125" style="2" customWidth="1"/>
    <col min="2" max="2" width="30.140625" style="2" customWidth="1"/>
    <col min="3" max="10" width="16" style="2" customWidth="1"/>
    <col min="11" max="11" width="18.42578125" style="2" customWidth="1"/>
    <col min="12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",[1]NOMBRE!B2," - ","( ",[1]NOMBRE!C2,[1]NOMBRE!D2,[1]NOMBRE!E2,[1]NOMBRE!F2,[1]NOMBRE!G2," )")</f>
        <v>COMUNA:  - (  )</v>
      </c>
    </row>
    <row r="3" spans="1:93" ht="16.149999999999999" customHeigh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</row>
    <row r="4" spans="1:93" ht="16.149999999999999" customHeight="1" x14ac:dyDescent="0.2">
      <c r="A4" s="1" t="str">
        <f>CONCATENATE("MES: ",[1]NOMBRE!B6," - ","( ",[1]NOMBRE!C6,[1]NOMBRE!D6," )")</f>
        <v>MES:  - (  )</v>
      </c>
    </row>
    <row r="5" spans="1:93" ht="16.149999999999999" customHeight="1" x14ac:dyDescent="0.2">
      <c r="A5" s="1" t="str">
        <f>CONCATENATE("AÑO: ",[1]NOMBRE!B7)</f>
        <v>AÑO: 2018</v>
      </c>
    </row>
    <row r="6" spans="1:93" ht="15" customHeight="1" x14ac:dyDescent="0.2">
      <c r="A6" s="56"/>
      <c r="B6" s="56"/>
      <c r="C6" s="41" t="s">
        <v>4</v>
      </c>
      <c r="D6" s="56"/>
      <c r="E6" s="56"/>
      <c r="F6" s="56"/>
      <c r="G6" s="56"/>
      <c r="H6" s="57"/>
      <c r="I6" s="58"/>
      <c r="J6" s="59"/>
      <c r="K6" s="59"/>
    </row>
    <row r="7" spans="1:93" ht="15" x14ac:dyDescent="0.2">
      <c r="A7" s="13"/>
      <c r="B7" s="13"/>
      <c r="C7" s="13"/>
      <c r="D7" s="13"/>
      <c r="E7" s="13"/>
      <c r="F7" s="13"/>
      <c r="G7" s="13"/>
      <c r="H7" s="57"/>
      <c r="I7" s="58"/>
      <c r="J7" s="59"/>
      <c r="K7" s="59"/>
      <c r="CG7" s="5"/>
      <c r="CH7" s="5"/>
      <c r="CI7" s="5"/>
      <c r="CJ7" s="5"/>
      <c r="CK7" s="5"/>
      <c r="CL7" s="5"/>
      <c r="CM7" s="5"/>
      <c r="CN7" s="5"/>
      <c r="CO7" s="5"/>
    </row>
    <row r="8" spans="1:93" ht="31.9" customHeight="1" x14ac:dyDescent="0.2">
      <c r="A8" s="60" t="s">
        <v>5</v>
      </c>
      <c r="B8" s="61"/>
      <c r="C8" s="62"/>
      <c r="D8" s="61"/>
      <c r="E8" s="63"/>
      <c r="F8" s="63"/>
      <c r="G8" s="64"/>
      <c r="H8" s="63"/>
      <c r="I8" s="65"/>
      <c r="J8" s="59"/>
      <c r="K8" s="59"/>
      <c r="CG8" s="5"/>
      <c r="CH8" s="5"/>
      <c r="CI8" s="5"/>
      <c r="CJ8" s="5"/>
      <c r="CK8" s="5"/>
      <c r="CL8" s="5"/>
      <c r="CM8" s="5"/>
      <c r="CN8" s="5"/>
      <c r="CO8" s="5"/>
    </row>
    <row r="9" spans="1:93" ht="56.25" customHeight="1" x14ac:dyDescent="0.2">
      <c r="A9" s="213" t="s">
        <v>6</v>
      </c>
      <c r="B9" s="230"/>
      <c r="C9" s="37" t="s">
        <v>1</v>
      </c>
      <c r="D9" s="39" t="s">
        <v>7</v>
      </c>
      <c r="E9" s="31" t="s">
        <v>8</v>
      </c>
      <c r="F9" s="66" t="s">
        <v>9</v>
      </c>
      <c r="G9" s="67" t="s">
        <v>10</v>
      </c>
      <c r="H9" s="68" t="s">
        <v>11</v>
      </c>
      <c r="I9" s="69" t="s">
        <v>12</v>
      </c>
      <c r="J9" s="70" t="s">
        <v>13</v>
      </c>
      <c r="K9" s="71" t="s">
        <v>14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CG9" s="5"/>
      <c r="CH9" s="5"/>
      <c r="CI9" s="5"/>
      <c r="CJ9" s="5"/>
      <c r="CK9" s="5"/>
      <c r="CL9" s="5"/>
      <c r="CM9" s="5"/>
      <c r="CN9" s="5"/>
      <c r="CO9" s="5"/>
    </row>
    <row r="10" spans="1:93" ht="17.25" customHeight="1" x14ac:dyDescent="0.2">
      <c r="A10" s="228" t="s">
        <v>15</v>
      </c>
      <c r="B10" s="231"/>
      <c r="C10" s="72">
        <f t="shared" ref="C10:C34" si="0">SUM(D10:F10)</f>
        <v>0</v>
      </c>
      <c r="D10" s="73"/>
      <c r="E10" s="74"/>
      <c r="F10" s="75"/>
      <c r="G10" s="76"/>
      <c r="H10" s="77"/>
      <c r="I10" s="78"/>
      <c r="J10" s="79"/>
      <c r="K10" s="79"/>
      <c r="L10" s="8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7"/>
      <c r="Y10" s="7"/>
      <c r="Z10" s="7"/>
      <c r="CA10" s="4" t="str">
        <f t="shared" ref="CA10:CA21" si="1">IF(SUM(H10:I10)&lt;&gt;C10,"* El nº de visitas de primer contacto más la suma de vdi seguimiento deben ser coincidentes con el total. ","")</f>
        <v/>
      </c>
      <c r="CG10" s="5">
        <f t="shared" ref="CG10:CG21" si="2">IF(SUM(H10:I10)&lt;&gt;C10,1,0)</f>
        <v>0</v>
      </c>
      <c r="CH10" s="5"/>
      <c r="CI10" s="5"/>
      <c r="CJ10" s="5"/>
      <c r="CK10" s="5"/>
      <c r="CL10" s="5"/>
      <c r="CM10" s="5"/>
      <c r="CN10" s="5"/>
      <c r="CO10" s="5"/>
    </row>
    <row r="11" spans="1:93" ht="17.25" customHeight="1" x14ac:dyDescent="0.2">
      <c r="A11" s="201" t="s">
        <v>16</v>
      </c>
      <c r="B11" s="202"/>
      <c r="C11" s="72">
        <f t="shared" si="0"/>
        <v>0</v>
      </c>
      <c r="D11" s="80"/>
      <c r="E11" s="81"/>
      <c r="F11" s="82"/>
      <c r="G11" s="83"/>
      <c r="H11" s="84"/>
      <c r="I11" s="85"/>
      <c r="J11" s="86"/>
      <c r="K11" s="86"/>
      <c r="L11" s="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7"/>
      <c r="Y11" s="7"/>
      <c r="Z11" s="7"/>
      <c r="CA11" s="4" t="str">
        <f t="shared" si="1"/>
        <v/>
      </c>
      <c r="CG11" s="5">
        <f t="shared" si="2"/>
        <v>0</v>
      </c>
      <c r="CH11" s="5"/>
      <c r="CI11" s="5"/>
      <c r="CJ11" s="5"/>
      <c r="CK11" s="5"/>
      <c r="CL11" s="5"/>
      <c r="CM11" s="5"/>
      <c r="CN11" s="5"/>
      <c r="CO11" s="5"/>
    </row>
    <row r="12" spans="1:93" ht="17.25" customHeight="1" x14ac:dyDescent="0.2">
      <c r="A12" s="201" t="s">
        <v>17</v>
      </c>
      <c r="B12" s="202"/>
      <c r="C12" s="72">
        <f t="shared" si="0"/>
        <v>0</v>
      </c>
      <c r="D12" s="80"/>
      <c r="E12" s="81"/>
      <c r="F12" s="82"/>
      <c r="G12" s="83"/>
      <c r="H12" s="84"/>
      <c r="I12" s="85"/>
      <c r="J12" s="86"/>
      <c r="K12" s="86"/>
      <c r="L12" s="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7"/>
      <c r="Y12" s="7"/>
      <c r="Z12" s="7"/>
      <c r="CA12" s="4" t="str">
        <f t="shared" si="1"/>
        <v/>
      </c>
      <c r="CG12" s="5">
        <f t="shared" si="2"/>
        <v>0</v>
      </c>
      <c r="CH12" s="5"/>
      <c r="CI12" s="5"/>
      <c r="CJ12" s="5"/>
      <c r="CK12" s="5"/>
      <c r="CL12" s="5"/>
      <c r="CM12" s="5"/>
      <c r="CN12" s="5"/>
      <c r="CO12" s="5"/>
    </row>
    <row r="13" spans="1:93" ht="17.25" customHeight="1" x14ac:dyDescent="0.2">
      <c r="A13" s="201" t="s">
        <v>18</v>
      </c>
      <c r="B13" s="202"/>
      <c r="C13" s="72">
        <f t="shared" si="0"/>
        <v>0</v>
      </c>
      <c r="D13" s="80"/>
      <c r="E13" s="81"/>
      <c r="F13" s="82"/>
      <c r="G13" s="83"/>
      <c r="H13" s="84"/>
      <c r="I13" s="85"/>
      <c r="J13" s="86"/>
      <c r="K13" s="86"/>
      <c r="L13" s="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7"/>
      <c r="Y13" s="7"/>
      <c r="Z13" s="7"/>
      <c r="CA13" s="4" t="str">
        <f t="shared" si="1"/>
        <v/>
      </c>
      <c r="CG13" s="5">
        <f t="shared" si="2"/>
        <v>0</v>
      </c>
      <c r="CH13" s="5"/>
      <c r="CI13" s="5"/>
      <c r="CJ13" s="5"/>
      <c r="CK13" s="5"/>
      <c r="CL13" s="5"/>
      <c r="CM13" s="5"/>
      <c r="CN13" s="5"/>
      <c r="CO13" s="5"/>
    </row>
    <row r="14" spans="1:93" ht="25.5" customHeight="1" x14ac:dyDescent="0.2">
      <c r="A14" s="201" t="s">
        <v>19</v>
      </c>
      <c r="B14" s="202"/>
      <c r="C14" s="72">
        <f t="shared" si="0"/>
        <v>0</v>
      </c>
      <c r="D14" s="80"/>
      <c r="E14" s="81"/>
      <c r="F14" s="82"/>
      <c r="G14" s="83"/>
      <c r="H14" s="84"/>
      <c r="I14" s="85"/>
      <c r="J14" s="86"/>
      <c r="K14" s="86"/>
      <c r="L14" s="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7"/>
      <c r="Y14" s="7"/>
      <c r="Z14" s="7"/>
      <c r="CA14" s="4" t="str">
        <f t="shared" si="1"/>
        <v/>
      </c>
      <c r="CG14" s="5">
        <f t="shared" si="2"/>
        <v>0</v>
      </c>
      <c r="CH14" s="5"/>
      <c r="CI14" s="5"/>
      <c r="CJ14" s="5"/>
      <c r="CK14" s="5"/>
      <c r="CL14" s="5"/>
      <c r="CM14" s="5"/>
      <c r="CN14" s="5"/>
      <c r="CO14" s="5"/>
    </row>
    <row r="15" spans="1:93" ht="27" customHeight="1" x14ac:dyDescent="0.2">
      <c r="A15" s="201" t="s">
        <v>20</v>
      </c>
      <c r="B15" s="202"/>
      <c r="C15" s="72">
        <f t="shared" si="0"/>
        <v>0</v>
      </c>
      <c r="D15" s="80"/>
      <c r="E15" s="81"/>
      <c r="F15" s="82"/>
      <c r="G15" s="83"/>
      <c r="H15" s="84"/>
      <c r="I15" s="85"/>
      <c r="J15" s="86"/>
      <c r="K15" s="86"/>
      <c r="L15" s="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7"/>
      <c r="Y15" s="7"/>
      <c r="Z15" s="7"/>
      <c r="CA15" s="4" t="str">
        <f t="shared" si="1"/>
        <v/>
      </c>
      <c r="CG15" s="5">
        <f t="shared" si="2"/>
        <v>0</v>
      </c>
      <c r="CH15" s="5"/>
      <c r="CI15" s="5"/>
      <c r="CJ15" s="5"/>
      <c r="CK15" s="5"/>
      <c r="CL15" s="5"/>
      <c r="CM15" s="5"/>
      <c r="CN15" s="5"/>
      <c r="CO15" s="5"/>
    </row>
    <row r="16" spans="1:93" ht="17.25" customHeight="1" x14ac:dyDescent="0.2">
      <c r="A16" s="201" t="s">
        <v>21</v>
      </c>
      <c r="B16" s="202"/>
      <c r="C16" s="72">
        <f t="shared" si="0"/>
        <v>0</v>
      </c>
      <c r="D16" s="80"/>
      <c r="E16" s="81"/>
      <c r="F16" s="82"/>
      <c r="G16" s="83"/>
      <c r="H16" s="84"/>
      <c r="I16" s="85"/>
      <c r="J16" s="86"/>
      <c r="K16" s="86"/>
      <c r="L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7"/>
      <c r="Y16" s="7"/>
      <c r="Z16" s="7"/>
      <c r="CA16" s="4" t="str">
        <f t="shared" si="1"/>
        <v/>
      </c>
      <c r="CG16" s="5">
        <f t="shared" si="2"/>
        <v>0</v>
      </c>
      <c r="CH16" s="5"/>
      <c r="CI16" s="5"/>
      <c r="CJ16" s="5"/>
      <c r="CK16" s="5"/>
      <c r="CL16" s="5"/>
      <c r="CM16" s="5"/>
      <c r="CN16" s="5"/>
      <c r="CO16" s="5"/>
    </row>
    <row r="17" spans="1:93" ht="17.25" customHeight="1" x14ac:dyDescent="0.2">
      <c r="A17" s="201" t="s">
        <v>22</v>
      </c>
      <c r="B17" s="202"/>
      <c r="C17" s="72">
        <f t="shared" si="0"/>
        <v>0</v>
      </c>
      <c r="D17" s="80"/>
      <c r="E17" s="81"/>
      <c r="F17" s="82"/>
      <c r="G17" s="83"/>
      <c r="H17" s="84"/>
      <c r="I17" s="85"/>
      <c r="J17" s="86"/>
      <c r="K17" s="86"/>
      <c r="L17" s="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7"/>
      <c r="Y17" s="7"/>
      <c r="Z17" s="7"/>
      <c r="CA17" s="4" t="str">
        <f t="shared" si="1"/>
        <v/>
      </c>
      <c r="CG17" s="5">
        <f t="shared" si="2"/>
        <v>0</v>
      </c>
      <c r="CH17" s="5"/>
      <c r="CI17" s="5"/>
      <c r="CJ17" s="5"/>
      <c r="CK17" s="5"/>
      <c r="CL17" s="5"/>
      <c r="CM17" s="5"/>
      <c r="CN17" s="5"/>
      <c r="CO17" s="5"/>
    </row>
    <row r="18" spans="1:93" ht="17.25" customHeight="1" x14ac:dyDescent="0.2">
      <c r="A18" s="201" t="s">
        <v>23</v>
      </c>
      <c r="B18" s="210"/>
      <c r="C18" s="72">
        <f t="shared" si="0"/>
        <v>0</v>
      </c>
      <c r="D18" s="80"/>
      <c r="E18" s="81"/>
      <c r="F18" s="82"/>
      <c r="G18" s="83"/>
      <c r="H18" s="84"/>
      <c r="I18" s="85"/>
      <c r="J18" s="86"/>
      <c r="K18" s="87"/>
      <c r="L18" s="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7"/>
      <c r="Y18" s="7"/>
      <c r="Z18" s="7"/>
      <c r="CA18" s="4" t="str">
        <f t="shared" si="1"/>
        <v/>
      </c>
      <c r="CG18" s="5">
        <f t="shared" si="2"/>
        <v>0</v>
      </c>
      <c r="CH18" s="5"/>
      <c r="CI18" s="5"/>
      <c r="CJ18" s="5"/>
      <c r="CK18" s="5"/>
      <c r="CL18" s="5"/>
      <c r="CM18" s="5"/>
      <c r="CN18" s="5"/>
      <c r="CO18" s="5"/>
    </row>
    <row r="19" spans="1:93" ht="17.25" customHeight="1" x14ac:dyDescent="0.2">
      <c r="A19" s="201" t="s">
        <v>24</v>
      </c>
      <c r="B19" s="202"/>
      <c r="C19" s="72">
        <f t="shared" si="0"/>
        <v>0</v>
      </c>
      <c r="D19" s="80"/>
      <c r="E19" s="81"/>
      <c r="F19" s="82"/>
      <c r="G19" s="83"/>
      <c r="H19" s="84"/>
      <c r="I19" s="85"/>
      <c r="J19" s="86"/>
      <c r="K19" s="87"/>
      <c r="L19" s="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7"/>
      <c r="Y19" s="7"/>
      <c r="Z19" s="7"/>
      <c r="CA19" s="4" t="str">
        <f t="shared" si="1"/>
        <v/>
      </c>
      <c r="CG19" s="5">
        <f t="shared" si="2"/>
        <v>0</v>
      </c>
      <c r="CH19" s="5"/>
      <c r="CI19" s="5"/>
      <c r="CJ19" s="5"/>
      <c r="CK19" s="5"/>
      <c r="CL19" s="5"/>
      <c r="CM19" s="5"/>
      <c r="CN19" s="5"/>
      <c r="CO19" s="5"/>
    </row>
    <row r="20" spans="1:93" ht="17.25" customHeight="1" x14ac:dyDescent="0.2">
      <c r="A20" s="201" t="s">
        <v>25</v>
      </c>
      <c r="B20" s="202"/>
      <c r="C20" s="72">
        <f t="shared" si="0"/>
        <v>0</v>
      </c>
      <c r="D20" s="80"/>
      <c r="E20" s="81"/>
      <c r="F20" s="82"/>
      <c r="G20" s="83"/>
      <c r="H20" s="84"/>
      <c r="I20" s="85"/>
      <c r="J20" s="86"/>
      <c r="K20" s="87"/>
      <c r="L20" s="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7"/>
      <c r="Y20" s="7"/>
      <c r="Z20" s="7"/>
      <c r="CA20" s="4" t="str">
        <f t="shared" si="1"/>
        <v/>
      </c>
      <c r="CG20" s="5">
        <f t="shared" si="2"/>
        <v>0</v>
      </c>
      <c r="CH20" s="5"/>
      <c r="CI20" s="5"/>
      <c r="CJ20" s="5"/>
      <c r="CK20" s="5"/>
      <c r="CL20" s="5"/>
      <c r="CM20" s="5"/>
      <c r="CN20" s="5"/>
      <c r="CO20" s="5"/>
    </row>
    <row r="21" spans="1:93" ht="17.25" customHeight="1" x14ac:dyDescent="0.2">
      <c r="A21" s="201" t="s">
        <v>26</v>
      </c>
      <c r="B21" s="202"/>
      <c r="C21" s="72">
        <f t="shared" si="0"/>
        <v>0</v>
      </c>
      <c r="D21" s="80"/>
      <c r="E21" s="81"/>
      <c r="F21" s="82"/>
      <c r="G21" s="83"/>
      <c r="H21" s="84"/>
      <c r="I21" s="85"/>
      <c r="J21" s="86"/>
      <c r="K21" s="86"/>
      <c r="L21" s="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7"/>
      <c r="Y21" s="7"/>
      <c r="Z21" s="7"/>
      <c r="CA21" s="4" t="str">
        <f t="shared" si="1"/>
        <v/>
      </c>
      <c r="CG21" s="5">
        <f t="shared" si="2"/>
        <v>0</v>
      </c>
      <c r="CH21" s="5"/>
      <c r="CI21" s="5"/>
      <c r="CJ21" s="5"/>
      <c r="CK21" s="5"/>
      <c r="CL21" s="5"/>
      <c r="CM21" s="5"/>
      <c r="CN21" s="5"/>
      <c r="CO21" s="5"/>
    </row>
    <row r="22" spans="1:93" ht="17.25" customHeight="1" x14ac:dyDescent="0.2">
      <c r="A22" s="201" t="s">
        <v>27</v>
      </c>
      <c r="B22" s="202"/>
      <c r="C22" s="72">
        <f t="shared" si="0"/>
        <v>0</v>
      </c>
      <c r="D22" s="80"/>
      <c r="E22" s="81"/>
      <c r="F22" s="82"/>
      <c r="G22" s="83"/>
      <c r="H22" s="84"/>
      <c r="I22" s="85"/>
      <c r="J22" s="87"/>
      <c r="K22" s="86"/>
      <c r="L22" s="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7"/>
      <c r="Y22" s="7"/>
      <c r="Z22" s="7"/>
      <c r="CA22" s="4" t="str">
        <f>IF(C22=0,"",IF(J22="",IF(C22="","","* No olvide digitar la columna Programa de atención domiciliaria a personas con dependencia severa. "),""))</f>
        <v/>
      </c>
      <c r="CB22" s="4" t="str">
        <f>IF(J22&lt;=C22,"","* Programa de atención Domiciliaria a personas con Dependencia severa debe ser MENOR O IGUAL  al Total. ")</f>
        <v/>
      </c>
      <c r="CG22" s="5">
        <f>IF(J22&lt;=C22,0,1)</f>
        <v>0</v>
      </c>
      <c r="CH22" s="5"/>
      <c r="CI22" s="5"/>
      <c r="CJ22" s="5"/>
      <c r="CK22" s="5"/>
      <c r="CL22" s="5"/>
      <c r="CM22" s="5"/>
      <c r="CN22" s="5"/>
      <c r="CO22" s="5"/>
    </row>
    <row r="23" spans="1:93" ht="17.25" customHeight="1" x14ac:dyDescent="0.2">
      <c r="A23" s="201" t="s">
        <v>28</v>
      </c>
      <c r="B23" s="202"/>
      <c r="C23" s="72">
        <f t="shared" si="0"/>
        <v>0</v>
      </c>
      <c r="D23" s="80"/>
      <c r="E23" s="81"/>
      <c r="F23" s="82"/>
      <c r="G23" s="83"/>
      <c r="H23" s="84"/>
      <c r="I23" s="85"/>
      <c r="J23" s="86"/>
      <c r="K23" s="86"/>
      <c r="L23" s="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7"/>
      <c r="Y23" s="7"/>
      <c r="Z23" s="7"/>
      <c r="CA23" s="4" t="str">
        <f t="shared" ref="CA23:CA34" si="3">IF(SUM(H23:I23)&lt;&gt;C23,"* El nº de visitas de primer contacto más la suma de vdi seguimiento deben ser coincidentes con el total. ","")</f>
        <v/>
      </c>
      <c r="CG23" s="5">
        <f t="shared" ref="CG23:CG34" si="4">IF(SUM(H23:I23)&lt;&gt;C23,1,0)</f>
        <v>0</v>
      </c>
      <c r="CH23" s="5"/>
      <c r="CI23" s="5"/>
      <c r="CJ23" s="5"/>
      <c r="CK23" s="5"/>
      <c r="CL23" s="5"/>
      <c r="CM23" s="5"/>
      <c r="CN23" s="5"/>
      <c r="CO23" s="5"/>
    </row>
    <row r="24" spans="1:93" ht="17.25" customHeight="1" x14ac:dyDescent="0.2">
      <c r="A24" s="201" t="s">
        <v>29</v>
      </c>
      <c r="B24" s="202"/>
      <c r="C24" s="72">
        <f t="shared" si="0"/>
        <v>0</v>
      </c>
      <c r="D24" s="80"/>
      <c r="E24" s="81"/>
      <c r="F24" s="82"/>
      <c r="G24" s="83"/>
      <c r="H24" s="84"/>
      <c r="I24" s="85"/>
      <c r="J24" s="86"/>
      <c r="K24" s="87"/>
      <c r="L24" s="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7"/>
      <c r="Y24" s="7"/>
      <c r="Z24" s="7"/>
      <c r="CA24" s="4" t="str">
        <f t="shared" si="3"/>
        <v/>
      </c>
      <c r="CG24" s="5">
        <f t="shared" si="4"/>
        <v>0</v>
      </c>
      <c r="CH24" s="5"/>
      <c r="CI24" s="5"/>
      <c r="CJ24" s="5"/>
      <c r="CK24" s="5"/>
      <c r="CL24" s="5"/>
      <c r="CM24" s="5"/>
      <c r="CN24" s="5"/>
      <c r="CO24" s="5"/>
    </row>
    <row r="25" spans="1:93" ht="17.25" customHeight="1" x14ac:dyDescent="0.2">
      <c r="A25" s="201" t="s">
        <v>30</v>
      </c>
      <c r="B25" s="210"/>
      <c r="C25" s="72">
        <f t="shared" si="0"/>
        <v>0</v>
      </c>
      <c r="D25" s="80"/>
      <c r="E25" s="81"/>
      <c r="F25" s="82"/>
      <c r="G25" s="83"/>
      <c r="H25" s="84"/>
      <c r="I25" s="85"/>
      <c r="J25" s="86"/>
      <c r="K25" s="87"/>
      <c r="L25" s="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7"/>
      <c r="Y25" s="7"/>
      <c r="Z25" s="7"/>
      <c r="CA25" s="4" t="str">
        <f t="shared" si="3"/>
        <v/>
      </c>
      <c r="CG25" s="5">
        <f t="shared" si="4"/>
        <v>0</v>
      </c>
      <c r="CH25" s="5"/>
      <c r="CI25" s="5"/>
      <c r="CJ25" s="5"/>
      <c r="CK25" s="5"/>
      <c r="CL25" s="5"/>
      <c r="CM25" s="5"/>
      <c r="CN25" s="5"/>
      <c r="CO25" s="5"/>
    </row>
    <row r="26" spans="1:93" ht="17.25" customHeight="1" x14ac:dyDescent="0.2">
      <c r="A26" s="201" t="s">
        <v>31</v>
      </c>
      <c r="B26" s="210"/>
      <c r="C26" s="72">
        <f t="shared" si="0"/>
        <v>0</v>
      </c>
      <c r="D26" s="80"/>
      <c r="E26" s="81"/>
      <c r="F26" s="82"/>
      <c r="G26" s="83"/>
      <c r="H26" s="84"/>
      <c r="I26" s="85"/>
      <c r="J26" s="86"/>
      <c r="K26" s="87"/>
      <c r="L26" s="8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7"/>
      <c r="Y26" s="7"/>
      <c r="Z26" s="7"/>
      <c r="CA26" s="4" t="str">
        <f t="shared" si="3"/>
        <v/>
      </c>
      <c r="CG26" s="5">
        <f t="shared" si="4"/>
        <v>0</v>
      </c>
      <c r="CH26" s="5"/>
      <c r="CI26" s="5"/>
      <c r="CJ26" s="5"/>
      <c r="CK26" s="5"/>
      <c r="CL26" s="5"/>
      <c r="CM26" s="5"/>
      <c r="CN26" s="5"/>
      <c r="CO26" s="5"/>
    </row>
    <row r="27" spans="1:93" ht="26.25" customHeight="1" x14ac:dyDescent="0.2">
      <c r="A27" s="201" t="s">
        <v>32</v>
      </c>
      <c r="B27" s="202"/>
      <c r="C27" s="72">
        <f t="shared" si="0"/>
        <v>0</v>
      </c>
      <c r="D27" s="80"/>
      <c r="E27" s="81"/>
      <c r="F27" s="82"/>
      <c r="G27" s="83"/>
      <c r="H27" s="84"/>
      <c r="I27" s="85"/>
      <c r="J27" s="86"/>
      <c r="K27" s="86"/>
      <c r="L27" s="8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7"/>
      <c r="Y27" s="7"/>
      <c r="Z27" s="7"/>
      <c r="CA27" s="4" t="str">
        <f t="shared" si="3"/>
        <v/>
      </c>
      <c r="CG27" s="5">
        <f t="shared" si="4"/>
        <v>0</v>
      </c>
      <c r="CH27" s="5"/>
      <c r="CI27" s="5"/>
      <c r="CJ27" s="5"/>
      <c r="CK27" s="5"/>
      <c r="CL27" s="5"/>
      <c r="CM27" s="5"/>
      <c r="CN27" s="5"/>
      <c r="CO27" s="5"/>
    </row>
    <row r="28" spans="1:93" ht="24.75" customHeight="1" x14ac:dyDescent="0.2">
      <c r="A28" s="201" t="s">
        <v>33</v>
      </c>
      <c r="B28" s="210"/>
      <c r="C28" s="72">
        <f t="shared" si="0"/>
        <v>0</v>
      </c>
      <c r="D28" s="80"/>
      <c r="E28" s="81"/>
      <c r="F28" s="82"/>
      <c r="G28" s="83"/>
      <c r="H28" s="84"/>
      <c r="I28" s="85"/>
      <c r="J28" s="86"/>
      <c r="K28" s="86"/>
      <c r="L28" s="8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7"/>
      <c r="Y28" s="7"/>
      <c r="Z28" s="7"/>
      <c r="CA28" s="4" t="str">
        <f t="shared" si="3"/>
        <v/>
      </c>
      <c r="CG28" s="5">
        <f t="shared" si="4"/>
        <v>0</v>
      </c>
      <c r="CH28" s="5"/>
      <c r="CI28" s="5"/>
      <c r="CJ28" s="5"/>
      <c r="CK28" s="5"/>
      <c r="CL28" s="5"/>
      <c r="CM28" s="5"/>
      <c r="CN28" s="5"/>
      <c r="CO28" s="5"/>
    </row>
    <row r="29" spans="1:93" ht="17.25" customHeight="1" x14ac:dyDescent="0.2">
      <c r="A29" s="228" t="s">
        <v>34</v>
      </c>
      <c r="B29" s="229"/>
      <c r="C29" s="72">
        <f t="shared" si="0"/>
        <v>0</v>
      </c>
      <c r="D29" s="80"/>
      <c r="E29" s="81"/>
      <c r="F29" s="82"/>
      <c r="G29" s="83"/>
      <c r="H29" s="84"/>
      <c r="I29" s="85"/>
      <c r="J29" s="86"/>
      <c r="K29" s="86"/>
      <c r="L29" s="8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7"/>
      <c r="Y29" s="7"/>
      <c r="Z29" s="7"/>
      <c r="CA29" s="4" t="str">
        <f t="shared" si="3"/>
        <v/>
      </c>
      <c r="CG29" s="5">
        <f t="shared" si="4"/>
        <v>0</v>
      </c>
      <c r="CH29" s="5"/>
      <c r="CI29" s="5"/>
      <c r="CJ29" s="5"/>
      <c r="CK29" s="5"/>
      <c r="CL29" s="5"/>
      <c r="CM29" s="5"/>
      <c r="CN29" s="5"/>
      <c r="CO29" s="5"/>
    </row>
    <row r="30" spans="1:93" ht="17.25" customHeight="1" x14ac:dyDescent="0.2">
      <c r="A30" s="201" t="s">
        <v>35</v>
      </c>
      <c r="B30" s="202"/>
      <c r="C30" s="72">
        <f t="shared" si="0"/>
        <v>0</v>
      </c>
      <c r="D30" s="80"/>
      <c r="E30" s="81"/>
      <c r="F30" s="82"/>
      <c r="G30" s="83"/>
      <c r="H30" s="84"/>
      <c r="I30" s="85"/>
      <c r="J30" s="87"/>
      <c r="K30" s="87"/>
      <c r="L30" s="8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7"/>
      <c r="Y30" s="7"/>
      <c r="Z30" s="7"/>
      <c r="CA30" s="4" t="str">
        <f t="shared" si="3"/>
        <v/>
      </c>
      <c r="CB30" s="4" t="str">
        <f>IF(J30&lt;=C30,"","* Programa de atención Domiciliaria a personas con Dependencia severa debe ser MENOR O IGUAL  al Total. ")</f>
        <v/>
      </c>
      <c r="CG30" s="5">
        <f t="shared" si="4"/>
        <v>0</v>
      </c>
      <c r="CH30" s="5">
        <f>IF(J30&lt;=C30,0,1)</f>
        <v>0</v>
      </c>
      <c r="CI30" s="5"/>
      <c r="CJ30" s="5"/>
      <c r="CK30" s="5"/>
      <c r="CL30" s="5"/>
      <c r="CM30" s="5"/>
      <c r="CN30" s="5"/>
      <c r="CO30" s="5"/>
    </row>
    <row r="31" spans="1:93" ht="17.25" customHeight="1" x14ac:dyDescent="0.2">
      <c r="A31" s="201" t="s">
        <v>36</v>
      </c>
      <c r="B31" s="202"/>
      <c r="C31" s="72">
        <f t="shared" si="0"/>
        <v>0</v>
      </c>
      <c r="D31" s="88"/>
      <c r="E31" s="89"/>
      <c r="F31" s="90"/>
      <c r="G31" s="91"/>
      <c r="H31" s="92"/>
      <c r="I31" s="93"/>
      <c r="J31" s="94"/>
      <c r="K31" s="87"/>
      <c r="L31" s="8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7"/>
      <c r="Y31" s="7"/>
      <c r="Z31" s="7"/>
      <c r="CA31" s="4" t="str">
        <f t="shared" si="3"/>
        <v/>
      </c>
      <c r="CB31" s="4" t="str">
        <f>IF(J31&lt;=C31,"","* Programa de atención Domiciliaria a personas con Dependencia severa debe ser MENOR O IGUAL  al Total. ")</f>
        <v/>
      </c>
      <c r="CG31" s="5">
        <f t="shared" si="4"/>
        <v>0</v>
      </c>
      <c r="CH31" s="5">
        <f>IF(J31&lt;=C31,0,1)</f>
        <v>0</v>
      </c>
      <c r="CI31" s="5"/>
      <c r="CJ31" s="5"/>
      <c r="CK31" s="5"/>
      <c r="CL31" s="5"/>
      <c r="CM31" s="5"/>
      <c r="CN31" s="5"/>
      <c r="CO31" s="5"/>
    </row>
    <row r="32" spans="1:93" ht="17.25" customHeight="1" x14ac:dyDescent="0.2">
      <c r="A32" s="201" t="s">
        <v>37</v>
      </c>
      <c r="B32" s="202"/>
      <c r="C32" s="72">
        <f t="shared" si="0"/>
        <v>0</v>
      </c>
      <c r="D32" s="16"/>
      <c r="E32" s="81"/>
      <c r="F32" s="82"/>
      <c r="G32" s="83"/>
      <c r="H32" s="84"/>
      <c r="I32" s="85"/>
      <c r="J32" s="87"/>
      <c r="K32" s="87"/>
      <c r="L32" s="8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7"/>
      <c r="Y32" s="7"/>
      <c r="Z32" s="7"/>
      <c r="CA32" s="4" t="str">
        <f t="shared" si="3"/>
        <v/>
      </c>
      <c r="CB32" s="4" t="str">
        <f>IF(J32&lt;=C32,"","* Programa de atención Domiciliaria a personas con Dependencia severa debe ser MENOR O IGUAL  al Total. ")</f>
        <v/>
      </c>
      <c r="CG32" s="5">
        <f t="shared" si="4"/>
        <v>0</v>
      </c>
      <c r="CH32" s="5">
        <f>IF(J32&lt;=C32,0,1)</f>
        <v>0</v>
      </c>
      <c r="CI32" s="5"/>
      <c r="CJ32" s="5"/>
      <c r="CK32" s="5"/>
      <c r="CL32" s="5"/>
      <c r="CM32" s="5"/>
      <c r="CN32" s="5"/>
      <c r="CO32" s="5"/>
    </row>
    <row r="33" spans="1:93" ht="17.25" customHeight="1" x14ac:dyDescent="0.2">
      <c r="A33" s="228" t="s">
        <v>38</v>
      </c>
      <c r="B33" s="231"/>
      <c r="C33" s="72">
        <f t="shared" si="0"/>
        <v>0</v>
      </c>
      <c r="D33" s="80"/>
      <c r="E33" s="81"/>
      <c r="F33" s="82"/>
      <c r="G33" s="83"/>
      <c r="H33" s="84"/>
      <c r="I33" s="85"/>
      <c r="J33" s="86"/>
      <c r="K33" s="87"/>
      <c r="L33" s="8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7"/>
      <c r="Y33" s="7"/>
      <c r="Z33" s="7"/>
      <c r="CA33" s="4" t="str">
        <f t="shared" si="3"/>
        <v/>
      </c>
      <c r="CG33" s="5">
        <f t="shared" si="4"/>
        <v>0</v>
      </c>
      <c r="CH33" s="5"/>
      <c r="CI33" s="5"/>
      <c r="CJ33" s="5"/>
      <c r="CK33" s="5"/>
      <c r="CL33" s="5"/>
      <c r="CM33" s="5"/>
      <c r="CN33" s="5"/>
      <c r="CO33" s="5"/>
    </row>
    <row r="34" spans="1:93" ht="17.25" customHeight="1" x14ac:dyDescent="0.2">
      <c r="A34" s="232" t="s">
        <v>39</v>
      </c>
      <c r="B34" s="233"/>
      <c r="C34" s="72">
        <f t="shared" si="0"/>
        <v>0</v>
      </c>
      <c r="D34" s="47"/>
      <c r="E34" s="95"/>
      <c r="F34" s="96"/>
      <c r="G34" s="97"/>
      <c r="H34" s="98"/>
      <c r="I34" s="99"/>
      <c r="J34" s="100"/>
      <c r="K34" s="101"/>
      <c r="L34" s="8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7"/>
      <c r="Y34" s="7"/>
      <c r="Z34" s="7"/>
      <c r="CA34" s="4" t="str">
        <f t="shared" si="3"/>
        <v/>
      </c>
      <c r="CG34" s="5">
        <f t="shared" si="4"/>
        <v>0</v>
      </c>
      <c r="CH34" s="5"/>
      <c r="CI34" s="5"/>
      <c r="CJ34" s="5"/>
      <c r="CK34" s="5"/>
      <c r="CL34" s="5"/>
      <c r="CM34" s="5"/>
      <c r="CN34" s="5"/>
      <c r="CO34" s="5"/>
    </row>
    <row r="35" spans="1:93" ht="31.9" customHeight="1" x14ac:dyDescent="0.2">
      <c r="A35" s="102" t="s">
        <v>40</v>
      </c>
      <c r="B35" s="103"/>
      <c r="C35" s="103"/>
      <c r="D35" s="104"/>
      <c r="E35" s="104"/>
      <c r="F35" s="104"/>
      <c r="G35" s="105"/>
      <c r="H35" s="20"/>
      <c r="I35" s="65"/>
      <c r="J35" s="59"/>
      <c r="K35" s="59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CG35" s="5"/>
      <c r="CH35" s="5"/>
      <c r="CI35" s="5"/>
      <c r="CJ35" s="5"/>
      <c r="CK35" s="5"/>
      <c r="CL35" s="5"/>
      <c r="CM35" s="5"/>
      <c r="CN35" s="5"/>
      <c r="CO35" s="5"/>
    </row>
    <row r="36" spans="1:93" ht="45.6" customHeight="1" x14ac:dyDescent="0.2">
      <c r="A36" s="213" t="s">
        <v>6</v>
      </c>
      <c r="B36" s="214"/>
      <c r="C36" s="40" t="s">
        <v>1</v>
      </c>
      <c r="D36" s="40" t="s">
        <v>7</v>
      </c>
      <c r="E36" s="55" t="s">
        <v>41</v>
      </c>
      <c r="F36" s="31" t="s">
        <v>42</v>
      </c>
      <c r="G36" s="39" t="s">
        <v>43</v>
      </c>
      <c r="H36" s="67" t="s">
        <v>44</v>
      </c>
      <c r="I36" s="65"/>
      <c r="J36" s="59"/>
      <c r="K36" s="59"/>
      <c r="L36" s="10"/>
      <c r="M36" s="10"/>
      <c r="N36" s="10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CG36" s="5"/>
      <c r="CH36" s="5"/>
      <c r="CI36" s="5"/>
      <c r="CJ36" s="5"/>
      <c r="CK36" s="5"/>
      <c r="CL36" s="5"/>
      <c r="CM36" s="5"/>
      <c r="CN36" s="5"/>
      <c r="CO36" s="5"/>
    </row>
    <row r="37" spans="1:93" x14ac:dyDescent="0.2">
      <c r="A37" s="234" t="s">
        <v>45</v>
      </c>
      <c r="B37" s="235"/>
      <c r="C37" s="106">
        <f t="shared" ref="C37:C43" si="5">SUM(D37:F37)</f>
        <v>0</v>
      </c>
      <c r="D37" s="21">
        <f>SUM(ENERO:DICIEMBRE!D37)</f>
        <v>0</v>
      </c>
      <c r="E37" s="21">
        <f>SUM(ENERO:DICIEMBRE!E37)</f>
        <v>0</v>
      </c>
      <c r="F37" s="21">
        <f>SUM(ENERO:DICIEMBRE!F37)</f>
        <v>0</v>
      </c>
      <c r="G37" s="108"/>
      <c r="H37" s="21">
        <f>SUM(ENERO:DICIEMBRE!H37)</f>
        <v>0</v>
      </c>
      <c r="I37" s="65"/>
      <c r="J37" s="59"/>
      <c r="K37" s="59"/>
      <c r="L37" s="10"/>
      <c r="M37" s="10"/>
      <c r="N37" s="1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CG37" s="5"/>
      <c r="CH37" s="5"/>
      <c r="CI37" s="5"/>
      <c r="CJ37" s="5"/>
      <c r="CK37" s="5"/>
      <c r="CL37" s="5"/>
      <c r="CM37" s="5"/>
      <c r="CN37" s="5"/>
      <c r="CO37" s="5"/>
    </row>
    <row r="38" spans="1:93" x14ac:dyDescent="0.2">
      <c r="A38" s="201" t="s">
        <v>46</v>
      </c>
      <c r="B38" s="210"/>
      <c r="C38" s="110">
        <f t="shared" si="5"/>
        <v>0</v>
      </c>
      <c r="D38" s="21">
        <f>SUM(ENERO:DICIEMBRE!D38)</f>
        <v>0</v>
      </c>
      <c r="E38" s="21">
        <f>SUM(ENERO:DICIEMBRE!E38)</f>
        <v>0</v>
      </c>
      <c r="F38" s="21">
        <f>SUM(ENERO:DICIEMBRE!F38)</f>
        <v>0</v>
      </c>
      <c r="G38" s="112"/>
      <c r="H38" s="21">
        <f>SUM(ENERO:DICIEMBRE!H38)</f>
        <v>0</v>
      </c>
      <c r="I38" s="65"/>
      <c r="J38" s="59"/>
      <c r="K38" s="59"/>
      <c r="L38" s="6"/>
      <c r="M38" s="6"/>
      <c r="N38" s="6"/>
      <c r="CG38" s="5"/>
      <c r="CH38" s="5"/>
      <c r="CI38" s="5"/>
      <c r="CJ38" s="5"/>
      <c r="CK38" s="5"/>
      <c r="CL38" s="5"/>
      <c r="CM38" s="5"/>
      <c r="CN38" s="5"/>
      <c r="CO38" s="5"/>
    </row>
    <row r="39" spans="1:93" x14ac:dyDescent="0.2">
      <c r="A39" s="201" t="s">
        <v>47</v>
      </c>
      <c r="B39" s="210"/>
      <c r="C39" s="72">
        <f t="shared" si="5"/>
        <v>0</v>
      </c>
      <c r="D39" s="21">
        <f>SUM(ENERO:DICIEMBRE!D39)</f>
        <v>0</v>
      </c>
      <c r="E39" s="21">
        <f>SUM(ENERO:DICIEMBRE!E39)</f>
        <v>0</v>
      </c>
      <c r="F39" s="21">
        <f>SUM(ENERO:DICIEMBRE!F39)</f>
        <v>0</v>
      </c>
      <c r="G39" s="112"/>
      <c r="H39" s="21">
        <f>SUM(ENERO:DICIEMBRE!H39)</f>
        <v>0</v>
      </c>
      <c r="I39" s="65"/>
      <c r="J39" s="59"/>
      <c r="K39" s="59"/>
      <c r="L39" s="6"/>
      <c r="M39" s="6"/>
      <c r="N39" s="6"/>
      <c r="CG39" s="5"/>
      <c r="CH39" s="5"/>
      <c r="CI39" s="5"/>
      <c r="CJ39" s="5"/>
      <c r="CK39" s="5"/>
      <c r="CL39" s="5"/>
      <c r="CM39" s="5"/>
      <c r="CN39" s="5"/>
      <c r="CO39" s="5"/>
    </row>
    <row r="40" spans="1:93" x14ac:dyDescent="0.2">
      <c r="A40" s="201" t="s">
        <v>48</v>
      </c>
      <c r="B40" s="210"/>
      <c r="C40" s="72">
        <f t="shared" si="5"/>
        <v>0</v>
      </c>
      <c r="D40" s="21">
        <f>SUM(ENERO:DICIEMBRE!D40)</f>
        <v>0</v>
      </c>
      <c r="E40" s="21">
        <f>SUM(ENERO:DICIEMBRE!E40)</f>
        <v>0</v>
      </c>
      <c r="F40" s="21">
        <f>SUM(ENERO:DICIEMBRE!F40)</f>
        <v>0</v>
      </c>
      <c r="G40" s="113"/>
      <c r="H40" s="21">
        <f>SUM(ENERO:DICIEMBRE!H40)</f>
        <v>0</v>
      </c>
      <c r="I40" s="65"/>
      <c r="J40" s="59"/>
      <c r="K40" s="59"/>
      <c r="L40" s="6"/>
      <c r="M40" s="6"/>
      <c r="N40" s="6"/>
      <c r="CG40" s="5"/>
      <c r="CH40" s="5"/>
      <c r="CI40" s="5"/>
      <c r="CJ40" s="5"/>
      <c r="CK40" s="5"/>
      <c r="CL40" s="5"/>
      <c r="CM40" s="5"/>
      <c r="CN40" s="5"/>
      <c r="CO40" s="5"/>
    </row>
    <row r="41" spans="1:93" ht="21" x14ac:dyDescent="0.2">
      <c r="A41" s="236" t="s">
        <v>49</v>
      </c>
      <c r="B41" s="115" t="s">
        <v>50</v>
      </c>
      <c r="C41" s="116">
        <f t="shared" si="5"/>
        <v>587</v>
      </c>
      <c r="D41" s="21">
        <f>SUM(ENERO:DICIEMBRE!D41)</f>
        <v>587</v>
      </c>
      <c r="E41" s="21">
        <f>SUM(ENERO:DICIEMBRE!E41)</f>
        <v>0</v>
      </c>
      <c r="F41" s="21">
        <f>SUM(ENERO:DICIEMBRE!F41)</f>
        <v>0</v>
      </c>
      <c r="G41" s="108"/>
      <c r="H41" s="21">
        <f>SUM(ENERO:DICIEMBRE!H41)</f>
        <v>0</v>
      </c>
      <c r="I41" s="65"/>
      <c r="J41" s="59"/>
      <c r="K41" s="59"/>
      <c r="L41" s="6"/>
      <c r="M41" s="6"/>
      <c r="N41" s="6"/>
      <c r="CG41" s="5"/>
      <c r="CH41" s="5"/>
      <c r="CI41" s="5"/>
      <c r="CJ41" s="5"/>
      <c r="CK41" s="5"/>
      <c r="CL41" s="5"/>
      <c r="CM41" s="5"/>
      <c r="CN41" s="5"/>
      <c r="CO41" s="5"/>
    </row>
    <row r="42" spans="1:93" x14ac:dyDescent="0.2">
      <c r="A42" s="236"/>
      <c r="B42" s="118" t="s">
        <v>51</v>
      </c>
      <c r="C42" s="72">
        <f t="shared" si="5"/>
        <v>0</v>
      </c>
      <c r="D42" s="21">
        <f>SUM(ENERO:DICIEMBRE!D42)</f>
        <v>0</v>
      </c>
      <c r="E42" s="21">
        <f>SUM(ENERO:DICIEMBRE!E42)</f>
        <v>0</v>
      </c>
      <c r="F42" s="21">
        <f>SUM(ENERO:DICIEMBRE!F42)</f>
        <v>0</v>
      </c>
      <c r="G42" s="112"/>
      <c r="H42" s="21">
        <f>SUM(ENERO:DICIEMBRE!H42)</f>
        <v>0</v>
      </c>
      <c r="I42" s="65"/>
      <c r="J42" s="59"/>
      <c r="K42" s="59"/>
      <c r="L42" s="6"/>
      <c r="M42" s="6"/>
      <c r="N42" s="6"/>
      <c r="CG42" s="5"/>
      <c r="CH42" s="5"/>
      <c r="CI42" s="5"/>
      <c r="CJ42" s="5"/>
      <c r="CK42" s="5"/>
      <c r="CL42" s="5"/>
      <c r="CM42" s="5"/>
      <c r="CN42" s="5"/>
      <c r="CO42" s="5"/>
    </row>
    <row r="43" spans="1:93" ht="23.45" customHeight="1" x14ac:dyDescent="0.2">
      <c r="A43" s="236"/>
      <c r="B43" s="119" t="s">
        <v>52</v>
      </c>
      <c r="C43" s="120">
        <f t="shared" si="5"/>
        <v>0</v>
      </c>
      <c r="D43" s="21">
        <f>SUM(ENERO:DICIEMBRE!D43)</f>
        <v>0</v>
      </c>
      <c r="E43" s="21">
        <f>SUM(ENERO:DICIEMBRE!E43)</f>
        <v>0</v>
      </c>
      <c r="F43" s="21">
        <f>SUM(ENERO:DICIEMBRE!F43)</f>
        <v>0</v>
      </c>
      <c r="G43" s="121"/>
      <c r="H43" s="21">
        <f>SUM(ENERO:DICIEMBRE!H43)</f>
        <v>0</v>
      </c>
      <c r="I43" s="65"/>
      <c r="J43" s="59"/>
      <c r="K43" s="59"/>
      <c r="L43" s="6"/>
      <c r="M43" s="6"/>
      <c r="N43" s="6"/>
      <c r="CG43" s="5"/>
      <c r="CH43" s="5"/>
      <c r="CI43" s="5"/>
      <c r="CJ43" s="5"/>
      <c r="CK43" s="5"/>
      <c r="CL43" s="5"/>
      <c r="CM43" s="5"/>
      <c r="CN43" s="5"/>
      <c r="CO43" s="5"/>
    </row>
    <row r="44" spans="1:93" x14ac:dyDescent="0.2">
      <c r="A44" s="228" t="s">
        <v>53</v>
      </c>
      <c r="B44" s="231"/>
      <c r="C44" s="116">
        <f>SUM(D44:G44)</f>
        <v>0</v>
      </c>
      <c r="D44" s="21">
        <f>SUM(ENERO:DICIEMBRE!D44)</f>
        <v>0</v>
      </c>
      <c r="E44" s="21">
        <f>SUM(ENERO:DICIEMBRE!E44)</f>
        <v>0</v>
      </c>
      <c r="F44" s="21">
        <f>SUM(ENERO:DICIEMBRE!F44)</f>
        <v>0</v>
      </c>
      <c r="G44" s="21">
        <f>SUM(ENERO:DICIEMBRE!G44)</f>
        <v>0</v>
      </c>
      <c r="H44" s="21">
        <f>SUM(ENERO:DICIEMBRE!H44)</f>
        <v>0</v>
      </c>
      <c r="I44" s="65"/>
      <c r="J44" s="59"/>
      <c r="K44" s="59"/>
      <c r="L44" s="6"/>
      <c r="M44" s="6"/>
      <c r="N44" s="6"/>
      <c r="CG44" s="5"/>
      <c r="CH44" s="5"/>
      <c r="CI44" s="5"/>
      <c r="CJ44" s="5"/>
      <c r="CK44" s="5"/>
      <c r="CL44" s="5"/>
      <c r="CM44" s="5"/>
      <c r="CN44" s="5"/>
      <c r="CO44" s="5"/>
    </row>
    <row r="45" spans="1:93" x14ac:dyDescent="0.2">
      <c r="A45" s="224" t="s">
        <v>2</v>
      </c>
      <c r="B45" s="225"/>
      <c r="C45" s="72">
        <f>SUM(D45:G45)</f>
        <v>6945</v>
      </c>
      <c r="D45" s="21">
        <f>SUM(ENERO:DICIEMBRE!D45)</f>
        <v>2872</v>
      </c>
      <c r="E45" s="21">
        <f>SUM(ENERO:DICIEMBRE!E45)</f>
        <v>116</v>
      </c>
      <c r="F45" s="21">
        <f>SUM(ENERO:DICIEMBRE!F45)</f>
        <v>133</v>
      </c>
      <c r="G45" s="21">
        <f>SUM(ENERO:DICIEMBRE!G45)</f>
        <v>3824</v>
      </c>
      <c r="H45" s="21">
        <f>SUM(ENERO:DICIEMBRE!H45)</f>
        <v>0</v>
      </c>
      <c r="I45" s="65"/>
      <c r="J45" s="59"/>
      <c r="K45" s="59"/>
      <c r="L45" s="6"/>
      <c r="M45" s="6"/>
      <c r="N45" s="6"/>
      <c r="CG45" s="5"/>
      <c r="CH45" s="5"/>
      <c r="CI45" s="5"/>
      <c r="CJ45" s="5"/>
      <c r="CK45" s="5"/>
      <c r="CL45" s="5"/>
      <c r="CM45" s="5"/>
      <c r="CN45" s="5"/>
      <c r="CO45" s="5"/>
    </row>
    <row r="46" spans="1:93" x14ac:dyDescent="0.2">
      <c r="A46" s="226" t="s">
        <v>1</v>
      </c>
      <c r="B46" s="227"/>
      <c r="C46" s="123">
        <f>SUM(C37:C45)</f>
        <v>7532</v>
      </c>
      <c r="D46" s="123">
        <f>SUM(D37:D45)</f>
        <v>3459</v>
      </c>
      <c r="E46" s="124">
        <f>SUM(E37:E45)</f>
        <v>116</v>
      </c>
      <c r="F46" s="125">
        <f>SUM(F37:F45)</f>
        <v>133</v>
      </c>
      <c r="G46" s="126">
        <f>SUM(G44:G45)</f>
        <v>3824</v>
      </c>
      <c r="H46" s="127">
        <f>SUM(H37:H45)</f>
        <v>0</v>
      </c>
      <c r="I46" s="65"/>
      <c r="J46" s="59"/>
      <c r="K46" s="59"/>
      <c r="L46" s="6"/>
      <c r="M46" s="6"/>
      <c r="N46" s="6"/>
      <c r="CG46" s="5"/>
      <c r="CH46" s="5"/>
      <c r="CI46" s="5"/>
      <c r="CJ46" s="5"/>
      <c r="CK46" s="5"/>
      <c r="CL46" s="5"/>
      <c r="CM46" s="5"/>
      <c r="CN46" s="5"/>
      <c r="CO46" s="5"/>
    </row>
    <row r="47" spans="1:93" x14ac:dyDescent="0.2">
      <c r="A47" s="128" t="s">
        <v>54</v>
      </c>
      <c r="B47" s="129"/>
      <c r="C47" s="130"/>
      <c r="D47" s="130"/>
      <c r="E47" s="130"/>
      <c r="F47" s="131"/>
      <c r="G47" s="131"/>
      <c r="H47" s="33"/>
      <c r="I47" s="65"/>
      <c r="J47" s="59"/>
      <c r="K47" s="59"/>
      <c r="L47" s="6"/>
      <c r="M47" s="6"/>
      <c r="N47" s="6"/>
      <c r="CG47" s="5"/>
      <c r="CH47" s="5"/>
      <c r="CI47" s="5"/>
      <c r="CJ47" s="5"/>
      <c r="CK47" s="5"/>
      <c r="CL47" s="5"/>
      <c r="CM47" s="5"/>
      <c r="CN47" s="5"/>
      <c r="CO47" s="5"/>
    </row>
    <row r="48" spans="1:93" ht="31.9" customHeight="1" x14ac:dyDescent="0.2">
      <c r="A48" s="42" t="s">
        <v>55</v>
      </c>
      <c r="B48" s="132"/>
      <c r="C48" s="132"/>
      <c r="D48" s="132"/>
      <c r="E48" s="132"/>
      <c r="F48" s="133"/>
      <c r="G48" s="133"/>
      <c r="H48" s="133"/>
      <c r="I48" s="65"/>
      <c r="J48" s="59"/>
      <c r="K48" s="59"/>
      <c r="CG48" s="5"/>
      <c r="CH48" s="5"/>
      <c r="CI48" s="5"/>
      <c r="CJ48" s="5"/>
      <c r="CK48" s="5"/>
      <c r="CL48" s="5"/>
      <c r="CM48" s="5"/>
      <c r="CN48" s="5"/>
      <c r="CO48" s="5"/>
    </row>
    <row r="49" spans="1:93" ht="71.45" customHeight="1" x14ac:dyDescent="0.2">
      <c r="A49" s="213" t="s">
        <v>6</v>
      </c>
      <c r="B49" s="214"/>
      <c r="C49" s="37" t="s">
        <v>1</v>
      </c>
      <c r="D49" s="30" t="s">
        <v>56</v>
      </c>
      <c r="E49" s="66" t="s">
        <v>57</v>
      </c>
      <c r="F49" s="71" t="s">
        <v>13</v>
      </c>
      <c r="G49" s="54"/>
      <c r="H49" s="49"/>
      <c r="I49" s="65"/>
      <c r="J49" s="59"/>
      <c r="K49" s="59"/>
      <c r="CG49" s="5"/>
      <c r="CH49" s="5"/>
      <c r="CI49" s="5"/>
      <c r="CJ49" s="5"/>
      <c r="CK49" s="5"/>
      <c r="CL49" s="5"/>
      <c r="CM49" s="5"/>
      <c r="CN49" s="5"/>
      <c r="CO49" s="5"/>
    </row>
    <row r="50" spans="1:93" x14ac:dyDescent="0.2">
      <c r="A50" s="211" t="s">
        <v>58</v>
      </c>
      <c r="B50" s="212"/>
      <c r="C50" s="52">
        <f t="shared" ref="C50:C55" si="6">SUM(D50:E50)</f>
        <v>761</v>
      </c>
      <c r="D50" s="21">
        <f>SUM(ENERO:DICIEMBRE!D50)</f>
        <v>308</v>
      </c>
      <c r="E50" s="21">
        <f>SUM(ENERO:DICIEMBRE!E50)</f>
        <v>453</v>
      </c>
      <c r="F50" s="136"/>
      <c r="G50" s="137"/>
      <c r="H50" s="138"/>
      <c r="I50" s="139"/>
      <c r="J50" s="29"/>
      <c r="K50" s="29"/>
      <c r="L50" s="7"/>
      <c r="M50" s="7"/>
      <c r="N50" s="7"/>
      <c r="O50" s="7"/>
      <c r="P50" s="7"/>
      <c r="Q50" s="7"/>
      <c r="R50" s="7"/>
      <c r="S50" s="7"/>
      <c r="T50" s="7"/>
      <c r="CG50" s="5"/>
      <c r="CH50" s="5"/>
      <c r="CI50" s="5"/>
      <c r="CJ50" s="5"/>
      <c r="CK50" s="5"/>
      <c r="CL50" s="5"/>
      <c r="CM50" s="5"/>
      <c r="CN50" s="5"/>
      <c r="CO50" s="5"/>
    </row>
    <row r="51" spans="1:93" x14ac:dyDescent="0.2">
      <c r="A51" s="215" t="s">
        <v>59</v>
      </c>
      <c r="B51" s="216"/>
      <c r="C51" s="53">
        <f t="shared" si="6"/>
        <v>425</v>
      </c>
      <c r="D51" s="21">
        <f>SUM(ENERO:DICIEMBRE!D51)</f>
        <v>191</v>
      </c>
      <c r="E51" s="21">
        <f>SUM(ENERO:DICIEMBRE!E51)</f>
        <v>234</v>
      </c>
      <c r="F51" s="142"/>
      <c r="G51" s="137"/>
      <c r="H51" s="138"/>
      <c r="I51" s="139"/>
      <c r="J51" s="29"/>
      <c r="K51" s="29"/>
      <c r="L51" s="7"/>
      <c r="M51" s="7"/>
      <c r="N51" s="7"/>
      <c r="O51" s="7"/>
      <c r="P51" s="7"/>
      <c r="Q51" s="7"/>
      <c r="R51" s="7"/>
      <c r="S51" s="7"/>
      <c r="T51" s="7"/>
      <c r="CG51" s="5"/>
      <c r="CH51" s="5"/>
      <c r="CI51" s="5"/>
      <c r="CJ51" s="5"/>
      <c r="CK51" s="5"/>
      <c r="CL51" s="5"/>
      <c r="CM51" s="5"/>
      <c r="CN51" s="5"/>
      <c r="CO51" s="5"/>
    </row>
    <row r="52" spans="1:93" x14ac:dyDescent="0.2">
      <c r="A52" s="217" t="s">
        <v>60</v>
      </c>
      <c r="B52" s="143" t="s">
        <v>61</v>
      </c>
      <c r="C52" s="52">
        <f t="shared" si="6"/>
        <v>253</v>
      </c>
      <c r="D52" s="21">
        <f>SUM(ENERO:DICIEMBRE!D52)</f>
        <v>101</v>
      </c>
      <c r="E52" s="21">
        <f>SUM(ENERO:DICIEMBRE!E52)</f>
        <v>152</v>
      </c>
      <c r="F52" s="21">
        <f>SUM(ENERO:DICIEMBRE!F52)</f>
        <v>28</v>
      </c>
      <c r="G52" s="8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7"/>
      <c r="T52" s="7"/>
      <c r="CA52" s="4" t="str">
        <f>IF(F52&lt;=C52,"","* Programa de atención Domiciliaria a personas con Dependencia severa debe ser MENOR O IGUAL al Total. ")</f>
        <v/>
      </c>
      <c r="CB52" s="4">
        <f>IF(C52=0,"",IF(F52="",IF(C52="","",1),0))</f>
        <v>0</v>
      </c>
      <c r="CG52" s="5"/>
      <c r="CH52" s="5"/>
      <c r="CI52" s="5"/>
      <c r="CJ52" s="5"/>
      <c r="CK52" s="5"/>
      <c r="CL52" s="5"/>
      <c r="CM52" s="5"/>
      <c r="CN52" s="5"/>
      <c r="CO52" s="5"/>
    </row>
    <row r="53" spans="1:93" x14ac:dyDescent="0.2">
      <c r="A53" s="218"/>
      <c r="B53" s="145" t="s">
        <v>62</v>
      </c>
      <c r="C53" s="146">
        <f t="shared" si="6"/>
        <v>1565</v>
      </c>
      <c r="D53" s="21">
        <f>SUM(ENERO:DICIEMBRE!D53)</f>
        <v>720</v>
      </c>
      <c r="E53" s="21">
        <f>SUM(ENERO:DICIEMBRE!E53)</f>
        <v>845</v>
      </c>
      <c r="F53" s="21">
        <f>SUM(ENERO:DICIEMBRE!F53)</f>
        <v>125</v>
      </c>
      <c r="G53" s="8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7"/>
      <c r="T53" s="7"/>
      <c r="CA53" s="4" t="str">
        <f>IF(F53&lt;=C53,"","* Programa de atención Domiciliaria a personas con Dependencia severa debe ser MENOR O IGUAL al Total. ")</f>
        <v/>
      </c>
      <c r="CB53" s="4">
        <f>IF(C53=0,"",IF(F53="",IF(C53="","",1),0))</f>
        <v>0</v>
      </c>
      <c r="CG53" s="5"/>
      <c r="CH53" s="5"/>
      <c r="CI53" s="5"/>
      <c r="CJ53" s="5"/>
      <c r="CK53" s="5"/>
      <c r="CL53" s="5"/>
      <c r="CM53" s="5"/>
      <c r="CN53" s="5"/>
      <c r="CO53" s="5"/>
    </row>
    <row r="54" spans="1:93" x14ac:dyDescent="0.2">
      <c r="A54" s="219" t="s">
        <v>3</v>
      </c>
      <c r="B54" s="219"/>
      <c r="C54" s="52">
        <f t="shared" si="6"/>
        <v>1471</v>
      </c>
      <c r="D54" s="21">
        <f>SUM(ENERO:DICIEMBRE!D54)</f>
        <v>597</v>
      </c>
      <c r="E54" s="21">
        <f>SUM(ENERO:DICIEMBRE!E54)</f>
        <v>874</v>
      </c>
      <c r="F54" s="136"/>
      <c r="G54" s="8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7"/>
      <c r="T54" s="7"/>
      <c r="CG54" s="5"/>
      <c r="CH54" s="5"/>
      <c r="CI54" s="5"/>
      <c r="CJ54" s="5"/>
      <c r="CK54" s="5"/>
      <c r="CL54" s="5"/>
      <c r="CM54" s="5"/>
      <c r="CN54" s="5"/>
      <c r="CO54" s="5"/>
    </row>
    <row r="55" spans="1:93" x14ac:dyDescent="0.2">
      <c r="A55" s="240" t="s">
        <v>63</v>
      </c>
      <c r="B55" s="240"/>
      <c r="C55" s="150">
        <f t="shared" si="6"/>
        <v>0</v>
      </c>
      <c r="D55" s="21">
        <f>SUM(ENERO:DICIEMBRE!D55)</f>
        <v>0</v>
      </c>
      <c r="E55" s="21">
        <f>SUM(ENERO:DICIEMBRE!E55)</f>
        <v>0</v>
      </c>
      <c r="F55" s="21">
        <f>SUM(ENERO:DICIEMBRE!F55)</f>
        <v>0</v>
      </c>
      <c r="G55" s="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7"/>
      <c r="T55" s="7"/>
      <c r="CA55" s="4" t="str">
        <f>IF(F55&lt;=C55,"","* Programa de atención Domiciliaria a personas con Dependencia severa debe ser MENOR O IGUAL al Total. ")</f>
        <v/>
      </c>
      <c r="CB55" s="4" t="str">
        <f>IF(C55=0,"",IF(F55="",IF(C55="","",1),0))</f>
        <v/>
      </c>
      <c r="CG55" s="5"/>
      <c r="CH55" s="5"/>
      <c r="CI55" s="5"/>
      <c r="CJ55" s="5"/>
      <c r="CK55" s="5"/>
      <c r="CL55" s="5"/>
      <c r="CM55" s="5"/>
      <c r="CN55" s="5"/>
      <c r="CO55" s="5"/>
    </row>
    <row r="56" spans="1:93" x14ac:dyDescent="0.2">
      <c r="A56" s="241" t="s">
        <v>64</v>
      </c>
      <c r="B56" s="241"/>
      <c r="C56" s="153">
        <f>D56</f>
        <v>0</v>
      </c>
      <c r="D56" s="21">
        <f>SUM(ENERO:DICIEMBRE!D56)</f>
        <v>0</v>
      </c>
      <c r="E56" s="154"/>
      <c r="F56" s="21">
        <f>SUM(ENERO:DICIEMBRE!F56)</f>
        <v>0</v>
      </c>
      <c r="G56" s="8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7"/>
      <c r="T56" s="7"/>
      <c r="CA56" s="4" t="str">
        <f>IF(F56&lt;=C56,"","* Programa de atención Domiciliaria a personas con Dependencia severa debe ser MENOR O IGUAL al Total. ")</f>
        <v/>
      </c>
      <c r="CB56" s="4" t="str">
        <f>IF(C56=0,"",IF(F56="",IF(C56="","",1),0))</f>
        <v/>
      </c>
      <c r="CG56" s="5"/>
      <c r="CH56" s="5"/>
      <c r="CI56" s="5"/>
      <c r="CJ56" s="5"/>
      <c r="CK56" s="5"/>
      <c r="CL56" s="5"/>
      <c r="CM56" s="5"/>
      <c r="CN56" s="5"/>
      <c r="CO56" s="5"/>
    </row>
    <row r="57" spans="1:93" x14ac:dyDescent="0.2">
      <c r="A57" s="242" t="s">
        <v>65</v>
      </c>
      <c r="B57" s="242"/>
      <c r="C57" s="156">
        <f>D57</f>
        <v>0</v>
      </c>
      <c r="D57" s="21">
        <f>SUM(ENERO:DICIEMBRE!D57)</f>
        <v>0</v>
      </c>
      <c r="E57" s="157"/>
      <c r="F57" s="158"/>
      <c r="G57" s="159"/>
      <c r="H57" s="139"/>
      <c r="I57" s="29"/>
      <c r="J57" s="29"/>
      <c r="K57" s="29"/>
      <c r="L57" s="10"/>
      <c r="M57" s="7"/>
      <c r="N57" s="7"/>
      <c r="O57" s="7"/>
      <c r="P57" s="7"/>
      <c r="Q57" s="7"/>
      <c r="R57" s="7"/>
      <c r="S57" s="7"/>
      <c r="T57" s="7"/>
      <c r="CG57" s="5"/>
      <c r="CH57" s="5"/>
      <c r="CI57" s="5"/>
      <c r="CJ57" s="5"/>
      <c r="CK57" s="5"/>
      <c r="CL57" s="5"/>
      <c r="CM57" s="5"/>
      <c r="CN57" s="5"/>
      <c r="CO57" s="5"/>
    </row>
    <row r="58" spans="1:93" ht="31.9" customHeight="1" x14ac:dyDescent="0.2">
      <c r="A58" s="42" t="s">
        <v>66</v>
      </c>
      <c r="B58" s="132"/>
      <c r="C58" s="132"/>
      <c r="D58" s="132"/>
      <c r="E58" s="132"/>
      <c r="F58" s="132"/>
      <c r="G58" s="160"/>
      <c r="H58" s="161"/>
      <c r="I58" s="139"/>
      <c r="J58" s="29"/>
      <c r="K58" s="29"/>
      <c r="L58" s="10"/>
      <c r="M58" s="7"/>
      <c r="N58" s="7"/>
      <c r="O58" s="7"/>
      <c r="P58" s="7"/>
      <c r="Q58" s="7"/>
      <c r="R58" s="7"/>
      <c r="S58" s="7"/>
      <c r="T58" s="7"/>
      <c r="CG58" s="5"/>
      <c r="CH58" s="5"/>
      <c r="CI58" s="5"/>
      <c r="CJ58" s="5"/>
      <c r="CK58" s="5"/>
      <c r="CL58" s="5"/>
      <c r="CM58" s="5"/>
      <c r="CN58" s="5"/>
      <c r="CO58" s="5"/>
    </row>
    <row r="59" spans="1:93" x14ac:dyDescent="0.2">
      <c r="A59" s="243" t="s">
        <v>67</v>
      </c>
      <c r="B59" s="244"/>
      <c r="C59" s="249" t="s">
        <v>68</v>
      </c>
      <c r="D59" s="249"/>
      <c r="E59" s="249"/>
      <c r="F59" s="249"/>
      <c r="G59" s="250"/>
      <c r="H59" s="207" t="s">
        <v>69</v>
      </c>
      <c r="I59" s="208"/>
      <c r="J59" s="59"/>
      <c r="K59" s="59"/>
      <c r="L59" s="6"/>
      <c r="M59" s="6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  <c r="CO59" s="5"/>
    </row>
    <row r="60" spans="1:93" x14ac:dyDescent="0.2">
      <c r="A60" s="245"/>
      <c r="B60" s="246"/>
      <c r="C60" s="243" t="s">
        <v>1</v>
      </c>
      <c r="D60" s="213" t="s">
        <v>70</v>
      </c>
      <c r="E60" s="230"/>
      <c r="F60" s="214"/>
      <c r="G60" s="251" t="s">
        <v>71</v>
      </c>
      <c r="H60" s="209"/>
      <c r="I60" s="208"/>
      <c r="J60" s="59"/>
      <c r="K60" s="59"/>
      <c r="L60" s="6"/>
      <c r="M60" s="6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  <c r="CO60" s="5"/>
    </row>
    <row r="61" spans="1:93" ht="26.45" customHeight="1" x14ac:dyDescent="0.2">
      <c r="A61" s="247"/>
      <c r="B61" s="248"/>
      <c r="C61" s="247"/>
      <c r="D61" s="30" t="s">
        <v>72</v>
      </c>
      <c r="E61" s="31" t="s">
        <v>73</v>
      </c>
      <c r="F61" s="51" t="s">
        <v>74</v>
      </c>
      <c r="G61" s="252"/>
      <c r="H61" s="38" t="s">
        <v>75</v>
      </c>
      <c r="I61" s="37" t="s">
        <v>76</v>
      </c>
      <c r="J61" s="6"/>
      <c r="K61" s="6"/>
      <c r="L61" s="6"/>
      <c r="M61" s="6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  <c r="CO61" s="5"/>
    </row>
    <row r="62" spans="1:93" x14ac:dyDescent="0.2">
      <c r="A62" s="203" t="s">
        <v>77</v>
      </c>
      <c r="B62" s="204"/>
      <c r="C62" s="162">
        <f t="shared" ref="C62:C67" si="7">SUM(D62:F62)+H62</f>
        <v>0</v>
      </c>
      <c r="D62" s="21"/>
      <c r="E62" s="22"/>
      <c r="F62" s="14"/>
      <c r="G62" s="44"/>
      <c r="H62" s="163"/>
      <c r="I62" s="24"/>
      <c r="J62" s="6"/>
      <c r="K62" s="6"/>
      <c r="L62" s="6"/>
      <c r="M62" s="6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  <c r="CO62" s="5"/>
    </row>
    <row r="63" spans="1:93" x14ac:dyDescent="0.2">
      <c r="A63" s="205" t="s">
        <v>78</v>
      </c>
      <c r="B63" s="206"/>
      <c r="C63" s="164">
        <f t="shared" si="7"/>
        <v>0</v>
      </c>
      <c r="D63" s="16"/>
      <c r="E63" s="18"/>
      <c r="F63" s="17"/>
      <c r="G63" s="45"/>
      <c r="H63" s="155"/>
      <c r="I63" s="26"/>
      <c r="J63" s="6"/>
      <c r="K63" s="6"/>
      <c r="L63" s="6"/>
      <c r="M63" s="6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  <c r="CO63" s="5"/>
    </row>
    <row r="64" spans="1:93" x14ac:dyDescent="0.2">
      <c r="A64" s="205" t="s">
        <v>79</v>
      </c>
      <c r="B64" s="206"/>
      <c r="C64" s="164">
        <f t="shared" si="7"/>
        <v>0</v>
      </c>
      <c r="D64" s="16"/>
      <c r="E64" s="18"/>
      <c r="F64" s="17"/>
      <c r="G64" s="45"/>
      <c r="H64" s="155"/>
      <c r="I64" s="26"/>
      <c r="J64" s="6"/>
      <c r="K64" s="6"/>
      <c r="L64" s="6"/>
      <c r="M64" s="6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  <c r="CO64" s="5"/>
    </row>
    <row r="65" spans="1:93" x14ac:dyDescent="0.2">
      <c r="A65" s="205" t="s">
        <v>80</v>
      </c>
      <c r="B65" s="206"/>
      <c r="C65" s="164">
        <f t="shared" si="7"/>
        <v>0</v>
      </c>
      <c r="D65" s="16"/>
      <c r="E65" s="18"/>
      <c r="F65" s="17"/>
      <c r="G65" s="45"/>
      <c r="H65" s="155"/>
      <c r="I65" s="26"/>
      <c r="J65" s="6"/>
      <c r="K65" s="6"/>
      <c r="L65" s="6"/>
      <c r="M65" s="6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  <c r="CO65" s="5"/>
    </row>
    <row r="66" spans="1:93" x14ac:dyDescent="0.2">
      <c r="A66" s="205" t="s">
        <v>81</v>
      </c>
      <c r="B66" s="206"/>
      <c r="C66" s="164">
        <f t="shared" si="7"/>
        <v>0</v>
      </c>
      <c r="D66" s="16"/>
      <c r="E66" s="18"/>
      <c r="F66" s="17"/>
      <c r="G66" s="45"/>
      <c r="H66" s="155"/>
      <c r="I66" s="26"/>
      <c r="J66" s="6"/>
      <c r="K66" s="6"/>
      <c r="L66" s="6"/>
      <c r="M66" s="6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  <c r="CO66" s="5"/>
    </row>
    <row r="67" spans="1:93" x14ac:dyDescent="0.2">
      <c r="A67" s="222" t="s">
        <v>82</v>
      </c>
      <c r="B67" s="223"/>
      <c r="C67" s="165">
        <f t="shared" si="7"/>
        <v>0</v>
      </c>
      <c r="D67" s="34"/>
      <c r="E67" s="35"/>
      <c r="F67" s="36"/>
      <c r="G67" s="46"/>
      <c r="H67" s="166"/>
      <c r="I67" s="27"/>
      <c r="J67" s="6"/>
      <c r="K67" s="6"/>
      <c r="L67" s="6"/>
      <c r="M67" s="6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  <c r="CO67" s="5"/>
    </row>
    <row r="68" spans="1:93" x14ac:dyDescent="0.2">
      <c r="A68" s="9" t="s">
        <v>83</v>
      </c>
      <c r="B68" s="59"/>
      <c r="C68" s="59"/>
      <c r="D68" s="59"/>
      <c r="E68" s="59"/>
      <c r="F68" s="59"/>
      <c r="G68" s="59"/>
      <c r="H68" s="59"/>
      <c r="I68" s="65"/>
      <c r="J68" s="6"/>
      <c r="K68" s="6"/>
      <c r="L68" s="6"/>
      <c r="M68" s="6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  <c r="CO68" s="5"/>
    </row>
    <row r="69" spans="1:93" ht="31.9" customHeight="1" x14ac:dyDescent="0.2">
      <c r="A69" s="167" t="s">
        <v>84</v>
      </c>
      <c r="B69" s="168"/>
      <c r="C69" s="168"/>
      <c r="D69" s="168"/>
      <c r="E69" s="168"/>
      <c r="F69" s="169"/>
      <c r="G69" s="169"/>
      <c r="H69" s="6"/>
      <c r="I69" s="6"/>
      <c r="J69" s="6"/>
      <c r="K69" s="6"/>
      <c r="L69" s="6"/>
      <c r="M69" s="6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  <c r="CO69" s="5"/>
    </row>
    <row r="70" spans="1:93" x14ac:dyDescent="0.2">
      <c r="A70" s="220" t="s">
        <v>85</v>
      </c>
      <c r="B70" s="220" t="s">
        <v>86</v>
      </c>
      <c r="C70" s="237" t="s">
        <v>87</v>
      </c>
      <c r="D70" s="238"/>
      <c r="E70" s="238"/>
      <c r="F70" s="238"/>
      <c r="G70" s="239"/>
      <c r="H70" s="6"/>
      <c r="I70" s="6"/>
      <c r="J70" s="6"/>
      <c r="K70" s="6"/>
      <c r="L70" s="6"/>
      <c r="M70" s="6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  <c r="CO70" s="5"/>
    </row>
    <row r="71" spans="1:93" x14ac:dyDescent="0.2">
      <c r="A71" s="221"/>
      <c r="B71" s="221"/>
      <c r="C71" s="30" t="s">
        <v>88</v>
      </c>
      <c r="D71" s="170" t="s">
        <v>89</v>
      </c>
      <c r="E71" s="31" t="s">
        <v>90</v>
      </c>
      <c r="F71" s="31" t="s">
        <v>91</v>
      </c>
      <c r="G71" s="51" t="s">
        <v>92</v>
      </c>
      <c r="H71" s="6"/>
      <c r="I71" s="6"/>
      <c r="J71" s="6"/>
      <c r="K71" s="6"/>
      <c r="L71" s="6"/>
      <c r="M71" s="6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  <c r="CO71" s="5"/>
    </row>
    <row r="72" spans="1:93" x14ac:dyDescent="0.2">
      <c r="A72" s="171" t="s">
        <v>93</v>
      </c>
      <c r="B72" s="172">
        <f>SUM(C72:G72)</f>
        <v>0</v>
      </c>
      <c r="C72" s="21"/>
      <c r="D72" s="23"/>
      <c r="E72" s="23"/>
      <c r="F72" s="23"/>
      <c r="G72" s="25"/>
      <c r="H72" s="6"/>
      <c r="I72" s="6"/>
      <c r="J72" s="6"/>
      <c r="K72" s="6"/>
      <c r="L72" s="6"/>
      <c r="M72" s="6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  <c r="CO72" s="5"/>
    </row>
    <row r="73" spans="1:93" x14ac:dyDescent="0.2">
      <c r="A73" s="173" t="s">
        <v>51</v>
      </c>
      <c r="B73" s="174">
        <f>SUM(C73:G73)</f>
        <v>0</v>
      </c>
      <c r="C73" s="34"/>
      <c r="D73" s="19"/>
      <c r="E73" s="19"/>
      <c r="F73" s="19"/>
      <c r="G73" s="28"/>
      <c r="H73" s="6"/>
      <c r="I73" s="6"/>
      <c r="J73" s="6"/>
      <c r="K73" s="6"/>
      <c r="L73" s="6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  <c r="CO73" s="5"/>
    </row>
    <row r="74" spans="1:93" ht="31.9" customHeight="1" x14ac:dyDescent="0.2">
      <c r="A74" s="167" t="s">
        <v>94</v>
      </c>
      <c r="B74" s="168"/>
      <c r="C74" s="168"/>
      <c r="D74" s="168"/>
      <c r="E74" s="168"/>
      <c r="F74" s="169"/>
      <c r="G74" s="169"/>
      <c r="H74" s="6"/>
      <c r="I74" s="6"/>
      <c r="J74" s="6"/>
      <c r="K74" s="6"/>
      <c r="L74" s="6"/>
      <c r="M74" s="6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  <c r="CO74" s="5"/>
    </row>
    <row r="75" spans="1:93" x14ac:dyDescent="0.2">
      <c r="A75" s="220" t="s">
        <v>85</v>
      </c>
      <c r="B75" s="220" t="s">
        <v>95</v>
      </c>
      <c r="C75" s="237" t="s">
        <v>96</v>
      </c>
      <c r="D75" s="238"/>
      <c r="E75" s="238"/>
      <c r="F75" s="238"/>
      <c r="G75" s="239"/>
      <c r="H75" s="6"/>
      <c r="I75" s="6"/>
      <c r="J75" s="6"/>
      <c r="K75" s="6"/>
      <c r="L75" s="6"/>
      <c r="M75" s="6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  <c r="CO75" s="5"/>
    </row>
    <row r="76" spans="1:93" x14ac:dyDescent="0.2">
      <c r="A76" s="221"/>
      <c r="B76" s="221"/>
      <c r="C76" s="30" t="s">
        <v>88</v>
      </c>
      <c r="D76" s="170" t="s">
        <v>89</v>
      </c>
      <c r="E76" s="31" t="s">
        <v>90</v>
      </c>
      <c r="F76" s="31" t="s">
        <v>91</v>
      </c>
      <c r="G76" s="51" t="s">
        <v>92</v>
      </c>
      <c r="H76" s="6"/>
      <c r="I76" s="6"/>
      <c r="J76" s="6"/>
      <c r="K76" s="6"/>
      <c r="L76" s="6"/>
      <c r="M76" s="6"/>
      <c r="N76" s="6"/>
      <c r="O76" s="6"/>
      <c r="P76" s="6"/>
      <c r="CG76" s="5"/>
      <c r="CH76" s="5"/>
      <c r="CI76" s="5"/>
      <c r="CJ76" s="5"/>
      <c r="CK76" s="5"/>
      <c r="CL76" s="5"/>
      <c r="CM76" s="5"/>
      <c r="CN76" s="5"/>
      <c r="CO76" s="5"/>
    </row>
    <row r="77" spans="1:93" ht="25.5" customHeight="1" x14ac:dyDescent="0.2">
      <c r="A77" s="175" t="s">
        <v>97</v>
      </c>
      <c r="B77" s="176">
        <f>SUM(C77:G77)</f>
        <v>0</v>
      </c>
      <c r="C77" s="32"/>
      <c r="D77" s="177"/>
      <c r="E77" s="177"/>
      <c r="F77" s="177"/>
      <c r="G77" s="43"/>
      <c r="H77" s="6"/>
      <c r="I77" s="6"/>
      <c r="J77" s="6"/>
      <c r="K77" s="6"/>
      <c r="L77" s="6"/>
      <c r="M77" s="6"/>
      <c r="N77" s="6"/>
      <c r="O77" s="6"/>
      <c r="P77" s="6"/>
      <c r="CG77" s="5"/>
      <c r="CH77" s="5"/>
      <c r="CI77" s="5"/>
      <c r="CJ77" s="5"/>
      <c r="CK77" s="5"/>
      <c r="CL77" s="5"/>
      <c r="CM77" s="5"/>
      <c r="CN77" s="5"/>
      <c r="CO77" s="5"/>
    </row>
    <row r="78" spans="1:93" x14ac:dyDescent="0.2">
      <c r="A78" s="178"/>
      <c r="B78" s="179"/>
      <c r="C78" s="178"/>
      <c r="D78" s="179"/>
      <c r="E78" s="180"/>
      <c r="F78" s="179"/>
      <c r="G78" s="180"/>
      <c r="H78" s="6"/>
      <c r="I78" s="6"/>
      <c r="J78" s="6"/>
      <c r="K78" s="6"/>
      <c r="L78" s="6"/>
      <c r="M78" s="6"/>
      <c r="N78" s="6"/>
      <c r="CG78" s="5"/>
      <c r="CH78" s="5"/>
      <c r="CI78" s="5"/>
      <c r="CJ78" s="5"/>
      <c r="CK78" s="5"/>
      <c r="CL78" s="5"/>
      <c r="CM78" s="5"/>
      <c r="CN78" s="5"/>
      <c r="CO78" s="5"/>
    </row>
    <row r="79" spans="1:93" x14ac:dyDescent="0.2">
      <c r="H79" s="6"/>
      <c r="I79" s="6"/>
      <c r="J79" s="6"/>
      <c r="K79" s="6"/>
      <c r="L79" s="6"/>
      <c r="M79" s="6"/>
      <c r="N79" s="6"/>
    </row>
    <row r="80" spans="1:93" x14ac:dyDescent="0.2">
      <c r="H80" s="6"/>
      <c r="I80" s="6"/>
      <c r="J80" s="6"/>
      <c r="K80" s="6"/>
      <c r="L80" s="6"/>
      <c r="M80" s="6"/>
      <c r="N80" s="6"/>
    </row>
    <row r="194" spans="1:104" ht="12" customHeight="1" x14ac:dyDescent="0.2"/>
    <row r="195" spans="1:104" s="11" customFormat="1" hidden="1" x14ac:dyDescent="0.2">
      <c r="A195" s="11">
        <f>SUM(C10:C34,C46,C50:C57,C62:C67,B72:B73,B77)</f>
        <v>12007</v>
      </c>
      <c r="B195" s="11">
        <f>SUM(CG7:CO78)</f>
        <v>0</v>
      </c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</row>
  </sheetData>
  <mergeCells count="61">
    <mergeCell ref="A39:B39"/>
    <mergeCell ref="A40:B40"/>
    <mergeCell ref="A41:A43"/>
    <mergeCell ref="A44:B44"/>
    <mergeCell ref="C75:G75"/>
    <mergeCell ref="A55:B55"/>
    <mergeCell ref="A56:B56"/>
    <mergeCell ref="A57:B57"/>
    <mergeCell ref="A59:B61"/>
    <mergeCell ref="C59:G59"/>
    <mergeCell ref="C60:C61"/>
    <mergeCell ref="D60:F60"/>
    <mergeCell ref="G60:G61"/>
    <mergeCell ref="C70:G70"/>
    <mergeCell ref="A33:B33"/>
    <mergeCell ref="A34:B34"/>
    <mergeCell ref="A36:B36"/>
    <mergeCell ref="A37:B37"/>
    <mergeCell ref="A38:B38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2:B22"/>
    <mergeCell ref="A75:A76"/>
    <mergeCell ref="B75:B76"/>
    <mergeCell ref="A66:B66"/>
    <mergeCell ref="A67:B67"/>
    <mergeCell ref="A70:A71"/>
    <mergeCell ref="B70:B71"/>
    <mergeCell ref="A45:B45"/>
    <mergeCell ref="A46:B46"/>
    <mergeCell ref="A65:B65"/>
    <mergeCell ref="A27:B27"/>
    <mergeCell ref="A28:B28"/>
    <mergeCell ref="A29:B29"/>
    <mergeCell ref="A30:B30"/>
    <mergeCell ref="A31:B31"/>
    <mergeCell ref="A32:B32"/>
    <mergeCell ref="A14:B14"/>
    <mergeCell ref="A62:B62"/>
    <mergeCell ref="A63:B63"/>
    <mergeCell ref="A64:B64"/>
    <mergeCell ref="H59:I60"/>
    <mergeCell ref="A23:B23"/>
    <mergeCell ref="A24:B24"/>
    <mergeCell ref="A25:B25"/>
    <mergeCell ref="A26:B26"/>
    <mergeCell ref="A50:B50"/>
    <mergeCell ref="A49:B49"/>
    <mergeCell ref="A51:B51"/>
    <mergeCell ref="A52:A53"/>
    <mergeCell ref="A54:B54"/>
    <mergeCell ref="A20:B20"/>
    <mergeCell ref="A21:B21"/>
  </mergeCells>
  <dataValidations count="4">
    <dataValidation type="whole" allowBlank="1" showInputMessage="1" showErrorMessage="1" errorTitle="Error de ingreso" error="Debe ingresar sólo números." sqref="D10:K34 C77:G77 D37:H45 D62:I67 C72:G73 D50:F57" xr:uid="{00000000-0002-0000-0000-000000000000}">
      <formula1>0</formula1>
      <formula2>99999</formula2>
    </dataValidation>
    <dataValidation allowBlank="1" showInputMessage="1" showErrorMessage="1" errorTitle="ERROR" error="Por Favor ingrese solo Números." sqref="L10:L34 G52:G56" xr:uid="{00000000-0002-0000-0000-000001000000}"/>
    <dataValidation allowBlank="1" showInputMessage="1" showErrorMessage="1" errorTitle="ERROR" error="Por Favor Ingrese solo Números." sqref="G9" xr:uid="{00000000-0002-0000-0000-000002000000}"/>
    <dataValidation type="whole" allowBlank="1" showInputMessage="1" showErrorMessage="1" errorTitle="ERROR" error="Por Favor Ingrese solo Números." sqref="C78:G1048576 G1:G8 X1:XFD1048576 S35:W1048576 I35:R51 G46:H51 D46:F49 D68:G71 C74:G76 A1:B1048576 G57:I61 C1:C71 H68:I1048576 J57:R1048576 D58:F61 D35:H36 H1:W9 D1:F9" xr:uid="{00000000-0002-0000-0000-000003000000}">
      <formula1>0</formula1>
      <formula2>100000000</formula2>
    </dataValidation>
  </dataValidations>
  <pageMargins left="0.7" right="0.7" top="0.75" bottom="0.75" header="0.3" footer="0.3"/>
  <ignoredErrors>
    <ignoredError sqref="D37:H4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30.140625" style="2" customWidth="1"/>
    <col min="3" max="10" width="16" style="2" customWidth="1"/>
    <col min="11" max="11" width="18.42578125" style="2" customWidth="1"/>
    <col min="12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",[10]NOMBRE!B2," - ","( ",[10]NOMBRE!C2,[10]NOMBRE!D2,[10]NOMBRE!E2,[10]NOMBRE!F2,[10]NOMBRE!G2," )")</f>
        <v>COMUNA: LINARES - ( 07401 )</v>
      </c>
    </row>
    <row r="3" spans="1:93" ht="16.149999999999999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",[10]NOMBRE!B6," - ","( ",[10]NOMBRE!C6,[10]NOMBRE!D6," )")</f>
        <v>MES: SEPTIEMBRE - ( 09 )</v>
      </c>
    </row>
    <row r="5" spans="1:93" ht="16.149999999999999" customHeight="1" x14ac:dyDescent="0.2">
      <c r="A5" s="1" t="str">
        <f>CONCATENATE("AÑO: ",[10]NOMBRE!B7)</f>
        <v>AÑO: 2018</v>
      </c>
    </row>
    <row r="6" spans="1:93" ht="15" customHeight="1" x14ac:dyDescent="0.2">
      <c r="A6" s="56"/>
      <c r="B6" s="56"/>
      <c r="C6" s="41" t="s">
        <v>4</v>
      </c>
      <c r="D6" s="56"/>
      <c r="E6" s="56"/>
      <c r="F6" s="56"/>
      <c r="G6" s="56"/>
      <c r="H6" s="57"/>
      <c r="I6" s="58"/>
      <c r="J6" s="59"/>
      <c r="K6" s="59"/>
    </row>
    <row r="7" spans="1:93" ht="15" x14ac:dyDescent="0.2">
      <c r="A7" s="13"/>
      <c r="B7" s="13"/>
      <c r="C7" s="13"/>
      <c r="D7" s="13"/>
      <c r="E7" s="13"/>
      <c r="F7" s="13"/>
      <c r="G7" s="13"/>
      <c r="H7" s="57"/>
      <c r="I7" s="58"/>
      <c r="J7" s="59"/>
      <c r="K7" s="59"/>
      <c r="CG7" s="5"/>
      <c r="CH7" s="5"/>
      <c r="CI7" s="5"/>
      <c r="CJ7" s="5"/>
      <c r="CK7" s="5"/>
      <c r="CL7" s="5"/>
      <c r="CM7" s="5"/>
      <c r="CN7" s="5"/>
      <c r="CO7" s="5"/>
    </row>
    <row r="8" spans="1:93" ht="31.9" customHeight="1" x14ac:dyDescent="0.2">
      <c r="A8" s="60" t="s">
        <v>5</v>
      </c>
      <c r="B8" s="61"/>
      <c r="C8" s="62"/>
      <c r="D8" s="61"/>
      <c r="E8" s="63"/>
      <c r="F8" s="63"/>
      <c r="G8" s="64"/>
      <c r="H8" s="63"/>
      <c r="I8" s="65"/>
      <c r="J8" s="59"/>
      <c r="K8" s="59"/>
      <c r="CG8" s="5"/>
      <c r="CH8" s="5"/>
      <c r="CI8" s="5"/>
      <c r="CJ8" s="5"/>
      <c r="CK8" s="5"/>
      <c r="CL8" s="5"/>
      <c r="CM8" s="5"/>
      <c r="CN8" s="5"/>
      <c r="CO8" s="5"/>
    </row>
    <row r="9" spans="1:93" ht="56.25" customHeight="1" x14ac:dyDescent="0.2">
      <c r="A9" s="213" t="s">
        <v>6</v>
      </c>
      <c r="B9" s="230"/>
      <c r="C9" s="193" t="s">
        <v>1</v>
      </c>
      <c r="D9" s="39" t="s">
        <v>7</v>
      </c>
      <c r="E9" s="31" t="s">
        <v>8</v>
      </c>
      <c r="F9" s="66" t="s">
        <v>9</v>
      </c>
      <c r="G9" s="67" t="s">
        <v>10</v>
      </c>
      <c r="H9" s="68" t="s">
        <v>11</v>
      </c>
      <c r="I9" s="69" t="s">
        <v>12</v>
      </c>
      <c r="J9" s="70" t="s">
        <v>13</v>
      </c>
      <c r="K9" s="71" t="s">
        <v>14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CG9" s="5"/>
      <c r="CH9" s="5"/>
      <c r="CI9" s="5"/>
      <c r="CJ9" s="5"/>
      <c r="CK9" s="5"/>
      <c r="CL9" s="5"/>
      <c r="CM9" s="5"/>
      <c r="CN9" s="5"/>
      <c r="CO9" s="5"/>
    </row>
    <row r="10" spans="1:93" ht="17.25" customHeight="1" x14ac:dyDescent="0.2">
      <c r="A10" s="228" t="s">
        <v>15</v>
      </c>
      <c r="B10" s="231"/>
      <c r="C10" s="72">
        <f t="shared" ref="C10:C34" si="0">SUM(D10:F10)</f>
        <v>0</v>
      </c>
      <c r="D10" s="73"/>
      <c r="E10" s="74"/>
      <c r="F10" s="75"/>
      <c r="G10" s="76"/>
      <c r="H10" s="77"/>
      <c r="I10" s="78"/>
      <c r="J10" s="79"/>
      <c r="K10" s="79"/>
      <c r="L10" s="8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7"/>
      <c r="Y10" s="7"/>
      <c r="Z10" s="7"/>
      <c r="CA10" s="4" t="str">
        <f t="shared" ref="CA10:CA21" si="1">IF(SUM(H10:I10)&lt;&gt;C10,"* El nº de visitas de primer contacto más la suma de vdi seguimiento deben ser coincidentes con el total. ","")</f>
        <v/>
      </c>
      <c r="CG10" s="5">
        <f t="shared" ref="CG10:CG21" si="2">IF(SUM(H10:I10)&lt;&gt;C10,1,0)</f>
        <v>0</v>
      </c>
      <c r="CH10" s="5"/>
      <c r="CI10" s="5"/>
      <c r="CJ10" s="5"/>
      <c r="CK10" s="5"/>
      <c r="CL10" s="5"/>
      <c r="CM10" s="5"/>
      <c r="CN10" s="5"/>
      <c r="CO10" s="5"/>
    </row>
    <row r="11" spans="1:93" ht="17.25" customHeight="1" x14ac:dyDescent="0.2">
      <c r="A11" s="201" t="s">
        <v>16</v>
      </c>
      <c r="B11" s="202"/>
      <c r="C11" s="72">
        <f t="shared" si="0"/>
        <v>0</v>
      </c>
      <c r="D11" s="80"/>
      <c r="E11" s="81"/>
      <c r="F11" s="82"/>
      <c r="G11" s="83"/>
      <c r="H11" s="84"/>
      <c r="I11" s="85"/>
      <c r="J11" s="86"/>
      <c r="K11" s="86"/>
      <c r="L11" s="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7"/>
      <c r="Y11" s="7"/>
      <c r="Z11" s="7"/>
      <c r="CA11" s="4" t="str">
        <f t="shared" si="1"/>
        <v/>
      </c>
      <c r="CG11" s="5">
        <f t="shared" si="2"/>
        <v>0</v>
      </c>
      <c r="CH11" s="5"/>
      <c r="CI11" s="5"/>
      <c r="CJ11" s="5"/>
      <c r="CK11" s="5"/>
      <c r="CL11" s="5"/>
      <c r="CM11" s="5"/>
      <c r="CN11" s="5"/>
      <c r="CO11" s="5"/>
    </row>
    <row r="12" spans="1:93" ht="17.25" customHeight="1" x14ac:dyDescent="0.2">
      <c r="A12" s="201" t="s">
        <v>17</v>
      </c>
      <c r="B12" s="202"/>
      <c r="C12" s="72">
        <f t="shared" si="0"/>
        <v>0</v>
      </c>
      <c r="D12" s="80"/>
      <c r="E12" s="81"/>
      <c r="F12" s="82"/>
      <c r="G12" s="83"/>
      <c r="H12" s="84"/>
      <c r="I12" s="85"/>
      <c r="J12" s="86"/>
      <c r="K12" s="86"/>
      <c r="L12" s="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7"/>
      <c r="Y12" s="7"/>
      <c r="Z12" s="7"/>
      <c r="CA12" s="4" t="str">
        <f t="shared" si="1"/>
        <v/>
      </c>
      <c r="CG12" s="5">
        <f t="shared" si="2"/>
        <v>0</v>
      </c>
      <c r="CH12" s="5"/>
      <c r="CI12" s="5"/>
      <c r="CJ12" s="5"/>
      <c r="CK12" s="5"/>
      <c r="CL12" s="5"/>
      <c r="CM12" s="5"/>
      <c r="CN12" s="5"/>
      <c r="CO12" s="5"/>
    </row>
    <row r="13" spans="1:93" ht="17.25" customHeight="1" x14ac:dyDescent="0.2">
      <c r="A13" s="201" t="s">
        <v>18</v>
      </c>
      <c r="B13" s="202"/>
      <c r="C13" s="72">
        <f t="shared" si="0"/>
        <v>0</v>
      </c>
      <c r="D13" s="80"/>
      <c r="E13" s="81"/>
      <c r="F13" s="82"/>
      <c r="G13" s="83"/>
      <c r="H13" s="84"/>
      <c r="I13" s="85"/>
      <c r="J13" s="86"/>
      <c r="K13" s="86"/>
      <c r="L13" s="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7"/>
      <c r="Y13" s="7"/>
      <c r="Z13" s="7"/>
      <c r="CA13" s="4" t="str">
        <f t="shared" si="1"/>
        <v/>
      </c>
      <c r="CG13" s="5">
        <f t="shared" si="2"/>
        <v>0</v>
      </c>
      <c r="CH13" s="5"/>
      <c r="CI13" s="5"/>
      <c r="CJ13" s="5"/>
      <c r="CK13" s="5"/>
      <c r="CL13" s="5"/>
      <c r="CM13" s="5"/>
      <c r="CN13" s="5"/>
      <c r="CO13" s="5"/>
    </row>
    <row r="14" spans="1:93" ht="25.5" customHeight="1" x14ac:dyDescent="0.2">
      <c r="A14" s="201" t="s">
        <v>19</v>
      </c>
      <c r="B14" s="202"/>
      <c r="C14" s="72">
        <f t="shared" si="0"/>
        <v>0</v>
      </c>
      <c r="D14" s="80"/>
      <c r="E14" s="81"/>
      <c r="F14" s="82"/>
      <c r="G14" s="83"/>
      <c r="H14" s="84"/>
      <c r="I14" s="85"/>
      <c r="J14" s="86"/>
      <c r="K14" s="86"/>
      <c r="L14" s="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7"/>
      <c r="Y14" s="7"/>
      <c r="Z14" s="7"/>
      <c r="CA14" s="4" t="str">
        <f t="shared" si="1"/>
        <v/>
      </c>
      <c r="CG14" s="5">
        <f t="shared" si="2"/>
        <v>0</v>
      </c>
      <c r="CH14" s="5"/>
      <c r="CI14" s="5"/>
      <c r="CJ14" s="5"/>
      <c r="CK14" s="5"/>
      <c r="CL14" s="5"/>
      <c r="CM14" s="5"/>
      <c r="CN14" s="5"/>
      <c r="CO14" s="5"/>
    </row>
    <row r="15" spans="1:93" ht="27" customHeight="1" x14ac:dyDescent="0.2">
      <c r="A15" s="201" t="s">
        <v>20</v>
      </c>
      <c r="B15" s="202"/>
      <c r="C15" s="72">
        <f t="shared" si="0"/>
        <v>0</v>
      </c>
      <c r="D15" s="80"/>
      <c r="E15" s="81"/>
      <c r="F15" s="82"/>
      <c r="G15" s="83"/>
      <c r="H15" s="84"/>
      <c r="I15" s="85"/>
      <c r="J15" s="86"/>
      <c r="K15" s="86"/>
      <c r="L15" s="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7"/>
      <c r="Y15" s="7"/>
      <c r="Z15" s="7"/>
      <c r="CA15" s="4" t="str">
        <f t="shared" si="1"/>
        <v/>
      </c>
      <c r="CG15" s="5">
        <f t="shared" si="2"/>
        <v>0</v>
      </c>
      <c r="CH15" s="5"/>
      <c r="CI15" s="5"/>
      <c r="CJ15" s="5"/>
      <c r="CK15" s="5"/>
      <c r="CL15" s="5"/>
      <c r="CM15" s="5"/>
      <c r="CN15" s="5"/>
      <c r="CO15" s="5"/>
    </row>
    <row r="16" spans="1:93" ht="17.25" customHeight="1" x14ac:dyDescent="0.2">
      <c r="A16" s="201" t="s">
        <v>21</v>
      </c>
      <c r="B16" s="202"/>
      <c r="C16" s="72">
        <f t="shared" si="0"/>
        <v>0</v>
      </c>
      <c r="D16" s="80"/>
      <c r="E16" s="81"/>
      <c r="F16" s="82"/>
      <c r="G16" s="83"/>
      <c r="H16" s="84"/>
      <c r="I16" s="85"/>
      <c r="J16" s="86"/>
      <c r="K16" s="86"/>
      <c r="L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7"/>
      <c r="Y16" s="7"/>
      <c r="Z16" s="7"/>
      <c r="CA16" s="4" t="str">
        <f t="shared" si="1"/>
        <v/>
      </c>
      <c r="CG16" s="5">
        <f t="shared" si="2"/>
        <v>0</v>
      </c>
      <c r="CH16" s="5"/>
      <c r="CI16" s="5"/>
      <c r="CJ16" s="5"/>
      <c r="CK16" s="5"/>
      <c r="CL16" s="5"/>
      <c r="CM16" s="5"/>
      <c r="CN16" s="5"/>
      <c r="CO16" s="5"/>
    </row>
    <row r="17" spans="1:93" ht="17.25" customHeight="1" x14ac:dyDescent="0.2">
      <c r="A17" s="201" t="s">
        <v>22</v>
      </c>
      <c r="B17" s="202"/>
      <c r="C17" s="72">
        <f t="shared" si="0"/>
        <v>0</v>
      </c>
      <c r="D17" s="80"/>
      <c r="E17" s="81"/>
      <c r="F17" s="82"/>
      <c r="G17" s="83"/>
      <c r="H17" s="84"/>
      <c r="I17" s="85"/>
      <c r="J17" s="86"/>
      <c r="K17" s="86"/>
      <c r="L17" s="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7"/>
      <c r="Y17" s="7"/>
      <c r="Z17" s="7"/>
      <c r="CA17" s="4" t="str">
        <f t="shared" si="1"/>
        <v/>
      </c>
      <c r="CG17" s="5">
        <f t="shared" si="2"/>
        <v>0</v>
      </c>
      <c r="CH17" s="5"/>
      <c r="CI17" s="5"/>
      <c r="CJ17" s="5"/>
      <c r="CK17" s="5"/>
      <c r="CL17" s="5"/>
      <c r="CM17" s="5"/>
      <c r="CN17" s="5"/>
      <c r="CO17" s="5"/>
    </row>
    <row r="18" spans="1:93" ht="17.25" customHeight="1" x14ac:dyDescent="0.2">
      <c r="A18" s="201" t="s">
        <v>23</v>
      </c>
      <c r="B18" s="210"/>
      <c r="C18" s="72">
        <f t="shared" si="0"/>
        <v>0</v>
      </c>
      <c r="D18" s="80"/>
      <c r="E18" s="81"/>
      <c r="F18" s="82"/>
      <c r="G18" s="83"/>
      <c r="H18" s="84"/>
      <c r="I18" s="85"/>
      <c r="J18" s="86"/>
      <c r="K18" s="87"/>
      <c r="L18" s="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7"/>
      <c r="Y18" s="7"/>
      <c r="Z18" s="7"/>
      <c r="CA18" s="4" t="str">
        <f t="shared" si="1"/>
        <v/>
      </c>
      <c r="CG18" s="5">
        <f t="shared" si="2"/>
        <v>0</v>
      </c>
      <c r="CH18" s="5"/>
      <c r="CI18" s="5"/>
      <c r="CJ18" s="5"/>
      <c r="CK18" s="5"/>
      <c r="CL18" s="5"/>
      <c r="CM18" s="5"/>
      <c r="CN18" s="5"/>
      <c r="CO18" s="5"/>
    </row>
    <row r="19" spans="1:93" ht="17.25" customHeight="1" x14ac:dyDescent="0.2">
      <c r="A19" s="201" t="s">
        <v>24</v>
      </c>
      <c r="B19" s="202"/>
      <c r="C19" s="72">
        <f t="shared" si="0"/>
        <v>0</v>
      </c>
      <c r="D19" s="80"/>
      <c r="E19" s="81"/>
      <c r="F19" s="82"/>
      <c r="G19" s="83"/>
      <c r="H19" s="84"/>
      <c r="I19" s="85"/>
      <c r="J19" s="86"/>
      <c r="K19" s="87"/>
      <c r="L19" s="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7"/>
      <c r="Y19" s="7"/>
      <c r="Z19" s="7"/>
      <c r="CA19" s="4" t="str">
        <f t="shared" si="1"/>
        <v/>
      </c>
      <c r="CG19" s="5">
        <f t="shared" si="2"/>
        <v>0</v>
      </c>
      <c r="CH19" s="5"/>
      <c r="CI19" s="5"/>
      <c r="CJ19" s="5"/>
      <c r="CK19" s="5"/>
      <c r="CL19" s="5"/>
      <c r="CM19" s="5"/>
      <c r="CN19" s="5"/>
      <c r="CO19" s="5"/>
    </row>
    <row r="20" spans="1:93" ht="17.25" customHeight="1" x14ac:dyDescent="0.2">
      <c r="A20" s="201" t="s">
        <v>25</v>
      </c>
      <c r="B20" s="202"/>
      <c r="C20" s="72">
        <f t="shared" si="0"/>
        <v>0</v>
      </c>
      <c r="D20" s="80"/>
      <c r="E20" s="81"/>
      <c r="F20" s="82"/>
      <c r="G20" s="83"/>
      <c r="H20" s="84"/>
      <c r="I20" s="85"/>
      <c r="J20" s="86"/>
      <c r="K20" s="87"/>
      <c r="L20" s="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7"/>
      <c r="Y20" s="7"/>
      <c r="Z20" s="7"/>
      <c r="CA20" s="4" t="str">
        <f t="shared" si="1"/>
        <v/>
      </c>
      <c r="CG20" s="5">
        <f t="shared" si="2"/>
        <v>0</v>
      </c>
      <c r="CH20" s="5"/>
      <c r="CI20" s="5"/>
      <c r="CJ20" s="5"/>
      <c r="CK20" s="5"/>
      <c r="CL20" s="5"/>
      <c r="CM20" s="5"/>
      <c r="CN20" s="5"/>
      <c r="CO20" s="5"/>
    </row>
    <row r="21" spans="1:93" ht="17.25" customHeight="1" x14ac:dyDescent="0.2">
      <c r="A21" s="201" t="s">
        <v>26</v>
      </c>
      <c r="B21" s="202"/>
      <c r="C21" s="72">
        <f t="shared" si="0"/>
        <v>0</v>
      </c>
      <c r="D21" s="80"/>
      <c r="E21" s="81"/>
      <c r="F21" s="82"/>
      <c r="G21" s="83"/>
      <c r="H21" s="84"/>
      <c r="I21" s="85"/>
      <c r="J21" s="86"/>
      <c r="K21" s="86"/>
      <c r="L21" s="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7"/>
      <c r="Y21" s="7"/>
      <c r="Z21" s="7"/>
      <c r="CA21" s="4" t="str">
        <f t="shared" si="1"/>
        <v/>
      </c>
      <c r="CG21" s="5">
        <f t="shared" si="2"/>
        <v>0</v>
      </c>
      <c r="CH21" s="5"/>
      <c r="CI21" s="5"/>
      <c r="CJ21" s="5"/>
      <c r="CK21" s="5"/>
      <c r="CL21" s="5"/>
      <c r="CM21" s="5"/>
      <c r="CN21" s="5"/>
      <c r="CO21" s="5"/>
    </row>
    <row r="22" spans="1:93" ht="17.25" customHeight="1" x14ac:dyDescent="0.2">
      <c r="A22" s="201" t="s">
        <v>27</v>
      </c>
      <c r="B22" s="202"/>
      <c r="C22" s="72">
        <f t="shared" si="0"/>
        <v>0</v>
      </c>
      <c r="D22" s="80"/>
      <c r="E22" s="81"/>
      <c r="F22" s="82"/>
      <c r="G22" s="83"/>
      <c r="H22" s="84"/>
      <c r="I22" s="85"/>
      <c r="J22" s="87"/>
      <c r="K22" s="86"/>
      <c r="L22" s="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7"/>
      <c r="Y22" s="7"/>
      <c r="Z22" s="7"/>
      <c r="CA22" s="4" t="str">
        <f>IF(C22=0,"",IF(J22="",IF(C22="","","* No olvide digitar la columna Programa de atención domiciliaria a personas con dependencia severa. "),""))</f>
        <v/>
      </c>
      <c r="CB22" s="4" t="str">
        <f>IF(J22&lt;=C22,"","* Programa de atención Domiciliaria a personas con Dependencia severa debe ser MENOR O IGUAL  al Total. ")</f>
        <v/>
      </c>
      <c r="CG22" s="5">
        <f>IF(J22&lt;=C22,0,1)</f>
        <v>0</v>
      </c>
      <c r="CH22" s="5"/>
      <c r="CI22" s="5"/>
      <c r="CJ22" s="5"/>
      <c r="CK22" s="5"/>
      <c r="CL22" s="5"/>
      <c r="CM22" s="5"/>
      <c r="CN22" s="5"/>
      <c r="CO22" s="5"/>
    </row>
    <row r="23" spans="1:93" ht="17.25" customHeight="1" x14ac:dyDescent="0.2">
      <c r="A23" s="201" t="s">
        <v>28</v>
      </c>
      <c r="B23" s="202"/>
      <c r="C23" s="72">
        <f t="shared" si="0"/>
        <v>0</v>
      </c>
      <c r="D23" s="80"/>
      <c r="E23" s="81"/>
      <c r="F23" s="82"/>
      <c r="G23" s="83"/>
      <c r="H23" s="84"/>
      <c r="I23" s="85"/>
      <c r="J23" s="86"/>
      <c r="K23" s="86"/>
      <c r="L23" s="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7"/>
      <c r="Y23" s="7"/>
      <c r="Z23" s="7"/>
      <c r="CA23" s="4" t="str">
        <f t="shared" ref="CA23:CA34" si="3">IF(SUM(H23:I23)&lt;&gt;C23,"* El nº de visitas de primer contacto más la suma de vdi seguimiento deben ser coincidentes con el total. ","")</f>
        <v/>
      </c>
      <c r="CG23" s="5">
        <f t="shared" ref="CG23:CG34" si="4">IF(SUM(H23:I23)&lt;&gt;C23,1,0)</f>
        <v>0</v>
      </c>
      <c r="CH23" s="5"/>
      <c r="CI23" s="5"/>
      <c r="CJ23" s="5"/>
      <c r="CK23" s="5"/>
      <c r="CL23" s="5"/>
      <c r="CM23" s="5"/>
      <c r="CN23" s="5"/>
      <c r="CO23" s="5"/>
    </row>
    <row r="24" spans="1:93" ht="17.25" customHeight="1" x14ac:dyDescent="0.2">
      <c r="A24" s="201" t="s">
        <v>29</v>
      </c>
      <c r="B24" s="202"/>
      <c r="C24" s="72">
        <f t="shared" si="0"/>
        <v>0</v>
      </c>
      <c r="D24" s="80"/>
      <c r="E24" s="81"/>
      <c r="F24" s="82"/>
      <c r="G24" s="83"/>
      <c r="H24" s="84"/>
      <c r="I24" s="85"/>
      <c r="J24" s="86"/>
      <c r="K24" s="87"/>
      <c r="L24" s="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7"/>
      <c r="Y24" s="7"/>
      <c r="Z24" s="7"/>
      <c r="CA24" s="4" t="str">
        <f t="shared" si="3"/>
        <v/>
      </c>
      <c r="CG24" s="5">
        <f t="shared" si="4"/>
        <v>0</v>
      </c>
      <c r="CH24" s="5"/>
      <c r="CI24" s="5"/>
      <c r="CJ24" s="5"/>
      <c r="CK24" s="5"/>
      <c r="CL24" s="5"/>
      <c r="CM24" s="5"/>
      <c r="CN24" s="5"/>
      <c r="CO24" s="5"/>
    </row>
    <row r="25" spans="1:93" ht="17.25" customHeight="1" x14ac:dyDescent="0.2">
      <c r="A25" s="201" t="s">
        <v>30</v>
      </c>
      <c r="B25" s="210"/>
      <c r="C25" s="72">
        <f t="shared" si="0"/>
        <v>0</v>
      </c>
      <c r="D25" s="80"/>
      <c r="E25" s="81"/>
      <c r="F25" s="82"/>
      <c r="G25" s="83"/>
      <c r="H25" s="84"/>
      <c r="I25" s="85"/>
      <c r="J25" s="86"/>
      <c r="K25" s="87"/>
      <c r="L25" s="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7"/>
      <c r="Y25" s="7"/>
      <c r="Z25" s="7"/>
      <c r="CA25" s="4" t="str">
        <f t="shared" si="3"/>
        <v/>
      </c>
      <c r="CG25" s="5">
        <f t="shared" si="4"/>
        <v>0</v>
      </c>
      <c r="CH25" s="5"/>
      <c r="CI25" s="5"/>
      <c r="CJ25" s="5"/>
      <c r="CK25" s="5"/>
      <c r="CL25" s="5"/>
      <c r="CM25" s="5"/>
      <c r="CN25" s="5"/>
      <c r="CO25" s="5"/>
    </row>
    <row r="26" spans="1:93" ht="17.25" customHeight="1" x14ac:dyDescent="0.2">
      <c r="A26" s="201" t="s">
        <v>31</v>
      </c>
      <c r="B26" s="210"/>
      <c r="C26" s="72">
        <f t="shared" si="0"/>
        <v>0</v>
      </c>
      <c r="D26" s="80"/>
      <c r="E26" s="81"/>
      <c r="F26" s="82"/>
      <c r="G26" s="83"/>
      <c r="H26" s="84"/>
      <c r="I26" s="85"/>
      <c r="J26" s="86"/>
      <c r="K26" s="87"/>
      <c r="L26" s="8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7"/>
      <c r="Y26" s="7"/>
      <c r="Z26" s="7"/>
      <c r="CA26" s="4" t="str">
        <f t="shared" si="3"/>
        <v/>
      </c>
      <c r="CG26" s="5">
        <f t="shared" si="4"/>
        <v>0</v>
      </c>
      <c r="CH26" s="5"/>
      <c r="CI26" s="5"/>
      <c r="CJ26" s="5"/>
      <c r="CK26" s="5"/>
      <c r="CL26" s="5"/>
      <c r="CM26" s="5"/>
      <c r="CN26" s="5"/>
      <c r="CO26" s="5"/>
    </row>
    <row r="27" spans="1:93" ht="26.25" customHeight="1" x14ac:dyDescent="0.2">
      <c r="A27" s="201" t="s">
        <v>32</v>
      </c>
      <c r="B27" s="202"/>
      <c r="C27" s="72">
        <f t="shared" si="0"/>
        <v>0</v>
      </c>
      <c r="D27" s="80"/>
      <c r="E27" s="81"/>
      <c r="F27" s="82"/>
      <c r="G27" s="83"/>
      <c r="H27" s="84"/>
      <c r="I27" s="85"/>
      <c r="J27" s="86"/>
      <c r="K27" s="86"/>
      <c r="L27" s="8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7"/>
      <c r="Y27" s="7"/>
      <c r="Z27" s="7"/>
      <c r="CA27" s="4" t="str">
        <f t="shared" si="3"/>
        <v/>
      </c>
      <c r="CG27" s="5">
        <f t="shared" si="4"/>
        <v>0</v>
      </c>
      <c r="CH27" s="5"/>
      <c r="CI27" s="5"/>
      <c r="CJ27" s="5"/>
      <c r="CK27" s="5"/>
      <c r="CL27" s="5"/>
      <c r="CM27" s="5"/>
      <c r="CN27" s="5"/>
      <c r="CO27" s="5"/>
    </row>
    <row r="28" spans="1:93" ht="24.75" customHeight="1" x14ac:dyDescent="0.2">
      <c r="A28" s="201" t="s">
        <v>33</v>
      </c>
      <c r="B28" s="210"/>
      <c r="C28" s="72">
        <f t="shared" si="0"/>
        <v>0</v>
      </c>
      <c r="D28" s="80"/>
      <c r="E28" s="81"/>
      <c r="F28" s="82"/>
      <c r="G28" s="83"/>
      <c r="H28" s="84"/>
      <c r="I28" s="85"/>
      <c r="J28" s="86"/>
      <c r="K28" s="86"/>
      <c r="L28" s="8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7"/>
      <c r="Y28" s="7"/>
      <c r="Z28" s="7"/>
      <c r="CA28" s="4" t="str">
        <f t="shared" si="3"/>
        <v/>
      </c>
      <c r="CG28" s="5">
        <f t="shared" si="4"/>
        <v>0</v>
      </c>
      <c r="CH28" s="5"/>
      <c r="CI28" s="5"/>
      <c r="CJ28" s="5"/>
      <c r="CK28" s="5"/>
      <c r="CL28" s="5"/>
      <c r="CM28" s="5"/>
      <c r="CN28" s="5"/>
      <c r="CO28" s="5"/>
    </row>
    <row r="29" spans="1:93" ht="17.25" customHeight="1" x14ac:dyDescent="0.2">
      <c r="A29" s="228" t="s">
        <v>34</v>
      </c>
      <c r="B29" s="229"/>
      <c r="C29" s="72">
        <f t="shared" si="0"/>
        <v>0</v>
      </c>
      <c r="D29" s="80"/>
      <c r="E29" s="81"/>
      <c r="F29" s="82"/>
      <c r="G29" s="83"/>
      <c r="H29" s="84"/>
      <c r="I29" s="85"/>
      <c r="J29" s="86"/>
      <c r="K29" s="86"/>
      <c r="L29" s="8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7"/>
      <c r="Y29" s="7"/>
      <c r="Z29" s="7"/>
      <c r="CA29" s="4" t="str">
        <f t="shared" si="3"/>
        <v/>
      </c>
      <c r="CG29" s="5">
        <f t="shared" si="4"/>
        <v>0</v>
      </c>
      <c r="CH29" s="5"/>
      <c r="CI29" s="5"/>
      <c r="CJ29" s="5"/>
      <c r="CK29" s="5"/>
      <c r="CL29" s="5"/>
      <c r="CM29" s="5"/>
      <c r="CN29" s="5"/>
      <c r="CO29" s="5"/>
    </row>
    <row r="30" spans="1:93" ht="17.25" customHeight="1" x14ac:dyDescent="0.2">
      <c r="A30" s="201" t="s">
        <v>35</v>
      </c>
      <c r="B30" s="202"/>
      <c r="C30" s="72">
        <f t="shared" si="0"/>
        <v>0</v>
      </c>
      <c r="D30" s="80"/>
      <c r="E30" s="81"/>
      <c r="F30" s="82"/>
      <c r="G30" s="83"/>
      <c r="H30" s="84"/>
      <c r="I30" s="85"/>
      <c r="J30" s="87"/>
      <c r="K30" s="87"/>
      <c r="L30" s="8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7"/>
      <c r="Y30" s="7"/>
      <c r="Z30" s="7"/>
      <c r="CA30" s="4" t="str">
        <f t="shared" si="3"/>
        <v/>
      </c>
      <c r="CB30" s="4" t="str">
        <f>IF(J30&lt;=C30,"","* Programa de atención Domiciliaria a personas con Dependencia severa debe ser MENOR O IGUAL  al Total. ")</f>
        <v/>
      </c>
      <c r="CG30" s="5">
        <f t="shared" si="4"/>
        <v>0</v>
      </c>
      <c r="CH30" s="5">
        <f>IF(J30&lt;=C30,0,1)</f>
        <v>0</v>
      </c>
      <c r="CI30" s="5"/>
      <c r="CJ30" s="5"/>
      <c r="CK30" s="5"/>
      <c r="CL30" s="5"/>
      <c r="CM30" s="5"/>
      <c r="CN30" s="5"/>
      <c r="CO30" s="5"/>
    </row>
    <row r="31" spans="1:93" ht="17.25" customHeight="1" x14ac:dyDescent="0.2">
      <c r="A31" s="201" t="s">
        <v>36</v>
      </c>
      <c r="B31" s="202"/>
      <c r="C31" s="72">
        <f t="shared" si="0"/>
        <v>0</v>
      </c>
      <c r="D31" s="88"/>
      <c r="E31" s="89"/>
      <c r="F31" s="90"/>
      <c r="G31" s="91"/>
      <c r="H31" s="92"/>
      <c r="I31" s="93"/>
      <c r="J31" s="94"/>
      <c r="K31" s="87"/>
      <c r="L31" s="8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7"/>
      <c r="Y31" s="7"/>
      <c r="Z31" s="7"/>
      <c r="CA31" s="4" t="str">
        <f t="shared" si="3"/>
        <v/>
      </c>
      <c r="CB31" s="4" t="str">
        <f>IF(J31&lt;=C31,"","* Programa de atención Domiciliaria a personas con Dependencia severa debe ser MENOR O IGUAL  al Total. ")</f>
        <v/>
      </c>
      <c r="CG31" s="5">
        <f t="shared" si="4"/>
        <v>0</v>
      </c>
      <c r="CH31" s="5">
        <f>IF(J31&lt;=C31,0,1)</f>
        <v>0</v>
      </c>
      <c r="CI31" s="5"/>
      <c r="CJ31" s="5"/>
      <c r="CK31" s="5"/>
      <c r="CL31" s="5"/>
      <c r="CM31" s="5"/>
      <c r="CN31" s="5"/>
      <c r="CO31" s="5"/>
    </row>
    <row r="32" spans="1:93" ht="17.25" customHeight="1" x14ac:dyDescent="0.2">
      <c r="A32" s="201" t="s">
        <v>37</v>
      </c>
      <c r="B32" s="202"/>
      <c r="C32" s="72">
        <f t="shared" si="0"/>
        <v>0</v>
      </c>
      <c r="D32" s="16"/>
      <c r="E32" s="81"/>
      <c r="F32" s="82"/>
      <c r="G32" s="83"/>
      <c r="H32" s="84"/>
      <c r="I32" s="85"/>
      <c r="J32" s="87"/>
      <c r="K32" s="87"/>
      <c r="L32" s="8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7"/>
      <c r="Y32" s="7"/>
      <c r="Z32" s="7"/>
      <c r="CA32" s="4" t="str">
        <f t="shared" si="3"/>
        <v/>
      </c>
      <c r="CB32" s="4" t="str">
        <f>IF(J32&lt;=C32,"","* Programa de atención Domiciliaria a personas con Dependencia severa debe ser MENOR O IGUAL  al Total. ")</f>
        <v/>
      </c>
      <c r="CG32" s="5">
        <f t="shared" si="4"/>
        <v>0</v>
      </c>
      <c r="CH32" s="5">
        <f>IF(J32&lt;=C32,0,1)</f>
        <v>0</v>
      </c>
      <c r="CI32" s="5"/>
      <c r="CJ32" s="5"/>
      <c r="CK32" s="5"/>
      <c r="CL32" s="5"/>
      <c r="CM32" s="5"/>
      <c r="CN32" s="5"/>
      <c r="CO32" s="5"/>
    </row>
    <row r="33" spans="1:93" ht="17.25" customHeight="1" x14ac:dyDescent="0.2">
      <c r="A33" s="228" t="s">
        <v>38</v>
      </c>
      <c r="B33" s="231"/>
      <c r="C33" s="72">
        <f t="shared" si="0"/>
        <v>0</v>
      </c>
      <c r="D33" s="80"/>
      <c r="E33" s="81"/>
      <c r="F33" s="82"/>
      <c r="G33" s="83"/>
      <c r="H33" s="84"/>
      <c r="I33" s="85"/>
      <c r="J33" s="86"/>
      <c r="K33" s="87"/>
      <c r="L33" s="8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7"/>
      <c r="Y33" s="7"/>
      <c r="Z33" s="7"/>
      <c r="CA33" s="4" t="str">
        <f t="shared" si="3"/>
        <v/>
      </c>
      <c r="CG33" s="5">
        <f t="shared" si="4"/>
        <v>0</v>
      </c>
      <c r="CH33" s="5"/>
      <c r="CI33" s="5"/>
      <c r="CJ33" s="5"/>
      <c r="CK33" s="5"/>
      <c r="CL33" s="5"/>
      <c r="CM33" s="5"/>
      <c r="CN33" s="5"/>
      <c r="CO33" s="5"/>
    </row>
    <row r="34" spans="1:93" ht="17.25" customHeight="1" x14ac:dyDescent="0.2">
      <c r="A34" s="232" t="s">
        <v>39</v>
      </c>
      <c r="B34" s="233"/>
      <c r="C34" s="72">
        <f t="shared" si="0"/>
        <v>0</v>
      </c>
      <c r="D34" s="47"/>
      <c r="E34" s="95"/>
      <c r="F34" s="96"/>
      <c r="G34" s="97"/>
      <c r="H34" s="98"/>
      <c r="I34" s="99"/>
      <c r="J34" s="100"/>
      <c r="K34" s="101"/>
      <c r="L34" s="8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7"/>
      <c r="Y34" s="7"/>
      <c r="Z34" s="7"/>
      <c r="CA34" s="4" t="str">
        <f t="shared" si="3"/>
        <v/>
      </c>
      <c r="CG34" s="5">
        <f t="shared" si="4"/>
        <v>0</v>
      </c>
      <c r="CH34" s="5"/>
      <c r="CI34" s="5"/>
      <c r="CJ34" s="5"/>
      <c r="CK34" s="5"/>
      <c r="CL34" s="5"/>
      <c r="CM34" s="5"/>
      <c r="CN34" s="5"/>
      <c r="CO34" s="5"/>
    </row>
    <row r="35" spans="1:93" ht="31.9" customHeight="1" x14ac:dyDescent="0.2">
      <c r="A35" s="102" t="s">
        <v>40</v>
      </c>
      <c r="B35" s="103"/>
      <c r="C35" s="103"/>
      <c r="D35" s="104"/>
      <c r="E35" s="104"/>
      <c r="F35" s="104"/>
      <c r="G35" s="105"/>
      <c r="H35" s="20"/>
      <c r="I35" s="65"/>
      <c r="J35" s="59"/>
      <c r="K35" s="59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CG35" s="5"/>
      <c r="CH35" s="5"/>
      <c r="CI35" s="5"/>
      <c r="CJ35" s="5"/>
      <c r="CK35" s="5"/>
      <c r="CL35" s="5"/>
      <c r="CM35" s="5"/>
      <c r="CN35" s="5"/>
      <c r="CO35" s="5"/>
    </row>
    <row r="36" spans="1:93" ht="45.6" customHeight="1" x14ac:dyDescent="0.2">
      <c r="A36" s="213" t="s">
        <v>6</v>
      </c>
      <c r="B36" s="214"/>
      <c r="C36" s="40" t="s">
        <v>1</v>
      </c>
      <c r="D36" s="40" t="s">
        <v>7</v>
      </c>
      <c r="E36" s="55" t="s">
        <v>41</v>
      </c>
      <c r="F36" s="31" t="s">
        <v>42</v>
      </c>
      <c r="G36" s="39" t="s">
        <v>43</v>
      </c>
      <c r="H36" s="67" t="s">
        <v>44</v>
      </c>
      <c r="I36" s="65"/>
      <c r="J36" s="59"/>
      <c r="K36" s="59"/>
      <c r="L36" s="10"/>
      <c r="M36" s="10"/>
      <c r="N36" s="10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CG36" s="5"/>
      <c r="CH36" s="5"/>
      <c r="CI36" s="5"/>
      <c r="CJ36" s="5"/>
      <c r="CK36" s="5"/>
      <c r="CL36" s="5"/>
      <c r="CM36" s="5"/>
      <c r="CN36" s="5"/>
      <c r="CO36" s="5"/>
    </row>
    <row r="37" spans="1:93" x14ac:dyDescent="0.2">
      <c r="A37" s="234" t="s">
        <v>45</v>
      </c>
      <c r="B37" s="235"/>
      <c r="C37" s="106">
        <f t="shared" ref="C37:C43" si="5">SUM(D37:F37)</f>
        <v>0</v>
      </c>
      <c r="D37" s="21"/>
      <c r="E37" s="22"/>
      <c r="F37" s="107"/>
      <c r="G37" s="108"/>
      <c r="H37" s="109"/>
      <c r="I37" s="65"/>
      <c r="J37" s="59"/>
      <c r="K37" s="59"/>
      <c r="L37" s="10"/>
      <c r="M37" s="10"/>
      <c r="N37" s="1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CG37" s="5"/>
      <c r="CH37" s="5"/>
      <c r="CI37" s="5"/>
      <c r="CJ37" s="5"/>
      <c r="CK37" s="5"/>
      <c r="CL37" s="5"/>
      <c r="CM37" s="5"/>
      <c r="CN37" s="5"/>
      <c r="CO37" s="5"/>
    </row>
    <row r="38" spans="1:93" x14ac:dyDescent="0.2">
      <c r="A38" s="201" t="s">
        <v>46</v>
      </c>
      <c r="B38" s="210"/>
      <c r="C38" s="110">
        <f t="shared" si="5"/>
        <v>0</v>
      </c>
      <c r="D38" s="16"/>
      <c r="E38" s="18"/>
      <c r="F38" s="111"/>
      <c r="G38" s="112"/>
      <c r="H38" s="109"/>
      <c r="I38" s="65"/>
      <c r="J38" s="59"/>
      <c r="K38" s="59"/>
      <c r="L38" s="6"/>
      <c r="M38" s="6"/>
      <c r="N38" s="6"/>
      <c r="CG38" s="5"/>
      <c r="CH38" s="5"/>
      <c r="CI38" s="5"/>
      <c r="CJ38" s="5"/>
      <c r="CK38" s="5"/>
      <c r="CL38" s="5"/>
      <c r="CM38" s="5"/>
      <c r="CN38" s="5"/>
      <c r="CO38" s="5"/>
    </row>
    <row r="39" spans="1:93" x14ac:dyDescent="0.2">
      <c r="A39" s="201" t="s">
        <v>47</v>
      </c>
      <c r="B39" s="210"/>
      <c r="C39" s="72">
        <f t="shared" si="5"/>
        <v>0</v>
      </c>
      <c r="D39" s="16"/>
      <c r="E39" s="18"/>
      <c r="F39" s="111"/>
      <c r="G39" s="112"/>
      <c r="H39" s="109"/>
      <c r="I39" s="65"/>
      <c r="J39" s="59"/>
      <c r="K39" s="59"/>
      <c r="L39" s="6"/>
      <c r="M39" s="6"/>
      <c r="N39" s="6"/>
      <c r="CG39" s="5"/>
      <c r="CH39" s="5"/>
      <c r="CI39" s="5"/>
      <c r="CJ39" s="5"/>
      <c r="CK39" s="5"/>
      <c r="CL39" s="5"/>
      <c r="CM39" s="5"/>
      <c r="CN39" s="5"/>
      <c r="CO39" s="5"/>
    </row>
    <row r="40" spans="1:93" x14ac:dyDescent="0.2">
      <c r="A40" s="201" t="s">
        <v>48</v>
      </c>
      <c r="B40" s="210"/>
      <c r="C40" s="72">
        <f t="shared" si="5"/>
        <v>0</v>
      </c>
      <c r="D40" s="16"/>
      <c r="E40" s="89"/>
      <c r="F40" s="111"/>
      <c r="G40" s="113"/>
      <c r="H40" s="114"/>
      <c r="I40" s="65"/>
      <c r="J40" s="59"/>
      <c r="K40" s="59"/>
      <c r="L40" s="6"/>
      <c r="M40" s="6"/>
      <c r="N40" s="6"/>
      <c r="CG40" s="5"/>
      <c r="CH40" s="5"/>
      <c r="CI40" s="5"/>
      <c r="CJ40" s="5"/>
      <c r="CK40" s="5"/>
      <c r="CL40" s="5"/>
      <c r="CM40" s="5"/>
      <c r="CN40" s="5"/>
      <c r="CO40" s="5"/>
    </row>
    <row r="41" spans="1:93" ht="21" x14ac:dyDescent="0.2">
      <c r="A41" s="236" t="s">
        <v>49</v>
      </c>
      <c r="B41" s="115" t="s">
        <v>50</v>
      </c>
      <c r="C41" s="116">
        <f t="shared" si="5"/>
        <v>30</v>
      </c>
      <c r="D41" s="21">
        <v>30</v>
      </c>
      <c r="E41" s="22"/>
      <c r="F41" s="107"/>
      <c r="G41" s="108"/>
      <c r="H41" s="117"/>
      <c r="I41" s="65"/>
      <c r="J41" s="59"/>
      <c r="K41" s="59"/>
      <c r="L41" s="6"/>
      <c r="M41" s="6"/>
      <c r="N41" s="6"/>
      <c r="CG41" s="5"/>
      <c r="CH41" s="5"/>
      <c r="CI41" s="5"/>
      <c r="CJ41" s="5"/>
      <c r="CK41" s="5"/>
      <c r="CL41" s="5"/>
      <c r="CM41" s="5"/>
      <c r="CN41" s="5"/>
      <c r="CO41" s="5"/>
    </row>
    <row r="42" spans="1:93" x14ac:dyDescent="0.2">
      <c r="A42" s="236"/>
      <c r="B42" s="194" t="s">
        <v>51</v>
      </c>
      <c r="C42" s="72">
        <f t="shared" si="5"/>
        <v>0</v>
      </c>
      <c r="D42" s="16"/>
      <c r="E42" s="18"/>
      <c r="F42" s="111"/>
      <c r="G42" s="112"/>
      <c r="H42" s="117"/>
      <c r="I42" s="65"/>
      <c r="J42" s="59"/>
      <c r="K42" s="59"/>
      <c r="L42" s="6"/>
      <c r="M42" s="6"/>
      <c r="N42" s="6"/>
      <c r="CG42" s="5"/>
      <c r="CH42" s="5"/>
      <c r="CI42" s="5"/>
      <c r="CJ42" s="5"/>
      <c r="CK42" s="5"/>
      <c r="CL42" s="5"/>
      <c r="CM42" s="5"/>
      <c r="CN42" s="5"/>
      <c r="CO42" s="5"/>
    </row>
    <row r="43" spans="1:93" ht="23.45" customHeight="1" x14ac:dyDescent="0.2">
      <c r="A43" s="236"/>
      <c r="B43" s="119" t="s">
        <v>52</v>
      </c>
      <c r="C43" s="120">
        <f t="shared" si="5"/>
        <v>0</v>
      </c>
      <c r="D43" s="34"/>
      <c r="E43" s="35"/>
      <c r="F43" s="19"/>
      <c r="G43" s="121"/>
      <c r="H43" s="109"/>
      <c r="I43" s="65"/>
      <c r="J43" s="59"/>
      <c r="K43" s="59"/>
      <c r="L43" s="6"/>
      <c r="M43" s="6"/>
      <c r="N43" s="6"/>
      <c r="CG43" s="5"/>
      <c r="CH43" s="5"/>
      <c r="CI43" s="5"/>
      <c r="CJ43" s="5"/>
      <c r="CK43" s="5"/>
      <c r="CL43" s="5"/>
      <c r="CM43" s="5"/>
      <c r="CN43" s="5"/>
      <c r="CO43" s="5"/>
    </row>
    <row r="44" spans="1:93" x14ac:dyDescent="0.2">
      <c r="A44" s="228" t="s">
        <v>53</v>
      </c>
      <c r="B44" s="231"/>
      <c r="C44" s="116">
        <f>SUM(D44:G44)</f>
        <v>0</v>
      </c>
      <c r="D44" s="21"/>
      <c r="E44" s="22"/>
      <c r="F44" s="107"/>
      <c r="G44" s="44"/>
      <c r="H44" s="122"/>
      <c r="I44" s="65"/>
      <c r="J44" s="59"/>
      <c r="K44" s="59"/>
      <c r="L44" s="6"/>
      <c r="M44" s="6"/>
      <c r="N44" s="6"/>
      <c r="CG44" s="5"/>
      <c r="CH44" s="5"/>
      <c r="CI44" s="5"/>
      <c r="CJ44" s="5"/>
      <c r="CK44" s="5"/>
      <c r="CL44" s="5"/>
      <c r="CM44" s="5"/>
      <c r="CN44" s="5"/>
      <c r="CO44" s="5"/>
    </row>
    <row r="45" spans="1:93" x14ac:dyDescent="0.2">
      <c r="A45" s="224" t="s">
        <v>2</v>
      </c>
      <c r="B45" s="225"/>
      <c r="C45" s="72">
        <f>SUM(D45:G45)</f>
        <v>478</v>
      </c>
      <c r="D45" s="16">
        <v>201</v>
      </c>
      <c r="E45" s="18"/>
      <c r="F45" s="111"/>
      <c r="G45" s="45">
        <v>277</v>
      </c>
      <c r="H45" s="114"/>
      <c r="I45" s="65"/>
      <c r="J45" s="59"/>
      <c r="K45" s="59"/>
      <c r="L45" s="6"/>
      <c r="M45" s="6"/>
      <c r="N45" s="6"/>
      <c r="CG45" s="5"/>
      <c r="CH45" s="5"/>
      <c r="CI45" s="5"/>
      <c r="CJ45" s="5"/>
      <c r="CK45" s="5"/>
      <c r="CL45" s="5"/>
      <c r="CM45" s="5"/>
      <c r="CN45" s="5"/>
      <c r="CO45" s="5"/>
    </row>
    <row r="46" spans="1:93" x14ac:dyDescent="0.2">
      <c r="A46" s="226" t="s">
        <v>1</v>
      </c>
      <c r="B46" s="227"/>
      <c r="C46" s="123">
        <f>SUM(C37:C45)</f>
        <v>508</v>
      </c>
      <c r="D46" s="123">
        <f>SUM(D37:D45)</f>
        <v>231</v>
      </c>
      <c r="E46" s="124">
        <f>SUM(E37:E45)</f>
        <v>0</v>
      </c>
      <c r="F46" s="125">
        <f>SUM(F37:F45)</f>
        <v>0</v>
      </c>
      <c r="G46" s="126">
        <f>SUM(G44:G45)</f>
        <v>277</v>
      </c>
      <c r="H46" s="127">
        <f>SUM(H37:H45)</f>
        <v>0</v>
      </c>
      <c r="I46" s="65"/>
      <c r="J46" s="59"/>
      <c r="K46" s="59"/>
      <c r="L46" s="6"/>
      <c r="M46" s="6"/>
      <c r="N46" s="6"/>
      <c r="CG46" s="5"/>
      <c r="CH46" s="5"/>
      <c r="CI46" s="5"/>
      <c r="CJ46" s="5"/>
      <c r="CK46" s="5"/>
      <c r="CL46" s="5"/>
      <c r="CM46" s="5"/>
      <c r="CN46" s="5"/>
      <c r="CO46" s="5"/>
    </row>
    <row r="47" spans="1:93" x14ac:dyDescent="0.2">
      <c r="A47" s="128" t="s">
        <v>54</v>
      </c>
      <c r="B47" s="129"/>
      <c r="C47" s="130"/>
      <c r="D47" s="130"/>
      <c r="E47" s="130"/>
      <c r="F47" s="131"/>
      <c r="G47" s="131"/>
      <c r="H47" s="33"/>
      <c r="I47" s="65"/>
      <c r="J47" s="59"/>
      <c r="K47" s="59"/>
      <c r="L47" s="6"/>
      <c r="M47" s="6"/>
      <c r="N47" s="6"/>
      <c r="CG47" s="5"/>
      <c r="CH47" s="5"/>
      <c r="CI47" s="5"/>
      <c r="CJ47" s="5"/>
      <c r="CK47" s="5"/>
      <c r="CL47" s="5"/>
      <c r="CM47" s="5"/>
      <c r="CN47" s="5"/>
      <c r="CO47" s="5"/>
    </row>
    <row r="48" spans="1:93" ht="31.9" customHeight="1" x14ac:dyDescent="0.2">
      <c r="A48" s="42" t="s">
        <v>55</v>
      </c>
      <c r="B48" s="132"/>
      <c r="C48" s="132"/>
      <c r="D48" s="132"/>
      <c r="E48" s="132"/>
      <c r="F48" s="133"/>
      <c r="G48" s="133"/>
      <c r="H48" s="133"/>
      <c r="I48" s="65"/>
      <c r="J48" s="59"/>
      <c r="K48" s="59"/>
      <c r="CG48" s="5"/>
      <c r="CH48" s="5"/>
      <c r="CI48" s="5"/>
      <c r="CJ48" s="5"/>
      <c r="CK48" s="5"/>
      <c r="CL48" s="5"/>
      <c r="CM48" s="5"/>
      <c r="CN48" s="5"/>
      <c r="CO48" s="5"/>
    </row>
    <row r="49" spans="1:93" ht="71.45" customHeight="1" x14ac:dyDescent="0.2">
      <c r="A49" s="213" t="s">
        <v>6</v>
      </c>
      <c r="B49" s="214"/>
      <c r="C49" s="193" t="s">
        <v>1</v>
      </c>
      <c r="D49" s="30" t="s">
        <v>56</v>
      </c>
      <c r="E49" s="66" t="s">
        <v>57</v>
      </c>
      <c r="F49" s="71" t="s">
        <v>13</v>
      </c>
      <c r="G49" s="54"/>
      <c r="H49" s="49"/>
      <c r="I49" s="65"/>
      <c r="J49" s="59"/>
      <c r="K49" s="59"/>
      <c r="CG49" s="5"/>
      <c r="CH49" s="5"/>
      <c r="CI49" s="5"/>
      <c r="CJ49" s="5"/>
      <c r="CK49" s="5"/>
      <c r="CL49" s="5"/>
      <c r="CM49" s="5"/>
      <c r="CN49" s="5"/>
      <c r="CO49" s="5"/>
    </row>
    <row r="50" spans="1:93" x14ac:dyDescent="0.2">
      <c r="A50" s="211" t="s">
        <v>58</v>
      </c>
      <c r="B50" s="212"/>
      <c r="C50" s="52">
        <f t="shared" ref="C50:C55" si="6">SUM(D50:E50)</f>
        <v>104</v>
      </c>
      <c r="D50" s="134">
        <v>39</v>
      </c>
      <c r="E50" s="135">
        <v>65</v>
      </c>
      <c r="F50" s="136"/>
      <c r="G50" s="137"/>
      <c r="H50" s="138"/>
      <c r="I50" s="139"/>
      <c r="J50" s="29"/>
      <c r="K50" s="29"/>
      <c r="L50" s="7"/>
      <c r="M50" s="7"/>
      <c r="N50" s="7"/>
      <c r="O50" s="7"/>
      <c r="P50" s="7"/>
      <c r="Q50" s="7"/>
      <c r="R50" s="7"/>
      <c r="S50" s="7"/>
      <c r="T50" s="7"/>
      <c r="CG50" s="5"/>
      <c r="CH50" s="5"/>
      <c r="CI50" s="5"/>
      <c r="CJ50" s="5"/>
      <c r="CK50" s="5"/>
      <c r="CL50" s="5"/>
      <c r="CM50" s="5"/>
      <c r="CN50" s="5"/>
      <c r="CO50" s="5"/>
    </row>
    <row r="51" spans="1:93" x14ac:dyDescent="0.2">
      <c r="A51" s="215" t="s">
        <v>59</v>
      </c>
      <c r="B51" s="216"/>
      <c r="C51" s="53">
        <f t="shared" si="6"/>
        <v>29</v>
      </c>
      <c r="D51" s="140">
        <v>11</v>
      </c>
      <c r="E51" s="141">
        <v>18</v>
      </c>
      <c r="F51" s="142"/>
      <c r="G51" s="137"/>
      <c r="H51" s="138"/>
      <c r="I51" s="139"/>
      <c r="J51" s="29"/>
      <c r="K51" s="29"/>
      <c r="L51" s="7"/>
      <c r="M51" s="7"/>
      <c r="N51" s="7"/>
      <c r="O51" s="7"/>
      <c r="P51" s="7"/>
      <c r="Q51" s="7"/>
      <c r="R51" s="7"/>
      <c r="S51" s="7"/>
      <c r="T51" s="7"/>
      <c r="CG51" s="5"/>
      <c r="CH51" s="5"/>
      <c r="CI51" s="5"/>
      <c r="CJ51" s="5"/>
      <c r="CK51" s="5"/>
      <c r="CL51" s="5"/>
      <c r="CM51" s="5"/>
      <c r="CN51" s="5"/>
      <c r="CO51" s="5"/>
    </row>
    <row r="52" spans="1:93" x14ac:dyDescent="0.2">
      <c r="A52" s="217" t="s">
        <v>60</v>
      </c>
      <c r="B52" s="143" t="s">
        <v>61</v>
      </c>
      <c r="C52" s="52">
        <f t="shared" si="6"/>
        <v>34</v>
      </c>
      <c r="D52" s="134">
        <v>8</v>
      </c>
      <c r="E52" s="135">
        <v>26</v>
      </c>
      <c r="F52" s="144">
        <v>3</v>
      </c>
      <c r="G52" s="8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7"/>
      <c r="T52" s="7"/>
      <c r="CA52" s="4" t="str">
        <f>IF(F52&lt;=C52,"","* Programa de atención Domiciliaria a personas con Dependencia severa debe ser MENOR O IGUAL al Total. ")</f>
        <v/>
      </c>
      <c r="CB52" s="4">
        <f>IF(C52=0,"",IF(F52="",IF(C52="","",1),0))</f>
        <v>0</v>
      </c>
      <c r="CG52" s="5"/>
      <c r="CH52" s="5"/>
      <c r="CI52" s="5"/>
      <c r="CJ52" s="5"/>
      <c r="CK52" s="5"/>
      <c r="CL52" s="5"/>
      <c r="CM52" s="5"/>
      <c r="CN52" s="5"/>
      <c r="CO52" s="5"/>
    </row>
    <row r="53" spans="1:93" x14ac:dyDescent="0.2">
      <c r="A53" s="218"/>
      <c r="B53" s="145" t="s">
        <v>62</v>
      </c>
      <c r="C53" s="146">
        <f t="shared" si="6"/>
        <v>104</v>
      </c>
      <c r="D53" s="48">
        <v>51</v>
      </c>
      <c r="E53" s="147">
        <v>53</v>
      </c>
      <c r="F53" s="148">
        <v>9</v>
      </c>
      <c r="G53" s="8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7"/>
      <c r="T53" s="7"/>
      <c r="CA53" s="4" t="str">
        <f>IF(F53&lt;=C53,"","* Programa de atención Domiciliaria a personas con Dependencia severa debe ser MENOR O IGUAL al Total. ")</f>
        <v/>
      </c>
      <c r="CB53" s="4">
        <f>IF(C53=0,"",IF(F53="",IF(C53="","",1),0))</f>
        <v>0</v>
      </c>
      <c r="CG53" s="5"/>
      <c r="CH53" s="5"/>
      <c r="CI53" s="5"/>
      <c r="CJ53" s="5"/>
      <c r="CK53" s="5"/>
      <c r="CL53" s="5"/>
      <c r="CM53" s="5"/>
      <c r="CN53" s="5"/>
      <c r="CO53" s="5"/>
    </row>
    <row r="54" spans="1:93" x14ac:dyDescent="0.2">
      <c r="A54" s="219" t="s">
        <v>3</v>
      </c>
      <c r="B54" s="219"/>
      <c r="C54" s="52">
        <f t="shared" si="6"/>
        <v>176</v>
      </c>
      <c r="D54" s="134">
        <v>58</v>
      </c>
      <c r="E54" s="149">
        <v>118</v>
      </c>
      <c r="F54" s="136"/>
      <c r="G54" s="8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7"/>
      <c r="T54" s="7"/>
      <c r="CG54" s="5"/>
      <c r="CH54" s="5"/>
      <c r="CI54" s="5"/>
      <c r="CJ54" s="5"/>
      <c r="CK54" s="5"/>
      <c r="CL54" s="5"/>
      <c r="CM54" s="5"/>
      <c r="CN54" s="5"/>
      <c r="CO54" s="5"/>
    </row>
    <row r="55" spans="1:93" x14ac:dyDescent="0.2">
      <c r="A55" s="240" t="s">
        <v>63</v>
      </c>
      <c r="B55" s="240"/>
      <c r="C55" s="150">
        <f t="shared" si="6"/>
        <v>0</v>
      </c>
      <c r="D55" s="50"/>
      <c r="E55" s="151"/>
      <c r="F55" s="152"/>
      <c r="G55" s="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7"/>
      <c r="T55" s="7"/>
      <c r="CA55" s="4" t="str">
        <f>IF(F55&lt;=C55,"","* Programa de atención Domiciliaria a personas con Dependencia severa debe ser MENOR O IGUAL al Total. ")</f>
        <v/>
      </c>
      <c r="CB55" s="4" t="str">
        <f>IF(C55=0,"",IF(F55="",IF(C55="","",1),0))</f>
        <v/>
      </c>
      <c r="CG55" s="5"/>
      <c r="CH55" s="5"/>
      <c r="CI55" s="5"/>
      <c r="CJ55" s="5"/>
      <c r="CK55" s="5"/>
      <c r="CL55" s="5"/>
      <c r="CM55" s="5"/>
      <c r="CN55" s="5"/>
      <c r="CO55" s="5"/>
    </row>
    <row r="56" spans="1:93" x14ac:dyDescent="0.2">
      <c r="A56" s="241" t="s">
        <v>64</v>
      </c>
      <c r="B56" s="241"/>
      <c r="C56" s="153">
        <f>D56</f>
        <v>0</v>
      </c>
      <c r="D56" s="16"/>
      <c r="E56" s="154"/>
      <c r="F56" s="155"/>
      <c r="G56" s="8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7"/>
      <c r="T56" s="7"/>
      <c r="CA56" s="4" t="str">
        <f>IF(F56&lt;=C56,"","* Programa de atención Domiciliaria a personas con Dependencia severa debe ser MENOR O IGUAL al Total. ")</f>
        <v/>
      </c>
      <c r="CB56" s="4" t="str">
        <f>IF(C56=0,"",IF(F56="",IF(C56="","",1),0))</f>
        <v/>
      </c>
      <c r="CG56" s="5"/>
      <c r="CH56" s="5"/>
      <c r="CI56" s="5"/>
      <c r="CJ56" s="5"/>
      <c r="CK56" s="5"/>
      <c r="CL56" s="5"/>
      <c r="CM56" s="5"/>
      <c r="CN56" s="5"/>
      <c r="CO56" s="5"/>
    </row>
    <row r="57" spans="1:93" x14ac:dyDescent="0.2">
      <c r="A57" s="242" t="s">
        <v>65</v>
      </c>
      <c r="B57" s="242"/>
      <c r="C57" s="156">
        <f>D57</f>
        <v>0</v>
      </c>
      <c r="D57" s="34"/>
      <c r="E57" s="157"/>
      <c r="F57" s="158"/>
      <c r="G57" s="159"/>
      <c r="H57" s="139"/>
      <c r="I57" s="29"/>
      <c r="J57" s="29"/>
      <c r="K57" s="29"/>
      <c r="L57" s="10"/>
      <c r="M57" s="7"/>
      <c r="N57" s="7"/>
      <c r="O57" s="7"/>
      <c r="P57" s="7"/>
      <c r="Q57" s="7"/>
      <c r="R57" s="7"/>
      <c r="S57" s="7"/>
      <c r="T57" s="7"/>
      <c r="CG57" s="5"/>
      <c r="CH57" s="5"/>
      <c r="CI57" s="5"/>
      <c r="CJ57" s="5"/>
      <c r="CK57" s="5"/>
      <c r="CL57" s="5"/>
      <c r="CM57" s="5"/>
      <c r="CN57" s="5"/>
      <c r="CO57" s="5"/>
    </row>
    <row r="58" spans="1:93" ht="31.9" customHeight="1" x14ac:dyDescent="0.2">
      <c r="A58" s="42" t="s">
        <v>66</v>
      </c>
      <c r="B58" s="132"/>
      <c r="C58" s="132"/>
      <c r="D58" s="132"/>
      <c r="E58" s="132"/>
      <c r="F58" s="132"/>
      <c r="G58" s="160"/>
      <c r="H58" s="161"/>
      <c r="I58" s="139"/>
      <c r="J58" s="29"/>
      <c r="K58" s="29"/>
      <c r="L58" s="10"/>
      <c r="M58" s="7"/>
      <c r="N58" s="7"/>
      <c r="O58" s="7"/>
      <c r="P58" s="7"/>
      <c r="Q58" s="7"/>
      <c r="R58" s="7"/>
      <c r="S58" s="7"/>
      <c r="T58" s="7"/>
      <c r="CG58" s="5"/>
      <c r="CH58" s="5"/>
      <c r="CI58" s="5"/>
      <c r="CJ58" s="5"/>
      <c r="CK58" s="5"/>
      <c r="CL58" s="5"/>
      <c r="CM58" s="5"/>
      <c r="CN58" s="5"/>
      <c r="CO58" s="5"/>
    </row>
    <row r="59" spans="1:93" x14ac:dyDescent="0.2">
      <c r="A59" s="243" t="s">
        <v>67</v>
      </c>
      <c r="B59" s="244"/>
      <c r="C59" s="249" t="s">
        <v>68</v>
      </c>
      <c r="D59" s="249"/>
      <c r="E59" s="249"/>
      <c r="F59" s="249"/>
      <c r="G59" s="250"/>
      <c r="H59" s="207" t="s">
        <v>69</v>
      </c>
      <c r="I59" s="208"/>
      <c r="J59" s="59"/>
      <c r="K59" s="59"/>
      <c r="L59" s="6"/>
      <c r="M59" s="6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  <c r="CO59" s="5"/>
    </row>
    <row r="60" spans="1:93" x14ac:dyDescent="0.2">
      <c r="A60" s="245"/>
      <c r="B60" s="246"/>
      <c r="C60" s="243" t="s">
        <v>1</v>
      </c>
      <c r="D60" s="213" t="s">
        <v>70</v>
      </c>
      <c r="E60" s="230"/>
      <c r="F60" s="214"/>
      <c r="G60" s="251" t="s">
        <v>71</v>
      </c>
      <c r="H60" s="209"/>
      <c r="I60" s="208"/>
      <c r="J60" s="59"/>
      <c r="K60" s="59"/>
      <c r="L60" s="6"/>
      <c r="M60" s="6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  <c r="CO60" s="5"/>
    </row>
    <row r="61" spans="1:93" ht="26.45" customHeight="1" x14ac:dyDescent="0.2">
      <c r="A61" s="247"/>
      <c r="B61" s="248"/>
      <c r="C61" s="247"/>
      <c r="D61" s="30" t="s">
        <v>72</v>
      </c>
      <c r="E61" s="31" t="s">
        <v>73</v>
      </c>
      <c r="F61" s="51" t="s">
        <v>74</v>
      </c>
      <c r="G61" s="252"/>
      <c r="H61" s="38" t="s">
        <v>75</v>
      </c>
      <c r="I61" s="193" t="s">
        <v>76</v>
      </c>
      <c r="J61" s="6"/>
      <c r="K61" s="6"/>
      <c r="L61" s="6"/>
      <c r="M61" s="6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  <c r="CO61" s="5"/>
    </row>
    <row r="62" spans="1:93" x14ac:dyDescent="0.2">
      <c r="A62" s="203" t="s">
        <v>77</v>
      </c>
      <c r="B62" s="204"/>
      <c r="C62" s="162">
        <f t="shared" ref="C62:C67" si="7">SUM(D62:F62)+H62</f>
        <v>0</v>
      </c>
      <c r="D62" s="21"/>
      <c r="E62" s="22"/>
      <c r="F62" s="14"/>
      <c r="G62" s="44"/>
      <c r="H62" s="163"/>
      <c r="I62" s="24"/>
      <c r="J62" s="6"/>
      <c r="K62" s="6"/>
      <c r="L62" s="6"/>
      <c r="M62" s="6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  <c r="CO62" s="5"/>
    </row>
    <row r="63" spans="1:93" x14ac:dyDescent="0.2">
      <c r="A63" s="205" t="s">
        <v>78</v>
      </c>
      <c r="B63" s="206"/>
      <c r="C63" s="164">
        <f t="shared" si="7"/>
        <v>0</v>
      </c>
      <c r="D63" s="16"/>
      <c r="E63" s="18"/>
      <c r="F63" s="17"/>
      <c r="G63" s="45"/>
      <c r="H63" s="155"/>
      <c r="I63" s="26"/>
      <c r="J63" s="6"/>
      <c r="K63" s="6"/>
      <c r="L63" s="6"/>
      <c r="M63" s="6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  <c r="CO63" s="5"/>
    </row>
    <row r="64" spans="1:93" x14ac:dyDescent="0.2">
      <c r="A64" s="205" t="s">
        <v>79</v>
      </c>
      <c r="B64" s="206"/>
      <c r="C64" s="164">
        <f t="shared" si="7"/>
        <v>0</v>
      </c>
      <c r="D64" s="16"/>
      <c r="E64" s="18"/>
      <c r="F64" s="17"/>
      <c r="G64" s="45"/>
      <c r="H64" s="155"/>
      <c r="I64" s="26"/>
      <c r="J64" s="6"/>
      <c r="K64" s="6"/>
      <c r="L64" s="6"/>
      <c r="M64" s="6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  <c r="CO64" s="5"/>
    </row>
    <row r="65" spans="1:93" x14ac:dyDescent="0.2">
      <c r="A65" s="205" t="s">
        <v>80</v>
      </c>
      <c r="B65" s="206"/>
      <c r="C65" s="164">
        <f t="shared" si="7"/>
        <v>0</v>
      </c>
      <c r="D65" s="16"/>
      <c r="E65" s="18"/>
      <c r="F65" s="17"/>
      <c r="G65" s="45"/>
      <c r="H65" s="155"/>
      <c r="I65" s="26"/>
      <c r="J65" s="6"/>
      <c r="K65" s="6"/>
      <c r="L65" s="6"/>
      <c r="M65" s="6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  <c r="CO65" s="5"/>
    </row>
    <row r="66" spans="1:93" x14ac:dyDescent="0.2">
      <c r="A66" s="205" t="s">
        <v>81</v>
      </c>
      <c r="B66" s="206"/>
      <c r="C66" s="164">
        <f t="shared" si="7"/>
        <v>0</v>
      </c>
      <c r="D66" s="16"/>
      <c r="E66" s="18"/>
      <c r="F66" s="17"/>
      <c r="G66" s="45"/>
      <c r="H66" s="155"/>
      <c r="I66" s="26"/>
      <c r="J66" s="6"/>
      <c r="K66" s="6"/>
      <c r="L66" s="6"/>
      <c r="M66" s="6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  <c r="CO66" s="5"/>
    </row>
    <row r="67" spans="1:93" x14ac:dyDescent="0.2">
      <c r="A67" s="222" t="s">
        <v>82</v>
      </c>
      <c r="B67" s="223"/>
      <c r="C67" s="165">
        <f t="shared" si="7"/>
        <v>0</v>
      </c>
      <c r="D67" s="34"/>
      <c r="E67" s="35"/>
      <c r="F67" s="36"/>
      <c r="G67" s="46"/>
      <c r="H67" s="166"/>
      <c r="I67" s="27"/>
      <c r="J67" s="6"/>
      <c r="K67" s="6"/>
      <c r="L67" s="6"/>
      <c r="M67" s="6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  <c r="CO67" s="5"/>
    </row>
    <row r="68" spans="1:93" x14ac:dyDescent="0.2">
      <c r="A68" s="9" t="s">
        <v>83</v>
      </c>
      <c r="B68" s="59"/>
      <c r="C68" s="59"/>
      <c r="D68" s="59"/>
      <c r="E68" s="59"/>
      <c r="F68" s="59"/>
      <c r="G68" s="59"/>
      <c r="H68" s="59"/>
      <c r="I68" s="65"/>
      <c r="J68" s="6"/>
      <c r="K68" s="6"/>
      <c r="L68" s="6"/>
      <c r="M68" s="6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  <c r="CO68" s="5"/>
    </row>
    <row r="69" spans="1:93" ht="31.9" customHeight="1" x14ac:dyDescent="0.2">
      <c r="A69" s="167" t="s">
        <v>84</v>
      </c>
      <c r="B69" s="168"/>
      <c r="C69" s="168"/>
      <c r="D69" s="168"/>
      <c r="E69" s="168"/>
      <c r="F69" s="169"/>
      <c r="G69" s="169"/>
      <c r="H69" s="6"/>
      <c r="I69" s="6"/>
      <c r="J69" s="6"/>
      <c r="K69" s="6"/>
      <c r="L69" s="6"/>
      <c r="M69" s="6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  <c r="CO69" s="5"/>
    </row>
    <row r="70" spans="1:93" x14ac:dyDescent="0.2">
      <c r="A70" s="220" t="s">
        <v>85</v>
      </c>
      <c r="B70" s="220" t="s">
        <v>86</v>
      </c>
      <c r="C70" s="237" t="s">
        <v>87</v>
      </c>
      <c r="D70" s="238"/>
      <c r="E70" s="238"/>
      <c r="F70" s="238"/>
      <c r="G70" s="239"/>
      <c r="H70" s="6"/>
      <c r="I70" s="6"/>
      <c r="J70" s="6"/>
      <c r="K70" s="6"/>
      <c r="L70" s="6"/>
      <c r="M70" s="6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  <c r="CO70" s="5"/>
    </row>
    <row r="71" spans="1:93" x14ac:dyDescent="0.2">
      <c r="A71" s="221"/>
      <c r="B71" s="221"/>
      <c r="C71" s="30" t="s">
        <v>88</v>
      </c>
      <c r="D71" s="170" t="s">
        <v>89</v>
      </c>
      <c r="E71" s="31" t="s">
        <v>90</v>
      </c>
      <c r="F71" s="31" t="s">
        <v>91</v>
      </c>
      <c r="G71" s="51" t="s">
        <v>92</v>
      </c>
      <c r="H71" s="6"/>
      <c r="I71" s="6"/>
      <c r="J71" s="6"/>
      <c r="K71" s="6"/>
      <c r="L71" s="6"/>
      <c r="M71" s="6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  <c r="CO71" s="5"/>
    </row>
    <row r="72" spans="1:93" x14ac:dyDescent="0.2">
      <c r="A72" s="171" t="s">
        <v>93</v>
      </c>
      <c r="B72" s="172">
        <f>SUM(C72:G72)</f>
        <v>0</v>
      </c>
      <c r="C72" s="21"/>
      <c r="D72" s="23"/>
      <c r="E72" s="23"/>
      <c r="F72" s="23"/>
      <c r="G72" s="25"/>
      <c r="H72" s="6"/>
      <c r="I72" s="6"/>
      <c r="J72" s="6"/>
      <c r="K72" s="6"/>
      <c r="L72" s="6"/>
      <c r="M72" s="6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  <c r="CO72" s="5"/>
    </row>
    <row r="73" spans="1:93" x14ac:dyDescent="0.2">
      <c r="A73" s="173" t="s">
        <v>51</v>
      </c>
      <c r="B73" s="174">
        <f>SUM(C73:G73)</f>
        <v>0</v>
      </c>
      <c r="C73" s="34"/>
      <c r="D73" s="19"/>
      <c r="E73" s="19"/>
      <c r="F73" s="19"/>
      <c r="G73" s="28"/>
      <c r="H73" s="6"/>
      <c r="I73" s="6"/>
      <c r="J73" s="6"/>
      <c r="K73" s="6"/>
      <c r="L73" s="6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  <c r="CO73" s="5"/>
    </row>
    <row r="74" spans="1:93" ht="31.9" customHeight="1" x14ac:dyDescent="0.2">
      <c r="A74" s="167" t="s">
        <v>94</v>
      </c>
      <c r="B74" s="168"/>
      <c r="C74" s="168"/>
      <c r="D74" s="168"/>
      <c r="E74" s="168"/>
      <c r="F74" s="169"/>
      <c r="G74" s="169"/>
      <c r="H74" s="6"/>
      <c r="I74" s="6"/>
      <c r="J74" s="6"/>
      <c r="K74" s="6"/>
      <c r="L74" s="6"/>
      <c r="M74" s="6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  <c r="CO74" s="5"/>
    </row>
    <row r="75" spans="1:93" x14ac:dyDescent="0.2">
      <c r="A75" s="220" t="s">
        <v>85</v>
      </c>
      <c r="B75" s="220" t="s">
        <v>95</v>
      </c>
      <c r="C75" s="237" t="s">
        <v>96</v>
      </c>
      <c r="D75" s="238"/>
      <c r="E75" s="238"/>
      <c r="F75" s="238"/>
      <c r="G75" s="239"/>
      <c r="H75" s="6"/>
      <c r="I75" s="6"/>
      <c r="J75" s="6"/>
      <c r="K75" s="6"/>
      <c r="L75" s="6"/>
      <c r="M75" s="6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  <c r="CO75" s="5"/>
    </row>
    <row r="76" spans="1:93" x14ac:dyDescent="0.2">
      <c r="A76" s="221"/>
      <c r="B76" s="221"/>
      <c r="C76" s="30" t="s">
        <v>88</v>
      </c>
      <c r="D76" s="170" t="s">
        <v>89</v>
      </c>
      <c r="E76" s="31" t="s">
        <v>90</v>
      </c>
      <c r="F76" s="31" t="s">
        <v>91</v>
      </c>
      <c r="G76" s="51" t="s">
        <v>92</v>
      </c>
      <c r="H76" s="6"/>
      <c r="I76" s="6"/>
      <c r="J76" s="6"/>
      <c r="K76" s="6"/>
      <c r="L76" s="6"/>
      <c r="M76" s="6"/>
      <c r="N76" s="6"/>
      <c r="O76" s="6"/>
      <c r="P76" s="6"/>
      <c r="CG76" s="5"/>
      <c r="CH76" s="5"/>
      <c r="CI76" s="5"/>
      <c r="CJ76" s="5"/>
      <c r="CK76" s="5"/>
      <c r="CL76" s="5"/>
      <c r="CM76" s="5"/>
      <c r="CN76" s="5"/>
      <c r="CO76" s="5"/>
    </row>
    <row r="77" spans="1:93" ht="25.5" customHeight="1" x14ac:dyDescent="0.2">
      <c r="A77" s="175" t="s">
        <v>97</v>
      </c>
      <c r="B77" s="176">
        <f>SUM(C77:G77)</f>
        <v>0</v>
      </c>
      <c r="C77" s="32"/>
      <c r="D77" s="177"/>
      <c r="E77" s="177"/>
      <c r="F77" s="177"/>
      <c r="G77" s="43"/>
      <c r="H77" s="6"/>
      <c r="I77" s="6"/>
      <c r="J77" s="6"/>
      <c r="K77" s="6"/>
      <c r="L77" s="6"/>
      <c r="M77" s="6"/>
      <c r="N77" s="6"/>
      <c r="O77" s="6"/>
      <c r="P77" s="6"/>
      <c r="CG77" s="5"/>
      <c r="CH77" s="5"/>
      <c r="CI77" s="5"/>
      <c r="CJ77" s="5"/>
      <c r="CK77" s="5"/>
      <c r="CL77" s="5"/>
      <c r="CM77" s="5"/>
      <c r="CN77" s="5"/>
      <c r="CO77" s="5"/>
    </row>
    <row r="78" spans="1:93" x14ac:dyDescent="0.2">
      <c r="A78" s="178"/>
      <c r="B78" s="179"/>
      <c r="C78" s="178"/>
      <c r="D78" s="179"/>
      <c r="E78" s="180"/>
      <c r="F78" s="179"/>
      <c r="G78" s="180"/>
      <c r="H78" s="6"/>
      <c r="I78" s="6"/>
      <c r="J78" s="6"/>
      <c r="K78" s="6"/>
      <c r="L78" s="6"/>
      <c r="M78" s="6"/>
      <c r="N78" s="6"/>
      <c r="CG78" s="5"/>
      <c r="CH78" s="5"/>
      <c r="CI78" s="5"/>
      <c r="CJ78" s="5"/>
      <c r="CK78" s="5"/>
      <c r="CL78" s="5"/>
      <c r="CM78" s="5"/>
      <c r="CN78" s="5"/>
      <c r="CO78" s="5"/>
    </row>
    <row r="79" spans="1:93" x14ac:dyDescent="0.2">
      <c r="H79" s="6"/>
      <c r="I79" s="6"/>
      <c r="J79" s="6"/>
      <c r="K79" s="6"/>
      <c r="L79" s="6"/>
      <c r="M79" s="6"/>
      <c r="N79" s="6"/>
    </row>
    <row r="80" spans="1:93" x14ac:dyDescent="0.2">
      <c r="H80" s="6"/>
      <c r="I80" s="6"/>
      <c r="J80" s="6"/>
      <c r="K80" s="6"/>
      <c r="L80" s="6"/>
      <c r="M80" s="6"/>
      <c r="N80" s="6"/>
    </row>
    <row r="194" spans="1:104" ht="12" customHeight="1" x14ac:dyDescent="0.2"/>
    <row r="195" spans="1:104" s="11" customFormat="1" hidden="1" x14ac:dyDescent="0.2">
      <c r="A195" s="11">
        <f>SUM(C10:C34,C46,C50:C57,C62:C67,B72:B73,B77)</f>
        <v>955</v>
      </c>
      <c r="B195" s="11">
        <f>SUM(CG7:CO78)</f>
        <v>0</v>
      </c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</row>
  </sheetData>
  <mergeCells count="61">
    <mergeCell ref="A39:B39"/>
    <mergeCell ref="A40:B40"/>
    <mergeCell ref="A41:A43"/>
    <mergeCell ref="A44:B44"/>
    <mergeCell ref="C75:G75"/>
    <mergeCell ref="A55:B55"/>
    <mergeCell ref="A56:B56"/>
    <mergeCell ref="A57:B57"/>
    <mergeCell ref="A59:B61"/>
    <mergeCell ref="C59:G59"/>
    <mergeCell ref="C60:C61"/>
    <mergeCell ref="D60:F60"/>
    <mergeCell ref="G60:G61"/>
    <mergeCell ref="C70:G70"/>
    <mergeCell ref="A33:B33"/>
    <mergeCell ref="A34:B34"/>
    <mergeCell ref="A36:B36"/>
    <mergeCell ref="A37:B37"/>
    <mergeCell ref="A38:B38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2:B22"/>
    <mergeCell ref="A75:A76"/>
    <mergeCell ref="B75:B76"/>
    <mergeCell ref="A66:B66"/>
    <mergeCell ref="A67:B67"/>
    <mergeCell ref="A70:A71"/>
    <mergeCell ref="B70:B71"/>
    <mergeCell ref="A45:B45"/>
    <mergeCell ref="A46:B46"/>
    <mergeCell ref="A65:B65"/>
    <mergeCell ref="A27:B27"/>
    <mergeCell ref="A28:B28"/>
    <mergeCell ref="A29:B29"/>
    <mergeCell ref="A30:B30"/>
    <mergeCell ref="A31:B31"/>
    <mergeCell ref="A32:B32"/>
    <mergeCell ref="A14:B14"/>
    <mergeCell ref="A62:B62"/>
    <mergeCell ref="A63:B63"/>
    <mergeCell ref="A64:B64"/>
    <mergeCell ref="H59:I60"/>
    <mergeCell ref="A23:B23"/>
    <mergeCell ref="A24:B24"/>
    <mergeCell ref="A25:B25"/>
    <mergeCell ref="A26:B26"/>
    <mergeCell ref="A50:B50"/>
    <mergeCell ref="A49:B49"/>
    <mergeCell ref="A51:B51"/>
    <mergeCell ref="A52:A53"/>
    <mergeCell ref="A54:B54"/>
    <mergeCell ref="A20:B20"/>
    <mergeCell ref="A21:B21"/>
  </mergeCells>
  <dataValidations count="4">
    <dataValidation allowBlank="1" showInputMessage="1" showErrorMessage="1" errorTitle="ERROR" error="Por Favor ingrese solo Números." sqref="L10:L34 G52:G56" xr:uid="{32A32128-65F5-4D8C-BED4-D227AEBB2506}"/>
    <dataValidation allowBlank="1" showInputMessage="1" showErrorMessage="1" errorTitle="ERROR" error="Por Favor Ingrese solo Números." sqref="G9" xr:uid="{15543556-8ECF-44D3-8F40-21A7BBCAB73A}"/>
    <dataValidation type="whole" allowBlank="1" showInputMessage="1" showErrorMessage="1" errorTitle="ERROR" error="Por Favor Ingrese solo Números." sqref="C78:G1048576 G1:G8 X1:XFD1048576 S35:W1048576 I35:R51 G46:H51 D46:F49 D68:G71 C74:G76 A1:B1048576 G57:I61 C1:C71 H68:I1048576 J57:R1048576 D58:F61 D35:H36 H1:W9 D1:F9" xr:uid="{2E963CD7-B29E-49BD-81FF-F73800A9C396}">
      <formula1>0</formula1>
      <formula2>100000000</formula2>
    </dataValidation>
    <dataValidation type="whole" allowBlank="1" showInputMessage="1" showErrorMessage="1" errorTitle="Error de ingreso" error="Debe ingresar sólo números enteros positivos." sqref="D10:K34 D37:H45 D50:F57 D62:I67 C72:G73 C77:G77" xr:uid="{8E98425B-6BD8-435D-9757-CFA3688DB182}">
      <formula1>0</formula1>
      <formula2>1000000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30.140625" style="2" customWidth="1"/>
    <col min="3" max="10" width="16" style="2" customWidth="1"/>
    <col min="11" max="11" width="18.42578125" style="2" customWidth="1"/>
    <col min="12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",[11]NOMBRE!B2," - ","( ",[11]NOMBRE!C2,[11]NOMBRE!D2,[11]NOMBRE!E2,[11]NOMBRE!F2,[11]NOMBRE!G2," )")</f>
        <v>COMUNA: LINARES - ( 07401 )</v>
      </c>
    </row>
    <row r="3" spans="1:93" ht="16.149999999999999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",[11]NOMBRE!B6," - ","( ",[11]NOMBRE!C6,[11]NOMBRE!D6," )")</f>
        <v>MES: OCTUBRE - ( 10 )</v>
      </c>
    </row>
    <row r="5" spans="1:93" ht="16.149999999999999" customHeight="1" x14ac:dyDescent="0.2">
      <c r="A5" s="1" t="str">
        <f>CONCATENATE("AÑO: ",[11]NOMBRE!B7)</f>
        <v>AÑO: 2018</v>
      </c>
    </row>
    <row r="6" spans="1:93" ht="15" customHeight="1" x14ac:dyDescent="0.2">
      <c r="A6" s="56"/>
      <c r="B6" s="56"/>
      <c r="C6" s="41" t="s">
        <v>4</v>
      </c>
      <c r="D6" s="56"/>
      <c r="E6" s="56"/>
      <c r="F6" s="56"/>
      <c r="G6" s="56"/>
      <c r="H6" s="57"/>
      <c r="I6" s="58"/>
      <c r="J6" s="59"/>
      <c r="K6" s="59"/>
    </row>
    <row r="7" spans="1:93" ht="15" x14ac:dyDescent="0.2">
      <c r="A7" s="13"/>
      <c r="B7" s="13"/>
      <c r="C7" s="13"/>
      <c r="D7" s="13"/>
      <c r="E7" s="13"/>
      <c r="F7" s="13"/>
      <c r="G7" s="13"/>
      <c r="H7" s="57"/>
      <c r="I7" s="58"/>
      <c r="J7" s="59"/>
      <c r="K7" s="59"/>
      <c r="CG7" s="5"/>
      <c r="CH7" s="5"/>
      <c r="CI7" s="5"/>
      <c r="CJ7" s="5"/>
      <c r="CK7" s="5"/>
      <c r="CL7" s="5"/>
      <c r="CM7" s="5"/>
      <c r="CN7" s="5"/>
      <c r="CO7" s="5"/>
    </row>
    <row r="8" spans="1:93" ht="31.9" customHeight="1" x14ac:dyDescent="0.2">
      <c r="A8" s="60" t="s">
        <v>5</v>
      </c>
      <c r="B8" s="61"/>
      <c r="C8" s="62"/>
      <c r="D8" s="61"/>
      <c r="E8" s="63"/>
      <c r="F8" s="63"/>
      <c r="G8" s="64"/>
      <c r="H8" s="63"/>
      <c r="I8" s="65"/>
      <c r="J8" s="59"/>
      <c r="K8" s="59"/>
      <c r="CG8" s="5"/>
      <c r="CH8" s="5"/>
      <c r="CI8" s="5"/>
      <c r="CJ8" s="5"/>
      <c r="CK8" s="5"/>
      <c r="CL8" s="5"/>
      <c r="CM8" s="5"/>
      <c r="CN8" s="5"/>
      <c r="CO8" s="5"/>
    </row>
    <row r="9" spans="1:93" ht="56.25" customHeight="1" x14ac:dyDescent="0.2">
      <c r="A9" s="213" t="s">
        <v>6</v>
      </c>
      <c r="B9" s="230"/>
      <c r="C9" s="195" t="s">
        <v>1</v>
      </c>
      <c r="D9" s="39" t="s">
        <v>7</v>
      </c>
      <c r="E9" s="31" t="s">
        <v>8</v>
      </c>
      <c r="F9" s="66" t="s">
        <v>9</v>
      </c>
      <c r="G9" s="67" t="s">
        <v>10</v>
      </c>
      <c r="H9" s="68" t="s">
        <v>11</v>
      </c>
      <c r="I9" s="69" t="s">
        <v>12</v>
      </c>
      <c r="J9" s="70" t="s">
        <v>13</v>
      </c>
      <c r="K9" s="71" t="s">
        <v>14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CG9" s="5"/>
      <c r="CH9" s="5"/>
      <c r="CI9" s="5"/>
      <c r="CJ9" s="5"/>
      <c r="CK9" s="5"/>
      <c r="CL9" s="5"/>
      <c r="CM9" s="5"/>
      <c r="CN9" s="5"/>
      <c r="CO9" s="5"/>
    </row>
    <row r="10" spans="1:93" ht="17.25" customHeight="1" x14ac:dyDescent="0.2">
      <c r="A10" s="228" t="s">
        <v>15</v>
      </c>
      <c r="B10" s="231"/>
      <c r="C10" s="72">
        <f t="shared" ref="C10:C34" si="0">SUM(D10:F10)</f>
        <v>0</v>
      </c>
      <c r="D10" s="73"/>
      <c r="E10" s="74"/>
      <c r="F10" s="75"/>
      <c r="G10" s="76"/>
      <c r="H10" s="77"/>
      <c r="I10" s="78"/>
      <c r="J10" s="79"/>
      <c r="K10" s="79"/>
      <c r="L10" s="8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7"/>
      <c r="Y10" s="7"/>
      <c r="Z10" s="7"/>
      <c r="CA10" s="4" t="str">
        <f t="shared" ref="CA10:CA21" si="1">IF(SUM(H10:I10)&lt;&gt;C10,"* El nº de visitas de primer contacto más la suma de vdi seguimiento deben ser coincidentes con el total. ","")</f>
        <v/>
      </c>
      <c r="CG10" s="5">
        <f t="shared" ref="CG10:CG21" si="2">IF(SUM(H10:I10)&lt;&gt;C10,1,0)</f>
        <v>0</v>
      </c>
      <c r="CH10" s="5"/>
      <c r="CI10" s="5"/>
      <c r="CJ10" s="5"/>
      <c r="CK10" s="5"/>
      <c r="CL10" s="5"/>
      <c r="CM10" s="5"/>
      <c r="CN10" s="5"/>
      <c r="CO10" s="5"/>
    </row>
    <row r="11" spans="1:93" ht="17.25" customHeight="1" x14ac:dyDescent="0.2">
      <c r="A11" s="201" t="s">
        <v>16</v>
      </c>
      <c r="B11" s="202"/>
      <c r="C11" s="72">
        <f t="shared" si="0"/>
        <v>0</v>
      </c>
      <c r="D11" s="80"/>
      <c r="E11" s="81"/>
      <c r="F11" s="82"/>
      <c r="G11" s="83"/>
      <c r="H11" s="84"/>
      <c r="I11" s="85"/>
      <c r="J11" s="86"/>
      <c r="K11" s="86"/>
      <c r="L11" s="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7"/>
      <c r="Y11" s="7"/>
      <c r="Z11" s="7"/>
      <c r="CA11" s="4" t="str">
        <f t="shared" si="1"/>
        <v/>
      </c>
      <c r="CG11" s="5">
        <f t="shared" si="2"/>
        <v>0</v>
      </c>
      <c r="CH11" s="5"/>
      <c r="CI11" s="5"/>
      <c r="CJ11" s="5"/>
      <c r="CK11" s="5"/>
      <c r="CL11" s="5"/>
      <c r="CM11" s="5"/>
      <c r="CN11" s="5"/>
      <c r="CO11" s="5"/>
    </row>
    <row r="12" spans="1:93" ht="17.25" customHeight="1" x14ac:dyDescent="0.2">
      <c r="A12" s="201" t="s">
        <v>17</v>
      </c>
      <c r="B12" s="202"/>
      <c r="C12" s="72">
        <f t="shared" si="0"/>
        <v>0</v>
      </c>
      <c r="D12" s="80"/>
      <c r="E12" s="81"/>
      <c r="F12" s="82"/>
      <c r="G12" s="83"/>
      <c r="H12" s="84"/>
      <c r="I12" s="85"/>
      <c r="J12" s="86"/>
      <c r="K12" s="86"/>
      <c r="L12" s="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7"/>
      <c r="Y12" s="7"/>
      <c r="Z12" s="7"/>
      <c r="CA12" s="4" t="str">
        <f t="shared" si="1"/>
        <v/>
      </c>
      <c r="CG12" s="5">
        <f t="shared" si="2"/>
        <v>0</v>
      </c>
      <c r="CH12" s="5"/>
      <c r="CI12" s="5"/>
      <c r="CJ12" s="5"/>
      <c r="CK12" s="5"/>
      <c r="CL12" s="5"/>
      <c r="CM12" s="5"/>
      <c r="CN12" s="5"/>
      <c r="CO12" s="5"/>
    </row>
    <row r="13" spans="1:93" ht="17.25" customHeight="1" x14ac:dyDescent="0.2">
      <c r="A13" s="201" t="s">
        <v>18</v>
      </c>
      <c r="B13" s="202"/>
      <c r="C13" s="72">
        <f t="shared" si="0"/>
        <v>0</v>
      </c>
      <c r="D13" s="80"/>
      <c r="E13" s="81"/>
      <c r="F13" s="82"/>
      <c r="G13" s="83"/>
      <c r="H13" s="84"/>
      <c r="I13" s="85"/>
      <c r="J13" s="86"/>
      <c r="K13" s="86"/>
      <c r="L13" s="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7"/>
      <c r="Y13" s="7"/>
      <c r="Z13" s="7"/>
      <c r="CA13" s="4" t="str">
        <f t="shared" si="1"/>
        <v/>
      </c>
      <c r="CG13" s="5">
        <f t="shared" si="2"/>
        <v>0</v>
      </c>
      <c r="CH13" s="5"/>
      <c r="CI13" s="5"/>
      <c r="CJ13" s="5"/>
      <c r="CK13" s="5"/>
      <c r="CL13" s="5"/>
      <c r="CM13" s="5"/>
      <c r="CN13" s="5"/>
      <c r="CO13" s="5"/>
    </row>
    <row r="14" spans="1:93" ht="25.5" customHeight="1" x14ac:dyDescent="0.2">
      <c r="A14" s="201" t="s">
        <v>19</v>
      </c>
      <c r="B14" s="202"/>
      <c r="C14" s="72">
        <f t="shared" si="0"/>
        <v>0</v>
      </c>
      <c r="D14" s="80"/>
      <c r="E14" s="81"/>
      <c r="F14" s="82"/>
      <c r="G14" s="83"/>
      <c r="H14" s="84"/>
      <c r="I14" s="85"/>
      <c r="J14" s="86"/>
      <c r="K14" s="86"/>
      <c r="L14" s="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7"/>
      <c r="Y14" s="7"/>
      <c r="Z14" s="7"/>
      <c r="CA14" s="4" t="str">
        <f t="shared" si="1"/>
        <v/>
      </c>
      <c r="CG14" s="5">
        <f t="shared" si="2"/>
        <v>0</v>
      </c>
      <c r="CH14" s="5"/>
      <c r="CI14" s="5"/>
      <c r="CJ14" s="5"/>
      <c r="CK14" s="5"/>
      <c r="CL14" s="5"/>
      <c r="CM14" s="5"/>
      <c r="CN14" s="5"/>
      <c r="CO14" s="5"/>
    </row>
    <row r="15" spans="1:93" ht="27" customHeight="1" x14ac:dyDescent="0.2">
      <c r="A15" s="201" t="s">
        <v>20</v>
      </c>
      <c r="B15" s="202"/>
      <c r="C15" s="72">
        <f t="shared" si="0"/>
        <v>0</v>
      </c>
      <c r="D15" s="80"/>
      <c r="E15" s="81"/>
      <c r="F15" s="82"/>
      <c r="G15" s="83"/>
      <c r="H15" s="84"/>
      <c r="I15" s="85"/>
      <c r="J15" s="86"/>
      <c r="K15" s="86"/>
      <c r="L15" s="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7"/>
      <c r="Y15" s="7"/>
      <c r="Z15" s="7"/>
      <c r="CA15" s="4" t="str">
        <f t="shared" si="1"/>
        <v/>
      </c>
      <c r="CG15" s="5">
        <f t="shared" si="2"/>
        <v>0</v>
      </c>
      <c r="CH15" s="5"/>
      <c r="CI15" s="5"/>
      <c r="CJ15" s="5"/>
      <c r="CK15" s="5"/>
      <c r="CL15" s="5"/>
      <c r="CM15" s="5"/>
      <c r="CN15" s="5"/>
      <c r="CO15" s="5"/>
    </row>
    <row r="16" spans="1:93" ht="17.25" customHeight="1" x14ac:dyDescent="0.2">
      <c r="A16" s="201" t="s">
        <v>21</v>
      </c>
      <c r="B16" s="202"/>
      <c r="C16" s="72">
        <f t="shared" si="0"/>
        <v>0</v>
      </c>
      <c r="D16" s="80"/>
      <c r="E16" s="81"/>
      <c r="F16" s="82"/>
      <c r="G16" s="83"/>
      <c r="H16" s="84"/>
      <c r="I16" s="85"/>
      <c r="J16" s="86"/>
      <c r="K16" s="86"/>
      <c r="L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7"/>
      <c r="Y16" s="7"/>
      <c r="Z16" s="7"/>
      <c r="CA16" s="4" t="str">
        <f t="shared" si="1"/>
        <v/>
      </c>
      <c r="CG16" s="5">
        <f t="shared" si="2"/>
        <v>0</v>
      </c>
      <c r="CH16" s="5"/>
      <c r="CI16" s="5"/>
      <c r="CJ16" s="5"/>
      <c r="CK16" s="5"/>
      <c r="CL16" s="5"/>
      <c r="CM16" s="5"/>
      <c r="CN16" s="5"/>
      <c r="CO16" s="5"/>
    </row>
    <row r="17" spans="1:93" ht="17.25" customHeight="1" x14ac:dyDescent="0.2">
      <c r="A17" s="201" t="s">
        <v>22</v>
      </c>
      <c r="B17" s="202"/>
      <c r="C17" s="72">
        <f t="shared" si="0"/>
        <v>0</v>
      </c>
      <c r="D17" s="80"/>
      <c r="E17" s="81"/>
      <c r="F17" s="82"/>
      <c r="G17" s="83"/>
      <c r="H17" s="84"/>
      <c r="I17" s="85"/>
      <c r="J17" s="86"/>
      <c r="K17" s="86"/>
      <c r="L17" s="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7"/>
      <c r="Y17" s="7"/>
      <c r="Z17" s="7"/>
      <c r="CA17" s="4" t="str">
        <f t="shared" si="1"/>
        <v/>
      </c>
      <c r="CG17" s="5">
        <f t="shared" si="2"/>
        <v>0</v>
      </c>
      <c r="CH17" s="5"/>
      <c r="CI17" s="5"/>
      <c r="CJ17" s="5"/>
      <c r="CK17" s="5"/>
      <c r="CL17" s="5"/>
      <c r="CM17" s="5"/>
      <c r="CN17" s="5"/>
      <c r="CO17" s="5"/>
    </row>
    <row r="18" spans="1:93" ht="17.25" customHeight="1" x14ac:dyDescent="0.2">
      <c r="A18" s="201" t="s">
        <v>23</v>
      </c>
      <c r="B18" s="210"/>
      <c r="C18" s="72">
        <f t="shared" si="0"/>
        <v>0</v>
      </c>
      <c r="D18" s="80"/>
      <c r="E18" s="81"/>
      <c r="F18" s="82"/>
      <c r="G18" s="83"/>
      <c r="H18" s="84"/>
      <c r="I18" s="85"/>
      <c r="J18" s="86"/>
      <c r="K18" s="87"/>
      <c r="L18" s="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7"/>
      <c r="Y18" s="7"/>
      <c r="Z18" s="7"/>
      <c r="CA18" s="4" t="str">
        <f t="shared" si="1"/>
        <v/>
      </c>
      <c r="CG18" s="5">
        <f t="shared" si="2"/>
        <v>0</v>
      </c>
      <c r="CH18" s="5"/>
      <c r="CI18" s="5"/>
      <c r="CJ18" s="5"/>
      <c r="CK18" s="5"/>
      <c r="CL18" s="5"/>
      <c r="CM18" s="5"/>
      <c r="CN18" s="5"/>
      <c r="CO18" s="5"/>
    </row>
    <row r="19" spans="1:93" ht="17.25" customHeight="1" x14ac:dyDescent="0.2">
      <c r="A19" s="201" t="s">
        <v>24</v>
      </c>
      <c r="B19" s="202"/>
      <c r="C19" s="72">
        <f t="shared" si="0"/>
        <v>0</v>
      </c>
      <c r="D19" s="80"/>
      <c r="E19" s="81"/>
      <c r="F19" s="82"/>
      <c r="G19" s="83"/>
      <c r="H19" s="84"/>
      <c r="I19" s="85"/>
      <c r="J19" s="86"/>
      <c r="K19" s="87"/>
      <c r="L19" s="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7"/>
      <c r="Y19" s="7"/>
      <c r="Z19" s="7"/>
      <c r="CA19" s="4" t="str">
        <f t="shared" si="1"/>
        <v/>
      </c>
      <c r="CG19" s="5">
        <f t="shared" si="2"/>
        <v>0</v>
      </c>
      <c r="CH19" s="5"/>
      <c r="CI19" s="5"/>
      <c r="CJ19" s="5"/>
      <c r="CK19" s="5"/>
      <c r="CL19" s="5"/>
      <c r="CM19" s="5"/>
      <c r="CN19" s="5"/>
      <c r="CO19" s="5"/>
    </row>
    <row r="20" spans="1:93" ht="17.25" customHeight="1" x14ac:dyDescent="0.2">
      <c r="A20" s="201" t="s">
        <v>25</v>
      </c>
      <c r="B20" s="202"/>
      <c r="C20" s="72">
        <f t="shared" si="0"/>
        <v>0</v>
      </c>
      <c r="D20" s="80"/>
      <c r="E20" s="81"/>
      <c r="F20" s="82"/>
      <c r="G20" s="83"/>
      <c r="H20" s="84"/>
      <c r="I20" s="85"/>
      <c r="J20" s="86"/>
      <c r="K20" s="87"/>
      <c r="L20" s="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7"/>
      <c r="Y20" s="7"/>
      <c r="Z20" s="7"/>
      <c r="CA20" s="4" t="str">
        <f t="shared" si="1"/>
        <v/>
      </c>
      <c r="CG20" s="5">
        <f t="shared" si="2"/>
        <v>0</v>
      </c>
      <c r="CH20" s="5"/>
      <c r="CI20" s="5"/>
      <c r="CJ20" s="5"/>
      <c r="CK20" s="5"/>
      <c r="CL20" s="5"/>
      <c r="CM20" s="5"/>
      <c r="CN20" s="5"/>
      <c r="CO20" s="5"/>
    </row>
    <row r="21" spans="1:93" ht="17.25" customHeight="1" x14ac:dyDescent="0.2">
      <c r="A21" s="201" t="s">
        <v>26</v>
      </c>
      <c r="B21" s="202"/>
      <c r="C21" s="72">
        <f t="shared" si="0"/>
        <v>0</v>
      </c>
      <c r="D21" s="80"/>
      <c r="E21" s="81"/>
      <c r="F21" s="82"/>
      <c r="G21" s="83"/>
      <c r="H21" s="84"/>
      <c r="I21" s="85"/>
      <c r="J21" s="86"/>
      <c r="K21" s="86"/>
      <c r="L21" s="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7"/>
      <c r="Y21" s="7"/>
      <c r="Z21" s="7"/>
      <c r="CA21" s="4" t="str">
        <f t="shared" si="1"/>
        <v/>
      </c>
      <c r="CG21" s="5">
        <f t="shared" si="2"/>
        <v>0</v>
      </c>
      <c r="CH21" s="5"/>
      <c r="CI21" s="5"/>
      <c r="CJ21" s="5"/>
      <c r="CK21" s="5"/>
      <c r="CL21" s="5"/>
      <c r="CM21" s="5"/>
      <c r="CN21" s="5"/>
      <c r="CO21" s="5"/>
    </row>
    <row r="22" spans="1:93" ht="17.25" customHeight="1" x14ac:dyDescent="0.2">
      <c r="A22" s="201" t="s">
        <v>27</v>
      </c>
      <c r="B22" s="202"/>
      <c r="C22" s="72">
        <f t="shared" si="0"/>
        <v>0</v>
      </c>
      <c r="D22" s="80"/>
      <c r="E22" s="81"/>
      <c r="F22" s="82"/>
      <c r="G22" s="83"/>
      <c r="H22" s="84"/>
      <c r="I22" s="85"/>
      <c r="J22" s="87"/>
      <c r="K22" s="86"/>
      <c r="L22" s="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7"/>
      <c r="Y22" s="7"/>
      <c r="Z22" s="7"/>
      <c r="CA22" s="4" t="str">
        <f>IF(C22=0,"",IF(J22="",IF(C22="","","* No olvide digitar la columna Programa de atención domiciliaria a personas con dependencia severa. "),""))</f>
        <v/>
      </c>
      <c r="CB22" s="4" t="str">
        <f>IF(J22&lt;=C22,"","* Programa de atención Domiciliaria a personas con Dependencia severa debe ser MENOR O IGUAL  al Total. ")</f>
        <v/>
      </c>
      <c r="CG22" s="5">
        <f>IF(J22&lt;=C22,0,1)</f>
        <v>0</v>
      </c>
      <c r="CH22" s="5"/>
      <c r="CI22" s="5"/>
      <c r="CJ22" s="5"/>
      <c r="CK22" s="5"/>
      <c r="CL22" s="5"/>
      <c r="CM22" s="5"/>
      <c r="CN22" s="5"/>
      <c r="CO22" s="5"/>
    </row>
    <row r="23" spans="1:93" ht="17.25" customHeight="1" x14ac:dyDescent="0.2">
      <c r="A23" s="201" t="s">
        <v>28</v>
      </c>
      <c r="B23" s="202"/>
      <c r="C23" s="72">
        <f t="shared" si="0"/>
        <v>0</v>
      </c>
      <c r="D23" s="80"/>
      <c r="E23" s="81"/>
      <c r="F23" s="82"/>
      <c r="G23" s="83"/>
      <c r="H23" s="84"/>
      <c r="I23" s="85"/>
      <c r="J23" s="86"/>
      <c r="K23" s="86"/>
      <c r="L23" s="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7"/>
      <c r="Y23" s="7"/>
      <c r="Z23" s="7"/>
      <c r="CA23" s="4" t="str">
        <f t="shared" ref="CA23:CA34" si="3">IF(SUM(H23:I23)&lt;&gt;C23,"* El nº de visitas de primer contacto más la suma de vdi seguimiento deben ser coincidentes con el total. ","")</f>
        <v/>
      </c>
      <c r="CG23" s="5">
        <f t="shared" ref="CG23:CG34" si="4">IF(SUM(H23:I23)&lt;&gt;C23,1,0)</f>
        <v>0</v>
      </c>
      <c r="CH23" s="5"/>
      <c r="CI23" s="5"/>
      <c r="CJ23" s="5"/>
      <c r="CK23" s="5"/>
      <c r="CL23" s="5"/>
      <c r="CM23" s="5"/>
      <c r="CN23" s="5"/>
      <c r="CO23" s="5"/>
    </row>
    <row r="24" spans="1:93" ht="17.25" customHeight="1" x14ac:dyDescent="0.2">
      <c r="A24" s="201" t="s">
        <v>29</v>
      </c>
      <c r="B24" s="202"/>
      <c r="C24" s="72">
        <f t="shared" si="0"/>
        <v>0</v>
      </c>
      <c r="D24" s="80"/>
      <c r="E24" s="81"/>
      <c r="F24" s="82"/>
      <c r="G24" s="83"/>
      <c r="H24" s="84"/>
      <c r="I24" s="85"/>
      <c r="J24" s="86"/>
      <c r="K24" s="87"/>
      <c r="L24" s="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7"/>
      <c r="Y24" s="7"/>
      <c r="Z24" s="7"/>
      <c r="CA24" s="4" t="str">
        <f t="shared" si="3"/>
        <v/>
      </c>
      <c r="CG24" s="5">
        <f t="shared" si="4"/>
        <v>0</v>
      </c>
      <c r="CH24" s="5"/>
      <c r="CI24" s="5"/>
      <c r="CJ24" s="5"/>
      <c r="CK24" s="5"/>
      <c r="CL24" s="5"/>
      <c r="CM24" s="5"/>
      <c r="CN24" s="5"/>
      <c r="CO24" s="5"/>
    </row>
    <row r="25" spans="1:93" ht="17.25" customHeight="1" x14ac:dyDescent="0.2">
      <c r="A25" s="201" t="s">
        <v>30</v>
      </c>
      <c r="B25" s="210"/>
      <c r="C25" s="72">
        <f t="shared" si="0"/>
        <v>0</v>
      </c>
      <c r="D25" s="80"/>
      <c r="E25" s="81"/>
      <c r="F25" s="82"/>
      <c r="G25" s="83"/>
      <c r="H25" s="84"/>
      <c r="I25" s="85"/>
      <c r="J25" s="86"/>
      <c r="K25" s="87"/>
      <c r="L25" s="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7"/>
      <c r="Y25" s="7"/>
      <c r="Z25" s="7"/>
      <c r="CA25" s="4" t="str">
        <f t="shared" si="3"/>
        <v/>
      </c>
      <c r="CG25" s="5">
        <f t="shared" si="4"/>
        <v>0</v>
      </c>
      <c r="CH25" s="5"/>
      <c r="CI25" s="5"/>
      <c r="CJ25" s="5"/>
      <c r="CK25" s="5"/>
      <c r="CL25" s="5"/>
      <c r="CM25" s="5"/>
      <c r="CN25" s="5"/>
      <c r="CO25" s="5"/>
    </row>
    <row r="26" spans="1:93" ht="17.25" customHeight="1" x14ac:dyDescent="0.2">
      <c r="A26" s="201" t="s">
        <v>31</v>
      </c>
      <c r="B26" s="210"/>
      <c r="C26" s="72">
        <f t="shared" si="0"/>
        <v>0</v>
      </c>
      <c r="D26" s="80"/>
      <c r="E26" s="81"/>
      <c r="F26" s="82"/>
      <c r="G26" s="83"/>
      <c r="H26" s="84"/>
      <c r="I26" s="85"/>
      <c r="J26" s="86"/>
      <c r="K26" s="87"/>
      <c r="L26" s="8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7"/>
      <c r="Y26" s="7"/>
      <c r="Z26" s="7"/>
      <c r="CA26" s="4" t="str">
        <f t="shared" si="3"/>
        <v/>
      </c>
      <c r="CG26" s="5">
        <f t="shared" si="4"/>
        <v>0</v>
      </c>
      <c r="CH26" s="5"/>
      <c r="CI26" s="5"/>
      <c r="CJ26" s="5"/>
      <c r="CK26" s="5"/>
      <c r="CL26" s="5"/>
      <c r="CM26" s="5"/>
      <c r="CN26" s="5"/>
      <c r="CO26" s="5"/>
    </row>
    <row r="27" spans="1:93" ht="26.25" customHeight="1" x14ac:dyDescent="0.2">
      <c r="A27" s="201" t="s">
        <v>32</v>
      </c>
      <c r="B27" s="202"/>
      <c r="C27" s="72">
        <f t="shared" si="0"/>
        <v>0</v>
      </c>
      <c r="D27" s="80"/>
      <c r="E27" s="81"/>
      <c r="F27" s="82"/>
      <c r="G27" s="83"/>
      <c r="H27" s="84"/>
      <c r="I27" s="85"/>
      <c r="J27" s="86"/>
      <c r="K27" s="86"/>
      <c r="L27" s="8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7"/>
      <c r="Y27" s="7"/>
      <c r="Z27" s="7"/>
      <c r="CA27" s="4" t="str">
        <f t="shared" si="3"/>
        <v/>
      </c>
      <c r="CG27" s="5">
        <f t="shared" si="4"/>
        <v>0</v>
      </c>
      <c r="CH27" s="5"/>
      <c r="CI27" s="5"/>
      <c r="CJ27" s="5"/>
      <c r="CK27" s="5"/>
      <c r="CL27" s="5"/>
      <c r="CM27" s="5"/>
      <c r="CN27" s="5"/>
      <c r="CO27" s="5"/>
    </row>
    <row r="28" spans="1:93" ht="24.75" customHeight="1" x14ac:dyDescent="0.2">
      <c r="A28" s="201" t="s">
        <v>33</v>
      </c>
      <c r="B28" s="210"/>
      <c r="C28" s="72">
        <f t="shared" si="0"/>
        <v>0</v>
      </c>
      <c r="D28" s="80"/>
      <c r="E28" s="81"/>
      <c r="F28" s="82"/>
      <c r="G28" s="83"/>
      <c r="H28" s="84"/>
      <c r="I28" s="85"/>
      <c r="J28" s="86"/>
      <c r="K28" s="86"/>
      <c r="L28" s="8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7"/>
      <c r="Y28" s="7"/>
      <c r="Z28" s="7"/>
      <c r="CA28" s="4" t="str">
        <f t="shared" si="3"/>
        <v/>
      </c>
      <c r="CG28" s="5">
        <f t="shared" si="4"/>
        <v>0</v>
      </c>
      <c r="CH28" s="5"/>
      <c r="CI28" s="5"/>
      <c r="CJ28" s="5"/>
      <c r="CK28" s="5"/>
      <c r="CL28" s="5"/>
      <c r="CM28" s="5"/>
      <c r="CN28" s="5"/>
      <c r="CO28" s="5"/>
    </row>
    <row r="29" spans="1:93" ht="17.25" customHeight="1" x14ac:dyDescent="0.2">
      <c r="A29" s="228" t="s">
        <v>34</v>
      </c>
      <c r="B29" s="229"/>
      <c r="C29" s="72">
        <f t="shared" si="0"/>
        <v>0</v>
      </c>
      <c r="D29" s="80"/>
      <c r="E29" s="81"/>
      <c r="F29" s="82"/>
      <c r="G29" s="83"/>
      <c r="H29" s="84"/>
      <c r="I29" s="85"/>
      <c r="J29" s="86"/>
      <c r="K29" s="86"/>
      <c r="L29" s="8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7"/>
      <c r="Y29" s="7"/>
      <c r="Z29" s="7"/>
      <c r="CA29" s="4" t="str">
        <f t="shared" si="3"/>
        <v/>
      </c>
      <c r="CG29" s="5">
        <f t="shared" si="4"/>
        <v>0</v>
      </c>
      <c r="CH29" s="5"/>
      <c r="CI29" s="5"/>
      <c r="CJ29" s="5"/>
      <c r="CK29" s="5"/>
      <c r="CL29" s="5"/>
      <c r="CM29" s="5"/>
      <c r="CN29" s="5"/>
      <c r="CO29" s="5"/>
    </row>
    <row r="30" spans="1:93" ht="17.25" customHeight="1" x14ac:dyDescent="0.2">
      <c r="A30" s="201" t="s">
        <v>35</v>
      </c>
      <c r="B30" s="202"/>
      <c r="C30" s="72">
        <f t="shared" si="0"/>
        <v>0</v>
      </c>
      <c r="D30" s="80"/>
      <c r="E30" s="81"/>
      <c r="F30" s="82"/>
      <c r="G30" s="83"/>
      <c r="H30" s="84"/>
      <c r="I30" s="85"/>
      <c r="J30" s="87"/>
      <c r="K30" s="87"/>
      <c r="L30" s="8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7"/>
      <c r="Y30" s="7"/>
      <c r="Z30" s="7"/>
      <c r="CA30" s="4" t="str">
        <f t="shared" si="3"/>
        <v/>
      </c>
      <c r="CB30" s="4" t="str">
        <f>IF(J30&lt;=C30,"","* Programa de atención Domiciliaria a personas con Dependencia severa debe ser MENOR O IGUAL  al Total. ")</f>
        <v/>
      </c>
      <c r="CG30" s="5">
        <f t="shared" si="4"/>
        <v>0</v>
      </c>
      <c r="CH30" s="5">
        <f>IF(J30&lt;=C30,0,1)</f>
        <v>0</v>
      </c>
      <c r="CI30" s="5"/>
      <c r="CJ30" s="5"/>
      <c r="CK30" s="5"/>
      <c r="CL30" s="5"/>
      <c r="CM30" s="5"/>
      <c r="CN30" s="5"/>
      <c r="CO30" s="5"/>
    </row>
    <row r="31" spans="1:93" ht="17.25" customHeight="1" x14ac:dyDescent="0.2">
      <c r="A31" s="201" t="s">
        <v>36</v>
      </c>
      <c r="B31" s="202"/>
      <c r="C31" s="72">
        <f t="shared" si="0"/>
        <v>0</v>
      </c>
      <c r="D31" s="88"/>
      <c r="E31" s="89"/>
      <c r="F31" s="90"/>
      <c r="G31" s="91"/>
      <c r="H31" s="92"/>
      <c r="I31" s="93"/>
      <c r="J31" s="94"/>
      <c r="K31" s="87"/>
      <c r="L31" s="8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7"/>
      <c r="Y31" s="7"/>
      <c r="Z31" s="7"/>
      <c r="CA31" s="4" t="str">
        <f t="shared" si="3"/>
        <v/>
      </c>
      <c r="CB31" s="4" t="str">
        <f>IF(J31&lt;=C31,"","* Programa de atención Domiciliaria a personas con Dependencia severa debe ser MENOR O IGUAL  al Total. ")</f>
        <v/>
      </c>
      <c r="CG31" s="5">
        <f t="shared" si="4"/>
        <v>0</v>
      </c>
      <c r="CH31" s="5">
        <f>IF(J31&lt;=C31,0,1)</f>
        <v>0</v>
      </c>
      <c r="CI31" s="5"/>
      <c r="CJ31" s="5"/>
      <c r="CK31" s="5"/>
      <c r="CL31" s="5"/>
      <c r="CM31" s="5"/>
      <c r="CN31" s="5"/>
      <c r="CO31" s="5"/>
    </row>
    <row r="32" spans="1:93" ht="17.25" customHeight="1" x14ac:dyDescent="0.2">
      <c r="A32" s="201" t="s">
        <v>37</v>
      </c>
      <c r="B32" s="202"/>
      <c r="C32" s="72">
        <f t="shared" si="0"/>
        <v>0</v>
      </c>
      <c r="D32" s="16"/>
      <c r="E32" s="81"/>
      <c r="F32" s="82"/>
      <c r="G32" s="83"/>
      <c r="H32" s="84"/>
      <c r="I32" s="85"/>
      <c r="J32" s="87"/>
      <c r="K32" s="87"/>
      <c r="L32" s="8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7"/>
      <c r="Y32" s="7"/>
      <c r="Z32" s="7"/>
      <c r="CA32" s="4" t="str">
        <f t="shared" si="3"/>
        <v/>
      </c>
      <c r="CB32" s="4" t="str">
        <f>IF(J32&lt;=C32,"","* Programa de atención Domiciliaria a personas con Dependencia severa debe ser MENOR O IGUAL  al Total. ")</f>
        <v/>
      </c>
      <c r="CG32" s="5">
        <f t="shared" si="4"/>
        <v>0</v>
      </c>
      <c r="CH32" s="5">
        <f>IF(J32&lt;=C32,0,1)</f>
        <v>0</v>
      </c>
      <c r="CI32" s="5"/>
      <c r="CJ32" s="5"/>
      <c r="CK32" s="5"/>
      <c r="CL32" s="5"/>
      <c r="CM32" s="5"/>
      <c r="CN32" s="5"/>
      <c r="CO32" s="5"/>
    </row>
    <row r="33" spans="1:93" ht="17.25" customHeight="1" x14ac:dyDescent="0.2">
      <c r="A33" s="228" t="s">
        <v>38</v>
      </c>
      <c r="B33" s="231"/>
      <c r="C33" s="72">
        <f t="shared" si="0"/>
        <v>0</v>
      </c>
      <c r="D33" s="80"/>
      <c r="E33" s="81"/>
      <c r="F33" s="82"/>
      <c r="G33" s="83"/>
      <c r="H33" s="84"/>
      <c r="I33" s="85"/>
      <c r="J33" s="86"/>
      <c r="K33" s="87"/>
      <c r="L33" s="8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7"/>
      <c r="Y33" s="7"/>
      <c r="Z33" s="7"/>
      <c r="CA33" s="4" t="str">
        <f t="shared" si="3"/>
        <v/>
      </c>
      <c r="CG33" s="5">
        <f t="shared" si="4"/>
        <v>0</v>
      </c>
      <c r="CH33" s="5"/>
      <c r="CI33" s="5"/>
      <c r="CJ33" s="5"/>
      <c r="CK33" s="5"/>
      <c r="CL33" s="5"/>
      <c r="CM33" s="5"/>
      <c r="CN33" s="5"/>
      <c r="CO33" s="5"/>
    </row>
    <row r="34" spans="1:93" ht="17.25" customHeight="1" x14ac:dyDescent="0.2">
      <c r="A34" s="232" t="s">
        <v>39</v>
      </c>
      <c r="B34" s="233"/>
      <c r="C34" s="72">
        <f t="shared" si="0"/>
        <v>0</v>
      </c>
      <c r="D34" s="47"/>
      <c r="E34" s="95"/>
      <c r="F34" s="96"/>
      <c r="G34" s="97"/>
      <c r="H34" s="98"/>
      <c r="I34" s="99"/>
      <c r="J34" s="100"/>
      <c r="K34" s="101"/>
      <c r="L34" s="8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7"/>
      <c r="Y34" s="7"/>
      <c r="Z34" s="7"/>
      <c r="CA34" s="4" t="str">
        <f t="shared" si="3"/>
        <v/>
      </c>
      <c r="CG34" s="5">
        <f t="shared" si="4"/>
        <v>0</v>
      </c>
      <c r="CH34" s="5"/>
      <c r="CI34" s="5"/>
      <c r="CJ34" s="5"/>
      <c r="CK34" s="5"/>
      <c r="CL34" s="5"/>
      <c r="CM34" s="5"/>
      <c r="CN34" s="5"/>
      <c r="CO34" s="5"/>
    </row>
    <row r="35" spans="1:93" ht="31.9" customHeight="1" x14ac:dyDescent="0.2">
      <c r="A35" s="102" t="s">
        <v>40</v>
      </c>
      <c r="B35" s="103"/>
      <c r="C35" s="103"/>
      <c r="D35" s="104"/>
      <c r="E35" s="104"/>
      <c r="F35" s="104"/>
      <c r="G35" s="105"/>
      <c r="H35" s="20"/>
      <c r="I35" s="65"/>
      <c r="J35" s="59"/>
      <c r="K35" s="59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CG35" s="5"/>
      <c r="CH35" s="5"/>
      <c r="CI35" s="5"/>
      <c r="CJ35" s="5"/>
      <c r="CK35" s="5"/>
      <c r="CL35" s="5"/>
      <c r="CM35" s="5"/>
      <c r="CN35" s="5"/>
      <c r="CO35" s="5"/>
    </row>
    <row r="36" spans="1:93" ht="45.6" customHeight="1" x14ac:dyDescent="0.2">
      <c r="A36" s="213" t="s">
        <v>6</v>
      </c>
      <c r="B36" s="214"/>
      <c r="C36" s="40" t="s">
        <v>1</v>
      </c>
      <c r="D36" s="40" t="s">
        <v>7</v>
      </c>
      <c r="E36" s="55" t="s">
        <v>41</v>
      </c>
      <c r="F36" s="31" t="s">
        <v>42</v>
      </c>
      <c r="G36" s="39" t="s">
        <v>43</v>
      </c>
      <c r="H36" s="67" t="s">
        <v>44</v>
      </c>
      <c r="I36" s="65"/>
      <c r="J36" s="59"/>
      <c r="K36" s="59"/>
      <c r="L36" s="10"/>
      <c r="M36" s="10"/>
      <c r="N36" s="10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CG36" s="5"/>
      <c r="CH36" s="5"/>
      <c r="CI36" s="5"/>
      <c r="CJ36" s="5"/>
      <c r="CK36" s="5"/>
      <c r="CL36" s="5"/>
      <c r="CM36" s="5"/>
      <c r="CN36" s="5"/>
      <c r="CO36" s="5"/>
    </row>
    <row r="37" spans="1:93" x14ac:dyDescent="0.2">
      <c r="A37" s="234" t="s">
        <v>45</v>
      </c>
      <c r="B37" s="235"/>
      <c r="C37" s="106">
        <f t="shared" ref="C37:C43" si="5">SUM(D37:F37)</f>
        <v>0</v>
      </c>
      <c r="D37" s="21"/>
      <c r="E37" s="22"/>
      <c r="F37" s="107"/>
      <c r="G37" s="108"/>
      <c r="H37" s="109"/>
      <c r="I37" s="65"/>
      <c r="J37" s="59"/>
      <c r="K37" s="59"/>
      <c r="L37" s="10"/>
      <c r="M37" s="10"/>
      <c r="N37" s="1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CG37" s="5"/>
      <c r="CH37" s="5"/>
      <c r="CI37" s="5"/>
      <c r="CJ37" s="5"/>
      <c r="CK37" s="5"/>
      <c r="CL37" s="5"/>
      <c r="CM37" s="5"/>
      <c r="CN37" s="5"/>
      <c r="CO37" s="5"/>
    </row>
    <row r="38" spans="1:93" x14ac:dyDescent="0.2">
      <c r="A38" s="201" t="s">
        <v>46</v>
      </c>
      <c r="B38" s="210"/>
      <c r="C38" s="110">
        <f t="shared" si="5"/>
        <v>0</v>
      </c>
      <c r="D38" s="16"/>
      <c r="E38" s="18"/>
      <c r="F38" s="111"/>
      <c r="G38" s="112"/>
      <c r="H38" s="109"/>
      <c r="I38" s="65"/>
      <c r="J38" s="59"/>
      <c r="K38" s="59"/>
      <c r="L38" s="6"/>
      <c r="M38" s="6"/>
      <c r="N38" s="6"/>
      <c r="CG38" s="5"/>
      <c r="CH38" s="5"/>
      <c r="CI38" s="5"/>
      <c r="CJ38" s="5"/>
      <c r="CK38" s="5"/>
      <c r="CL38" s="5"/>
      <c r="CM38" s="5"/>
      <c r="CN38" s="5"/>
      <c r="CO38" s="5"/>
    </row>
    <row r="39" spans="1:93" x14ac:dyDescent="0.2">
      <c r="A39" s="201" t="s">
        <v>47</v>
      </c>
      <c r="B39" s="210"/>
      <c r="C39" s="72">
        <f t="shared" si="5"/>
        <v>0</v>
      </c>
      <c r="D39" s="16"/>
      <c r="E39" s="18"/>
      <c r="F39" s="111"/>
      <c r="G39" s="112"/>
      <c r="H39" s="109"/>
      <c r="I39" s="65"/>
      <c r="J39" s="59"/>
      <c r="K39" s="59"/>
      <c r="L39" s="6"/>
      <c r="M39" s="6"/>
      <c r="N39" s="6"/>
      <c r="CG39" s="5"/>
      <c r="CH39" s="5"/>
      <c r="CI39" s="5"/>
      <c r="CJ39" s="5"/>
      <c r="CK39" s="5"/>
      <c r="CL39" s="5"/>
      <c r="CM39" s="5"/>
      <c r="CN39" s="5"/>
      <c r="CO39" s="5"/>
    </row>
    <row r="40" spans="1:93" x14ac:dyDescent="0.2">
      <c r="A40" s="201" t="s">
        <v>48</v>
      </c>
      <c r="B40" s="210"/>
      <c r="C40" s="72">
        <f t="shared" si="5"/>
        <v>0</v>
      </c>
      <c r="D40" s="16"/>
      <c r="E40" s="89"/>
      <c r="F40" s="111"/>
      <c r="G40" s="113"/>
      <c r="H40" s="114"/>
      <c r="I40" s="65"/>
      <c r="J40" s="59"/>
      <c r="K40" s="59"/>
      <c r="L40" s="6"/>
      <c r="M40" s="6"/>
      <c r="N40" s="6"/>
      <c r="CG40" s="5"/>
      <c r="CH40" s="5"/>
      <c r="CI40" s="5"/>
      <c r="CJ40" s="5"/>
      <c r="CK40" s="5"/>
      <c r="CL40" s="5"/>
      <c r="CM40" s="5"/>
      <c r="CN40" s="5"/>
      <c r="CO40" s="5"/>
    </row>
    <row r="41" spans="1:93" ht="21" x14ac:dyDescent="0.2">
      <c r="A41" s="236" t="s">
        <v>49</v>
      </c>
      <c r="B41" s="115" t="s">
        <v>50</v>
      </c>
      <c r="C41" s="116">
        <f t="shared" si="5"/>
        <v>21</v>
      </c>
      <c r="D41" s="21">
        <v>21</v>
      </c>
      <c r="E41" s="22"/>
      <c r="F41" s="107"/>
      <c r="G41" s="108"/>
      <c r="H41" s="117"/>
      <c r="I41" s="65"/>
      <c r="J41" s="59"/>
      <c r="K41" s="59"/>
      <c r="L41" s="6"/>
      <c r="M41" s="6"/>
      <c r="N41" s="6"/>
      <c r="CG41" s="5"/>
      <c r="CH41" s="5"/>
      <c r="CI41" s="5"/>
      <c r="CJ41" s="5"/>
      <c r="CK41" s="5"/>
      <c r="CL41" s="5"/>
      <c r="CM41" s="5"/>
      <c r="CN41" s="5"/>
      <c r="CO41" s="5"/>
    </row>
    <row r="42" spans="1:93" x14ac:dyDescent="0.2">
      <c r="A42" s="236"/>
      <c r="B42" s="196" t="s">
        <v>51</v>
      </c>
      <c r="C42" s="72">
        <f t="shared" si="5"/>
        <v>0</v>
      </c>
      <c r="D42" s="16"/>
      <c r="E42" s="18"/>
      <c r="F42" s="111"/>
      <c r="G42" s="112"/>
      <c r="H42" s="117"/>
      <c r="I42" s="65"/>
      <c r="J42" s="59"/>
      <c r="K42" s="59"/>
      <c r="L42" s="6"/>
      <c r="M42" s="6"/>
      <c r="N42" s="6"/>
      <c r="CG42" s="5"/>
      <c r="CH42" s="5"/>
      <c r="CI42" s="5"/>
      <c r="CJ42" s="5"/>
      <c r="CK42" s="5"/>
      <c r="CL42" s="5"/>
      <c r="CM42" s="5"/>
      <c r="CN42" s="5"/>
      <c r="CO42" s="5"/>
    </row>
    <row r="43" spans="1:93" ht="23.45" customHeight="1" x14ac:dyDescent="0.2">
      <c r="A43" s="236"/>
      <c r="B43" s="119" t="s">
        <v>52</v>
      </c>
      <c r="C43" s="120">
        <f t="shared" si="5"/>
        <v>0</v>
      </c>
      <c r="D43" s="34"/>
      <c r="E43" s="35"/>
      <c r="F43" s="19"/>
      <c r="G43" s="121"/>
      <c r="H43" s="109"/>
      <c r="I43" s="65"/>
      <c r="J43" s="59"/>
      <c r="K43" s="59"/>
      <c r="L43" s="6"/>
      <c r="M43" s="6"/>
      <c r="N43" s="6"/>
      <c r="CG43" s="5"/>
      <c r="CH43" s="5"/>
      <c r="CI43" s="5"/>
      <c r="CJ43" s="5"/>
      <c r="CK43" s="5"/>
      <c r="CL43" s="5"/>
      <c r="CM43" s="5"/>
      <c r="CN43" s="5"/>
      <c r="CO43" s="5"/>
    </row>
    <row r="44" spans="1:93" x14ac:dyDescent="0.2">
      <c r="A44" s="228" t="s">
        <v>53</v>
      </c>
      <c r="B44" s="231"/>
      <c r="C44" s="116">
        <f>SUM(D44:G44)</f>
        <v>0</v>
      </c>
      <c r="D44" s="21"/>
      <c r="E44" s="22"/>
      <c r="F44" s="107"/>
      <c r="G44" s="44"/>
      <c r="H44" s="122"/>
      <c r="I44" s="65"/>
      <c r="J44" s="59"/>
      <c r="K44" s="59"/>
      <c r="L44" s="6"/>
      <c r="M44" s="6"/>
      <c r="N44" s="6"/>
      <c r="CG44" s="5"/>
      <c r="CH44" s="5"/>
      <c r="CI44" s="5"/>
      <c r="CJ44" s="5"/>
      <c r="CK44" s="5"/>
      <c r="CL44" s="5"/>
      <c r="CM44" s="5"/>
      <c r="CN44" s="5"/>
      <c r="CO44" s="5"/>
    </row>
    <row r="45" spans="1:93" x14ac:dyDescent="0.2">
      <c r="A45" s="224" t="s">
        <v>2</v>
      </c>
      <c r="B45" s="225"/>
      <c r="C45" s="72">
        <f>SUM(D45:G45)</f>
        <v>551</v>
      </c>
      <c r="D45" s="16">
        <v>228</v>
      </c>
      <c r="E45" s="18"/>
      <c r="F45" s="111"/>
      <c r="G45" s="45">
        <v>323</v>
      </c>
      <c r="H45" s="114"/>
      <c r="I45" s="65"/>
      <c r="J45" s="59"/>
      <c r="K45" s="59"/>
      <c r="L45" s="6"/>
      <c r="M45" s="6"/>
      <c r="N45" s="6"/>
      <c r="CG45" s="5"/>
      <c r="CH45" s="5"/>
      <c r="CI45" s="5"/>
      <c r="CJ45" s="5"/>
      <c r="CK45" s="5"/>
      <c r="CL45" s="5"/>
      <c r="CM45" s="5"/>
      <c r="CN45" s="5"/>
      <c r="CO45" s="5"/>
    </row>
    <row r="46" spans="1:93" x14ac:dyDescent="0.2">
      <c r="A46" s="226" t="s">
        <v>1</v>
      </c>
      <c r="B46" s="227"/>
      <c r="C46" s="123">
        <f>SUM(C37:C45)</f>
        <v>572</v>
      </c>
      <c r="D46" s="123">
        <f>SUM(D37:D45)</f>
        <v>249</v>
      </c>
      <c r="E46" s="124">
        <f>SUM(E37:E45)</f>
        <v>0</v>
      </c>
      <c r="F46" s="125">
        <f>SUM(F37:F45)</f>
        <v>0</v>
      </c>
      <c r="G46" s="126">
        <f>SUM(G44:G45)</f>
        <v>323</v>
      </c>
      <c r="H46" s="127">
        <f>SUM(H37:H45)</f>
        <v>0</v>
      </c>
      <c r="I46" s="65"/>
      <c r="J46" s="59"/>
      <c r="K46" s="59"/>
      <c r="L46" s="6"/>
      <c r="M46" s="6"/>
      <c r="N46" s="6"/>
      <c r="CG46" s="5"/>
      <c r="CH46" s="5"/>
      <c r="CI46" s="5"/>
      <c r="CJ46" s="5"/>
      <c r="CK46" s="5"/>
      <c r="CL46" s="5"/>
      <c r="CM46" s="5"/>
      <c r="CN46" s="5"/>
      <c r="CO46" s="5"/>
    </row>
    <row r="47" spans="1:93" x14ac:dyDescent="0.2">
      <c r="A47" s="128" t="s">
        <v>54</v>
      </c>
      <c r="B47" s="129"/>
      <c r="C47" s="130"/>
      <c r="D47" s="130"/>
      <c r="E47" s="130"/>
      <c r="F47" s="131"/>
      <c r="G47" s="131"/>
      <c r="H47" s="33"/>
      <c r="I47" s="65"/>
      <c r="J47" s="59"/>
      <c r="K47" s="59"/>
      <c r="L47" s="6"/>
      <c r="M47" s="6"/>
      <c r="N47" s="6"/>
      <c r="CG47" s="5"/>
      <c r="CH47" s="5"/>
      <c r="CI47" s="5"/>
      <c r="CJ47" s="5"/>
      <c r="CK47" s="5"/>
      <c r="CL47" s="5"/>
      <c r="CM47" s="5"/>
      <c r="CN47" s="5"/>
      <c r="CO47" s="5"/>
    </row>
    <row r="48" spans="1:93" ht="31.9" customHeight="1" x14ac:dyDescent="0.2">
      <c r="A48" s="42" t="s">
        <v>55</v>
      </c>
      <c r="B48" s="132"/>
      <c r="C48" s="132"/>
      <c r="D48" s="132"/>
      <c r="E48" s="132"/>
      <c r="F48" s="133"/>
      <c r="G48" s="133"/>
      <c r="H48" s="133"/>
      <c r="I48" s="65"/>
      <c r="J48" s="59"/>
      <c r="K48" s="59"/>
      <c r="CG48" s="5"/>
      <c r="CH48" s="5"/>
      <c r="CI48" s="5"/>
      <c r="CJ48" s="5"/>
      <c r="CK48" s="5"/>
      <c r="CL48" s="5"/>
      <c r="CM48" s="5"/>
      <c r="CN48" s="5"/>
      <c r="CO48" s="5"/>
    </row>
    <row r="49" spans="1:93" ht="71.45" customHeight="1" x14ac:dyDescent="0.2">
      <c r="A49" s="213" t="s">
        <v>6</v>
      </c>
      <c r="B49" s="214"/>
      <c r="C49" s="195" t="s">
        <v>1</v>
      </c>
      <c r="D49" s="30" t="s">
        <v>56</v>
      </c>
      <c r="E49" s="66" t="s">
        <v>57</v>
      </c>
      <c r="F49" s="71" t="s">
        <v>13</v>
      </c>
      <c r="G49" s="54"/>
      <c r="H49" s="49"/>
      <c r="I49" s="65"/>
      <c r="J49" s="59"/>
      <c r="K49" s="59"/>
      <c r="CG49" s="5"/>
      <c r="CH49" s="5"/>
      <c r="CI49" s="5"/>
      <c r="CJ49" s="5"/>
      <c r="CK49" s="5"/>
      <c r="CL49" s="5"/>
      <c r="CM49" s="5"/>
      <c r="CN49" s="5"/>
      <c r="CO49" s="5"/>
    </row>
    <row r="50" spans="1:93" x14ac:dyDescent="0.2">
      <c r="A50" s="211" t="s">
        <v>58</v>
      </c>
      <c r="B50" s="212"/>
      <c r="C50" s="52">
        <f t="shared" ref="C50:C55" si="6">SUM(D50:E50)</f>
        <v>76</v>
      </c>
      <c r="D50" s="134">
        <v>31</v>
      </c>
      <c r="E50" s="135">
        <v>45</v>
      </c>
      <c r="F50" s="136"/>
      <c r="G50" s="137"/>
      <c r="H50" s="138"/>
      <c r="I50" s="139"/>
      <c r="J50" s="29"/>
      <c r="K50" s="29"/>
      <c r="L50" s="7"/>
      <c r="M50" s="7"/>
      <c r="N50" s="7"/>
      <c r="O50" s="7"/>
      <c r="P50" s="7"/>
      <c r="Q50" s="7"/>
      <c r="R50" s="7"/>
      <c r="S50" s="7"/>
      <c r="T50" s="7"/>
      <c r="CG50" s="5"/>
      <c r="CH50" s="5"/>
      <c r="CI50" s="5"/>
      <c r="CJ50" s="5"/>
      <c r="CK50" s="5"/>
      <c r="CL50" s="5"/>
      <c r="CM50" s="5"/>
      <c r="CN50" s="5"/>
      <c r="CO50" s="5"/>
    </row>
    <row r="51" spans="1:93" x14ac:dyDescent="0.2">
      <c r="A51" s="215" t="s">
        <v>59</v>
      </c>
      <c r="B51" s="216"/>
      <c r="C51" s="53">
        <f t="shared" si="6"/>
        <v>36</v>
      </c>
      <c r="D51" s="140">
        <v>11</v>
      </c>
      <c r="E51" s="141">
        <v>25</v>
      </c>
      <c r="F51" s="142"/>
      <c r="G51" s="137"/>
      <c r="H51" s="138"/>
      <c r="I51" s="139"/>
      <c r="J51" s="29"/>
      <c r="K51" s="29"/>
      <c r="L51" s="7"/>
      <c r="M51" s="7"/>
      <c r="N51" s="7"/>
      <c r="O51" s="7"/>
      <c r="P51" s="7"/>
      <c r="Q51" s="7"/>
      <c r="R51" s="7"/>
      <c r="S51" s="7"/>
      <c r="T51" s="7"/>
      <c r="CG51" s="5"/>
      <c r="CH51" s="5"/>
      <c r="CI51" s="5"/>
      <c r="CJ51" s="5"/>
      <c r="CK51" s="5"/>
      <c r="CL51" s="5"/>
      <c r="CM51" s="5"/>
      <c r="CN51" s="5"/>
      <c r="CO51" s="5"/>
    </row>
    <row r="52" spans="1:93" x14ac:dyDescent="0.2">
      <c r="A52" s="217" t="s">
        <v>60</v>
      </c>
      <c r="B52" s="143" t="s">
        <v>61</v>
      </c>
      <c r="C52" s="52">
        <f t="shared" si="6"/>
        <v>7</v>
      </c>
      <c r="D52" s="134">
        <v>3</v>
      </c>
      <c r="E52" s="135">
        <v>4</v>
      </c>
      <c r="F52" s="144">
        <v>2</v>
      </c>
      <c r="G52" s="8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7"/>
      <c r="T52" s="7"/>
      <c r="CA52" s="4" t="str">
        <f>IF(F52&lt;=C52,"","* Programa de atención Domiciliaria a personas con Dependencia severa debe ser MENOR O IGUAL al Total. ")</f>
        <v/>
      </c>
      <c r="CB52" s="4">
        <f>IF(C52=0,"",IF(F52="",IF(C52="","",1),0))</f>
        <v>0</v>
      </c>
      <c r="CG52" s="5"/>
      <c r="CH52" s="5"/>
      <c r="CI52" s="5"/>
      <c r="CJ52" s="5"/>
      <c r="CK52" s="5"/>
      <c r="CL52" s="5"/>
      <c r="CM52" s="5"/>
      <c r="CN52" s="5"/>
      <c r="CO52" s="5"/>
    </row>
    <row r="53" spans="1:93" x14ac:dyDescent="0.2">
      <c r="A53" s="218"/>
      <c r="B53" s="145" t="s">
        <v>62</v>
      </c>
      <c r="C53" s="146">
        <f t="shared" si="6"/>
        <v>140</v>
      </c>
      <c r="D53" s="48">
        <v>56</v>
      </c>
      <c r="E53" s="147">
        <v>84</v>
      </c>
      <c r="F53" s="148">
        <v>8</v>
      </c>
      <c r="G53" s="8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7"/>
      <c r="T53" s="7"/>
      <c r="CA53" s="4" t="str">
        <f>IF(F53&lt;=C53,"","* Programa de atención Domiciliaria a personas con Dependencia severa debe ser MENOR O IGUAL al Total. ")</f>
        <v/>
      </c>
      <c r="CB53" s="4">
        <f>IF(C53=0,"",IF(F53="",IF(C53="","",1),0))</f>
        <v>0</v>
      </c>
      <c r="CG53" s="5"/>
      <c r="CH53" s="5"/>
      <c r="CI53" s="5"/>
      <c r="CJ53" s="5"/>
      <c r="CK53" s="5"/>
      <c r="CL53" s="5"/>
      <c r="CM53" s="5"/>
      <c r="CN53" s="5"/>
      <c r="CO53" s="5"/>
    </row>
    <row r="54" spans="1:93" x14ac:dyDescent="0.2">
      <c r="A54" s="219" t="s">
        <v>3</v>
      </c>
      <c r="B54" s="219"/>
      <c r="C54" s="52">
        <f t="shared" si="6"/>
        <v>110</v>
      </c>
      <c r="D54" s="134">
        <v>38</v>
      </c>
      <c r="E54" s="149">
        <v>72</v>
      </c>
      <c r="F54" s="136"/>
      <c r="G54" s="8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7"/>
      <c r="T54" s="7"/>
      <c r="CG54" s="5"/>
      <c r="CH54" s="5"/>
      <c r="CI54" s="5"/>
      <c r="CJ54" s="5"/>
      <c r="CK54" s="5"/>
      <c r="CL54" s="5"/>
      <c r="CM54" s="5"/>
      <c r="CN54" s="5"/>
      <c r="CO54" s="5"/>
    </row>
    <row r="55" spans="1:93" x14ac:dyDescent="0.2">
      <c r="A55" s="240" t="s">
        <v>63</v>
      </c>
      <c r="B55" s="240"/>
      <c r="C55" s="150">
        <f t="shared" si="6"/>
        <v>0</v>
      </c>
      <c r="D55" s="50"/>
      <c r="E55" s="151"/>
      <c r="F55" s="152"/>
      <c r="G55" s="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7"/>
      <c r="T55" s="7"/>
      <c r="CA55" s="4" t="str">
        <f>IF(F55&lt;=C55,"","* Programa de atención Domiciliaria a personas con Dependencia severa debe ser MENOR O IGUAL al Total. ")</f>
        <v/>
      </c>
      <c r="CB55" s="4" t="str">
        <f>IF(C55=0,"",IF(F55="",IF(C55="","",1),0))</f>
        <v/>
      </c>
      <c r="CG55" s="5"/>
      <c r="CH55" s="5"/>
      <c r="CI55" s="5"/>
      <c r="CJ55" s="5"/>
      <c r="CK55" s="5"/>
      <c r="CL55" s="5"/>
      <c r="CM55" s="5"/>
      <c r="CN55" s="5"/>
      <c r="CO55" s="5"/>
    </row>
    <row r="56" spans="1:93" x14ac:dyDescent="0.2">
      <c r="A56" s="241" t="s">
        <v>64</v>
      </c>
      <c r="B56" s="241"/>
      <c r="C56" s="153">
        <f>D56</f>
        <v>0</v>
      </c>
      <c r="D56" s="16"/>
      <c r="E56" s="154"/>
      <c r="F56" s="155"/>
      <c r="G56" s="8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7"/>
      <c r="T56" s="7"/>
      <c r="CA56" s="4" t="str">
        <f>IF(F56&lt;=C56,"","* Programa de atención Domiciliaria a personas con Dependencia severa debe ser MENOR O IGUAL al Total. ")</f>
        <v/>
      </c>
      <c r="CB56" s="4" t="str">
        <f>IF(C56=0,"",IF(F56="",IF(C56="","",1),0))</f>
        <v/>
      </c>
      <c r="CG56" s="5"/>
      <c r="CH56" s="5"/>
      <c r="CI56" s="5"/>
      <c r="CJ56" s="5"/>
      <c r="CK56" s="5"/>
      <c r="CL56" s="5"/>
      <c r="CM56" s="5"/>
      <c r="CN56" s="5"/>
      <c r="CO56" s="5"/>
    </row>
    <row r="57" spans="1:93" x14ac:dyDescent="0.2">
      <c r="A57" s="242" t="s">
        <v>65</v>
      </c>
      <c r="B57" s="242"/>
      <c r="C57" s="156">
        <f>D57</f>
        <v>0</v>
      </c>
      <c r="D57" s="34"/>
      <c r="E57" s="157"/>
      <c r="F57" s="158"/>
      <c r="G57" s="159"/>
      <c r="H57" s="139"/>
      <c r="I57" s="29"/>
      <c r="J57" s="29"/>
      <c r="K57" s="29"/>
      <c r="L57" s="10"/>
      <c r="M57" s="7"/>
      <c r="N57" s="7"/>
      <c r="O57" s="7"/>
      <c r="P57" s="7"/>
      <c r="Q57" s="7"/>
      <c r="R57" s="7"/>
      <c r="S57" s="7"/>
      <c r="T57" s="7"/>
      <c r="CG57" s="5"/>
      <c r="CH57" s="5"/>
      <c r="CI57" s="5"/>
      <c r="CJ57" s="5"/>
      <c r="CK57" s="5"/>
      <c r="CL57" s="5"/>
      <c r="CM57" s="5"/>
      <c r="CN57" s="5"/>
      <c r="CO57" s="5"/>
    </row>
    <row r="58" spans="1:93" ht="31.9" customHeight="1" x14ac:dyDescent="0.2">
      <c r="A58" s="42" t="s">
        <v>66</v>
      </c>
      <c r="B58" s="132"/>
      <c r="C58" s="132"/>
      <c r="D58" s="132"/>
      <c r="E58" s="132"/>
      <c r="F58" s="132"/>
      <c r="G58" s="160"/>
      <c r="H58" s="161"/>
      <c r="I58" s="139"/>
      <c r="J58" s="29"/>
      <c r="K58" s="29"/>
      <c r="L58" s="10"/>
      <c r="M58" s="7"/>
      <c r="N58" s="7"/>
      <c r="O58" s="7"/>
      <c r="P58" s="7"/>
      <c r="Q58" s="7"/>
      <c r="R58" s="7"/>
      <c r="S58" s="7"/>
      <c r="T58" s="7"/>
      <c r="CG58" s="5"/>
      <c r="CH58" s="5"/>
      <c r="CI58" s="5"/>
      <c r="CJ58" s="5"/>
      <c r="CK58" s="5"/>
      <c r="CL58" s="5"/>
      <c r="CM58" s="5"/>
      <c r="CN58" s="5"/>
      <c r="CO58" s="5"/>
    </row>
    <row r="59" spans="1:93" x14ac:dyDescent="0.2">
      <c r="A59" s="243" t="s">
        <v>67</v>
      </c>
      <c r="B59" s="244"/>
      <c r="C59" s="249" t="s">
        <v>68</v>
      </c>
      <c r="D59" s="249"/>
      <c r="E59" s="249"/>
      <c r="F59" s="249"/>
      <c r="G59" s="250"/>
      <c r="H59" s="207" t="s">
        <v>69</v>
      </c>
      <c r="I59" s="208"/>
      <c r="J59" s="59"/>
      <c r="K59" s="59"/>
      <c r="L59" s="6"/>
      <c r="M59" s="6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  <c r="CO59" s="5"/>
    </row>
    <row r="60" spans="1:93" x14ac:dyDescent="0.2">
      <c r="A60" s="245"/>
      <c r="B60" s="246"/>
      <c r="C60" s="243" t="s">
        <v>1</v>
      </c>
      <c r="D60" s="213" t="s">
        <v>70</v>
      </c>
      <c r="E60" s="230"/>
      <c r="F60" s="214"/>
      <c r="G60" s="251" t="s">
        <v>71</v>
      </c>
      <c r="H60" s="209"/>
      <c r="I60" s="208"/>
      <c r="J60" s="59"/>
      <c r="K60" s="59"/>
      <c r="L60" s="6"/>
      <c r="M60" s="6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  <c r="CO60" s="5"/>
    </row>
    <row r="61" spans="1:93" ht="26.45" customHeight="1" x14ac:dyDescent="0.2">
      <c r="A61" s="247"/>
      <c r="B61" s="248"/>
      <c r="C61" s="247"/>
      <c r="D61" s="30" t="s">
        <v>72</v>
      </c>
      <c r="E61" s="31" t="s">
        <v>73</v>
      </c>
      <c r="F61" s="51" t="s">
        <v>74</v>
      </c>
      <c r="G61" s="252"/>
      <c r="H61" s="38" t="s">
        <v>75</v>
      </c>
      <c r="I61" s="195" t="s">
        <v>76</v>
      </c>
      <c r="J61" s="6"/>
      <c r="K61" s="6"/>
      <c r="L61" s="6"/>
      <c r="M61" s="6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  <c r="CO61" s="5"/>
    </row>
    <row r="62" spans="1:93" x14ac:dyDescent="0.2">
      <c r="A62" s="203" t="s">
        <v>77</v>
      </c>
      <c r="B62" s="204"/>
      <c r="C62" s="162">
        <f t="shared" ref="C62:C67" si="7">SUM(D62:F62)+H62</f>
        <v>0</v>
      </c>
      <c r="D62" s="21"/>
      <c r="E62" s="22"/>
      <c r="F62" s="14"/>
      <c r="G62" s="44"/>
      <c r="H62" s="163"/>
      <c r="I62" s="24"/>
      <c r="J62" s="6"/>
      <c r="K62" s="6"/>
      <c r="L62" s="6"/>
      <c r="M62" s="6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  <c r="CO62" s="5"/>
    </row>
    <row r="63" spans="1:93" x14ac:dyDescent="0.2">
      <c r="A63" s="205" t="s">
        <v>78</v>
      </c>
      <c r="B63" s="206"/>
      <c r="C63" s="164">
        <f t="shared" si="7"/>
        <v>0</v>
      </c>
      <c r="D63" s="16"/>
      <c r="E63" s="18"/>
      <c r="F63" s="17"/>
      <c r="G63" s="45"/>
      <c r="H63" s="155"/>
      <c r="I63" s="26"/>
      <c r="J63" s="6"/>
      <c r="K63" s="6"/>
      <c r="L63" s="6"/>
      <c r="M63" s="6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  <c r="CO63" s="5"/>
    </row>
    <row r="64" spans="1:93" x14ac:dyDescent="0.2">
      <c r="A64" s="205" t="s">
        <v>79</v>
      </c>
      <c r="B64" s="206"/>
      <c r="C64" s="164">
        <f t="shared" si="7"/>
        <v>0</v>
      </c>
      <c r="D64" s="16"/>
      <c r="E64" s="18"/>
      <c r="F64" s="17"/>
      <c r="G64" s="45"/>
      <c r="H64" s="155"/>
      <c r="I64" s="26"/>
      <c r="J64" s="6"/>
      <c r="K64" s="6"/>
      <c r="L64" s="6"/>
      <c r="M64" s="6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  <c r="CO64" s="5"/>
    </row>
    <row r="65" spans="1:93" x14ac:dyDescent="0.2">
      <c r="A65" s="205" t="s">
        <v>80</v>
      </c>
      <c r="B65" s="206"/>
      <c r="C65" s="164">
        <f t="shared" si="7"/>
        <v>0</v>
      </c>
      <c r="D65" s="16"/>
      <c r="E65" s="18"/>
      <c r="F65" s="17"/>
      <c r="G65" s="45"/>
      <c r="H65" s="155"/>
      <c r="I65" s="26"/>
      <c r="J65" s="6"/>
      <c r="K65" s="6"/>
      <c r="L65" s="6"/>
      <c r="M65" s="6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  <c r="CO65" s="5"/>
    </row>
    <row r="66" spans="1:93" x14ac:dyDescent="0.2">
      <c r="A66" s="205" t="s">
        <v>81</v>
      </c>
      <c r="B66" s="206"/>
      <c r="C66" s="164">
        <f t="shared" si="7"/>
        <v>0</v>
      </c>
      <c r="D66" s="16"/>
      <c r="E66" s="18"/>
      <c r="F66" s="17"/>
      <c r="G66" s="45"/>
      <c r="H66" s="155"/>
      <c r="I66" s="26"/>
      <c r="J66" s="6"/>
      <c r="K66" s="6"/>
      <c r="L66" s="6"/>
      <c r="M66" s="6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  <c r="CO66" s="5"/>
    </row>
    <row r="67" spans="1:93" x14ac:dyDescent="0.2">
      <c r="A67" s="222" t="s">
        <v>82</v>
      </c>
      <c r="B67" s="223"/>
      <c r="C67" s="165">
        <f t="shared" si="7"/>
        <v>0</v>
      </c>
      <c r="D67" s="34"/>
      <c r="E67" s="35"/>
      <c r="F67" s="36"/>
      <c r="G67" s="46"/>
      <c r="H67" s="166"/>
      <c r="I67" s="27"/>
      <c r="J67" s="6"/>
      <c r="K67" s="6"/>
      <c r="L67" s="6"/>
      <c r="M67" s="6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  <c r="CO67" s="5"/>
    </row>
    <row r="68" spans="1:93" x14ac:dyDescent="0.2">
      <c r="A68" s="9" t="s">
        <v>83</v>
      </c>
      <c r="B68" s="59"/>
      <c r="C68" s="59"/>
      <c r="D68" s="59"/>
      <c r="E68" s="59"/>
      <c r="F68" s="59"/>
      <c r="G68" s="59"/>
      <c r="H68" s="59"/>
      <c r="I68" s="65"/>
      <c r="J68" s="6"/>
      <c r="K68" s="6"/>
      <c r="L68" s="6"/>
      <c r="M68" s="6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  <c r="CO68" s="5"/>
    </row>
    <row r="69" spans="1:93" ht="31.9" customHeight="1" x14ac:dyDescent="0.2">
      <c r="A69" s="167" t="s">
        <v>84</v>
      </c>
      <c r="B69" s="168"/>
      <c r="C69" s="168"/>
      <c r="D69" s="168"/>
      <c r="E69" s="168"/>
      <c r="F69" s="169"/>
      <c r="G69" s="169"/>
      <c r="H69" s="6"/>
      <c r="I69" s="6"/>
      <c r="J69" s="6"/>
      <c r="K69" s="6"/>
      <c r="L69" s="6"/>
      <c r="M69" s="6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  <c r="CO69" s="5"/>
    </row>
    <row r="70" spans="1:93" x14ac:dyDescent="0.2">
      <c r="A70" s="220" t="s">
        <v>85</v>
      </c>
      <c r="B70" s="220" t="s">
        <v>86</v>
      </c>
      <c r="C70" s="237" t="s">
        <v>87</v>
      </c>
      <c r="D70" s="238"/>
      <c r="E70" s="238"/>
      <c r="F70" s="238"/>
      <c r="G70" s="239"/>
      <c r="H70" s="6"/>
      <c r="I70" s="6"/>
      <c r="J70" s="6"/>
      <c r="K70" s="6"/>
      <c r="L70" s="6"/>
      <c r="M70" s="6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  <c r="CO70" s="5"/>
    </row>
    <row r="71" spans="1:93" x14ac:dyDescent="0.2">
      <c r="A71" s="221"/>
      <c r="B71" s="221"/>
      <c r="C71" s="30" t="s">
        <v>88</v>
      </c>
      <c r="D71" s="170" t="s">
        <v>89</v>
      </c>
      <c r="E71" s="31" t="s">
        <v>90</v>
      </c>
      <c r="F71" s="31" t="s">
        <v>91</v>
      </c>
      <c r="G71" s="51" t="s">
        <v>92</v>
      </c>
      <c r="H71" s="6"/>
      <c r="I71" s="6"/>
      <c r="J71" s="6"/>
      <c r="K71" s="6"/>
      <c r="L71" s="6"/>
      <c r="M71" s="6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  <c r="CO71" s="5"/>
    </row>
    <row r="72" spans="1:93" x14ac:dyDescent="0.2">
      <c r="A72" s="171" t="s">
        <v>93</v>
      </c>
      <c r="B72" s="172">
        <f>SUM(C72:G72)</f>
        <v>0</v>
      </c>
      <c r="C72" s="21"/>
      <c r="D72" s="23"/>
      <c r="E72" s="23"/>
      <c r="F72" s="23"/>
      <c r="G72" s="25"/>
      <c r="H72" s="6"/>
      <c r="I72" s="6"/>
      <c r="J72" s="6"/>
      <c r="K72" s="6"/>
      <c r="L72" s="6"/>
      <c r="M72" s="6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  <c r="CO72" s="5"/>
    </row>
    <row r="73" spans="1:93" x14ac:dyDescent="0.2">
      <c r="A73" s="173" t="s">
        <v>51</v>
      </c>
      <c r="B73" s="174">
        <f>SUM(C73:G73)</f>
        <v>0</v>
      </c>
      <c r="C73" s="34"/>
      <c r="D73" s="19"/>
      <c r="E73" s="19"/>
      <c r="F73" s="19"/>
      <c r="G73" s="28"/>
      <c r="H73" s="6"/>
      <c r="I73" s="6"/>
      <c r="J73" s="6"/>
      <c r="K73" s="6"/>
      <c r="L73" s="6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  <c r="CO73" s="5"/>
    </row>
    <row r="74" spans="1:93" ht="31.9" customHeight="1" x14ac:dyDescent="0.2">
      <c r="A74" s="167" t="s">
        <v>94</v>
      </c>
      <c r="B74" s="168"/>
      <c r="C74" s="168"/>
      <c r="D74" s="168"/>
      <c r="E74" s="168"/>
      <c r="F74" s="169"/>
      <c r="G74" s="169"/>
      <c r="H74" s="6"/>
      <c r="I74" s="6"/>
      <c r="J74" s="6"/>
      <c r="K74" s="6"/>
      <c r="L74" s="6"/>
      <c r="M74" s="6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  <c r="CO74" s="5"/>
    </row>
    <row r="75" spans="1:93" x14ac:dyDescent="0.2">
      <c r="A75" s="220" t="s">
        <v>85</v>
      </c>
      <c r="B75" s="220" t="s">
        <v>95</v>
      </c>
      <c r="C75" s="237" t="s">
        <v>96</v>
      </c>
      <c r="D75" s="238"/>
      <c r="E75" s="238"/>
      <c r="F75" s="238"/>
      <c r="G75" s="239"/>
      <c r="H75" s="6"/>
      <c r="I75" s="6"/>
      <c r="J75" s="6"/>
      <c r="K75" s="6"/>
      <c r="L75" s="6"/>
      <c r="M75" s="6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  <c r="CO75" s="5"/>
    </row>
    <row r="76" spans="1:93" x14ac:dyDescent="0.2">
      <c r="A76" s="221"/>
      <c r="B76" s="221"/>
      <c r="C76" s="30" t="s">
        <v>88</v>
      </c>
      <c r="D76" s="170" t="s">
        <v>89</v>
      </c>
      <c r="E76" s="31" t="s">
        <v>90</v>
      </c>
      <c r="F76" s="31" t="s">
        <v>91</v>
      </c>
      <c r="G76" s="51" t="s">
        <v>92</v>
      </c>
      <c r="H76" s="6"/>
      <c r="I76" s="6"/>
      <c r="J76" s="6"/>
      <c r="K76" s="6"/>
      <c r="L76" s="6"/>
      <c r="M76" s="6"/>
      <c r="N76" s="6"/>
      <c r="O76" s="6"/>
      <c r="P76" s="6"/>
      <c r="CG76" s="5"/>
      <c r="CH76" s="5"/>
      <c r="CI76" s="5"/>
      <c r="CJ76" s="5"/>
      <c r="CK76" s="5"/>
      <c r="CL76" s="5"/>
      <c r="CM76" s="5"/>
      <c r="CN76" s="5"/>
      <c r="CO76" s="5"/>
    </row>
    <row r="77" spans="1:93" ht="25.5" customHeight="1" x14ac:dyDescent="0.2">
      <c r="A77" s="175" t="s">
        <v>97</v>
      </c>
      <c r="B77" s="176">
        <f>SUM(C77:G77)</f>
        <v>0</v>
      </c>
      <c r="C77" s="32"/>
      <c r="D77" s="177"/>
      <c r="E77" s="177"/>
      <c r="F77" s="177"/>
      <c r="G77" s="43"/>
      <c r="H77" s="6"/>
      <c r="I77" s="6"/>
      <c r="J77" s="6"/>
      <c r="K77" s="6"/>
      <c r="L77" s="6"/>
      <c r="M77" s="6"/>
      <c r="N77" s="6"/>
      <c r="O77" s="6"/>
      <c r="P77" s="6"/>
      <c r="CG77" s="5"/>
      <c r="CH77" s="5"/>
      <c r="CI77" s="5"/>
      <c r="CJ77" s="5"/>
      <c r="CK77" s="5"/>
      <c r="CL77" s="5"/>
      <c r="CM77" s="5"/>
      <c r="CN77" s="5"/>
      <c r="CO77" s="5"/>
    </row>
    <row r="78" spans="1:93" x14ac:dyDescent="0.2">
      <c r="A78" s="178"/>
      <c r="B78" s="179"/>
      <c r="C78" s="178"/>
      <c r="D78" s="179"/>
      <c r="E78" s="180"/>
      <c r="F78" s="179"/>
      <c r="G78" s="180"/>
      <c r="H78" s="6"/>
      <c r="I78" s="6"/>
      <c r="J78" s="6"/>
      <c r="K78" s="6"/>
      <c r="L78" s="6"/>
      <c r="M78" s="6"/>
      <c r="N78" s="6"/>
      <c r="CG78" s="5"/>
      <c r="CH78" s="5"/>
      <c r="CI78" s="5"/>
      <c r="CJ78" s="5"/>
      <c r="CK78" s="5"/>
      <c r="CL78" s="5"/>
      <c r="CM78" s="5"/>
      <c r="CN78" s="5"/>
      <c r="CO78" s="5"/>
    </row>
    <row r="79" spans="1:93" x14ac:dyDescent="0.2">
      <c r="H79" s="6"/>
      <c r="I79" s="6"/>
      <c r="J79" s="6"/>
      <c r="K79" s="6"/>
      <c r="L79" s="6"/>
      <c r="M79" s="6"/>
      <c r="N79" s="6"/>
    </row>
    <row r="80" spans="1:93" x14ac:dyDescent="0.2">
      <c r="H80" s="6"/>
      <c r="I80" s="6"/>
      <c r="J80" s="6"/>
      <c r="K80" s="6"/>
      <c r="L80" s="6"/>
      <c r="M80" s="6"/>
      <c r="N80" s="6"/>
    </row>
    <row r="194" spans="1:104" ht="12" customHeight="1" x14ac:dyDescent="0.2"/>
    <row r="195" spans="1:104" s="11" customFormat="1" hidden="1" x14ac:dyDescent="0.2">
      <c r="A195" s="11">
        <f>SUM(C10:C34,C46,C50:C57,C62:C67,B72:B73,B77)</f>
        <v>941</v>
      </c>
      <c r="B195" s="11">
        <f>SUM(CG7:CO78)</f>
        <v>0</v>
      </c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</row>
  </sheetData>
  <mergeCells count="61">
    <mergeCell ref="A39:B39"/>
    <mergeCell ref="A40:B40"/>
    <mergeCell ref="A41:A43"/>
    <mergeCell ref="A44:B44"/>
    <mergeCell ref="C75:G75"/>
    <mergeCell ref="A55:B55"/>
    <mergeCell ref="A56:B56"/>
    <mergeCell ref="A57:B57"/>
    <mergeCell ref="A59:B61"/>
    <mergeCell ref="C59:G59"/>
    <mergeCell ref="C60:C61"/>
    <mergeCell ref="D60:F60"/>
    <mergeCell ref="G60:G61"/>
    <mergeCell ref="C70:G70"/>
    <mergeCell ref="A33:B33"/>
    <mergeCell ref="A34:B34"/>
    <mergeCell ref="A36:B36"/>
    <mergeCell ref="A37:B37"/>
    <mergeCell ref="A38:B38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2:B22"/>
    <mergeCell ref="A75:A76"/>
    <mergeCell ref="B75:B76"/>
    <mergeCell ref="A66:B66"/>
    <mergeCell ref="A67:B67"/>
    <mergeCell ref="A70:A71"/>
    <mergeCell ref="B70:B71"/>
    <mergeCell ref="A45:B45"/>
    <mergeCell ref="A46:B46"/>
    <mergeCell ref="A65:B65"/>
    <mergeCell ref="A27:B27"/>
    <mergeCell ref="A28:B28"/>
    <mergeCell ref="A29:B29"/>
    <mergeCell ref="A30:B30"/>
    <mergeCell ref="A31:B31"/>
    <mergeCell ref="A32:B32"/>
    <mergeCell ref="A14:B14"/>
    <mergeCell ref="A62:B62"/>
    <mergeCell ref="A63:B63"/>
    <mergeCell ref="A64:B64"/>
    <mergeCell ref="H59:I60"/>
    <mergeCell ref="A23:B23"/>
    <mergeCell ref="A24:B24"/>
    <mergeCell ref="A25:B25"/>
    <mergeCell ref="A26:B26"/>
    <mergeCell ref="A50:B50"/>
    <mergeCell ref="A49:B49"/>
    <mergeCell ref="A51:B51"/>
    <mergeCell ref="A52:A53"/>
    <mergeCell ref="A54:B54"/>
    <mergeCell ref="A20:B20"/>
    <mergeCell ref="A21:B21"/>
  </mergeCells>
  <dataValidations count="4">
    <dataValidation allowBlank="1" showInputMessage="1" showErrorMessage="1" errorTitle="ERROR" error="Por Favor ingrese solo Números." sqref="L10:L34 G52:G56" xr:uid="{CBA529FF-C597-45D2-A511-F3259F2B256B}"/>
    <dataValidation allowBlank="1" showInputMessage="1" showErrorMessage="1" errorTitle="ERROR" error="Por Favor Ingrese solo Números." sqref="G9" xr:uid="{F53D3537-687C-4B29-8B50-836EE7B4466F}"/>
    <dataValidation type="whole" allowBlank="1" showInputMessage="1" showErrorMessage="1" errorTitle="ERROR" error="Por Favor Ingrese solo Números." sqref="C78:G1048576 G1:G8 X1:XFD1048576 S35:W1048576 I35:R51 G46:H51 D46:F49 D68:G71 C74:G76 A1:B1048576 G57:I61 C1:C71 H68:I1048576 J57:R1048576 D58:F61 D35:H36 H1:W9 D1:F9" xr:uid="{4719B7EB-BBD6-4A53-A9F5-E8907050B0EC}">
      <formula1>0</formula1>
      <formula2>100000000</formula2>
    </dataValidation>
    <dataValidation type="whole" allowBlank="1" showInputMessage="1" showErrorMessage="1" errorTitle="Error de ingreso" error="Debe ingresar sólo números enteros positivos." sqref="D10:K34 D37:H45 D50:F57 D62:I67 C72:G73 C77:G77" xr:uid="{AAB11E02-60C1-4C75-AAF5-CA30707C5884}">
      <formula1>0</formula1>
      <formula2>1000000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30.140625" style="2" customWidth="1"/>
    <col min="3" max="10" width="16" style="2" customWidth="1"/>
    <col min="11" max="11" width="18.42578125" style="2" customWidth="1"/>
    <col min="12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",[12]NOMBRE!B2," - ","( ",[12]NOMBRE!C2,[12]NOMBRE!D2,[12]NOMBRE!E2,[12]NOMBRE!F2,[12]NOMBRE!G2," )")</f>
        <v>COMUNA: LINARES - ( 07401 )</v>
      </c>
    </row>
    <row r="3" spans="1:93" ht="16.149999999999999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",[12]NOMBRE!B6," - ","( ",[12]NOMBRE!C6,[12]NOMBRE!D6," )")</f>
        <v>MES: NOVIEMBRE - ( 11 )</v>
      </c>
    </row>
    <row r="5" spans="1:93" ht="16.149999999999999" customHeight="1" x14ac:dyDescent="0.2">
      <c r="A5" s="1" t="str">
        <f>CONCATENATE("AÑO: ",[12]NOMBRE!B7)</f>
        <v>AÑO: 2018</v>
      </c>
    </row>
    <row r="6" spans="1:93" ht="15" customHeight="1" x14ac:dyDescent="0.2">
      <c r="A6" s="56"/>
      <c r="B6" s="56"/>
      <c r="C6" s="41" t="s">
        <v>4</v>
      </c>
      <c r="D6" s="56"/>
      <c r="E6" s="56"/>
      <c r="F6" s="56"/>
      <c r="G6" s="56"/>
      <c r="H6" s="57"/>
      <c r="I6" s="58"/>
      <c r="J6" s="59"/>
      <c r="K6" s="59"/>
    </row>
    <row r="7" spans="1:93" ht="15" x14ac:dyDescent="0.2">
      <c r="A7" s="13"/>
      <c r="B7" s="13"/>
      <c r="C7" s="13"/>
      <c r="D7" s="13"/>
      <c r="E7" s="13"/>
      <c r="F7" s="13"/>
      <c r="G7" s="13"/>
      <c r="H7" s="57"/>
      <c r="I7" s="58"/>
      <c r="J7" s="59"/>
      <c r="K7" s="59"/>
      <c r="CG7" s="5"/>
      <c r="CH7" s="5"/>
      <c r="CI7" s="5"/>
      <c r="CJ7" s="5"/>
      <c r="CK7" s="5"/>
      <c r="CL7" s="5"/>
      <c r="CM7" s="5"/>
      <c r="CN7" s="5"/>
      <c r="CO7" s="5"/>
    </row>
    <row r="8" spans="1:93" ht="31.9" customHeight="1" x14ac:dyDescent="0.2">
      <c r="A8" s="60" t="s">
        <v>5</v>
      </c>
      <c r="B8" s="61"/>
      <c r="C8" s="62"/>
      <c r="D8" s="61"/>
      <c r="E8" s="63"/>
      <c r="F8" s="63"/>
      <c r="G8" s="64"/>
      <c r="H8" s="63"/>
      <c r="I8" s="65"/>
      <c r="J8" s="59"/>
      <c r="K8" s="59"/>
      <c r="CG8" s="5"/>
      <c r="CH8" s="5"/>
      <c r="CI8" s="5"/>
      <c r="CJ8" s="5"/>
      <c r="CK8" s="5"/>
      <c r="CL8" s="5"/>
      <c r="CM8" s="5"/>
      <c r="CN8" s="5"/>
      <c r="CO8" s="5"/>
    </row>
    <row r="9" spans="1:93" ht="56.25" customHeight="1" x14ac:dyDescent="0.2">
      <c r="A9" s="213" t="s">
        <v>6</v>
      </c>
      <c r="B9" s="230"/>
      <c r="C9" s="197" t="s">
        <v>1</v>
      </c>
      <c r="D9" s="39" t="s">
        <v>7</v>
      </c>
      <c r="E9" s="31" t="s">
        <v>8</v>
      </c>
      <c r="F9" s="66" t="s">
        <v>9</v>
      </c>
      <c r="G9" s="67" t="s">
        <v>10</v>
      </c>
      <c r="H9" s="68" t="s">
        <v>11</v>
      </c>
      <c r="I9" s="69" t="s">
        <v>12</v>
      </c>
      <c r="J9" s="70" t="s">
        <v>13</v>
      </c>
      <c r="K9" s="71" t="s">
        <v>14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CG9" s="5"/>
      <c r="CH9" s="5"/>
      <c r="CI9" s="5"/>
      <c r="CJ9" s="5"/>
      <c r="CK9" s="5"/>
      <c r="CL9" s="5"/>
      <c r="CM9" s="5"/>
      <c r="CN9" s="5"/>
      <c r="CO9" s="5"/>
    </row>
    <row r="10" spans="1:93" ht="17.25" customHeight="1" x14ac:dyDescent="0.2">
      <c r="A10" s="228" t="s">
        <v>15</v>
      </c>
      <c r="B10" s="231"/>
      <c r="C10" s="72">
        <f t="shared" ref="C10:C34" si="0">SUM(D10:F10)</f>
        <v>0</v>
      </c>
      <c r="D10" s="73"/>
      <c r="E10" s="74"/>
      <c r="F10" s="75"/>
      <c r="G10" s="76"/>
      <c r="H10" s="77"/>
      <c r="I10" s="78"/>
      <c r="J10" s="79"/>
      <c r="K10" s="79"/>
      <c r="L10" s="8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7"/>
      <c r="Y10" s="7"/>
      <c r="Z10" s="7"/>
      <c r="CA10" s="4" t="str">
        <f t="shared" ref="CA10:CA21" si="1">IF(SUM(H10:I10)&lt;&gt;C10,"* El nº de visitas de primer contacto más la suma de vdi seguimiento deben ser coincidentes con el total. ","")</f>
        <v/>
      </c>
      <c r="CG10" s="5">
        <f t="shared" ref="CG10:CG21" si="2">IF(SUM(H10:I10)&lt;&gt;C10,1,0)</f>
        <v>0</v>
      </c>
      <c r="CH10" s="5"/>
      <c r="CI10" s="5"/>
      <c r="CJ10" s="5"/>
      <c r="CK10" s="5"/>
      <c r="CL10" s="5"/>
      <c r="CM10" s="5"/>
      <c r="CN10" s="5"/>
      <c r="CO10" s="5"/>
    </row>
    <row r="11" spans="1:93" ht="17.25" customHeight="1" x14ac:dyDescent="0.2">
      <c r="A11" s="201" t="s">
        <v>16</v>
      </c>
      <c r="B11" s="202"/>
      <c r="C11" s="72">
        <f t="shared" si="0"/>
        <v>0</v>
      </c>
      <c r="D11" s="80"/>
      <c r="E11" s="81"/>
      <c r="F11" s="82"/>
      <c r="G11" s="83"/>
      <c r="H11" s="84"/>
      <c r="I11" s="85"/>
      <c r="J11" s="86"/>
      <c r="K11" s="86"/>
      <c r="L11" s="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7"/>
      <c r="Y11" s="7"/>
      <c r="Z11" s="7"/>
      <c r="CA11" s="4" t="str">
        <f t="shared" si="1"/>
        <v/>
      </c>
      <c r="CG11" s="5">
        <f t="shared" si="2"/>
        <v>0</v>
      </c>
      <c r="CH11" s="5"/>
      <c r="CI11" s="5"/>
      <c r="CJ11" s="5"/>
      <c r="CK11" s="5"/>
      <c r="CL11" s="5"/>
      <c r="CM11" s="5"/>
      <c r="CN11" s="5"/>
      <c r="CO11" s="5"/>
    </row>
    <row r="12" spans="1:93" ht="17.25" customHeight="1" x14ac:dyDescent="0.2">
      <c r="A12" s="201" t="s">
        <v>17</v>
      </c>
      <c r="B12" s="202"/>
      <c r="C12" s="72">
        <f t="shared" si="0"/>
        <v>0</v>
      </c>
      <c r="D12" s="80"/>
      <c r="E12" s="81"/>
      <c r="F12" s="82"/>
      <c r="G12" s="83"/>
      <c r="H12" s="84"/>
      <c r="I12" s="85"/>
      <c r="J12" s="86"/>
      <c r="K12" s="86"/>
      <c r="L12" s="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7"/>
      <c r="Y12" s="7"/>
      <c r="Z12" s="7"/>
      <c r="CA12" s="4" t="str">
        <f t="shared" si="1"/>
        <v/>
      </c>
      <c r="CG12" s="5">
        <f t="shared" si="2"/>
        <v>0</v>
      </c>
      <c r="CH12" s="5"/>
      <c r="CI12" s="5"/>
      <c r="CJ12" s="5"/>
      <c r="CK12" s="5"/>
      <c r="CL12" s="5"/>
      <c r="CM12" s="5"/>
      <c r="CN12" s="5"/>
      <c r="CO12" s="5"/>
    </row>
    <row r="13" spans="1:93" ht="17.25" customHeight="1" x14ac:dyDescent="0.2">
      <c r="A13" s="201" t="s">
        <v>18</v>
      </c>
      <c r="B13" s="202"/>
      <c r="C13" s="72">
        <f t="shared" si="0"/>
        <v>0</v>
      </c>
      <c r="D13" s="80"/>
      <c r="E13" s="81"/>
      <c r="F13" s="82"/>
      <c r="G13" s="83"/>
      <c r="H13" s="84"/>
      <c r="I13" s="85"/>
      <c r="J13" s="86"/>
      <c r="K13" s="86"/>
      <c r="L13" s="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7"/>
      <c r="Y13" s="7"/>
      <c r="Z13" s="7"/>
      <c r="CA13" s="4" t="str">
        <f t="shared" si="1"/>
        <v/>
      </c>
      <c r="CG13" s="5">
        <f t="shared" si="2"/>
        <v>0</v>
      </c>
      <c r="CH13" s="5"/>
      <c r="CI13" s="5"/>
      <c r="CJ13" s="5"/>
      <c r="CK13" s="5"/>
      <c r="CL13" s="5"/>
      <c r="CM13" s="5"/>
      <c r="CN13" s="5"/>
      <c r="CO13" s="5"/>
    </row>
    <row r="14" spans="1:93" ht="25.5" customHeight="1" x14ac:dyDescent="0.2">
      <c r="A14" s="201" t="s">
        <v>19</v>
      </c>
      <c r="B14" s="202"/>
      <c r="C14" s="72">
        <f t="shared" si="0"/>
        <v>0</v>
      </c>
      <c r="D14" s="80"/>
      <c r="E14" s="81"/>
      <c r="F14" s="82"/>
      <c r="G14" s="83"/>
      <c r="H14" s="84"/>
      <c r="I14" s="85"/>
      <c r="J14" s="86"/>
      <c r="K14" s="86"/>
      <c r="L14" s="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7"/>
      <c r="Y14" s="7"/>
      <c r="Z14" s="7"/>
      <c r="CA14" s="4" t="str">
        <f t="shared" si="1"/>
        <v/>
      </c>
      <c r="CG14" s="5">
        <f t="shared" si="2"/>
        <v>0</v>
      </c>
      <c r="CH14" s="5"/>
      <c r="CI14" s="5"/>
      <c r="CJ14" s="5"/>
      <c r="CK14" s="5"/>
      <c r="CL14" s="5"/>
      <c r="CM14" s="5"/>
      <c r="CN14" s="5"/>
      <c r="CO14" s="5"/>
    </row>
    <row r="15" spans="1:93" ht="27" customHeight="1" x14ac:dyDescent="0.2">
      <c r="A15" s="201" t="s">
        <v>20</v>
      </c>
      <c r="B15" s="202"/>
      <c r="C15" s="72">
        <f t="shared" si="0"/>
        <v>0</v>
      </c>
      <c r="D15" s="80"/>
      <c r="E15" s="81"/>
      <c r="F15" s="82"/>
      <c r="G15" s="83"/>
      <c r="H15" s="84"/>
      <c r="I15" s="85"/>
      <c r="J15" s="86"/>
      <c r="K15" s="86"/>
      <c r="L15" s="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7"/>
      <c r="Y15" s="7"/>
      <c r="Z15" s="7"/>
      <c r="CA15" s="4" t="str">
        <f t="shared" si="1"/>
        <v/>
      </c>
      <c r="CG15" s="5">
        <f t="shared" si="2"/>
        <v>0</v>
      </c>
      <c r="CH15" s="5"/>
      <c r="CI15" s="5"/>
      <c r="CJ15" s="5"/>
      <c r="CK15" s="5"/>
      <c r="CL15" s="5"/>
      <c r="CM15" s="5"/>
      <c r="CN15" s="5"/>
      <c r="CO15" s="5"/>
    </row>
    <row r="16" spans="1:93" ht="17.25" customHeight="1" x14ac:dyDescent="0.2">
      <c r="A16" s="201" t="s">
        <v>21</v>
      </c>
      <c r="B16" s="202"/>
      <c r="C16" s="72">
        <f t="shared" si="0"/>
        <v>0</v>
      </c>
      <c r="D16" s="80"/>
      <c r="E16" s="81"/>
      <c r="F16" s="82"/>
      <c r="G16" s="83"/>
      <c r="H16" s="84"/>
      <c r="I16" s="85"/>
      <c r="J16" s="86"/>
      <c r="K16" s="86"/>
      <c r="L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7"/>
      <c r="Y16" s="7"/>
      <c r="Z16" s="7"/>
      <c r="CA16" s="4" t="str">
        <f t="shared" si="1"/>
        <v/>
      </c>
      <c r="CG16" s="5">
        <f t="shared" si="2"/>
        <v>0</v>
      </c>
      <c r="CH16" s="5"/>
      <c r="CI16" s="5"/>
      <c r="CJ16" s="5"/>
      <c r="CK16" s="5"/>
      <c r="CL16" s="5"/>
      <c r="CM16" s="5"/>
      <c r="CN16" s="5"/>
      <c r="CO16" s="5"/>
    </row>
    <row r="17" spans="1:93" ht="17.25" customHeight="1" x14ac:dyDescent="0.2">
      <c r="A17" s="201" t="s">
        <v>22</v>
      </c>
      <c r="B17" s="202"/>
      <c r="C17" s="72">
        <f t="shared" si="0"/>
        <v>0</v>
      </c>
      <c r="D17" s="80"/>
      <c r="E17" s="81"/>
      <c r="F17" s="82"/>
      <c r="G17" s="83"/>
      <c r="H17" s="84"/>
      <c r="I17" s="85"/>
      <c r="J17" s="86"/>
      <c r="K17" s="86"/>
      <c r="L17" s="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7"/>
      <c r="Y17" s="7"/>
      <c r="Z17" s="7"/>
      <c r="CA17" s="4" t="str">
        <f t="shared" si="1"/>
        <v/>
      </c>
      <c r="CG17" s="5">
        <f t="shared" si="2"/>
        <v>0</v>
      </c>
      <c r="CH17" s="5"/>
      <c r="CI17" s="5"/>
      <c r="CJ17" s="5"/>
      <c r="CK17" s="5"/>
      <c r="CL17" s="5"/>
      <c r="CM17" s="5"/>
      <c r="CN17" s="5"/>
      <c r="CO17" s="5"/>
    </row>
    <row r="18" spans="1:93" ht="17.25" customHeight="1" x14ac:dyDescent="0.2">
      <c r="A18" s="201" t="s">
        <v>23</v>
      </c>
      <c r="B18" s="210"/>
      <c r="C18" s="72">
        <f t="shared" si="0"/>
        <v>0</v>
      </c>
      <c r="D18" s="80"/>
      <c r="E18" s="81"/>
      <c r="F18" s="82"/>
      <c r="G18" s="83"/>
      <c r="H18" s="84"/>
      <c r="I18" s="85"/>
      <c r="J18" s="86"/>
      <c r="K18" s="87"/>
      <c r="L18" s="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7"/>
      <c r="Y18" s="7"/>
      <c r="Z18" s="7"/>
      <c r="CA18" s="4" t="str">
        <f t="shared" si="1"/>
        <v/>
      </c>
      <c r="CG18" s="5">
        <f t="shared" si="2"/>
        <v>0</v>
      </c>
      <c r="CH18" s="5"/>
      <c r="CI18" s="5"/>
      <c r="CJ18" s="5"/>
      <c r="CK18" s="5"/>
      <c r="CL18" s="5"/>
      <c r="CM18" s="5"/>
      <c r="CN18" s="5"/>
      <c r="CO18" s="5"/>
    </row>
    <row r="19" spans="1:93" ht="17.25" customHeight="1" x14ac:dyDescent="0.2">
      <c r="A19" s="201" t="s">
        <v>24</v>
      </c>
      <c r="B19" s="202"/>
      <c r="C19" s="72">
        <f t="shared" si="0"/>
        <v>0</v>
      </c>
      <c r="D19" s="80"/>
      <c r="E19" s="81"/>
      <c r="F19" s="82"/>
      <c r="G19" s="83"/>
      <c r="H19" s="84"/>
      <c r="I19" s="85"/>
      <c r="J19" s="86"/>
      <c r="K19" s="87"/>
      <c r="L19" s="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7"/>
      <c r="Y19" s="7"/>
      <c r="Z19" s="7"/>
      <c r="CA19" s="4" t="str">
        <f t="shared" si="1"/>
        <v/>
      </c>
      <c r="CG19" s="5">
        <f t="shared" si="2"/>
        <v>0</v>
      </c>
      <c r="CH19" s="5"/>
      <c r="CI19" s="5"/>
      <c r="CJ19" s="5"/>
      <c r="CK19" s="5"/>
      <c r="CL19" s="5"/>
      <c r="CM19" s="5"/>
      <c r="CN19" s="5"/>
      <c r="CO19" s="5"/>
    </row>
    <row r="20" spans="1:93" ht="17.25" customHeight="1" x14ac:dyDescent="0.2">
      <c r="A20" s="201" t="s">
        <v>25</v>
      </c>
      <c r="B20" s="202"/>
      <c r="C20" s="72">
        <f t="shared" si="0"/>
        <v>0</v>
      </c>
      <c r="D20" s="80"/>
      <c r="E20" s="81"/>
      <c r="F20" s="82"/>
      <c r="G20" s="83"/>
      <c r="H20" s="84"/>
      <c r="I20" s="85"/>
      <c r="J20" s="86"/>
      <c r="K20" s="87"/>
      <c r="L20" s="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7"/>
      <c r="Y20" s="7"/>
      <c r="Z20" s="7"/>
      <c r="CA20" s="4" t="str">
        <f t="shared" si="1"/>
        <v/>
      </c>
      <c r="CG20" s="5">
        <f t="shared" si="2"/>
        <v>0</v>
      </c>
      <c r="CH20" s="5"/>
      <c r="CI20" s="5"/>
      <c r="CJ20" s="5"/>
      <c r="CK20" s="5"/>
      <c r="CL20" s="5"/>
      <c r="CM20" s="5"/>
      <c r="CN20" s="5"/>
      <c r="CO20" s="5"/>
    </row>
    <row r="21" spans="1:93" ht="17.25" customHeight="1" x14ac:dyDescent="0.2">
      <c r="A21" s="201" t="s">
        <v>26</v>
      </c>
      <c r="B21" s="202"/>
      <c r="C21" s="72">
        <f t="shared" si="0"/>
        <v>0</v>
      </c>
      <c r="D21" s="80"/>
      <c r="E21" s="81"/>
      <c r="F21" s="82"/>
      <c r="G21" s="83"/>
      <c r="H21" s="84"/>
      <c r="I21" s="85"/>
      <c r="J21" s="86"/>
      <c r="K21" s="86"/>
      <c r="L21" s="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7"/>
      <c r="Y21" s="7"/>
      <c r="Z21" s="7"/>
      <c r="CA21" s="4" t="str">
        <f t="shared" si="1"/>
        <v/>
      </c>
      <c r="CG21" s="5">
        <f t="shared" si="2"/>
        <v>0</v>
      </c>
      <c r="CH21" s="5"/>
      <c r="CI21" s="5"/>
      <c r="CJ21" s="5"/>
      <c r="CK21" s="5"/>
      <c r="CL21" s="5"/>
      <c r="CM21" s="5"/>
      <c r="CN21" s="5"/>
      <c r="CO21" s="5"/>
    </row>
    <row r="22" spans="1:93" ht="17.25" customHeight="1" x14ac:dyDescent="0.2">
      <c r="A22" s="201" t="s">
        <v>27</v>
      </c>
      <c r="B22" s="202"/>
      <c r="C22" s="72">
        <f t="shared" si="0"/>
        <v>0</v>
      </c>
      <c r="D22" s="80"/>
      <c r="E22" s="81"/>
      <c r="F22" s="82"/>
      <c r="G22" s="83"/>
      <c r="H22" s="84"/>
      <c r="I22" s="85"/>
      <c r="J22" s="87"/>
      <c r="K22" s="86"/>
      <c r="L22" s="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7"/>
      <c r="Y22" s="7"/>
      <c r="Z22" s="7"/>
      <c r="CA22" s="4" t="str">
        <f>IF(C22=0,"",IF(J22="",IF(C22="","","* No olvide digitar la columna Programa de atención domiciliaria a personas con dependencia severa. "),""))</f>
        <v/>
      </c>
      <c r="CB22" s="4" t="str">
        <f>IF(J22&lt;=C22,"","* Programa de atención Domiciliaria a personas con Dependencia severa debe ser MENOR O IGUAL  al Total. ")</f>
        <v/>
      </c>
      <c r="CG22" s="5">
        <f>IF(J22&lt;=C22,0,1)</f>
        <v>0</v>
      </c>
      <c r="CH22" s="5"/>
      <c r="CI22" s="5"/>
      <c r="CJ22" s="5"/>
      <c r="CK22" s="5"/>
      <c r="CL22" s="5"/>
      <c r="CM22" s="5"/>
      <c r="CN22" s="5"/>
      <c r="CO22" s="5"/>
    </row>
    <row r="23" spans="1:93" ht="17.25" customHeight="1" x14ac:dyDescent="0.2">
      <c r="A23" s="201" t="s">
        <v>28</v>
      </c>
      <c r="B23" s="202"/>
      <c r="C23" s="72">
        <f t="shared" si="0"/>
        <v>0</v>
      </c>
      <c r="D23" s="80"/>
      <c r="E23" s="81"/>
      <c r="F23" s="82"/>
      <c r="G23" s="83"/>
      <c r="H23" s="84"/>
      <c r="I23" s="85"/>
      <c r="J23" s="86"/>
      <c r="K23" s="86"/>
      <c r="L23" s="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7"/>
      <c r="Y23" s="7"/>
      <c r="Z23" s="7"/>
      <c r="CA23" s="4" t="str">
        <f t="shared" ref="CA23:CA34" si="3">IF(SUM(H23:I23)&lt;&gt;C23,"* El nº de visitas de primer contacto más la suma de vdi seguimiento deben ser coincidentes con el total. ","")</f>
        <v/>
      </c>
      <c r="CG23" s="5">
        <f t="shared" ref="CG23:CG34" si="4">IF(SUM(H23:I23)&lt;&gt;C23,1,0)</f>
        <v>0</v>
      </c>
      <c r="CH23" s="5"/>
      <c r="CI23" s="5"/>
      <c r="CJ23" s="5"/>
      <c r="CK23" s="5"/>
      <c r="CL23" s="5"/>
      <c r="CM23" s="5"/>
      <c r="CN23" s="5"/>
      <c r="CO23" s="5"/>
    </row>
    <row r="24" spans="1:93" ht="17.25" customHeight="1" x14ac:dyDescent="0.2">
      <c r="A24" s="201" t="s">
        <v>29</v>
      </c>
      <c r="B24" s="202"/>
      <c r="C24" s="72">
        <f t="shared" si="0"/>
        <v>0</v>
      </c>
      <c r="D24" s="80"/>
      <c r="E24" s="81"/>
      <c r="F24" s="82"/>
      <c r="G24" s="83"/>
      <c r="H24" s="84"/>
      <c r="I24" s="85"/>
      <c r="J24" s="86"/>
      <c r="K24" s="87"/>
      <c r="L24" s="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7"/>
      <c r="Y24" s="7"/>
      <c r="Z24" s="7"/>
      <c r="CA24" s="4" t="str">
        <f t="shared" si="3"/>
        <v/>
      </c>
      <c r="CG24" s="5">
        <f t="shared" si="4"/>
        <v>0</v>
      </c>
      <c r="CH24" s="5"/>
      <c r="CI24" s="5"/>
      <c r="CJ24" s="5"/>
      <c r="CK24" s="5"/>
      <c r="CL24" s="5"/>
      <c r="CM24" s="5"/>
      <c r="CN24" s="5"/>
      <c r="CO24" s="5"/>
    </row>
    <row r="25" spans="1:93" ht="17.25" customHeight="1" x14ac:dyDescent="0.2">
      <c r="A25" s="201" t="s">
        <v>30</v>
      </c>
      <c r="B25" s="210"/>
      <c r="C25" s="72">
        <f t="shared" si="0"/>
        <v>0</v>
      </c>
      <c r="D25" s="80"/>
      <c r="E25" s="81"/>
      <c r="F25" s="82"/>
      <c r="G25" s="83"/>
      <c r="H25" s="84"/>
      <c r="I25" s="85"/>
      <c r="J25" s="86"/>
      <c r="K25" s="87"/>
      <c r="L25" s="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7"/>
      <c r="Y25" s="7"/>
      <c r="Z25" s="7"/>
      <c r="CA25" s="4" t="str">
        <f t="shared" si="3"/>
        <v/>
      </c>
      <c r="CG25" s="5">
        <f t="shared" si="4"/>
        <v>0</v>
      </c>
      <c r="CH25" s="5"/>
      <c r="CI25" s="5"/>
      <c r="CJ25" s="5"/>
      <c r="CK25" s="5"/>
      <c r="CL25" s="5"/>
      <c r="CM25" s="5"/>
      <c r="CN25" s="5"/>
      <c r="CO25" s="5"/>
    </row>
    <row r="26" spans="1:93" ht="17.25" customHeight="1" x14ac:dyDescent="0.2">
      <c r="A26" s="201" t="s">
        <v>31</v>
      </c>
      <c r="B26" s="210"/>
      <c r="C26" s="72">
        <f t="shared" si="0"/>
        <v>0</v>
      </c>
      <c r="D26" s="80"/>
      <c r="E26" s="81"/>
      <c r="F26" s="82"/>
      <c r="G26" s="83"/>
      <c r="H26" s="84"/>
      <c r="I26" s="85"/>
      <c r="J26" s="86"/>
      <c r="K26" s="87"/>
      <c r="L26" s="8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7"/>
      <c r="Y26" s="7"/>
      <c r="Z26" s="7"/>
      <c r="CA26" s="4" t="str">
        <f t="shared" si="3"/>
        <v/>
      </c>
      <c r="CG26" s="5">
        <f t="shared" si="4"/>
        <v>0</v>
      </c>
      <c r="CH26" s="5"/>
      <c r="CI26" s="5"/>
      <c r="CJ26" s="5"/>
      <c r="CK26" s="5"/>
      <c r="CL26" s="5"/>
      <c r="CM26" s="5"/>
      <c r="CN26" s="5"/>
      <c r="CO26" s="5"/>
    </row>
    <row r="27" spans="1:93" ht="26.25" customHeight="1" x14ac:dyDescent="0.2">
      <c r="A27" s="201" t="s">
        <v>32</v>
      </c>
      <c r="B27" s="202"/>
      <c r="C27" s="72">
        <f t="shared" si="0"/>
        <v>0</v>
      </c>
      <c r="D27" s="80"/>
      <c r="E27" s="81"/>
      <c r="F27" s="82"/>
      <c r="G27" s="83"/>
      <c r="H27" s="84"/>
      <c r="I27" s="85"/>
      <c r="J27" s="86"/>
      <c r="K27" s="86"/>
      <c r="L27" s="8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7"/>
      <c r="Y27" s="7"/>
      <c r="Z27" s="7"/>
      <c r="CA27" s="4" t="str">
        <f t="shared" si="3"/>
        <v/>
      </c>
      <c r="CG27" s="5">
        <f t="shared" si="4"/>
        <v>0</v>
      </c>
      <c r="CH27" s="5"/>
      <c r="CI27" s="5"/>
      <c r="CJ27" s="5"/>
      <c r="CK27" s="5"/>
      <c r="CL27" s="5"/>
      <c r="CM27" s="5"/>
      <c r="CN27" s="5"/>
      <c r="CO27" s="5"/>
    </row>
    <row r="28" spans="1:93" ht="24.75" customHeight="1" x14ac:dyDescent="0.2">
      <c r="A28" s="201" t="s">
        <v>33</v>
      </c>
      <c r="B28" s="210"/>
      <c r="C28" s="72">
        <f t="shared" si="0"/>
        <v>0</v>
      </c>
      <c r="D28" s="80"/>
      <c r="E28" s="81"/>
      <c r="F28" s="82"/>
      <c r="G28" s="83"/>
      <c r="H28" s="84"/>
      <c r="I28" s="85"/>
      <c r="J28" s="86"/>
      <c r="K28" s="86"/>
      <c r="L28" s="8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7"/>
      <c r="Y28" s="7"/>
      <c r="Z28" s="7"/>
      <c r="CA28" s="4" t="str">
        <f t="shared" si="3"/>
        <v/>
      </c>
      <c r="CG28" s="5">
        <f t="shared" si="4"/>
        <v>0</v>
      </c>
      <c r="CH28" s="5"/>
      <c r="CI28" s="5"/>
      <c r="CJ28" s="5"/>
      <c r="CK28" s="5"/>
      <c r="CL28" s="5"/>
      <c r="CM28" s="5"/>
      <c r="CN28" s="5"/>
      <c r="CO28" s="5"/>
    </row>
    <row r="29" spans="1:93" ht="17.25" customHeight="1" x14ac:dyDescent="0.2">
      <c r="A29" s="228" t="s">
        <v>34</v>
      </c>
      <c r="B29" s="229"/>
      <c r="C29" s="72">
        <f t="shared" si="0"/>
        <v>0</v>
      </c>
      <c r="D29" s="80"/>
      <c r="E29" s="81"/>
      <c r="F29" s="82"/>
      <c r="G29" s="83"/>
      <c r="H29" s="84"/>
      <c r="I29" s="85"/>
      <c r="J29" s="86"/>
      <c r="K29" s="86"/>
      <c r="L29" s="8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7"/>
      <c r="Y29" s="7"/>
      <c r="Z29" s="7"/>
      <c r="CA29" s="4" t="str">
        <f t="shared" si="3"/>
        <v/>
      </c>
      <c r="CG29" s="5">
        <f t="shared" si="4"/>
        <v>0</v>
      </c>
      <c r="CH29" s="5"/>
      <c r="CI29" s="5"/>
      <c r="CJ29" s="5"/>
      <c r="CK29" s="5"/>
      <c r="CL29" s="5"/>
      <c r="CM29" s="5"/>
      <c r="CN29" s="5"/>
      <c r="CO29" s="5"/>
    </row>
    <row r="30" spans="1:93" ht="17.25" customHeight="1" x14ac:dyDescent="0.2">
      <c r="A30" s="201" t="s">
        <v>35</v>
      </c>
      <c r="B30" s="202"/>
      <c r="C30" s="72">
        <f t="shared" si="0"/>
        <v>0</v>
      </c>
      <c r="D30" s="80"/>
      <c r="E30" s="81"/>
      <c r="F30" s="82"/>
      <c r="G30" s="83"/>
      <c r="H30" s="84"/>
      <c r="I30" s="85"/>
      <c r="J30" s="87"/>
      <c r="K30" s="87"/>
      <c r="L30" s="8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7"/>
      <c r="Y30" s="7"/>
      <c r="Z30" s="7"/>
      <c r="CA30" s="4" t="str">
        <f t="shared" si="3"/>
        <v/>
      </c>
      <c r="CB30" s="4" t="str">
        <f>IF(J30&lt;=C30,"","* Programa de atención Domiciliaria a personas con Dependencia severa debe ser MENOR O IGUAL  al Total. ")</f>
        <v/>
      </c>
      <c r="CG30" s="5">
        <f t="shared" si="4"/>
        <v>0</v>
      </c>
      <c r="CH30" s="5">
        <f>IF(J30&lt;=C30,0,1)</f>
        <v>0</v>
      </c>
      <c r="CI30" s="5"/>
      <c r="CJ30" s="5"/>
      <c r="CK30" s="5"/>
      <c r="CL30" s="5"/>
      <c r="CM30" s="5"/>
      <c r="CN30" s="5"/>
      <c r="CO30" s="5"/>
    </row>
    <row r="31" spans="1:93" ht="17.25" customHeight="1" x14ac:dyDescent="0.2">
      <c r="A31" s="201" t="s">
        <v>36</v>
      </c>
      <c r="B31" s="202"/>
      <c r="C31" s="72">
        <f t="shared" si="0"/>
        <v>0</v>
      </c>
      <c r="D31" s="88"/>
      <c r="E31" s="89"/>
      <c r="F31" s="90"/>
      <c r="G31" s="91"/>
      <c r="H31" s="92"/>
      <c r="I31" s="93"/>
      <c r="J31" s="94"/>
      <c r="K31" s="87"/>
      <c r="L31" s="8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7"/>
      <c r="Y31" s="7"/>
      <c r="Z31" s="7"/>
      <c r="CA31" s="4" t="str">
        <f t="shared" si="3"/>
        <v/>
      </c>
      <c r="CB31" s="4" t="str">
        <f>IF(J31&lt;=C31,"","* Programa de atención Domiciliaria a personas con Dependencia severa debe ser MENOR O IGUAL  al Total. ")</f>
        <v/>
      </c>
      <c r="CG31" s="5">
        <f t="shared" si="4"/>
        <v>0</v>
      </c>
      <c r="CH31" s="5">
        <f>IF(J31&lt;=C31,0,1)</f>
        <v>0</v>
      </c>
      <c r="CI31" s="5"/>
      <c r="CJ31" s="5"/>
      <c r="CK31" s="5"/>
      <c r="CL31" s="5"/>
      <c r="CM31" s="5"/>
      <c r="CN31" s="5"/>
      <c r="CO31" s="5"/>
    </row>
    <row r="32" spans="1:93" ht="17.25" customHeight="1" x14ac:dyDescent="0.2">
      <c r="A32" s="201" t="s">
        <v>37</v>
      </c>
      <c r="B32" s="202"/>
      <c r="C32" s="72">
        <f t="shared" si="0"/>
        <v>0</v>
      </c>
      <c r="D32" s="16"/>
      <c r="E32" s="81"/>
      <c r="F32" s="82"/>
      <c r="G32" s="83"/>
      <c r="H32" s="84"/>
      <c r="I32" s="85"/>
      <c r="J32" s="87"/>
      <c r="K32" s="87"/>
      <c r="L32" s="8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7"/>
      <c r="Y32" s="7"/>
      <c r="Z32" s="7"/>
      <c r="CA32" s="4" t="str">
        <f t="shared" si="3"/>
        <v/>
      </c>
      <c r="CB32" s="4" t="str">
        <f>IF(J32&lt;=C32,"","* Programa de atención Domiciliaria a personas con Dependencia severa debe ser MENOR O IGUAL  al Total. ")</f>
        <v/>
      </c>
      <c r="CG32" s="5">
        <f t="shared" si="4"/>
        <v>0</v>
      </c>
      <c r="CH32" s="5">
        <f>IF(J32&lt;=C32,0,1)</f>
        <v>0</v>
      </c>
      <c r="CI32" s="5"/>
      <c r="CJ32" s="5"/>
      <c r="CK32" s="5"/>
      <c r="CL32" s="5"/>
      <c r="CM32" s="5"/>
      <c r="CN32" s="5"/>
      <c r="CO32" s="5"/>
    </row>
    <row r="33" spans="1:93" ht="17.25" customHeight="1" x14ac:dyDescent="0.2">
      <c r="A33" s="228" t="s">
        <v>38</v>
      </c>
      <c r="B33" s="231"/>
      <c r="C33" s="72">
        <f t="shared" si="0"/>
        <v>0</v>
      </c>
      <c r="D33" s="80"/>
      <c r="E33" s="81"/>
      <c r="F33" s="82"/>
      <c r="G33" s="83"/>
      <c r="H33" s="84"/>
      <c r="I33" s="85"/>
      <c r="J33" s="86"/>
      <c r="K33" s="87"/>
      <c r="L33" s="8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7"/>
      <c r="Y33" s="7"/>
      <c r="Z33" s="7"/>
      <c r="CA33" s="4" t="str">
        <f t="shared" si="3"/>
        <v/>
      </c>
      <c r="CG33" s="5">
        <f t="shared" si="4"/>
        <v>0</v>
      </c>
      <c r="CH33" s="5"/>
      <c r="CI33" s="5"/>
      <c r="CJ33" s="5"/>
      <c r="CK33" s="5"/>
      <c r="CL33" s="5"/>
      <c r="CM33" s="5"/>
      <c r="CN33" s="5"/>
      <c r="CO33" s="5"/>
    </row>
    <row r="34" spans="1:93" ht="17.25" customHeight="1" x14ac:dyDescent="0.2">
      <c r="A34" s="232" t="s">
        <v>39</v>
      </c>
      <c r="B34" s="233"/>
      <c r="C34" s="72">
        <f t="shared" si="0"/>
        <v>0</v>
      </c>
      <c r="D34" s="47"/>
      <c r="E34" s="95"/>
      <c r="F34" s="96"/>
      <c r="G34" s="97"/>
      <c r="H34" s="98"/>
      <c r="I34" s="99"/>
      <c r="J34" s="100"/>
      <c r="K34" s="101"/>
      <c r="L34" s="8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7"/>
      <c r="Y34" s="7"/>
      <c r="Z34" s="7"/>
      <c r="CA34" s="4" t="str">
        <f t="shared" si="3"/>
        <v/>
      </c>
      <c r="CG34" s="5">
        <f t="shared" si="4"/>
        <v>0</v>
      </c>
      <c r="CH34" s="5"/>
      <c r="CI34" s="5"/>
      <c r="CJ34" s="5"/>
      <c r="CK34" s="5"/>
      <c r="CL34" s="5"/>
      <c r="CM34" s="5"/>
      <c r="CN34" s="5"/>
      <c r="CO34" s="5"/>
    </row>
    <row r="35" spans="1:93" ht="31.9" customHeight="1" x14ac:dyDescent="0.2">
      <c r="A35" s="102" t="s">
        <v>40</v>
      </c>
      <c r="B35" s="103"/>
      <c r="C35" s="103"/>
      <c r="D35" s="104"/>
      <c r="E35" s="104"/>
      <c r="F35" s="104"/>
      <c r="G35" s="105"/>
      <c r="H35" s="20"/>
      <c r="I35" s="65"/>
      <c r="J35" s="59"/>
      <c r="K35" s="59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CG35" s="5"/>
      <c r="CH35" s="5"/>
      <c r="CI35" s="5"/>
      <c r="CJ35" s="5"/>
      <c r="CK35" s="5"/>
      <c r="CL35" s="5"/>
      <c r="CM35" s="5"/>
      <c r="CN35" s="5"/>
      <c r="CO35" s="5"/>
    </row>
    <row r="36" spans="1:93" ht="45.6" customHeight="1" x14ac:dyDescent="0.2">
      <c r="A36" s="213" t="s">
        <v>6</v>
      </c>
      <c r="B36" s="214"/>
      <c r="C36" s="40" t="s">
        <v>1</v>
      </c>
      <c r="D36" s="40" t="s">
        <v>7</v>
      </c>
      <c r="E36" s="55" t="s">
        <v>41</v>
      </c>
      <c r="F36" s="31" t="s">
        <v>42</v>
      </c>
      <c r="G36" s="39" t="s">
        <v>43</v>
      </c>
      <c r="H36" s="67" t="s">
        <v>44</v>
      </c>
      <c r="I36" s="65"/>
      <c r="J36" s="59"/>
      <c r="K36" s="59"/>
      <c r="L36" s="10"/>
      <c r="M36" s="10"/>
      <c r="N36" s="10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CG36" s="5"/>
      <c r="CH36" s="5"/>
      <c r="CI36" s="5"/>
      <c r="CJ36" s="5"/>
      <c r="CK36" s="5"/>
      <c r="CL36" s="5"/>
      <c r="CM36" s="5"/>
      <c r="CN36" s="5"/>
      <c r="CO36" s="5"/>
    </row>
    <row r="37" spans="1:93" x14ac:dyDescent="0.2">
      <c r="A37" s="234" t="s">
        <v>45</v>
      </c>
      <c r="B37" s="235"/>
      <c r="C37" s="106">
        <f t="shared" ref="C37:C43" si="5">SUM(D37:F37)</f>
        <v>0</v>
      </c>
      <c r="D37" s="21"/>
      <c r="E37" s="22"/>
      <c r="F37" s="107"/>
      <c r="G37" s="108"/>
      <c r="H37" s="109"/>
      <c r="I37" s="65"/>
      <c r="J37" s="59"/>
      <c r="K37" s="59"/>
      <c r="L37" s="10"/>
      <c r="M37" s="10"/>
      <c r="N37" s="1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CG37" s="5"/>
      <c r="CH37" s="5"/>
      <c r="CI37" s="5"/>
      <c r="CJ37" s="5"/>
      <c r="CK37" s="5"/>
      <c r="CL37" s="5"/>
      <c r="CM37" s="5"/>
      <c r="CN37" s="5"/>
      <c r="CO37" s="5"/>
    </row>
    <row r="38" spans="1:93" x14ac:dyDescent="0.2">
      <c r="A38" s="201" t="s">
        <v>46</v>
      </c>
      <c r="B38" s="210"/>
      <c r="C38" s="110">
        <f t="shared" si="5"/>
        <v>0</v>
      </c>
      <c r="D38" s="16"/>
      <c r="E38" s="18"/>
      <c r="F38" s="111"/>
      <c r="G38" s="112"/>
      <c r="H38" s="109"/>
      <c r="I38" s="65"/>
      <c r="J38" s="59"/>
      <c r="K38" s="59"/>
      <c r="L38" s="6"/>
      <c r="M38" s="6"/>
      <c r="N38" s="6"/>
      <c r="CG38" s="5"/>
      <c r="CH38" s="5"/>
      <c r="CI38" s="5"/>
      <c r="CJ38" s="5"/>
      <c r="CK38" s="5"/>
      <c r="CL38" s="5"/>
      <c r="CM38" s="5"/>
      <c r="CN38" s="5"/>
      <c r="CO38" s="5"/>
    </row>
    <row r="39" spans="1:93" x14ac:dyDescent="0.2">
      <c r="A39" s="201" t="s">
        <v>47</v>
      </c>
      <c r="B39" s="210"/>
      <c r="C39" s="72">
        <f t="shared" si="5"/>
        <v>0</v>
      </c>
      <c r="D39" s="16"/>
      <c r="E39" s="18"/>
      <c r="F39" s="111"/>
      <c r="G39" s="112"/>
      <c r="H39" s="109"/>
      <c r="I39" s="65"/>
      <c r="J39" s="59"/>
      <c r="K39" s="59"/>
      <c r="L39" s="6"/>
      <c r="M39" s="6"/>
      <c r="N39" s="6"/>
      <c r="CG39" s="5"/>
      <c r="CH39" s="5"/>
      <c r="CI39" s="5"/>
      <c r="CJ39" s="5"/>
      <c r="CK39" s="5"/>
      <c r="CL39" s="5"/>
      <c r="CM39" s="5"/>
      <c r="CN39" s="5"/>
      <c r="CO39" s="5"/>
    </row>
    <row r="40" spans="1:93" x14ac:dyDescent="0.2">
      <c r="A40" s="201" t="s">
        <v>48</v>
      </c>
      <c r="B40" s="210"/>
      <c r="C40" s="72">
        <f t="shared" si="5"/>
        <v>0</v>
      </c>
      <c r="D40" s="16"/>
      <c r="E40" s="89"/>
      <c r="F40" s="111"/>
      <c r="G40" s="113"/>
      <c r="H40" s="114"/>
      <c r="I40" s="65"/>
      <c r="J40" s="59"/>
      <c r="K40" s="59"/>
      <c r="L40" s="6"/>
      <c r="M40" s="6"/>
      <c r="N40" s="6"/>
      <c r="CG40" s="5"/>
      <c r="CH40" s="5"/>
      <c r="CI40" s="5"/>
      <c r="CJ40" s="5"/>
      <c r="CK40" s="5"/>
      <c r="CL40" s="5"/>
      <c r="CM40" s="5"/>
      <c r="CN40" s="5"/>
      <c r="CO40" s="5"/>
    </row>
    <row r="41" spans="1:93" ht="21" x14ac:dyDescent="0.2">
      <c r="A41" s="236" t="s">
        <v>49</v>
      </c>
      <c r="B41" s="115" t="s">
        <v>50</v>
      </c>
      <c r="C41" s="116">
        <f t="shared" si="5"/>
        <v>32</v>
      </c>
      <c r="D41" s="21">
        <v>32</v>
      </c>
      <c r="E41" s="22"/>
      <c r="F41" s="107"/>
      <c r="G41" s="108"/>
      <c r="H41" s="117"/>
      <c r="I41" s="65"/>
      <c r="J41" s="59"/>
      <c r="K41" s="59"/>
      <c r="L41" s="6"/>
      <c r="M41" s="6"/>
      <c r="N41" s="6"/>
      <c r="CG41" s="5"/>
      <c r="CH41" s="5"/>
      <c r="CI41" s="5"/>
      <c r="CJ41" s="5"/>
      <c r="CK41" s="5"/>
      <c r="CL41" s="5"/>
      <c r="CM41" s="5"/>
      <c r="CN41" s="5"/>
      <c r="CO41" s="5"/>
    </row>
    <row r="42" spans="1:93" x14ac:dyDescent="0.2">
      <c r="A42" s="236"/>
      <c r="B42" s="198" t="s">
        <v>51</v>
      </c>
      <c r="C42" s="72">
        <f t="shared" si="5"/>
        <v>0</v>
      </c>
      <c r="D42" s="16"/>
      <c r="E42" s="18"/>
      <c r="F42" s="111"/>
      <c r="G42" s="112"/>
      <c r="H42" s="117"/>
      <c r="I42" s="65"/>
      <c r="J42" s="59"/>
      <c r="K42" s="59"/>
      <c r="L42" s="6"/>
      <c r="M42" s="6"/>
      <c r="N42" s="6"/>
      <c r="CG42" s="5"/>
      <c r="CH42" s="5"/>
      <c r="CI42" s="5"/>
      <c r="CJ42" s="5"/>
      <c r="CK42" s="5"/>
      <c r="CL42" s="5"/>
      <c r="CM42" s="5"/>
      <c r="CN42" s="5"/>
      <c r="CO42" s="5"/>
    </row>
    <row r="43" spans="1:93" ht="23.45" customHeight="1" x14ac:dyDescent="0.2">
      <c r="A43" s="236"/>
      <c r="B43" s="119" t="s">
        <v>52</v>
      </c>
      <c r="C43" s="120">
        <f t="shared" si="5"/>
        <v>0</v>
      </c>
      <c r="D43" s="34"/>
      <c r="E43" s="35"/>
      <c r="F43" s="19"/>
      <c r="G43" s="121"/>
      <c r="H43" s="109"/>
      <c r="I43" s="65"/>
      <c r="J43" s="59"/>
      <c r="K43" s="59"/>
      <c r="L43" s="6"/>
      <c r="M43" s="6"/>
      <c r="N43" s="6"/>
      <c r="CG43" s="5"/>
      <c r="CH43" s="5"/>
      <c r="CI43" s="5"/>
      <c r="CJ43" s="5"/>
      <c r="CK43" s="5"/>
      <c r="CL43" s="5"/>
      <c r="CM43" s="5"/>
      <c r="CN43" s="5"/>
      <c r="CO43" s="5"/>
    </row>
    <row r="44" spans="1:93" x14ac:dyDescent="0.2">
      <c r="A44" s="228" t="s">
        <v>53</v>
      </c>
      <c r="B44" s="231"/>
      <c r="C44" s="116">
        <f>SUM(D44:G44)</f>
        <v>0</v>
      </c>
      <c r="D44" s="21"/>
      <c r="E44" s="22"/>
      <c r="F44" s="107"/>
      <c r="G44" s="44"/>
      <c r="H44" s="122"/>
      <c r="I44" s="65"/>
      <c r="J44" s="59"/>
      <c r="K44" s="59"/>
      <c r="L44" s="6"/>
      <c r="M44" s="6"/>
      <c r="N44" s="6"/>
      <c r="CG44" s="5"/>
      <c r="CH44" s="5"/>
      <c r="CI44" s="5"/>
      <c r="CJ44" s="5"/>
      <c r="CK44" s="5"/>
      <c r="CL44" s="5"/>
      <c r="CM44" s="5"/>
      <c r="CN44" s="5"/>
      <c r="CO44" s="5"/>
    </row>
    <row r="45" spans="1:93" x14ac:dyDescent="0.2">
      <c r="A45" s="224" t="s">
        <v>2</v>
      </c>
      <c r="B45" s="225"/>
      <c r="C45" s="72">
        <f>SUM(D45:G45)</f>
        <v>630</v>
      </c>
      <c r="D45" s="16">
        <v>313</v>
      </c>
      <c r="E45" s="18"/>
      <c r="F45" s="111"/>
      <c r="G45" s="45">
        <v>317</v>
      </c>
      <c r="H45" s="114"/>
      <c r="I45" s="65"/>
      <c r="J45" s="59"/>
      <c r="K45" s="59"/>
      <c r="L45" s="6"/>
      <c r="M45" s="6"/>
      <c r="N45" s="6"/>
      <c r="CG45" s="5"/>
      <c r="CH45" s="5"/>
      <c r="CI45" s="5"/>
      <c r="CJ45" s="5"/>
      <c r="CK45" s="5"/>
      <c r="CL45" s="5"/>
      <c r="CM45" s="5"/>
      <c r="CN45" s="5"/>
      <c r="CO45" s="5"/>
    </row>
    <row r="46" spans="1:93" x14ac:dyDescent="0.2">
      <c r="A46" s="226" t="s">
        <v>1</v>
      </c>
      <c r="B46" s="227"/>
      <c r="C46" s="123">
        <f>SUM(C37:C45)</f>
        <v>662</v>
      </c>
      <c r="D46" s="123">
        <f>SUM(D37:D45)</f>
        <v>345</v>
      </c>
      <c r="E46" s="124">
        <f>SUM(E37:E45)</f>
        <v>0</v>
      </c>
      <c r="F46" s="125">
        <f>SUM(F37:F45)</f>
        <v>0</v>
      </c>
      <c r="G46" s="126">
        <f>SUM(G44:G45)</f>
        <v>317</v>
      </c>
      <c r="H46" s="127">
        <f>SUM(H37:H45)</f>
        <v>0</v>
      </c>
      <c r="I46" s="65"/>
      <c r="J46" s="59"/>
      <c r="K46" s="59"/>
      <c r="L46" s="6"/>
      <c r="M46" s="6"/>
      <c r="N46" s="6"/>
      <c r="CG46" s="5"/>
      <c r="CH46" s="5"/>
      <c r="CI46" s="5"/>
      <c r="CJ46" s="5"/>
      <c r="CK46" s="5"/>
      <c r="CL46" s="5"/>
      <c r="CM46" s="5"/>
      <c r="CN46" s="5"/>
      <c r="CO46" s="5"/>
    </row>
    <row r="47" spans="1:93" x14ac:dyDescent="0.2">
      <c r="A47" s="128" t="s">
        <v>54</v>
      </c>
      <c r="B47" s="129"/>
      <c r="C47" s="130"/>
      <c r="D47" s="130"/>
      <c r="E47" s="130"/>
      <c r="F47" s="131"/>
      <c r="G47" s="131"/>
      <c r="H47" s="33"/>
      <c r="I47" s="65"/>
      <c r="J47" s="59"/>
      <c r="K47" s="59"/>
      <c r="L47" s="6"/>
      <c r="M47" s="6"/>
      <c r="N47" s="6"/>
      <c r="CG47" s="5"/>
      <c r="CH47" s="5"/>
      <c r="CI47" s="5"/>
      <c r="CJ47" s="5"/>
      <c r="CK47" s="5"/>
      <c r="CL47" s="5"/>
      <c r="CM47" s="5"/>
      <c r="CN47" s="5"/>
      <c r="CO47" s="5"/>
    </row>
    <row r="48" spans="1:93" ht="31.9" customHeight="1" x14ac:dyDescent="0.2">
      <c r="A48" s="42" t="s">
        <v>55</v>
      </c>
      <c r="B48" s="132"/>
      <c r="C48" s="132"/>
      <c r="D48" s="132"/>
      <c r="E48" s="132"/>
      <c r="F48" s="133"/>
      <c r="G48" s="133"/>
      <c r="H48" s="133"/>
      <c r="I48" s="65"/>
      <c r="J48" s="59"/>
      <c r="K48" s="59"/>
      <c r="CG48" s="5"/>
      <c r="CH48" s="5"/>
      <c r="CI48" s="5"/>
      <c r="CJ48" s="5"/>
      <c r="CK48" s="5"/>
      <c r="CL48" s="5"/>
      <c r="CM48" s="5"/>
      <c r="CN48" s="5"/>
      <c r="CO48" s="5"/>
    </row>
    <row r="49" spans="1:93" ht="71.45" customHeight="1" x14ac:dyDescent="0.2">
      <c r="A49" s="213" t="s">
        <v>6</v>
      </c>
      <c r="B49" s="214"/>
      <c r="C49" s="197" t="s">
        <v>1</v>
      </c>
      <c r="D49" s="30" t="s">
        <v>56</v>
      </c>
      <c r="E49" s="66" t="s">
        <v>57</v>
      </c>
      <c r="F49" s="71" t="s">
        <v>13</v>
      </c>
      <c r="G49" s="54"/>
      <c r="H49" s="49"/>
      <c r="I49" s="65"/>
      <c r="J49" s="59"/>
      <c r="K49" s="59"/>
      <c r="CG49" s="5"/>
      <c r="CH49" s="5"/>
      <c r="CI49" s="5"/>
      <c r="CJ49" s="5"/>
      <c r="CK49" s="5"/>
      <c r="CL49" s="5"/>
      <c r="CM49" s="5"/>
      <c r="CN49" s="5"/>
      <c r="CO49" s="5"/>
    </row>
    <row r="50" spans="1:93" x14ac:dyDescent="0.2">
      <c r="A50" s="211" t="s">
        <v>58</v>
      </c>
      <c r="B50" s="212"/>
      <c r="C50" s="52">
        <f t="shared" ref="C50:C55" si="6">SUM(D50:E50)</f>
        <v>67</v>
      </c>
      <c r="D50" s="134">
        <v>20</v>
      </c>
      <c r="E50" s="135">
        <v>47</v>
      </c>
      <c r="F50" s="136"/>
      <c r="G50" s="137"/>
      <c r="H50" s="138"/>
      <c r="I50" s="139"/>
      <c r="J50" s="29"/>
      <c r="K50" s="29"/>
      <c r="L50" s="7"/>
      <c r="M50" s="7"/>
      <c r="N50" s="7"/>
      <c r="O50" s="7"/>
      <c r="P50" s="7"/>
      <c r="Q50" s="7"/>
      <c r="R50" s="7"/>
      <c r="S50" s="7"/>
      <c r="T50" s="7"/>
      <c r="CG50" s="5"/>
      <c r="CH50" s="5"/>
      <c r="CI50" s="5"/>
      <c r="CJ50" s="5"/>
      <c r="CK50" s="5"/>
      <c r="CL50" s="5"/>
      <c r="CM50" s="5"/>
      <c r="CN50" s="5"/>
      <c r="CO50" s="5"/>
    </row>
    <row r="51" spans="1:93" x14ac:dyDescent="0.2">
      <c r="A51" s="215" t="s">
        <v>59</v>
      </c>
      <c r="B51" s="216"/>
      <c r="C51" s="53">
        <f t="shared" si="6"/>
        <v>13</v>
      </c>
      <c r="D51" s="140">
        <v>3</v>
      </c>
      <c r="E51" s="141">
        <v>10</v>
      </c>
      <c r="F51" s="142"/>
      <c r="G51" s="137"/>
      <c r="H51" s="138"/>
      <c r="I51" s="139"/>
      <c r="J51" s="29"/>
      <c r="K51" s="29"/>
      <c r="L51" s="7"/>
      <c r="M51" s="7"/>
      <c r="N51" s="7"/>
      <c r="O51" s="7"/>
      <c r="P51" s="7"/>
      <c r="Q51" s="7"/>
      <c r="R51" s="7"/>
      <c r="S51" s="7"/>
      <c r="T51" s="7"/>
      <c r="CG51" s="5"/>
      <c r="CH51" s="5"/>
      <c r="CI51" s="5"/>
      <c r="CJ51" s="5"/>
      <c r="CK51" s="5"/>
      <c r="CL51" s="5"/>
      <c r="CM51" s="5"/>
      <c r="CN51" s="5"/>
      <c r="CO51" s="5"/>
    </row>
    <row r="52" spans="1:93" x14ac:dyDescent="0.2">
      <c r="A52" s="217" t="s">
        <v>60</v>
      </c>
      <c r="B52" s="143" t="s">
        <v>61</v>
      </c>
      <c r="C52" s="52">
        <f t="shared" si="6"/>
        <v>2</v>
      </c>
      <c r="D52" s="134">
        <v>0</v>
      </c>
      <c r="E52" s="135">
        <v>2</v>
      </c>
      <c r="F52" s="144">
        <v>1</v>
      </c>
      <c r="G52" s="8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7"/>
      <c r="T52" s="7"/>
      <c r="CA52" s="4" t="str">
        <f>IF(F52&lt;=C52,"","* Programa de atención Domiciliaria a personas con Dependencia severa debe ser MENOR O IGUAL al Total. ")</f>
        <v/>
      </c>
      <c r="CB52" s="4">
        <f>IF(C52=0,"",IF(F52="",IF(C52="","",1),0))</f>
        <v>0</v>
      </c>
      <c r="CG52" s="5"/>
      <c r="CH52" s="5"/>
      <c r="CI52" s="5"/>
      <c r="CJ52" s="5"/>
      <c r="CK52" s="5"/>
      <c r="CL52" s="5"/>
      <c r="CM52" s="5"/>
      <c r="CN52" s="5"/>
      <c r="CO52" s="5"/>
    </row>
    <row r="53" spans="1:93" x14ac:dyDescent="0.2">
      <c r="A53" s="218"/>
      <c r="B53" s="145" t="s">
        <v>62</v>
      </c>
      <c r="C53" s="146">
        <f t="shared" si="6"/>
        <v>184</v>
      </c>
      <c r="D53" s="48">
        <v>81</v>
      </c>
      <c r="E53" s="147">
        <v>103</v>
      </c>
      <c r="F53" s="148">
        <v>10</v>
      </c>
      <c r="G53" s="8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7"/>
      <c r="T53" s="7"/>
      <c r="CA53" s="4" t="str">
        <f>IF(F53&lt;=C53,"","* Programa de atención Domiciliaria a personas con Dependencia severa debe ser MENOR O IGUAL al Total. ")</f>
        <v/>
      </c>
      <c r="CB53" s="4">
        <f>IF(C53=0,"",IF(F53="",IF(C53="","",1),0))</f>
        <v>0</v>
      </c>
      <c r="CG53" s="5"/>
      <c r="CH53" s="5"/>
      <c r="CI53" s="5"/>
      <c r="CJ53" s="5"/>
      <c r="CK53" s="5"/>
      <c r="CL53" s="5"/>
      <c r="CM53" s="5"/>
      <c r="CN53" s="5"/>
      <c r="CO53" s="5"/>
    </row>
    <row r="54" spans="1:93" x14ac:dyDescent="0.2">
      <c r="A54" s="219" t="s">
        <v>3</v>
      </c>
      <c r="B54" s="219"/>
      <c r="C54" s="52">
        <f t="shared" si="6"/>
        <v>90</v>
      </c>
      <c r="D54" s="134">
        <v>40</v>
      </c>
      <c r="E54" s="149">
        <v>50</v>
      </c>
      <c r="F54" s="136"/>
      <c r="G54" s="8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7"/>
      <c r="T54" s="7"/>
      <c r="CG54" s="5"/>
      <c r="CH54" s="5"/>
      <c r="CI54" s="5"/>
      <c r="CJ54" s="5"/>
      <c r="CK54" s="5"/>
      <c r="CL54" s="5"/>
      <c r="CM54" s="5"/>
      <c r="CN54" s="5"/>
      <c r="CO54" s="5"/>
    </row>
    <row r="55" spans="1:93" x14ac:dyDescent="0.2">
      <c r="A55" s="240" t="s">
        <v>63</v>
      </c>
      <c r="B55" s="240"/>
      <c r="C55" s="150">
        <f t="shared" si="6"/>
        <v>0</v>
      </c>
      <c r="D55" s="50"/>
      <c r="E55" s="151"/>
      <c r="F55" s="152"/>
      <c r="G55" s="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7"/>
      <c r="T55" s="7"/>
      <c r="CA55" s="4" t="str">
        <f>IF(F55&lt;=C55,"","* Programa de atención Domiciliaria a personas con Dependencia severa debe ser MENOR O IGUAL al Total. ")</f>
        <v/>
      </c>
      <c r="CB55" s="4" t="str">
        <f>IF(C55=0,"",IF(F55="",IF(C55="","",1),0))</f>
        <v/>
      </c>
      <c r="CG55" s="5"/>
      <c r="CH55" s="5"/>
      <c r="CI55" s="5"/>
      <c r="CJ55" s="5"/>
      <c r="CK55" s="5"/>
      <c r="CL55" s="5"/>
      <c r="CM55" s="5"/>
      <c r="CN55" s="5"/>
      <c r="CO55" s="5"/>
    </row>
    <row r="56" spans="1:93" x14ac:dyDescent="0.2">
      <c r="A56" s="241" t="s">
        <v>64</v>
      </c>
      <c r="B56" s="241"/>
      <c r="C56" s="153">
        <f>D56</f>
        <v>0</v>
      </c>
      <c r="D56" s="16"/>
      <c r="E56" s="154"/>
      <c r="F56" s="155"/>
      <c r="G56" s="8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7"/>
      <c r="T56" s="7"/>
      <c r="CA56" s="4" t="str">
        <f>IF(F56&lt;=C56,"","* Programa de atención Domiciliaria a personas con Dependencia severa debe ser MENOR O IGUAL al Total. ")</f>
        <v/>
      </c>
      <c r="CB56" s="4" t="str">
        <f>IF(C56=0,"",IF(F56="",IF(C56="","",1),0))</f>
        <v/>
      </c>
      <c r="CG56" s="5"/>
      <c r="CH56" s="5"/>
      <c r="CI56" s="5"/>
      <c r="CJ56" s="5"/>
      <c r="CK56" s="5"/>
      <c r="CL56" s="5"/>
      <c r="CM56" s="5"/>
      <c r="CN56" s="5"/>
      <c r="CO56" s="5"/>
    </row>
    <row r="57" spans="1:93" x14ac:dyDescent="0.2">
      <c r="A57" s="242" t="s">
        <v>65</v>
      </c>
      <c r="B57" s="242"/>
      <c r="C57" s="156">
        <f>D57</f>
        <v>0</v>
      </c>
      <c r="D57" s="34"/>
      <c r="E57" s="157"/>
      <c r="F57" s="158"/>
      <c r="G57" s="159"/>
      <c r="H57" s="139"/>
      <c r="I57" s="29"/>
      <c r="J57" s="29"/>
      <c r="K57" s="29"/>
      <c r="L57" s="10"/>
      <c r="M57" s="7"/>
      <c r="N57" s="7"/>
      <c r="O57" s="7"/>
      <c r="P57" s="7"/>
      <c r="Q57" s="7"/>
      <c r="R57" s="7"/>
      <c r="S57" s="7"/>
      <c r="T57" s="7"/>
      <c r="CG57" s="5"/>
      <c r="CH57" s="5"/>
      <c r="CI57" s="5"/>
      <c r="CJ57" s="5"/>
      <c r="CK57" s="5"/>
      <c r="CL57" s="5"/>
      <c r="CM57" s="5"/>
      <c r="CN57" s="5"/>
      <c r="CO57" s="5"/>
    </row>
    <row r="58" spans="1:93" ht="31.9" customHeight="1" x14ac:dyDescent="0.2">
      <c r="A58" s="42" t="s">
        <v>66</v>
      </c>
      <c r="B58" s="132"/>
      <c r="C58" s="132"/>
      <c r="D58" s="132"/>
      <c r="E58" s="132"/>
      <c r="F58" s="132"/>
      <c r="G58" s="160"/>
      <c r="H58" s="161"/>
      <c r="I58" s="139"/>
      <c r="J58" s="29"/>
      <c r="K58" s="29"/>
      <c r="L58" s="10"/>
      <c r="M58" s="7"/>
      <c r="N58" s="7"/>
      <c r="O58" s="7"/>
      <c r="P58" s="7"/>
      <c r="Q58" s="7"/>
      <c r="R58" s="7"/>
      <c r="S58" s="7"/>
      <c r="T58" s="7"/>
      <c r="CG58" s="5"/>
      <c r="CH58" s="5"/>
      <c r="CI58" s="5"/>
      <c r="CJ58" s="5"/>
      <c r="CK58" s="5"/>
      <c r="CL58" s="5"/>
      <c r="CM58" s="5"/>
      <c r="CN58" s="5"/>
      <c r="CO58" s="5"/>
    </row>
    <row r="59" spans="1:93" x14ac:dyDescent="0.2">
      <c r="A59" s="243" t="s">
        <v>67</v>
      </c>
      <c r="B59" s="244"/>
      <c r="C59" s="249" t="s">
        <v>68</v>
      </c>
      <c r="D59" s="249"/>
      <c r="E59" s="249"/>
      <c r="F59" s="249"/>
      <c r="G59" s="250"/>
      <c r="H59" s="207" t="s">
        <v>69</v>
      </c>
      <c r="I59" s="208"/>
      <c r="J59" s="59"/>
      <c r="K59" s="59"/>
      <c r="L59" s="6"/>
      <c r="M59" s="6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  <c r="CO59" s="5"/>
    </row>
    <row r="60" spans="1:93" x14ac:dyDescent="0.2">
      <c r="A60" s="245"/>
      <c r="B60" s="246"/>
      <c r="C60" s="243" t="s">
        <v>1</v>
      </c>
      <c r="D60" s="213" t="s">
        <v>70</v>
      </c>
      <c r="E60" s="230"/>
      <c r="F60" s="214"/>
      <c r="G60" s="251" t="s">
        <v>71</v>
      </c>
      <c r="H60" s="209"/>
      <c r="I60" s="208"/>
      <c r="J60" s="59"/>
      <c r="K60" s="59"/>
      <c r="L60" s="6"/>
      <c r="M60" s="6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  <c r="CO60" s="5"/>
    </row>
    <row r="61" spans="1:93" ht="26.45" customHeight="1" x14ac:dyDescent="0.2">
      <c r="A61" s="247"/>
      <c r="B61" s="248"/>
      <c r="C61" s="247"/>
      <c r="D61" s="30" t="s">
        <v>72</v>
      </c>
      <c r="E61" s="31" t="s">
        <v>73</v>
      </c>
      <c r="F61" s="51" t="s">
        <v>74</v>
      </c>
      <c r="G61" s="252"/>
      <c r="H61" s="38" t="s">
        <v>75</v>
      </c>
      <c r="I61" s="197" t="s">
        <v>76</v>
      </c>
      <c r="J61" s="6"/>
      <c r="K61" s="6"/>
      <c r="L61" s="6"/>
      <c r="M61" s="6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  <c r="CO61" s="5"/>
    </row>
    <row r="62" spans="1:93" x14ac:dyDescent="0.2">
      <c r="A62" s="203" t="s">
        <v>77</v>
      </c>
      <c r="B62" s="204"/>
      <c r="C62" s="162">
        <f t="shared" ref="C62:C67" si="7">SUM(D62:F62)+H62</f>
        <v>0</v>
      </c>
      <c r="D62" s="21"/>
      <c r="E62" s="22"/>
      <c r="F62" s="14"/>
      <c r="G62" s="44"/>
      <c r="H62" s="163"/>
      <c r="I62" s="24"/>
      <c r="J62" s="6"/>
      <c r="K62" s="6"/>
      <c r="L62" s="6"/>
      <c r="M62" s="6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  <c r="CO62" s="5"/>
    </row>
    <row r="63" spans="1:93" x14ac:dyDescent="0.2">
      <c r="A63" s="205" t="s">
        <v>78</v>
      </c>
      <c r="B63" s="206"/>
      <c r="C63" s="164">
        <f t="shared" si="7"/>
        <v>0</v>
      </c>
      <c r="D63" s="16"/>
      <c r="E63" s="18"/>
      <c r="F63" s="17"/>
      <c r="G63" s="45"/>
      <c r="H63" s="155"/>
      <c r="I63" s="26"/>
      <c r="J63" s="6"/>
      <c r="K63" s="6"/>
      <c r="L63" s="6"/>
      <c r="M63" s="6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  <c r="CO63" s="5"/>
    </row>
    <row r="64" spans="1:93" x14ac:dyDescent="0.2">
      <c r="A64" s="205" t="s">
        <v>79</v>
      </c>
      <c r="B64" s="206"/>
      <c r="C64" s="164">
        <f t="shared" si="7"/>
        <v>0</v>
      </c>
      <c r="D64" s="16"/>
      <c r="E64" s="18"/>
      <c r="F64" s="17"/>
      <c r="G64" s="45"/>
      <c r="H64" s="155"/>
      <c r="I64" s="26"/>
      <c r="J64" s="6"/>
      <c r="K64" s="6"/>
      <c r="L64" s="6"/>
      <c r="M64" s="6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  <c r="CO64" s="5"/>
    </row>
    <row r="65" spans="1:93" x14ac:dyDescent="0.2">
      <c r="A65" s="205" t="s">
        <v>80</v>
      </c>
      <c r="B65" s="206"/>
      <c r="C65" s="164">
        <f t="shared" si="7"/>
        <v>0</v>
      </c>
      <c r="D65" s="16"/>
      <c r="E65" s="18"/>
      <c r="F65" s="17"/>
      <c r="G65" s="45"/>
      <c r="H65" s="155"/>
      <c r="I65" s="26"/>
      <c r="J65" s="6"/>
      <c r="K65" s="6"/>
      <c r="L65" s="6"/>
      <c r="M65" s="6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  <c r="CO65" s="5"/>
    </row>
    <row r="66" spans="1:93" x14ac:dyDescent="0.2">
      <c r="A66" s="205" t="s">
        <v>81</v>
      </c>
      <c r="B66" s="206"/>
      <c r="C66" s="164">
        <f t="shared" si="7"/>
        <v>0</v>
      </c>
      <c r="D66" s="16"/>
      <c r="E66" s="18"/>
      <c r="F66" s="17"/>
      <c r="G66" s="45"/>
      <c r="H66" s="155"/>
      <c r="I66" s="26"/>
      <c r="J66" s="6"/>
      <c r="K66" s="6"/>
      <c r="L66" s="6"/>
      <c r="M66" s="6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  <c r="CO66" s="5"/>
    </row>
    <row r="67" spans="1:93" x14ac:dyDescent="0.2">
      <c r="A67" s="222" t="s">
        <v>82</v>
      </c>
      <c r="B67" s="223"/>
      <c r="C67" s="165">
        <f t="shared" si="7"/>
        <v>0</v>
      </c>
      <c r="D67" s="34"/>
      <c r="E67" s="35"/>
      <c r="F67" s="36"/>
      <c r="G67" s="46"/>
      <c r="H67" s="166"/>
      <c r="I67" s="27"/>
      <c r="J67" s="6"/>
      <c r="K67" s="6"/>
      <c r="L67" s="6"/>
      <c r="M67" s="6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  <c r="CO67" s="5"/>
    </row>
    <row r="68" spans="1:93" x14ac:dyDescent="0.2">
      <c r="A68" s="9" t="s">
        <v>83</v>
      </c>
      <c r="B68" s="59"/>
      <c r="C68" s="59"/>
      <c r="D68" s="59"/>
      <c r="E68" s="59"/>
      <c r="F68" s="59"/>
      <c r="G68" s="59"/>
      <c r="H68" s="59"/>
      <c r="I68" s="65"/>
      <c r="J68" s="6"/>
      <c r="K68" s="6"/>
      <c r="L68" s="6"/>
      <c r="M68" s="6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  <c r="CO68" s="5"/>
    </row>
    <row r="69" spans="1:93" ht="31.9" customHeight="1" x14ac:dyDescent="0.2">
      <c r="A69" s="167" t="s">
        <v>84</v>
      </c>
      <c r="B69" s="168"/>
      <c r="C69" s="168"/>
      <c r="D69" s="168"/>
      <c r="E69" s="168"/>
      <c r="F69" s="169"/>
      <c r="G69" s="169"/>
      <c r="H69" s="6"/>
      <c r="I69" s="6"/>
      <c r="J69" s="6"/>
      <c r="K69" s="6"/>
      <c r="L69" s="6"/>
      <c r="M69" s="6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  <c r="CO69" s="5"/>
    </row>
    <row r="70" spans="1:93" x14ac:dyDescent="0.2">
      <c r="A70" s="220" t="s">
        <v>85</v>
      </c>
      <c r="B70" s="220" t="s">
        <v>86</v>
      </c>
      <c r="C70" s="237" t="s">
        <v>87</v>
      </c>
      <c r="D70" s="238"/>
      <c r="E70" s="238"/>
      <c r="F70" s="238"/>
      <c r="G70" s="239"/>
      <c r="H70" s="6"/>
      <c r="I70" s="6"/>
      <c r="J70" s="6"/>
      <c r="K70" s="6"/>
      <c r="L70" s="6"/>
      <c r="M70" s="6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  <c r="CO70" s="5"/>
    </row>
    <row r="71" spans="1:93" x14ac:dyDescent="0.2">
      <c r="A71" s="221"/>
      <c r="B71" s="221"/>
      <c r="C71" s="30" t="s">
        <v>88</v>
      </c>
      <c r="D71" s="170" t="s">
        <v>89</v>
      </c>
      <c r="E71" s="31" t="s">
        <v>90</v>
      </c>
      <c r="F71" s="31" t="s">
        <v>91</v>
      </c>
      <c r="G71" s="51" t="s">
        <v>92</v>
      </c>
      <c r="H71" s="6"/>
      <c r="I71" s="6"/>
      <c r="J71" s="6"/>
      <c r="K71" s="6"/>
      <c r="L71" s="6"/>
      <c r="M71" s="6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  <c r="CO71" s="5"/>
    </row>
    <row r="72" spans="1:93" x14ac:dyDescent="0.2">
      <c r="A72" s="171" t="s">
        <v>93</v>
      </c>
      <c r="B72" s="172">
        <f>SUM(C72:G72)</f>
        <v>0</v>
      </c>
      <c r="C72" s="21"/>
      <c r="D72" s="23"/>
      <c r="E72" s="23"/>
      <c r="F72" s="23"/>
      <c r="G72" s="25"/>
      <c r="H72" s="6"/>
      <c r="I72" s="6"/>
      <c r="J72" s="6"/>
      <c r="K72" s="6"/>
      <c r="L72" s="6"/>
      <c r="M72" s="6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  <c r="CO72" s="5"/>
    </row>
    <row r="73" spans="1:93" x14ac:dyDescent="0.2">
      <c r="A73" s="173" t="s">
        <v>51</v>
      </c>
      <c r="B73" s="174">
        <f>SUM(C73:G73)</f>
        <v>0</v>
      </c>
      <c r="C73" s="34"/>
      <c r="D73" s="19"/>
      <c r="E73" s="19"/>
      <c r="F73" s="19"/>
      <c r="G73" s="28"/>
      <c r="H73" s="6"/>
      <c r="I73" s="6"/>
      <c r="J73" s="6"/>
      <c r="K73" s="6"/>
      <c r="L73" s="6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  <c r="CO73" s="5"/>
    </row>
    <row r="74" spans="1:93" ht="31.9" customHeight="1" x14ac:dyDescent="0.2">
      <c r="A74" s="167" t="s">
        <v>94</v>
      </c>
      <c r="B74" s="168"/>
      <c r="C74" s="168"/>
      <c r="D74" s="168"/>
      <c r="E74" s="168"/>
      <c r="F74" s="169"/>
      <c r="G74" s="169"/>
      <c r="H74" s="6"/>
      <c r="I74" s="6"/>
      <c r="J74" s="6"/>
      <c r="K74" s="6"/>
      <c r="L74" s="6"/>
      <c r="M74" s="6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  <c r="CO74" s="5"/>
    </row>
    <row r="75" spans="1:93" x14ac:dyDescent="0.2">
      <c r="A75" s="220" t="s">
        <v>85</v>
      </c>
      <c r="B75" s="220" t="s">
        <v>95</v>
      </c>
      <c r="C75" s="237" t="s">
        <v>96</v>
      </c>
      <c r="D75" s="238"/>
      <c r="E75" s="238"/>
      <c r="F75" s="238"/>
      <c r="G75" s="239"/>
      <c r="H75" s="6"/>
      <c r="I75" s="6"/>
      <c r="J75" s="6"/>
      <c r="K75" s="6"/>
      <c r="L75" s="6"/>
      <c r="M75" s="6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  <c r="CO75" s="5"/>
    </row>
    <row r="76" spans="1:93" x14ac:dyDescent="0.2">
      <c r="A76" s="221"/>
      <c r="B76" s="221"/>
      <c r="C76" s="30" t="s">
        <v>88</v>
      </c>
      <c r="D76" s="170" t="s">
        <v>89</v>
      </c>
      <c r="E76" s="31" t="s">
        <v>90</v>
      </c>
      <c r="F76" s="31" t="s">
        <v>91</v>
      </c>
      <c r="G76" s="51" t="s">
        <v>92</v>
      </c>
      <c r="H76" s="6"/>
      <c r="I76" s="6"/>
      <c r="J76" s="6"/>
      <c r="K76" s="6"/>
      <c r="L76" s="6"/>
      <c r="M76" s="6"/>
      <c r="N76" s="6"/>
      <c r="O76" s="6"/>
      <c r="P76" s="6"/>
      <c r="CG76" s="5"/>
      <c r="CH76" s="5"/>
      <c r="CI76" s="5"/>
      <c r="CJ76" s="5"/>
      <c r="CK76" s="5"/>
      <c r="CL76" s="5"/>
      <c r="CM76" s="5"/>
      <c r="CN76" s="5"/>
      <c r="CO76" s="5"/>
    </row>
    <row r="77" spans="1:93" ht="25.5" customHeight="1" x14ac:dyDescent="0.2">
      <c r="A77" s="175" t="s">
        <v>97</v>
      </c>
      <c r="B77" s="176">
        <f>SUM(C77:G77)</f>
        <v>0</v>
      </c>
      <c r="C77" s="32"/>
      <c r="D77" s="177"/>
      <c r="E77" s="177"/>
      <c r="F77" s="177"/>
      <c r="G77" s="43"/>
      <c r="H77" s="6"/>
      <c r="I77" s="6"/>
      <c r="J77" s="6"/>
      <c r="K77" s="6"/>
      <c r="L77" s="6"/>
      <c r="M77" s="6"/>
      <c r="N77" s="6"/>
      <c r="O77" s="6"/>
      <c r="P77" s="6"/>
      <c r="CG77" s="5"/>
      <c r="CH77" s="5"/>
      <c r="CI77" s="5"/>
      <c r="CJ77" s="5"/>
      <c r="CK77" s="5"/>
      <c r="CL77" s="5"/>
      <c r="CM77" s="5"/>
      <c r="CN77" s="5"/>
      <c r="CO77" s="5"/>
    </row>
    <row r="78" spans="1:93" x14ac:dyDescent="0.2">
      <c r="A78" s="178"/>
      <c r="B78" s="179"/>
      <c r="C78" s="178"/>
      <c r="D78" s="179"/>
      <c r="E78" s="180"/>
      <c r="F78" s="179"/>
      <c r="G78" s="180"/>
      <c r="H78" s="6"/>
      <c r="I78" s="6"/>
      <c r="J78" s="6"/>
      <c r="K78" s="6"/>
      <c r="L78" s="6"/>
      <c r="M78" s="6"/>
      <c r="N78" s="6"/>
      <c r="CG78" s="5"/>
      <c r="CH78" s="5"/>
      <c r="CI78" s="5"/>
      <c r="CJ78" s="5"/>
      <c r="CK78" s="5"/>
      <c r="CL78" s="5"/>
      <c r="CM78" s="5"/>
      <c r="CN78" s="5"/>
      <c r="CO78" s="5"/>
    </row>
    <row r="79" spans="1:93" x14ac:dyDescent="0.2">
      <c r="H79" s="6"/>
      <c r="I79" s="6"/>
      <c r="J79" s="6"/>
      <c r="K79" s="6"/>
      <c r="L79" s="6"/>
      <c r="M79" s="6"/>
      <c r="N79" s="6"/>
    </row>
    <row r="80" spans="1:93" x14ac:dyDescent="0.2">
      <c r="H80" s="6"/>
      <c r="I80" s="6"/>
      <c r="J80" s="6"/>
      <c r="K80" s="6"/>
      <c r="L80" s="6"/>
      <c r="M80" s="6"/>
      <c r="N80" s="6"/>
    </row>
    <row r="194" spans="1:104" ht="12" customHeight="1" x14ac:dyDescent="0.2"/>
    <row r="195" spans="1:104" s="11" customFormat="1" hidden="1" x14ac:dyDescent="0.2">
      <c r="A195" s="11">
        <f>SUM(C10:C34,C46,C50:C57,C62:C67,B72:B73,B77)</f>
        <v>1018</v>
      </c>
      <c r="B195" s="11">
        <f>SUM(CG7:CO78)</f>
        <v>0</v>
      </c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</row>
  </sheetData>
  <mergeCells count="61">
    <mergeCell ref="A39:B39"/>
    <mergeCell ref="A40:B40"/>
    <mergeCell ref="A41:A43"/>
    <mergeCell ref="A44:B44"/>
    <mergeCell ref="C75:G75"/>
    <mergeCell ref="A55:B55"/>
    <mergeCell ref="A56:B56"/>
    <mergeCell ref="A57:B57"/>
    <mergeCell ref="A59:B61"/>
    <mergeCell ref="C59:G59"/>
    <mergeCell ref="C60:C61"/>
    <mergeCell ref="D60:F60"/>
    <mergeCell ref="G60:G61"/>
    <mergeCell ref="C70:G70"/>
    <mergeCell ref="A33:B33"/>
    <mergeCell ref="A34:B34"/>
    <mergeCell ref="A36:B36"/>
    <mergeCell ref="A37:B37"/>
    <mergeCell ref="A38:B38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2:B22"/>
    <mergeCell ref="A75:A76"/>
    <mergeCell ref="B75:B76"/>
    <mergeCell ref="A66:B66"/>
    <mergeCell ref="A67:B67"/>
    <mergeCell ref="A70:A71"/>
    <mergeCell ref="B70:B71"/>
    <mergeCell ref="A45:B45"/>
    <mergeCell ref="A46:B46"/>
    <mergeCell ref="A65:B65"/>
    <mergeCell ref="A27:B27"/>
    <mergeCell ref="A28:B28"/>
    <mergeCell ref="A29:B29"/>
    <mergeCell ref="A30:B30"/>
    <mergeCell ref="A31:B31"/>
    <mergeCell ref="A32:B32"/>
    <mergeCell ref="A14:B14"/>
    <mergeCell ref="A62:B62"/>
    <mergeCell ref="A63:B63"/>
    <mergeCell ref="A64:B64"/>
    <mergeCell ref="H59:I60"/>
    <mergeCell ref="A23:B23"/>
    <mergeCell ref="A24:B24"/>
    <mergeCell ref="A25:B25"/>
    <mergeCell ref="A26:B26"/>
    <mergeCell ref="A50:B50"/>
    <mergeCell ref="A49:B49"/>
    <mergeCell ref="A51:B51"/>
    <mergeCell ref="A52:A53"/>
    <mergeCell ref="A54:B54"/>
    <mergeCell ref="A20:B20"/>
    <mergeCell ref="A21:B21"/>
  </mergeCells>
  <dataValidations count="4">
    <dataValidation allowBlank="1" showInputMessage="1" showErrorMessage="1" errorTitle="ERROR" error="Por Favor ingrese solo Números." sqref="L10:L34 G52:G56" xr:uid="{C8075C0B-6973-41BD-8881-A6A66ED99EB8}"/>
    <dataValidation allowBlank="1" showInputMessage="1" showErrorMessage="1" errorTitle="ERROR" error="Por Favor Ingrese solo Números." sqref="G9" xr:uid="{11E9A371-77B3-4B87-8C27-29EB30E7986E}"/>
    <dataValidation type="whole" allowBlank="1" showInputMessage="1" showErrorMessage="1" errorTitle="ERROR" error="Por Favor Ingrese solo Números." sqref="C78:G1048576 G1:G8 X1:XFD1048576 S35:W1048576 I35:R51 G46:H51 D46:F49 D68:G71 C74:G76 A1:B1048576 G57:I61 C1:C71 H68:I1048576 J57:R1048576 D58:F61 D35:H36 H1:W9 D1:F9" xr:uid="{3586393D-C14F-4A89-B3CC-0284E5E61F3C}">
      <formula1>0</formula1>
      <formula2>100000000</formula2>
    </dataValidation>
    <dataValidation type="whole" allowBlank="1" showInputMessage="1" showErrorMessage="1" errorTitle="Error de ingreso" error="Debe ingresar sólo números enteros positivos." sqref="D10:K34 D37:H45 D50:F57 D62:I67 C72:G73 C77:G77" xr:uid="{ED68B7D2-EC8D-4604-87E9-524DE9F6048F}">
      <formula1>0</formula1>
      <formula2>1000000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Z195"/>
  <sheetViews>
    <sheetView tabSelected="1"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30.140625" style="2" customWidth="1"/>
    <col min="3" max="10" width="16" style="2" customWidth="1"/>
    <col min="11" max="11" width="18.42578125" style="2" customWidth="1"/>
    <col min="12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",[13]NOMBRE!B2," - ","( ",[13]NOMBRE!C2,[13]NOMBRE!D2,[13]NOMBRE!E2,[13]NOMBRE!F2,[13]NOMBRE!G2," )")</f>
        <v>COMUNA: LINARES - ( 07401 )</v>
      </c>
    </row>
    <row r="3" spans="1:93" ht="16.149999999999999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",[13]NOMBRE!B6," - ","( ",[13]NOMBRE!C6,[13]NOMBRE!D6," )")</f>
        <v>MES: DICIEMBRE - ( 12 )</v>
      </c>
    </row>
    <row r="5" spans="1:93" ht="16.149999999999999" customHeight="1" x14ac:dyDescent="0.2">
      <c r="A5" s="1" t="str">
        <f>CONCATENATE("AÑO: ",[13]NOMBRE!B7)</f>
        <v>AÑO: 2018</v>
      </c>
    </row>
    <row r="6" spans="1:93" ht="15" customHeight="1" x14ac:dyDescent="0.2">
      <c r="A6" s="56"/>
      <c r="B6" s="56"/>
      <c r="C6" s="41" t="s">
        <v>4</v>
      </c>
      <c r="D6" s="56"/>
      <c r="E6" s="56"/>
      <c r="F6" s="56"/>
      <c r="G6" s="56"/>
      <c r="H6" s="57"/>
      <c r="I6" s="58"/>
      <c r="J6" s="59"/>
      <c r="K6" s="59"/>
    </row>
    <row r="7" spans="1:93" ht="15" x14ac:dyDescent="0.2">
      <c r="A7" s="13"/>
      <c r="B7" s="13"/>
      <c r="C7" s="13"/>
      <c r="D7" s="13"/>
      <c r="E7" s="13"/>
      <c r="F7" s="13"/>
      <c r="G7" s="13"/>
      <c r="H7" s="57"/>
      <c r="I7" s="58"/>
      <c r="J7" s="59"/>
      <c r="K7" s="59"/>
      <c r="CG7" s="5"/>
      <c r="CH7" s="5"/>
      <c r="CI7" s="5"/>
      <c r="CJ7" s="5"/>
      <c r="CK7" s="5"/>
      <c r="CL7" s="5"/>
      <c r="CM7" s="5"/>
      <c r="CN7" s="5"/>
      <c r="CO7" s="5"/>
    </row>
    <row r="8" spans="1:93" ht="31.9" customHeight="1" x14ac:dyDescent="0.2">
      <c r="A8" s="60" t="s">
        <v>5</v>
      </c>
      <c r="B8" s="61"/>
      <c r="C8" s="62"/>
      <c r="D8" s="61"/>
      <c r="E8" s="63"/>
      <c r="F8" s="63"/>
      <c r="G8" s="64"/>
      <c r="H8" s="63"/>
      <c r="I8" s="65"/>
      <c r="J8" s="59"/>
      <c r="K8" s="59"/>
      <c r="CG8" s="5"/>
      <c r="CH8" s="5"/>
      <c r="CI8" s="5"/>
      <c r="CJ8" s="5"/>
      <c r="CK8" s="5"/>
      <c r="CL8" s="5"/>
      <c r="CM8" s="5"/>
      <c r="CN8" s="5"/>
      <c r="CO8" s="5"/>
    </row>
    <row r="9" spans="1:93" ht="56.25" customHeight="1" x14ac:dyDescent="0.2">
      <c r="A9" s="213" t="s">
        <v>6</v>
      </c>
      <c r="B9" s="230"/>
      <c r="C9" s="199" t="s">
        <v>1</v>
      </c>
      <c r="D9" s="39" t="s">
        <v>7</v>
      </c>
      <c r="E9" s="31" t="s">
        <v>8</v>
      </c>
      <c r="F9" s="66" t="s">
        <v>9</v>
      </c>
      <c r="G9" s="67" t="s">
        <v>10</v>
      </c>
      <c r="H9" s="68" t="s">
        <v>11</v>
      </c>
      <c r="I9" s="69" t="s">
        <v>12</v>
      </c>
      <c r="J9" s="70" t="s">
        <v>13</v>
      </c>
      <c r="K9" s="71" t="s">
        <v>14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CG9" s="5"/>
      <c r="CH9" s="5"/>
      <c r="CI9" s="5"/>
      <c r="CJ9" s="5"/>
      <c r="CK9" s="5"/>
      <c r="CL9" s="5"/>
      <c r="CM9" s="5"/>
      <c r="CN9" s="5"/>
      <c r="CO9" s="5"/>
    </row>
    <row r="10" spans="1:93" ht="17.25" customHeight="1" x14ac:dyDescent="0.2">
      <c r="A10" s="228" t="s">
        <v>15</v>
      </c>
      <c r="B10" s="231"/>
      <c r="C10" s="72">
        <f t="shared" ref="C10:C34" si="0">SUM(D10:F10)</f>
        <v>0</v>
      </c>
      <c r="D10" s="73"/>
      <c r="E10" s="74"/>
      <c r="F10" s="75"/>
      <c r="G10" s="76"/>
      <c r="H10" s="77"/>
      <c r="I10" s="78"/>
      <c r="J10" s="79"/>
      <c r="K10" s="79"/>
      <c r="L10" s="8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7"/>
      <c r="Y10" s="7"/>
      <c r="Z10" s="7"/>
      <c r="CA10" s="4" t="str">
        <f t="shared" ref="CA10:CA21" si="1">IF(SUM(H10:I10)&lt;&gt;C10,"* El nº de visitas de primer contacto más la suma de vdi seguimiento deben ser coincidentes con el total. ","")</f>
        <v/>
      </c>
      <c r="CG10" s="5">
        <f t="shared" ref="CG10:CG21" si="2">IF(SUM(H10:I10)&lt;&gt;C10,1,0)</f>
        <v>0</v>
      </c>
      <c r="CH10" s="5"/>
      <c r="CI10" s="5"/>
      <c r="CJ10" s="5"/>
      <c r="CK10" s="5"/>
      <c r="CL10" s="5"/>
      <c r="CM10" s="5"/>
      <c r="CN10" s="5"/>
      <c r="CO10" s="5"/>
    </row>
    <row r="11" spans="1:93" ht="17.25" customHeight="1" x14ac:dyDescent="0.2">
      <c r="A11" s="201" t="s">
        <v>16</v>
      </c>
      <c r="B11" s="202"/>
      <c r="C11" s="72">
        <f t="shared" si="0"/>
        <v>0</v>
      </c>
      <c r="D11" s="80"/>
      <c r="E11" s="81"/>
      <c r="F11" s="82"/>
      <c r="G11" s="83"/>
      <c r="H11" s="84"/>
      <c r="I11" s="85"/>
      <c r="J11" s="86"/>
      <c r="K11" s="86"/>
      <c r="L11" s="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7"/>
      <c r="Y11" s="7"/>
      <c r="Z11" s="7"/>
      <c r="CA11" s="4" t="str">
        <f t="shared" si="1"/>
        <v/>
      </c>
      <c r="CG11" s="5">
        <f t="shared" si="2"/>
        <v>0</v>
      </c>
      <c r="CH11" s="5"/>
      <c r="CI11" s="5"/>
      <c r="CJ11" s="5"/>
      <c r="CK11" s="5"/>
      <c r="CL11" s="5"/>
      <c r="CM11" s="5"/>
      <c r="CN11" s="5"/>
      <c r="CO11" s="5"/>
    </row>
    <row r="12" spans="1:93" ht="17.25" customHeight="1" x14ac:dyDescent="0.2">
      <c r="A12" s="201" t="s">
        <v>17</v>
      </c>
      <c r="B12" s="202"/>
      <c r="C12" s="72">
        <f t="shared" si="0"/>
        <v>0</v>
      </c>
      <c r="D12" s="80"/>
      <c r="E12" s="81"/>
      <c r="F12" s="82"/>
      <c r="G12" s="83"/>
      <c r="H12" s="84"/>
      <c r="I12" s="85"/>
      <c r="J12" s="86"/>
      <c r="K12" s="86"/>
      <c r="L12" s="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7"/>
      <c r="Y12" s="7"/>
      <c r="Z12" s="7"/>
      <c r="CA12" s="4" t="str">
        <f t="shared" si="1"/>
        <v/>
      </c>
      <c r="CG12" s="5">
        <f t="shared" si="2"/>
        <v>0</v>
      </c>
      <c r="CH12" s="5"/>
      <c r="CI12" s="5"/>
      <c r="CJ12" s="5"/>
      <c r="CK12" s="5"/>
      <c r="CL12" s="5"/>
      <c r="CM12" s="5"/>
      <c r="CN12" s="5"/>
      <c r="CO12" s="5"/>
    </row>
    <row r="13" spans="1:93" ht="17.25" customHeight="1" x14ac:dyDescent="0.2">
      <c r="A13" s="201" t="s">
        <v>18</v>
      </c>
      <c r="B13" s="202"/>
      <c r="C13" s="72">
        <f t="shared" si="0"/>
        <v>0</v>
      </c>
      <c r="D13" s="80"/>
      <c r="E13" s="81"/>
      <c r="F13" s="82"/>
      <c r="G13" s="83"/>
      <c r="H13" s="84"/>
      <c r="I13" s="85"/>
      <c r="J13" s="86"/>
      <c r="K13" s="86"/>
      <c r="L13" s="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7"/>
      <c r="Y13" s="7"/>
      <c r="Z13" s="7"/>
      <c r="CA13" s="4" t="str">
        <f t="shared" si="1"/>
        <v/>
      </c>
      <c r="CG13" s="5">
        <f t="shared" si="2"/>
        <v>0</v>
      </c>
      <c r="CH13" s="5"/>
      <c r="CI13" s="5"/>
      <c r="CJ13" s="5"/>
      <c r="CK13" s="5"/>
      <c r="CL13" s="5"/>
      <c r="CM13" s="5"/>
      <c r="CN13" s="5"/>
      <c r="CO13" s="5"/>
    </row>
    <row r="14" spans="1:93" ht="25.5" customHeight="1" x14ac:dyDescent="0.2">
      <c r="A14" s="201" t="s">
        <v>19</v>
      </c>
      <c r="B14" s="202"/>
      <c r="C14" s="72">
        <f t="shared" si="0"/>
        <v>0</v>
      </c>
      <c r="D14" s="80"/>
      <c r="E14" s="81"/>
      <c r="F14" s="82"/>
      <c r="G14" s="83"/>
      <c r="H14" s="84"/>
      <c r="I14" s="85"/>
      <c r="J14" s="86"/>
      <c r="K14" s="86"/>
      <c r="L14" s="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7"/>
      <c r="Y14" s="7"/>
      <c r="Z14" s="7"/>
      <c r="CA14" s="4" t="str">
        <f t="shared" si="1"/>
        <v/>
      </c>
      <c r="CG14" s="5">
        <f t="shared" si="2"/>
        <v>0</v>
      </c>
      <c r="CH14" s="5"/>
      <c r="CI14" s="5"/>
      <c r="CJ14" s="5"/>
      <c r="CK14" s="5"/>
      <c r="CL14" s="5"/>
      <c r="CM14" s="5"/>
      <c r="CN14" s="5"/>
      <c r="CO14" s="5"/>
    </row>
    <row r="15" spans="1:93" ht="27" customHeight="1" x14ac:dyDescent="0.2">
      <c r="A15" s="201" t="s">
        <v>20</v>
      </c>
      <c r="B15" s="202"/>
      <c r="C15" s="72">
        <f t="shared" si="0"/>
        <v>0</v>
      </c>
      <c r="D15" s="80"/>
      <c r="E15" s="81"/>
      <c r="F15" s="82"/>
      <c r="G15" s="83"/>
      <c r="H15" s="84"/>
      <c r="I15" s="85"/>
      <c r="J15" s="86"/>
      <c r="K15" s="86"/>
      <c r="L15" s="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7"/>
      <c r="Y15" s="7"/>
      <c r="Z15" s="7"/>
      <c r="CA15" s="4" t="str">
        <f t="shared" si="1"/>
        <v/>
      </c>
      <c r="CG15" s="5">
        <f t="shared" si="2"/>
        <v>0</v>
      </c>
      <c r="CH15" s="5"/>
      <c r="CI15" s="5"/>
      <c r="CJ15" s="5"/>
      <c r="CK15" s="5"/>
      <c r="CL15" s="5"/>
      <c r="CM15" s="5"/>
      <c r="CN15" s="5"/>
      <c r="CO15" s="5"/>
    </row>
    <row r="16" spans="1:93" ht="17.25" customHeight="1" x14ac:dyDescent="0.2">
      <c r="A16" s="201" t="s">
        <v>21</v>
      </c>
      <c r="B16" s="202"/>
      <c r="C16" s="72">
        <f t="shared" si="0"/>
        <v>0</v>
      </c>
      <c r="D16" s="80"/>
      <c r="E16" s="81"/>
      <c r="F16" s="82"/>
      <c r="G16" s="83"/>
      <c r="H16" s="84"/>
      <c r="I16" s="85"/>
      <c r="J16" s="86"/>
      <c r="K16" s="86"/>
      <c r="L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7"/>
      <c r="Y16" s="7"/>
      <c r="Z16" s="7"/>
      <c r="CA16" s="4" t="str">
        <f t="shared" si="1"/>
        <v/>
      </c>
      <c r="CG16" s="5">
        <f t="shared" si="2"/>
        <v>0</v>
      </c>
      <c r="CH16" s="5"/>
      <c r="CI16" s="5"/>
      <c r="CJ16" s="5"/>
      <c r="CK16" s="5"/>
      <c r="CL16" s="5"/>
      <c r="CM16" s="5"/>
      <c r="CN16" s="5"/>
      <c r="CO16" s="5"/>
    </row>
    <row r="17" spans="1:93" ht="17.25" customHeight="1" x14ac:dyDescent="0.2">
      <c r="A17" s="201" t="s">
        <v>22</v>
      </c>
      <c r="B17" s="202"/>
      <c r="C17" s="72">
        <f t="shared" si="0"/>
        <v>0</v>
      </c>
      <c r="D17" s="80"/>
      <c r="E17" s="81"/>
      <c r="F17" s="82"/>
      <c r="G17" s="83"/>
      <c r="H17" s="84"/>
      <c r="I17" s="85"/>
      <c r="J17" s="86"/>
      <c r="K17" s="86"/>
      <c r="L17" s="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7"/>
      <c r="Y17" s="7"/>
      <c r="Z17" s="7"/>
      <c r="CA17" s="4" t="str">
        <f t="shared" si="1"/>
        <v/>
      </c>
      <c r="CG17" s="5">
        <f t="shared" si="2"/>
        <v>0</v>
      </c>
      <c r="CH17" s="5"/>
      <c r="CI17" s="5"/>
      <c r="CJ17" s="5"/>
      <c r="CK17" s="5"/>
      <c r="CL17" s="5"/>
      <c r="CM17" s="5"/>
      <c r="CN17" s="5"/>
      <c r="CO17" s="5"/>
    </row>
    <row r="18" spans="1:93" ht="17.25" customHeight="1" x14ac:dyDescent="0.2">
      <c r="A18" s="201" t="s">
        <v>23</v>
      </c>
      <c r="B18" s="210"/>
      <c r="C18" s="72">
        <f t="shared" si="0"/>
        <v>0</v>
      </c>
      <c r="D18" s="80"/>
      <c r="E18" s="81"/>
      <c r="F18" s="82"/>
      <c r="G18" s="83"/>
      <c r="H18" s="84"/>
      <c r="I18" s="85"/>
      <c r="J18" s="86"/>
      <c r="K18" s="87"/>
      <c r="L18" s="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7"/>
      <c r="Y18" s="7"/>
      <c r="Z18" s="7"/>
      <c r="CA18" s="4" t="str">
        <f t="shared" si="1"/>
        <v/>
      </c>
      <c r="CG18" s="5">
        <f t="shared" si="2"/>
        <v>0</v>
      </c>
      <c r="CH18" s="5"/>
      <c r="CI18" s="5"/>
      <c r="CJ18" s="5"/>
      <c r="CK18" s="5"/>
      <c r="CL18" s="5"/>
      <c r="CM18" s="5"/>
      <c r="CN18" s="5"/>
      <c r="CO18" s="5"/>
    </row>
    <row r="19" spans="1:93" ht="17.25" customHeight="1" x14ac:dyDescent="0.2">
      <c r="A19" s="201" t="s">
        <v>24</v>
      </c>
      <c r="B19" s="202"/>
      <c r="C19" s="72">
        <f t="shared" si="0"/>
        <v>0</v>
      </c>
      <c r="D19" s="80"/>
      <c r="E19" s="81"/>
      <c r="F19" s="82"/>
      <c r="G19" s="83"/>
      <c r="H19" s="84"/>
      <c r="I19" s="85"/>
      <c r="J19" s="86"/>
      <c r="K19" s="87"/>
      <c r="L19" s="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7"/>
      <c r="Y19" s="7"/>
      <c r="Z19" s="7"/>
      <c r="CA19" s="4" t="str">
        <f t="shared" si="1"/>
        <v/>
      </c>
      <c r="CG19" s="5">
        <f t="shared" si="2"/>
        <v>0</v>
      </c>
      <c r="CH19" s="5"/>
      <c r="CI19" s="5"/>
      <c r="CJ19" s="5"/>
      <c r="CK19" s="5"/>
      <c r="CL19" s="5"/>
      <c r="CM19" s="5"/>
      <c r="CN19" s="5"/>
      <c r="CO19" s="5"/>
    </row>
    <row r="20" spans="1:93" ht="17.25" customHeight="1" x14ac:dyDescent="0.2">
      <c r="A20" s="201" t="s">
        <v>25</v>
      </c>
      <c r="B20" s="202"/>
      <c r="C20" s="72">
        <f t="shared" si="0"/>
        <v>0</v>
      </c>
      <c r="D20" s="80"/>
      <c r="E20" s="81"/>
      <c r="F20" s="82"/>
      <c r="G20" s="83"/>
      <c r="H20" s="84"/>
      <c r="I20" s="85"/>
      <c r="J20" s="86"/>
      <c r="K20" s="87"/>
      <c r="L20" s="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7"/>
      <c r="Y20" s="7"/>
      <c r="Z20" s="7"/>
      <c r="CA20" s="4" t="str">
        <f t="shared" si="1"/>
        <v/>
      </c>
      <c r="CG20" s="5">
        <f t="shared" si="2"/>
        <v>0</v>
      </c>
      <c r="CH20" s="5"/>
      <c r="CI20" s="5"/>
      <c r="CJ20" s="5"/>
      <c r="CK20" s="5"/>
      <c r="CL20" s="5"/>
      <c r="CM20" s="5"/>
      <c r="CN20" s="5"/>
      <c r="CO20" s="5"/>
    </row>
    <row r="21" spans="1:93" ht="17.25" customHeight="1" x14ac:dyDescent="0.2">
      <c r="A21" s="201" t="s">
        <v>26</v>
      </c>
      <c r="B21" s="202"/>
      <c r="C21" s="72">
        <f t="shared" si="0"/>
        <v>0</v>
      </c>
      <c r="D21" s="80"/>
      <c r="E21" s="81"/>
      <c r="F21" s="82"/>
      <c r="G21" s="83"/>
      <c r="H21" s="84"/>
      <c r="I21" s="85"/>
      <c r="J21" s="86"/>
      <c r="K21" s="86"/>
      <c r="L21" s="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7"/>
      <c r="Y21" s="7"/>
      <c r="Z21" s="7"/>
      <c r="CA21" s="4" t="str">
        <f t="shared" si="1"/>
        <v/>
      </c>
      <c r="CG21" s="5">
        <f t="shared" si="2"/>
        <v>0</v>
      </c>
      <c r="CH21" s="5"/>
      <c r="CI21" s="5"/>
      <c r="CJ21" s="5"/>
      <c r="CK21" s="5"/>
      <c r="CL21" s="5"/>
      <c r="CM21" s="5"/>
      <c r="CN21" s="5"/>
      <c r="CO21" s="5"/>
    </row>
    <row r="22" spans="1:93" ht="17.25" customHeight="1" x14ac:dyDescent="0.2">
      <c r="A22" s="201" t="s">
        <v>27</v>
      </c>
      <c r="B22" s="202"/>
      <c r="C22" s="72">
        <f t="shared" si="0"/>
        <v>0</v>
      </c>
      <c r="D22" s="80"/>
      <c r="E22" s="81"/>
      <c r="F22" s="82"/>
      <c r="G22" s="83"/>
      <c r="H22" s="84"/>
      <c r="I22" s="85"/>
      <c r="J22" s="87"/>
      <c r="K22" s="86"/>
      <c r="L22" s="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7"/>
      <c r="Y22" s="7"/>
      <c r="Z22" s="7"/>
      <c r="CA22" s="4" t="str">
        <f>IF(C22=0,"",IF(J22="",IF(C22="","","* No olvide digitar la columna Programa de atención domiciliaria a personas con dependencia severa. "),""))</f>
        <v/>
      </c>
      <c r="CB22" s="4" t="str">
        <f>IF(J22&lt;=C22,"","* Programa de atención Domiciliaria a personas con Dependencia severa debe ser MENOR O IGUAL  al Total. ")</f>
        <v/>
      </c>
      <c r="CG22" s="5">
        <f>IF(J22&lt;=C22,0,1)</f>
        <v>0</v>
      </c>
      <c r="CH22" s="5"/>
      <c r="CI22" s="5"/>
      <c r="CJ22" s="5"/>
      <c r="CK22" s="5"/>
      <c r="CL22" s="5"/>
      <c r="CM22" s="5"/>
      <c r="CN22" s="5"/>
      <c r="CO22" s="5"/>
    </row>
    <row r="23" spans="1:93" ht="17.25" customHeight="1" x14ac:dyDescent="0.2">
      <c r="A23" s="201" t="s">
        <v>28</v>
      </c>
      <c r="B23" s="202"/>
      <c r="C23" s="72">
        <f t="shared" si="0"/>
        <v>0</v>
      </c>
      <c r="D23" s="80"/>
      <c r="E23" s="81"/>
      <c r="F23" s="82"/>
      <c r="G23" s="83"/>
      <c r="H23" s="84"/>
      <c r="I23" s="85"/>
      <c r="J23" s="86"/>
      <c r="K23" s="86"/>
      <c r="L23" s="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7"/>
      <c r="Y23" s="7"/>
      <c r="Z23" s="7"/>
      <c r="CA23" s="4" t="str">
        <f t="shared" ref="CA23:CA34" si="3">IF(SUM(H23:I23)&lt;&gt;C23,"* El nº de visitas de primer contacto más la suma de vdi seguimiento deben ser coincidentes con el total. ","")</f>
        <v/>
      </c>
      <c r="CG23" s="5">
        <f t="shared" ref="CG23:CG34" si="4">IF(SUM(H23:I23)&lt;&gt;C23,1,0)</f>
        <v>0</v>
      </c>
      <c r="CH23" s="5"/>
      <c r="CI23" s="5"/>
      <c r="CJ23" s="5"/>
      <c r="CK23" s="5"/>
      <c r="CL23" s="5"/>
      <c r="CM23" s="5"/>
      <c r="CN23" s="5"/>
      <c r="CO23" s="5"/>
    </row>
    <row r="24" spans="1:93" ht="17.25" customHeight="1" x14ac:dyDescent="0.2">
      <c r="A24" s="201" t="s">
        <v>29</v>
      </c>
      <c r="B24" s="202"/>
      <c r="C24" s="72">
        <f t="shared" si="0"/>
        <v>0</v>
      </c>
      <c r="D24" s="80"/>
      <c r="E24" s="81"/>
      <c r="F24" s="82"/>
      <c r="G24" s="83"/>
      <c r="H24" s="84"/>
      <c r="I24" s="85"/>
      <c r="J24" s="86"/>
      <c r="K24" s="87"/>
      <c r="L24" s="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7"/>
      <c r="Y24" s="7"/>
      <c r="Z24" s="7"/>
      <c r="CA24" s="4" t="str">
        <f t="shared" si="3"/>
        <v/>
      </c>
      <c r="CG24" s="5">
        <f t="shared" si="4"/>
        <v>0</v>
      </c>
      <c r="CH24" s="5"/>
      <c r="CI24" s="5"/>
      <c r="CJ24" s="5"/>
      <c r="CK24" s="5"/>
      <c r="CL24" s="5"/>
      <c r="CM24" s="5"/>
      <c r="CN24" s="5"/>
      <c r="CO24" s="5"/>
    </row>
    <row r="25" spans="1:93" ht="17.25" customHeight="1" x14ac:dyDescent="0.2">
      <c r="A25" s="201" t="s">
        <v>30</v>
      </c>
      <c r="B25" s="210"/>
      <c r="C25" s="72">
        <f t="shared" si="0"/>
        <v>0</v>
      </c>
      <c r="D25" s="80"/>
      <c r="E25" s="81"/>
      <c r="F25" s="82"/>
      <c r="G25" s="83"/>
      <c r="H25" s="84"/>
      <c r="I25" s="85"/>
      <c r="J25" s="86"/>
      <c r="K25" s="87"/>
      <c r="L25" s="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7"/>
      <c r="Y25" s="7"/>
      <c r="Z25" s="7"/>
      <c r="CA25" s="4" t="str">
        <f t="shared" si="3"/>
        <v/>
      </c>
      <c r="CG25" s="5">
        <f t="shared" si="4"/>
        <v>0</v>
      </c>
      <c r="CH25" s="5"/>
      <c r="CI25" s="5"/>
      <c r="CJ25" s="5"/>
      <c r="CK25" s="5"/>
      <c r="CL25" s="5"/>
      <c r="CM25" s="5"/>
      <c r="CN25" s="5"/>
      <c r="CO25" s="5"/>
    </row>
    <row r="26" spans="1:93" ht="17.25" customHeight="1" x14ac:dyDescent="0.2">
      <c r="A26" s="201" t="s">
        <v>31</v>
      </c>
      <c r="B26" s="210"/>
      <c r="C26" s="72">
        <f t="shared" si="0"/>
        <v>0</v>
      </c>
      <c r="D26" s="80"/>
      <c r="E26" s="81"/>
      <c r="F26" s="82"/>
      <c r="G26" s="83"/>
      <c r="H26" s="84"/>
      <c r="I26" s="85"/>
      <c r="J26" s="86"/>
      <c r="K26" s="87"/>
      <c r="L26" s="8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7"/>
      <c r="Y26" s="7"/>
      <c r="Z26" s="7"/>
      <c r="CA26" s="4" t="str">
        <f t="shared" si="3"/>
        <v/>
      </c>
      <c r="CG26" s="5">
        <f t="shared" si="4"/>
        <v>0</v>
      </c>
      <c r="CH26" s="5"/>
      <c r="CI26" s="5"/>
      <c r="CJ26" s="5"/>
      <c r="CK26" s="5"/>
      <c r="CL26" s="5"/>
      <c r="CM26" s="5"/>
      <c r="CN26" s="5"/>
      <c r="CO26" s="5"/>
    </row>
    <row r="27" spans="1:93" ht="26.25" customHeight="1" x14ac:dyDescent="0.2">
      <c r="A27" s="201" t="s">
        <v>32</v>
      </c>
      <c r="B27" s="202"/>
      <c r="C27" s="72">
        <f t="shared" si="0"/>
        <v>0</v>
      </c>
      <c r="D27" s="80"/>
      <c r="E27" s="81"/>
      <c r="F27" s="82"/>
      <c r="G27" s="83"/>
      <c r="H27" s="84"/>
      <c r="I27" s="85"/>
      <c r="J27" s="86"/>
      <c r="K27" s="86"/>
      <c r="L27" s="8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7"/>
      <c r="Y27" s="7"/>
      <c r="Z27" s="7"/>
      <c r="CA27" s="4" t="str">
        <f t="shared" si="3"/>
        <v/>
      </c>
      <c r="CG27" s="5">
        <f t="shared" si="4"/>
        <v>0</v>
      </c>
      <c r="CH27" s="5"/>
      <c r="CI27" s="5"/>
      <c r="CJ27" s="5"/>
      <c r="CK27" s="5"/>
      <c r="CL27" s="5"/>
      <c r="CM27" s="5"/>
      <c r="CN27" s="5"/>
      <c r="CO27" s="5"/>
    </row>
    <row r="28" spans="1:93" ht="24.75" customHeight="1" x14ac:dyDescent="0.2">
      <c r="A28" s="201" t="s">
        <v>33</v>
      </c>
      <c r="B28" s="210"/>
      <c r="C28" s="72">
        <f t="shared" si="0"/>
        <v>0</v>
      </c>
      <c r="D28" s="80"/>
      <c r="E28" s="81"/>
      <c r="F28" s="82"/>
      <c r="G28" s="83"/>
      <c r="H28" s="84"/>
      <c r="I28" s="85"/>
      <c r="J28" s="86"/>
      <c r="K28" s="86"/>
      <c r="L28" s="8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7"/>
      <c r="Y28" s="7"/>
      <c r="Z28" s="7"/>
      <c r="CA28" s="4" t="str">
        <f t="shared" si="3"/>
        <v/>
      </c>
      <c r="CG28" s="5">
        <f t="shared" si="4"/>
        <v>0</v>
      </c>
      <c r="CH28" s="5"/>
      <c r="CI28" s="5"/>
      <c r="CJ28" s="5"/>
      <c r="CK28" s="5"/>
      <c r="CL28" s="5"/>
      <c r="CM28" s="5"/>
      <c r="CN28" s="5"/>
      <c r="CO28" s="5"/>
    </row>
    <row r="29" spans="1:93" ht="17.25" customHeight="1" x14ac:dyDescent="0.2">
      <c r="A29" s="228" t="s">
        <v>34</v>
      </c>
      <c r="B29" s="229"/>
      <c r="C29" s="72">
        <f t="shared" si="0"/>
        <v>0</v>
      </c>
      <c r="D29" s="80"/>
      <c r="E29" s="81"/>
      <c r="F29" s="82"/>
      <c r="G29" s="83"/>
      <c r="H29" s="84"/>
      <c r="I29" s="85"/>
      <c r="J29" s="86"/>
      <c r="K29" s="86"/>
      <c r="L29" s="8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7"/>
      <c r="Y29" s="7"/>
      <c r="Z29" s="7"/>
      <c r="CA29" s="4" t="str">
        <f t="shared" si="3"/>
        <v/>
      </c>
      <c r="CG29" s="5">
        <f t="shared" si="4"/>
        <v>0</v>
      </c>
      <c r="CH29" s="5"/>
      <c r="CI29" s="5"/>
      <c r="CJ29" s="5"/>
      <c r="CK29" s="5"/>
      <c r="CL29" s="5"/>
      <c r="CM29" s="5"/>
      <c r="CN29" s="5"/>
      <c r="CO29" s="5"/>
    </row>
    <row r="30" spans="1:93" ht="17.25" customHeight="1" x14ac:dyDescent="0.2">
      <c r="A30" s="201" t="s">
        <v>35</v>
      </c>
      <c r="B30" s="202"/>
      <c r="C30" s="72">
        <f t="shared" si="0"/>
        <v>0</v>
      </c>
      <c r="D30" s="80"/>
      <c r="E30" s="81"/>
      <c r="F30" s="82"/>
      <c r="G30" s="83"/>
      <c r="H30" s="84"/>
      <c r="I30" s="85"/>
      <c r="J30" s="87"/>
      <c r="K30" s="87"/>
      <c r="L30" s="8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7"/>
      <c r="Y30" s="7"/>
      <c r="Z30" s="7"/>
      <c r="CA30" s="4" t="str">
        <f t="shared" si="3"/>
        <v/>
      </c>
      <c r="CB30" s="4" t="str">
        <f>IF(J30&lt;=C30,"","* Programa de atención Domiciliaria a personas con Dependencia severa debe ser MENOR O IGUAL  al Total. ")</f>
        <v/>
      </c>
      <c r="CG30" s="5">
        <f t="shared" si="4"/>
        <v>0</v>
      </c>
      <c r="CH30" s="5">
        <f>IF(J30&lt;=C30,0,1)</f>
        <v>0</v>
      </c>
      <c r="CI30" s="5"/>
      <c r="CJ30" s="5"/>
      <c r="CK30" s="5"/>
      <c r="CL30" s="5"/>
      <c r="CM30" s="5"/>
      <c r="CN30" s="5"/>
      <c r="CO30" s="5"/>
    </row>
    <row r="31" spans="1:93" ht="17.25" customHeight="1" x14ac:dyDescent="0.2">
      <c r="A31" s="201" t="s">
        <v>36</v>
      </c>
      <c r="B31" s="202"/>
      <c r="C31" s="72">
        <f t="shared" si="0"/>
        <v>0</v>
      </c>
      <c r="D31" s="88"/>
      <c r="E31" s="89"/>
      <c r="F31" s="90"/>
      <c r="G31" s="91"/>
      <c r="H31" s="92"/>
      <c r="I31" s="93"/>
      <c r="J31" s="94"/>
      <c r="K31" s="87"/>
      <c r="L31" s="8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7"/>
      <c r="Y31" s="7"/>
      <c r="Z31" s="7"/>
      <c r="CA31" s="4" t="str">
        <f t="shared" si="3"/>
        <v/>
      </c>
      <c r="CB31" s="4" t="str">
        <f>IF(J31&lt;=C31,"","* Programa de atención Domiciliaria a personas con Dependencia severa debe ser MENOR O IGUAL  al Total. ")</f>
        <v/>
      </c>
      <c r="CG31" s="5">
        <f t="shared" si="4"/>
        <v>0</v>
      </c>
      <c r="CH31" s="5">
        <f>IF(J31&lt;=C31,0,1)</f>
        <v>0</v>
      </c>
      <c r="CI31" s="5"/>
      <c r="CJ31" s="5"/>
      <c r="CK31" s="5"/>
      <c r="CL31" s="5"/>
      <c r="CM31" s="5"/>
      <c r="CN31" s="5"/>
      <c r="CO31" s="5"/>
    </row>
    <row r="32" spans="1:93" ht="17.25" customHeight="1" x14ac:dyDescent="0.2">
      <c r="A32" s="201" t="s">
        <v>37</v>
      </c>
      <c r="B32" s="202"/>
      <c r="C32" s="72">
        <f t="shared" si="0"/>
        <v>0</v>
      </c>
      <c r="D32" s="16"/>
      <c r="E32" s="81"/>
      <c r="F32" s="82"/>
      <c r="G32" s="83"/>
      <c r="H32" s="84"/>
      <c r="I32" s="85"/>
      <c r="J32" s="87"/>
      <c r="K32" s="87"/>
      <c r="L32" s="8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7"/>
      <c r="Y32" s="7"/>
      <c r="Z32" s="7"/>
      <c r="CA32" s="4" t="str">
        <f t="shared" si="3"/>
        <v/>
      </c>
      <c r="CB32" s="4" t="str">
        <f>IF(J32&lt;=C32,"","* Programa de atención Domiciliaria a personas con Dependencia severa debe ser MENOR O IGUAL  al Total. ")</f>
        <v/>
      </c>
      <c r="CG32" s="5">
        <f t="shared" si="4"/>
        <v>0</v>
      </c>
      <c r="CH32" s="5">
        <f>IF(J32&lt;=C32,0,1)</f>
        <v>0</v>
      </c>
      <c r="CI32" s="5"/>
      <c r="CJ32" s="5"/>
      <c r="CK32" s="5"/>
      <c r="CL32" s="5"/>
      <c r="CM32" s="5"/>
      <c r="CN32" s="5"/>
      <c r="CO32" s="5"/>
    </row>
    <row r="33" spans="1:93" ht="17.25" customHeight="1" x14ac:dyDescent="0.2">
      <c r="A33" s="228" t="s">
        <v>38</v>
      </c>
      <c r="B33" s="231"/>
      <c r="C33" s="72">
        <f t="shared" si="0"/>
        <v>0</v>
      </c>
      <c r="D33" s="80"/>
      <c r="E33" s="81"/>
      <c r="F33" s="82"/>
      <c r="G33" s="83"/>
      <c r="H33" s="84"/>
      <c r="I33" s="85"/>
      <c r="J33" s="86"/>
      <c r="K33" s="87"/>
      <c r="L33" s="8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7"/>
      <c r="Y33" s="7"/>
      <c r="Z33" s="7"/>
      <c r="CA33" s="4" t="str">
        <f t="shared" si="3"/>
        <v/>
      </c>
      <c r="CG33" s="5">
        <f t="shared" si="4"/>
        <v>0</v>
      </c>
      <c r="CH33" s="5"/>
      <c r="CI33" s="5"/>
      <c r="CJ33" s="5"/>
      <c r="CK33" s="5"/>
      <c r="CL33" s="5"/>
      <c r="CM33" s="5"/>
      <c r="CN33" s="5"/>
      <c r="CO33" s="5"/>
    </row>
    <row r="34" spans="1:93" ht="17.25" customHeight="1" x14ac:dyDescent="0.2">
      <c r="A34" s="232" t="s">
        <v>39</v>
      </c>
      <c r="B34" s="233"/>
      <c r="C34" s="72">
        <f t="shared" si="0"/>
        <v>0</v>
      </c>
      <c r="D34" s="47"/>
      <c r="E34" s="95"/>
      <c r="F34" s="96"/>
      <c r="G34" s="97"/>
      <c r="H34" s="98"/>
      <c r="I34" s="99"/>
      <c r="J34" s="100"/>
      <c r="K34" s="101"/>
      <c r="L34" s="8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7"/>
      <c r="Y34" s="7"/>
      <c r="Z34" s="7"/>
      <c r="CA34" s="4" t="str">
        <f t="shared" si="3"/>
        <v/>
      </c>
      <c r="CG34" s="5">
        <f t="shared" si="4"/>
        <v>0</v>
      </c>
      <c r="CH34" s="5"/>
      <c r="CI34" s="5"/>
      <c r="CJ34" s="5"/>
      <c r="CK34" s="5"/>
      <c r="CL34" s="5"/>
      <c r="CM34" s="5"/>
      <c r="CN34" s="5"/>
      <c r="CO34" s="5"/>
    </row>
    <row r="35" spans="1:93" ht="31.9" customHeight="1" x14ac:dyDescent="0.2">
      <c r="A35" s="102" t="s">
        <v>40</v>
      </c>
      <c r="B35" s="103"/>
      <c r="C35" s="103"/>
      <c r="D35" s="104"/>
      <c r="E35" s="104"/>
      <c r="F35" s="104"/>
      <c r="G35" s="105"/>
      <c r="H35" s="20"/>
      <c r="I35" s="65"/>
      <c r="J35" s="59"/>
      <c r="K35" s="59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CG35" s="5"/>
      <c r="CH35" s="5"/>
      <c r="CI35" s="5"/>
      <c r="CJ35" s="5"/>
      <c r="CK35" s="5"/>
      <c r="CL35" s="5"/>
      <c r="CM35" s="5"/>
      <c r="CN35" s="5"/>
      <c r="CO35" s="5"/>
    </row>
    <row r="36" spans="1:93" ht="45.6" customHeight="1" x14ac:dyDescent="0.2">
      <c r="A36" s="213" t="s">
        <v>6</v>
      </c>
      <c r="B36" s="214"/>
      <c r="C36" s="40" t="s">
        <v>1</v>
      </c>
      <c r="D36" s="40" t="s">
        <v>7</v>
      </c>
      <c r="E36" s="55" t="s">
        <v>41</v>
      </c>
      <c r="F36" s="31" t="s">
        <v>42</v>
      </c>
      <c r="G36" s="39" t="s">
        <v>43</v>
      </c>
      <c r="H36" s="67" t="s">
        <v>44</v>
      </c>
      <c r="I36" s="65"/>
      <c r="J36" s="59"/>
      <c r="K36" s="59"/>
      <c r="L36" s="10"/>
      <c r="M36" s="10"/>
      <c r="N36" s="10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CG36" s="5"/>
      <c r="CH36" s="5"/>
      <c r="CI36" s="5"/>
      <c r="CJ36" s="5"/>
      <c r="CK36" s="5"/>
      <c r="CL36" s="5"/>
      <c r="CM36" s="5"/>
      <c r="CN36" s="5"/>
      <c r="CO36" s="5"/>
    </row>
    <row r="37" spans="1:93" x14ac:dyDescent="0.2">
      <c r="A37" s="234" t="s">
        <v>45</v>
      </c>
      <c r="B37" s="235"/>
      <c r="C37" s="106">
        <f t="shared" ref="C37:C43" si="5">SUM(D37:F37)</f>
        <v>0</v>
      </c>
      <c r="D37" s="21"/>
      <c r="E37" s="22"/>
      <c r="F37" s="107"/>
      <c r="G37" s="108"/>
      <c r="H37" s="109"/>
      <c r="I37" s="65"/>
      <c r="J37" s="59"/>
      <c r="K37" s="59"/>
      <c r="L37" s="10"/>
      <c r="M37" s="10"/>
      <c r="N37" s="1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CG37" s="5"/>
      <c r="CH37" s="5"/>
      <c r="CI37" s="5"/>
      <c r="CJ37" s="5"/>
      <c r="CK37" s="5"/>
      <c r="CL37" s="5"/>
      <c r="CM37" s="5"/>
      <c r="CN37" s="5"/>
      <c r="CO37" s="5"/>
    </row>
    <row r="38" spans="1:93" x14ac:dyDescent="0.2">
      <c r="A38" s="201" t="s">
        <v>46</v>
      </c>
      <c r="B38" s="210"/>
      <c r="C38" s="110">
        <f t="shared" si="5"/>
        <v>0</v>
      </c>
      <c r="D38" s="16"/>
      <c r="E38" s="18"/>
      <c r="F38" s="111"/>
      <c r="G38" s="112"/>
      <c r="H38" s="109"/>
      <c r="I38" s="65"/>
      <c r="J38" s="59"/>
      <c r="K38" s="59"/>
      <c r="L38" s="6"/>
      <c r="M38" s="6"/>
      <c r="N38" s="6"/>
      <c r="CG38" s="5"/>
      <c r="CH38" s="5"/>
      <c r="CI38" s="5"/>
      <c r="CJ38" s="5"/>
      <c r="CK38" s="5"/>
      <c r="CL38" s="5"/>
      <c r="CM38" s="5"/>
      <c r="CN38" s="5"/>
      <c r="CO38" s="5"/>
    </row>
    <row r="39" spans="1:93" x14ac:dyDescent="0.2">
      <c r="A39" s="201" t="s">
        <v>47</v>
      </c>
      <c r="B39" s="210"/>
      <c r="C39" s="72">
        <f t="shared" si="5"/>
        <v>0</v>
      </c>
      <c r="D39" s="16"/>
      <c r="E39" s="18"/>
      <c r="F39" s="111"/>
      <c r="G39" s="112"/>
      <c r="H39" s="109"/>
      <c r="I39" s="65"/>
      <c r="J39" s="59"/>
      <c r="K39" s="59"/>
      <c r="L39" s="6"/>
      <c r="M39" s="6"/>
      <c r="N39" s="6"/>
      <c r="CG39" s="5"/>
      <c r="CH39" s="5"/>
      <c r="CI39" s="5"/>
      <c r="CJ39" s="5"/>
      <c r="CK39" s="5"/>
      <c r="CL39" s="5"/>
      <c r="CM39" s="5"/>
      <c r="CN39" s="5"/>
      <c r="CO39" s="5"/>
    </row>
    <row r="40" spans="1:93" x14ac:dyDescent="0.2">
      <c r="A40" s="201" t="s">
        <v>48</v>
      </c>
      <c r="B40" s="210"/>
      <c r="C40" s="72">
        <f t="shared" si="5"/>
        <v>0</v>
      </c>
      <c r="D40" s="16"/>
      <c r="E40" s="89"/>
      <c r="F40" s="111"/>
      <c r="G40" s="113"/>
      <c r="H40" s="114"/>
      <c r="I40" s="65"/>
      <c r="J40" s="59"/>
      <c r="K40" s="59"/>
      <c r="L40" s="6"/>
      <c r="M40" s="6"/>
      <c r="N40" s="6"/>
      <c r="CG40" s="5"/>
      <c r="CH40" s="5"/>
      <c r="CI40" s="5"/>
      <c r="CJ40" s="5"/>
      <c r="CK40" s="5"/>
      <c r="CL40" s="5"/>
      <c r="CM40" s="5"/>
      <c r="CN40" s="5"/>
      <c r="CO40" s="5"/>
    </row>
    <row r="41" spans="1:93" ht="21" x14ac:dyDescent="0.2">
      <c r="A41" s="236" t="s">
        <v>49</v>
      </c>
      <c r="B41" s="115" t="s">
        <v>50</v>
      </c>
      <c r="C41" s="116">
        <f t="shared" si="5"/>
        <v>76</v>
      </c>
      <c r="D41" s="21">
        <v>76</v>
      </c>
      <c r="E41" s="22"/>
      <c r="F41" s="107"/>
      <c r="G41" s="108"/>
      <c r="H41" s="117"/>
      <c r="I41" s="65"/>
      <c r="J41" s="59"/>
      <c r="K41" s="59"/>
      <c r="L41" s="6"/>
      <c r="M41" s="6"/>
      <c r="N41" s="6"/>
      <c r="CG41" s="5"/>
      <c r="CH41" s="5"/>
      <c r="CI41" s="5"/>
      <c r="CJ41" s="5"/>
      <c r="CK41" s="5"/>
      <c r="CL41" s="5"/>
      <c r="CM41" s="5"/>
      <c r="CN41" s="5"/>
      <c r="CO41" s="5"/>
    </row>
    <row r="42" spans="1:93" x14ac:dyDescent="0.2">
      <c r="A42" s="236"/>
      <c r="B42" s="200" t="s">
        <v>51</v>
      </c>
      <c r="C42" s="72">
        <f t="shared" si="5"/>
        <v>0</v>
      </c>
      <c r="D42" s="16"/>
      <c r="E42" s="18"/>
      <c r="F42" s="111"/>
      <c r="G42" s="112"/>
      <c r="H42" s="117"/>
      <c r="I42" s="65"/>
      <c r="J42" s="59"/>
      <c r="K42" s="59"/>
      <c r="L42" s="6"/>
      <c r="M42" s="6"/>
      <c r="N42" s="6"/>
      <c r="CG42" s="5"/>
      <c r="CH42" s="5"/>
      <c r="CI42" s="5"/>
      <c r="CJ42" s="5"/>
      <c r="CK42" s="5"/>
      <c r="CL42" s="5"/>
      <c r="CM42" s="5"/>
      <c r="CN42" s="5"/>
      <c r="CO42" s="5"/>
    </row>
    <row r="43" spans="1:93" ht="23.45" customHeight="1" x14ac:dyDescent="0.2">
      <c r="A43" s="236"/>
      <c r="B43" s="119" t="s">
        <v>52</v>
      </c>
      <c r="C43" s="120">
        <f t="shared" si="5"/>
        <v>0</v>
      </c>
      <c r="D43" s="34"/>
      <c r="E43" s="35"/>
      <c r="F43" s="19"/>
      <c r="G43" s="121"/>
      <c r="H43" s="109"/>
      <c r="I43" s="65"/>
      <c r="J43" s="59"/>
      <c r="K43" s="59"/>
      <c r="L43" s="6"/>
      <c r="M43" s="6"/>
      <c r="N43" s="6"/>
      <c r="CG43" s="5"/>
      <c r="CH43" s="5"/>
      <c r="CI43" s="5"/>
      <c r="CJ43" s="5"/>
      <c r="CK43" s="5"/>
      <c r="CL43" s="5"/>
      <c r="CM43" s="5"/>
      <c r="CN43" s="5"/>
      <c r="CO43" s="5"/>
    </row>
    <row r="44" spans="1:93" x14ac:dyDescent="0.2">
      <c r="A44" s="228" t="s">
        <v>53</v>
      </c>
      <c r="B44" s="231"/>
      <c r="C44" s="116">
        <f>SUM(D44:G44)</f>
        <v>0</v>
      </c>
      <c r="D44" s="21"/>
      <c r="E44" s="22"/>
      <c r="F44" s="107"/>
      <c r="G44" s="44"/>
      <c r="H44" s="122"/>
      <c r="I44" s="65"/>
      <c r="J44" s="59"/>
      <c r="K44" s="59"/>
      <c r="L44" s="6"/>
      <c r="M44" s="6"/>
      <c r="N44" s="6"/>
      <c r="CG44" s="5"/>
      <c r="CH44" s="5"/>
      <c r="CI44" s="5"/>
      <c r="CJ44" s="5"/>
      <c r="CK44" s="5"/>
      <c r="CL44" s="5"/>
      <c r="CM44" s="5"/>
      <c r="CN44" s="5"/>
      <c r="CO44" s="5"/>
    </row>
    <row r="45" spans="1:93" x14ac:dyDescent="0.2">
      <c r="A45" s="224" t="s">
        <v>2</v>
      </c>
      <c r="B45" s="225"/>
      <c r="C45" s="72">
        <f>SUM(D45:G45)</f>
        <v>524</v>
      </c>
      <c r="D45" s="16">
        <v>213</v>
      </c>
      <c r="E45" s="18"/>
      <c r="F45" s="111"/>
      <c r="G45" s="45">
        <v>311</v>
      </c>
      <c r="H45" s="114"/>
      <c r="I45" s="65"/>
      <c r="J45" s="59"/>
      <c r="K45" s="59"/>
      <c r="L45" s="6"/>
      <c r="M45" s="6"/>
      <c r="N45" s="6"/>
      <c r="CG45" s="5"/>
      <c r="CH45" s="5"/>
      <c r="CI45" s="5"/>
      <c r="CJ45" s="5"/>
      <c r="CK45" s="5"/>
      <c r="CL45" s="5"/>
      <c r="CM45" s="5"/>
      <c r="CN45" s="5"/>
      <c r="CO45" s="5"/>
    </row>
    <row r="46" spans="1:93" x14ac:dyDescent="0.2">
      <c r="A46" s="226" t="s">
        <v>1</v>
      </c>
      <c r="B46" s="227"/>
      <c r="C46" s="123">
        <f>SUM(C37:C45)</f>
        <v>600</v>
      </c>
      <c r="D46" s="123">
        <f>SUM(D37:D45)</f>
        <v>289</v>
      </c>
      <c r="E46" s="124">
        <f>SUM(E37:E45)</f>
        <v>0</v>
      </c>
      <c r="F46" s="125">
        <f>SUM(F37:F45)</f>
        <v>0</v>
      </c>
      <c r="G46" s="126">
        <f>SUM(G44:G45)</f>
        <v>311</v>
      </c>
      <c r="H46" s="127">
        <f>SUM(H37:H45)</f>
        <v>0</v>
      </c>
      <c r="I46" s="65"/>
      <c r="J46" s="59"/>
      <c r="K46" s="59"/>
      <c r="L46" s="6"/>
      <c r="M46" s="6"/>
      <c r="N46" s="6"/>
      <c r="CG46" s="5"/>
      <c r="CH46" s="5"/>
      <c r="CI46" s="5"/>
      <c r="CJ46" s="5"/>
      <c r="CK46" s="5"/>
      <c r="CL46" s="5"/>
      <c r="CM46" s="5"/>
      <c r="CN46" s="5"/>
      <c r="CO46" s="5"/>
    </row>
    <row r="47" spans="1:93" x14ac:dyDescent="0.2">
      <c r="A47" s="128" t="s">
        <v>54</v>
      </c>
      <c r="B47" s="129"/>
      <c r="C47" s="130"/>
      <c r="D47" s="130"/>
      <c r="E47" s="130"/>
      <c r="F47" s="131"/>
      <c r="G47" s="131"/>
      <c r="H47" s="33"/>
      <c r="I47" s="65"/>
      <c r="J47" s="59"/>
      <c r="K47" s="59"/>
      <c r="L47" s="6"/>
      <c r="M47" s="6"/>
      <c r="N47" s="6"/>
      <c r="CG47" s="5"/>
      <c r="CH47" s="5"/>
      <c r="CI47" s="5"/>
      <c r="CJ47" s="5"/>
      <c r="CK47" s="5"/>
      <c r="CL47" s="5"/>
      <c r="CM47" s="5"/>
      <c r="CN47" s="5"/>
      <c r="CO47" s="5"/>
    </row>
    <row r="48" spans="1:93" ht="31.9" customHeight="1" x14ac:dyDescent="0.2">
      <c r="A48" s="42" t="s">
        <v>55</v>
      </c>
      <c r="B48" s="132"/>
      <c r="C48" s="132"/>
      <c r="D48" s="132"/>
      <c r="E48" s="132"/>
      <c r="F48" s="133"/>
      <c r="G48" s="133"/>
      <c r="H48" s="133"/>
      <c r="I48" s="65"/>
      <c r="J48" s="59"/>
      <c r="K48" s="59"/>
      <c r="CG48" s="5"/>
      <c r="CH48" s="5"/>
      <c r="CI48" s="5"/>
      <c r="CJ48" s="5"/>
      <c r="CK48" s="5"/>
      <c r="CL48" s="5"/>
      <c r="CM48" s="5"/>
      <c r="CN48" s="5"/>
      <c r="CO48" s="5"/>
    </row>
    <row r="49" spans="1:93" ht="71.45" customHeight="1" x14ac:dyDescent="0.2">
      <c r="A49" s="213" t="s">
        <v>6</v>
      </c>
      <c r="B49" s="214"/>
      <c r="C49" s="199" t="s">
        <v>1</v>
      </c>
      <c r="D49" s="30" t="s">
        <v>56</v>
      </c>
      <c r="E49" s="66" t="s">
        <v>57</v>
      </c>
      <c r="F49" s="71" t="s">
        <v>13</v>
      </c>
      <c r="G49" s="54"/>
      <c r="H49" s="49"/>
      <c r="I49" s="65"/>
      <c r="J49" s="59"/>
      <c r="K49" s="59"/>
      <c r="CG49" s="5"/>
      <c r="CH49" s="5"/>
      <c r="CI49" s="5"/>
      <c r="CJ49" s="5"/>
      <c r="CK49" s="5"/>
      <c r="CL49" s="5"/>
      <c r="CM49" s="5"/>
      <c r="CN49" s="5"/>
      <c r="CO49" s="5"/>
    </row>
    <row r="50" spans="1:93" x14ac:dyDescent="0.2">
      <c r="A50" s="211" t="s">
        <v>58</v>
      </c>
      <c r="B50" s="212"/>
      <c r="C50" s="52">
        <f t="shared" ref="C50:C55" si="6">SUM(D50:E50)</f>
        <v>44</v>
      </c>
      <c r="D50" s="134">
        <v>20</v>
      </c>
      <c r="E50" s="135">
        <v>24</v>
      </c>
      <c r="F50" s="136"/>
      <c r="G50" s="137"/>
      <c r="H50" s="138"/>
      <c r="I50" s="139"/>
      <c r="J50" s="29"/>
      <c r="K50" s="29"/>
      <c r="L50" s="7"/>
      <c r="M50" s="7"/>
      <c r="N50" s="7"/>
      <c r="O50" s="7"/>
      <c r="P50" s="7"/>
      <c r="Q50" s="7"/>
      <c r="R50" s="7"/>
      <c r="S50" s="7"/>
      <c r="T50" s="7"/>
      <c r="CG50" s="5"/>
      <c r="CH50" s="5"/>
      <c r="CI50" s="5"/>
      <c r="CJ50" s="5"/>
      <c r="CK50" s="5"/>
      <c r="CL50" s="5"/>
      <c r="CM50" s="5"/>
      <c r="CN50" s="5"/>
      <c r="CO50" s="5"/>
    </row>
    <row r="51" spans="1:93" x14ac:dyDescent="0.2">
      <c r="A51" s="215" t="s">
        <v>59</v>
      </c>
      <c r="B51" s="216"/>
      <c r="C51" s="53">
        <f t="shared" si="6"/>
        <v>27</v>
      </c>
      <c r="D51" s="140">
        <v>14</v>
      </c>
      <c r="E51" s="141">
        <v>13</v>
      </c>
      <c r="F51" s="142"/>
      <c r="G51" s="137"/>
      <c r="H51" s="138"/>
      <c r="I51" s="139"/>
      <c r="J51" s="29"/>
      <c r="K51" s="29"/>
      <c r="L51" s="7"/>
      <c r="M51" s="7"/>
      <c r="N51" s="7"/>
      <c r="O51" s="7"/>
      <c r="P51" s="7"/>
      <c r="Q51" s="7"/>
      <c r="R51" s="7"/>
      <c r="S51" s="7"/>
      <c r="T51" s="7"/>
      <c r="CG51" s="5"/>
      <c r="CH51" s="5"/>
      <c r="CI51" s="5"/>
      <c r="CJ51" s="5"/>
      <c r="CK51" s="5"/>
      <c r="CL51" s="5"/>
      <c r="CM51" s="5"/>
      <c r="CN51" s="5"/>
      <c r="CO51" s="5"/>
    </row>
    <row r="52" spans="1:93" x14ac:dyDescent="0.2">
      <c r="A52" s="217" t="s">
        <v>60</v>
      </c>
      <c r="B52" s="143" t="s">
        <v>61</v>
      </c>
      <c r="C52" s="52">
        <f t="shared" si="6"/>
        <v>0</v>
      </c>
      <c r="D52" s="134">
        <v>0</v>
      </c>
      <c r="E52" s="135">
        <v>0</v>
      </c>
      <c r="F52" s="144">
        <v>0</v>
      </c>
      <c r="G52" s="8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7"/>
      <c r="T52" s="7"/>
      <c r="CA52" s="4" t="str">
        <f>IF(F52&lt;=C52,"","* Programa de atención Domiciliaria a personas con Dependencia severa debe ser MENOR O IGUAL al Total. ")</f>
        <v/>
      </c>
      <c r="CB52" s="4" t="str">
        <f>IF(C52=0,"",IF(F52="",IF(C52="","",1),0))</f>
        <v/>
      </c>
      <c r="CG52" s="5"/>
      <c r="CH52" s="5"/>
      <c r="CI52" s="5"/>
      <c r="CJ52" s="5"/>
      <c r="CK52" s="5"/>
      <c r="CL52" s="5"/>
      <c r="CM52" s="5"/>
      <c r="CN52" s="5"/>
      <c r="CO52" s="5"/>
    </row>
    <row r="53" spans="1:93" x14ac:dyDescent="0.2">
      <c r="A53" s="218"/>
      <c r="B53" s="145" t="s">
        <v>62</v>
      </c>
      <c r="C53" s="146">
        <f t="shared" si="6"/>
        <v>150</v>
      </c>
      <c r="D53" s="48">
        <v>62</v>
      </c>
      <c r="E53" s="147">
        <v>88</v>
      </c>
      <c r="F53" s="148">
        <v>8</v>
      </c>
      <c r="G53" s="8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7"/>
      <c r="T53" s="7"/>
      <c r="CA53" s="4" t="str">
        <f>IF(F53&lt;=C53,"","* Programa de atención Domiciliaria a personas con Dependencia severa debe ser MENOR O IGUAL al Total. ")</f>
        <v/>
      </c>
      <c r="CB53" s="4">
        <f>IF(C53=0,"",IF(F53="",IF(C53="","",1),0))</f>
        <v>0</v>
      </c>
      <c r="CG53" s="5"/>
      <c r="CH53" s="5"/>
      <c r="CI53" s="5"/>
      <c r="CJ53" s="5"/>
      <c r="CK53" s="5"/>
      <c r="CL53" s="5"/>
      <c r="CM53" s="5"/>
      <c r="CN53" s="5"/>
      <c r="CO53" s="5"/>
    </row>
    <row r="54" spans="1:93" x14ac:dyDescent="0.2">
      <c r="A54" s="219" t="s">
        <v>3</v>
      </c>
      <c r="B54" s="219"/>
      <c r="C54" s="52">
        <f t="shared" si="6"/>
        <v>82</v>
      </c>
      <c r="D54" s="134">
        <v>33</v>
      </c>
      <c r="E54" s="149">
        <v>49</v>
      </c>
      <c r="F54" s="136"/>
      <c r="G54" s="8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7"/>
      <c r="T54" s="7"/>
      <c r="CG54" s="5"/>
      <c r="CH54" s="5"/>
      <c r="CI54" s="5"/>
      <c r="CJ54" s="5"/>
      <c r="CK54" s="5"/>
      <c r="CL54" s="5"/>
      <c r="CM54" s="5"/>
      <c r="CN54" s="5"/>
      <c r="CO54" s="5"/>
    </row>
    <row r="55" spans="1:93" x14ac:dyDescent="0.2">
      <c r="A55" s="240" t="s">
        <v>63</v>
      </c>
      <c r="B55" s="240"/>
      <c r="C55" s="150">
        <f t="shared" si="6"/>
        <v>0</v>
      </c>
      <c r="D55" s="50"/>
      <c r="E55" s="151"/>
      <c r="F55" s="152"/>
      <c r="G55" s="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7"/>
      <c r="T55" s="7"/>
      <c r="CA55" s="4" t="str">
        <f>IF(F55&lt;=C55,"","* Programa de atención Domiciliaria a personas con Dependencia severa debe ser MENOR O IGUAL al Total. ")</f>
        <v/>
      </c>
      <c r="CB55" s="4" t="str">
        <f>IF(C55=0,"",IF(F55="",IF(C55="","",1),0))</f>
        <v/>
      </c>
      <c r="CG55" s="5"/>
      <c r="CH55" s="5"/>
      <c r="CI55" s="5"/>
      <c r="CJ55" s="5"/>
      <c r="CK55" s="5"/>
      <c r="CL55" s="5"/>
      <c r="CM55" s="5"/>
      <c r="CN55" s="5"/>
      <c r="CO55" s="5"/>
    </row>
    <row r="56" spans="1:93" x14ac:dyDescent="0.2">
      <c r="A56" s="241" t="s">
        <v>64</v>
      </c>
      <c r="B56" s="241"/>
      <c r="C56" s="153">
        <f>D56</f>
        <v>0</v>
      </c>
      <c r="D56" s="16"/>
      <c r="E56" s="154"/>
      <c r="F56" s="155"/>
      <c r="G56" s="8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7"/>
      <c r="T56" s="7"/>
      <c r="CA56" s="4" t="str">
        <f>IF(F56&lt;=C56,"","* Programa de atención Domiciliaria a personas con Dependencia severa debe ser MENOR O IGUAL al Total. ")</f>
        <v/>
      </c>
      <c r="CB56" s="4" t="str">
        <f>IF(C56=0,"",IF(F56="",IF(C56="","",1),0))</f>
        <v/>
      </c>
      <c r="CG56" s="5"/>
      <c r="CH56" s="5"/>
      <c r="CI56" s="5"/>
      <c r="CJ56" s="5"/>
      <c r="CK56" s="5"/>
      <c r="CL56" s="5"/>
      <c r="CM56" s="5"/>
      <c r="CN56" s="5"/>
      <c r="CO56" s="5"/>
    </row>
    <row r="57" spans="1:93" x14ac:dyDescent="0.2">
      <c r="A57" s="242" t="s">
        <v>65</v>
      </c>
      <c r="B57" s="242"/>
      <c r="C57" s="156">
        <f>D57</f>
        <v>0</v>
      </c>
      <c r="D57" s="34"/>
      <c r="E57" s="157"/>
      <c r="F57" s="158"/>
      <c r="G57" s="159"/>
      <c r="H57" s="139"/>
      <c r="I57" s="29"/>
      <c r="J57" s="29"/>
      <c r="K57" s="29"/>
      <c r="L57" s="10"/>
      <c r="M57" s="7"/>
      <c r="N57" s="7"/>
      <c r="O57" s="7"/>
      <c r="P57" s="7"/>
      <c r="Q57" s="7"/>
      <c r="R57" s="7"/>
      <c r="S57" s="7"/>
      <c r="T57" s="7"/>
      <c r="CG57" s="5"/>
      <c r="CH57" s="5"/>
      <c r="CI57" s="5"/>
      <c r="CJ57" s="5"/>
      <c r="CK57" s="5"/>
      <c r="CL57" s="5"/>
      <c r="CM57" s="5"/>
      <c r="CN57" s="5"/>
      <c r="CO57" s="5"/>
    </row>
    <row r="58" spans="1:93" ht="31.9" customHeight="1" x14ac:dyDescent="0.2">
      <c r="A58" s="42" t="s">
        <v>66</v>
      </c>
      <c r="B58" s="132"/>
      <c r="C58" s="132"/>
      <c r="D58" s="132"/>
      <c r="E58" s="132"/>
      <c r="F58" s="132"/>
      <c r="G58" s="160"/>
      <c r="H58" s="161"/>
      <c r="I58" s="139"/>
      <c r="J58" s="29"/>
      <c r="K58" s="29"/>
      <c r="L58" s="10"/>
      <c r="M58" s="7"/>
      <c r="N58" s="7"/>
      <c r="O58" s="7"/>
      <c r="P58" s="7"/>
      <c r="Q58" s="7"/>
      <c r="R58" s="7"/>
      <c r="S58" s="7"/>
      <c r="T58" s="7"/>
      <c r="CG58" s="5"/>
      <c r="CH58" s="5"/>
      <c r="CI58" s="5"/>
      <c r="CJ58" s="5"/>
      <c r="CK58" s="5"/>
      <c r="CL58" s="5"/>
      <c r="CM58" s="5"/>
      <c r="CN58" s="5"/>
      <c r="CO58" s="5"/>
    </row>
    <row r="59" spans="1:93" x14ac:dyDescent="0.2">
      <c r="A59" s="243" t="s">
        <v>67</v>
      </c>
      <c r="B59" s="244"/>
      <c r="C59" s="249" t="s">
        <v>68</v>
      </c>
      <c r="D59" s="249"/>
      <c r="E59" s="249"/>
      <c r="F59" s="249"/>
      <c r="G59" s="250"/>
      <c r="H59" s="207" t="s">
        <v>69</v>
      </c>
      <c r="I59" s="208"/>
      <c r="J59" s="59"/>
      <c r="K59" s="59"/>
      <c r="L59" s="6"/>
      <c r="M59" s="6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  <c r="CO59" s="5"/>
    </row>
    <row r="60" spans="1:93" x14ac:dyDescent="0.2">
      <c r="A60" s="245"/>
      <c r="B60" s="246"/>
      <c r="C60" s="243" t="s">
        <v>1</v>
      </c>
      <c r="D60" s="213" t="s">
        <v>70</v>
      </c>
      <c r="E60" s="230"/>
      <c r="F60" s="214"/>
      <c r="G60" s="251" t="s">
        <v>71</v>
      </c>
      <c r="H60" s="209"/>
      <c r="I60" s="208"/>
      <c r="J60" s="59"/>
      <c r="K60" s="59"/>
      <c r="L60" s="6"/>
      <c r="M60" s="6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  <c r="CO60" s="5"/>
    </row>
    <row r="61" spans="1:93" ht="26.45" customHeight="1" x14ac:dyDescent="0.2">
      <c r="A61" s="247"/>
      <c r="B61" s="248"/>
      <c r="C61" s="247"/>
      <c r="D61" s="30" t="s">
        <v>72</v>
      </c>
      <c r="E61" s="31" t="s">
        <v>73</v>
      </c>
      <c r="F61" s="51" t="s">
        <v>74</v>
      </c>
      <c r="G61" s="252"/>
      <c r="H61" s="38" t="s">
        <v>75</v>
      </c>
      <c r="I61" s="199" t="s">
        <v>76</v>
      </c>
      <c r="J61" s="6"/>
      <c r="K61" s="6"/>
      <c r="L61" s="6"/>
      <c r="M61" s="6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  <c r="CO61" s="5"/>
    </row>
    <row r="62" spans="1:93" x14ac:dyDescent="0.2">
      <c r="A62" s="203" t="s">
        <v>77</v>
      </c>
      <c r="B62" s="204"/>
      <c r="C62" s="162">
        <f t="shared" ref="C62:C67" si="7">SUM(D62:F62)+H62</f>
        <v>0</v>
      </c>
      <c r="D62" s="21"/>
      <c r="E62" s="22"/>
      <c r="F62" s="14"/>
      <c r="G62" s="44"/>
      <c r="H62" s="163"/>
      <c r="I62" s="24"/>
      <c r="J62" s="6"/>
      <c r="K62" s="6"/>
      <c r="L62" s="6"/>
      <c r="M62" s="6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  <c r="CO62" s="5"/>
    </row>
    <row r="63" spans="1:93" x14ac:dyDescent="0.2">
      <c r="A63" s="205" t="s">
        <v>78</v>
      </c>
      <c r="B63" s="206"/>
      <c r="C63" s="164">
        <f t="shared" si="7"/>
        <v>0</v>
      </c>
      <c r="D63" s="16"/>
      <c r="E63" s="18"/>
      <c r="F63" s="17"/>
      <c r="G63" s="45"/>
      <c r="H63" s="155"/>
      <c r="I63" s="26"/>
      <c r="J63" s="6"/>
      <c r="K63" s="6"/>
      <c r="L63" s="6"/>
      <c r="M63" s="6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  <c r="CO63" s="5"/>
    </row>
    <row r="64" spans="1:93" x14ac:dyDescent="0.2">
      <c r="A64" s="205" t="s">
        <v>79</v>
      </c>
      <c r="B64" s="206"/>
      <c r="C64" s="164">
        <f t="shared" si="7"/>
        <v>0</v>
      </c>
      <c r="D64" s="16"/>
      <c r="E64" s="18"/>
      <c r="F64" s="17"/>
      <c r="G64" s="45"/>
      <c r="H64" s="155"/>
      <c r="I64" s="26"/>
      <c r="J64" s="6"/>
      <c r="K64" s="6"/>
      <c r="L64" s="6"/>
      <c r="M64" s="6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  <c r="CO64" s="5"/>
    </row>
    <row r="65" spans="1:93" x14ac:dyDescent="0.2">
      <c r="A65" s="205" t="s">
        <v>80</v>
      </c>
      <c r="B65" s="206"/>
      <c r="C65" s="164">
        <f t="shared" si="7"/>
        <v>0</v>
      </c>
      <c r="D65" s="16"/>
      <c r="E65" s="18"/>
      <c r="F65" s="17"/>
      <c r="G65" s="45"/>
      <c r="H65" s="155"/>
      <c r="I65" s="26"/>
      <c r="J65" s="6"/>
      <c r="K65" s="6"/>
      <c r="L65" s="6"/>
      <c r="M65" s="6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  <c r="CO65" s="5"/>
    </row>
    <row r="66" spans="1:93" x14ac:dyDescent="0.2">
      <c r="A66" s="205" t="s">
        <v>81</v>
      </c>
      <c r="B66" s="206"/>
      <c r="C66" s="164">
        <f t="shared" si="7"/>
        <v>0</v>
      </c>
      <c r="D66" s="16"/>
      <c r="E66" s="18"/>
      <c r="F66" s="17"/>
      <c r="G66" s="45"/>
      <c r="H66" s="155"/>
      <c r="I66" s="26"/>
      <c r="J66" s="6"/>
      <c r="K66" s="6"/>
      <c r="L66" s="6"/>
      <c r="M66" s="6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  <c r="CO66" s="5"/>
    </row>
    <row r="67" spans="1:93" x14ac:dyDescent="0.2">
      <c r="A67" s="222" t="s">
        <v>82</v>
      </c>
      <c r="B67" s="223"/>
      <c r="C67" s="165">
        <f t="shared" si="7"/>
        <v>0</v>
      </c>
      <c r="D67" s="34"/>
      <c r="E67" s="35"/>
      <c r="F67" s="36"/>
      <c r="G67" s="46"/>
      <c r="H67" s="166"/>
      <c r="I67" s="27"/>
      <c r="J67" s="6"/>
      <c r="K67" s="6"/>
      <c r="L67" s="6"/>
      <c r="M67" s="6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  <c r="CO67" s="5"/>
    </row>
    <row r="68" spans="1:93" x14ac:dyDescent="0.2">
      <c r="A68" s="9" t="s">
        <v>83</v>
      </c>
      <c r="B68" s="59"/>
      <c r="C68" s="59"/>
      <c r="D68" s="59"/>
      <c r="E68" s="59"/>
      <c r="F68" s="59"/>
      <c r="G68" s="59"/>
      <c r="H68" s="59"/>
      <c r="I68" s="65"/>
      <c r="J68" s="6"/>
      <c r="K68" s="6"/>
      <c r="L68" s="6"/>
      <c r="M68" s="6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  <c r="CO68" s="5"/>
    </row>
    <row r="69" spans="1:93" ht="31.9" customHeight="1" x14ac:dyDescent="0.2">
      <c r="A69" s="167" t="s">
        <v>84</v>
      </c>
      <c r="B69" s="168"/>
      <c r="C69" s="168"/>
      <c r="D69" s="168"/>
      <c r="E69" s="168"/>
      <c r="F69" s="169"/>
      <c r="G69" s="169"/>
      <c r="H69" s="6"/>
      <c r="I69" s="6"/>
      <c r="J69" s="6"/>
      <c r="K69" s="6"/>
      <c r="L69" s="6"/>
      <c r="M69" s="6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  <c r="CO69" s="5"/>
    </row>
    <row r="70" spans="1:93" x14ac:dyDescent="0.2">
      <c r="A70" s="220" t="s">
        <v>85</v>
      </c>
      <c r="B70" s="220" t="s">
        <v>86</v>
      </c>
      <c r="C70" s="237" t="s">
        <v>87</v>
      </c>
      <c r="D70" s="238"/>
      <c r="E70" s="238"/>
      <c r="F70" s="238"/>
      <c r="G70" s="239"/>
      <c r="H70" s="6"/>
      <c r="I70" s="6"/>
      <c r="J70" s="6"/>
      <c r="K70" s="6"/>
      <c r="L70" s="6"/>
      <c r="M70" s="6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  <c r="CO70" s="5"/>
    </row>
    <row r="71" spans="1:93" x14ac:dyDescent="0.2">
      <c r="A71" s="221"/>
      <c r="B71" s="221"/>
      <c r="C71" s="30" t="s">
        <v>88</v>
      </c>
      <c r="D71" s="170" t="s">
        <v>89</v>
      </c>
      <c r="E71" s="31" t="s">
        <v>90</v>
      </c>
      <c r="F71" s="31" t="s">
        <v>91</v>
      </c>
      <c r="G71" s="51" t="s">
        <v>92</v>
      </c>
      <c r="H71" s="6"/>
      <c r="I71" s="6"/>
      <c r="J71" s="6"/>
      <c r="K71" s="6"/>
      <c r="L71" s="6"/>
      <c r="M71" s="6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  <c r="CO71" s="5"/>
    </row>
    <row r="72" spans="1:93" x14ac:dyDescent="0.2">
      <c r="A72" s="171" t="s">
        <v>93</v>
      </c>
      <c r="B72" s="172">
        <f>SUM(C72:G72)</f>
        <v>0</v>
      </c>
      <c r="C72" s="21"/>
      <c r="D72" s="23"/>
      <c r="E72" s="23"/>
      <c r="F72" s="23"/>
      <c r="G72" s="25"/>
      <c r="H72" s="6"/>
      <c r="I72" s="6"/>
      <c r="J72" s="6"/>
      <c r="K72" s="6"/>
      <c r="L72" s="6"/>
      <c r="M72" s="6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  <c r="CO72" s="5"/>
    </row>
    <row r="73" spans="1:93" x14ac:dyDescent="0.2">
      <c r="A73" s="173" t="s">
        <v>51</v>
      </c>
      <c r="B73" s="174">
        <f>SUM(C73:G73)</f>
        <v>0</v>
      </c>
      <c r="C73" s="34"/>
      <c r="D73" s="19"/>
      <c r="E73" s="19"/>
      <c r="F73" s="19"/>
      <c r="G73" s="28"/>
      <c r="H73" s="6"/>
      <c r="I73" s="6"/>
      <c r="J73" s="6"/>
      <c r="K73" s="6"/>
      <c r="L73" s="6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  <c r="CO73" s="5"/>
    </row>
    <row r="74" spans="1:93" ht="31.9" customHeight="1" x14ac:dyDescent="0.2">
      <c r="A74" s="167" t="s">
        <v>94</v>
      </c>
      <c r="B74" s="168"/>
      <c r="C74" s="168"/>
      <c r="D74" s="168"/>
      <c r="E74" s="168"/>
      <c r="F74" s="169"/>
      <c r="G74" s="169"/>
      <c r="H74" s="6"/>
      <c r="I74" s="6"/>
      <c r="J74" s="6"/>
      <c r="K74" s="6"/>
      <c r="L74" s="6"/>
      <c r="M74" s="6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  <c r="CO74" s="5"/>
    </row>
    <row r="75" spans="1:93" x14ac:dyDescent="0.2">
      <c r="A75" s="220" t="s">
        <v>85</v>
      </c>
      <c r="B75" s="220" t="s">
        <v>95</v>
      </c>
      <c r="C75" s="237" t="s">
        <v>96</v>
      </c>
      <c r="D75" s="238"/>
      <c r="E75" s="238"/>
      <c r="F75" s="238"/>
      <c r="G75" s="239"/>
      <c r="H75" s="6"/>
      <c r="I75" s="6"/>
      <c r="J75" s="6"/>
      <c r="K75" s="6"/>
      <c r="L75" s="6"/>
      <c r="M75" s="6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  <c r="CO75" s="5"/>
    </row>
    <row r="76" spans="1:93" x14ac:dyDescent="0.2">
      <c r="A76" s="221"/>
      <c r="B76" s="221"/>
      <c r="C76" s="30" t="s">
        <v>88</v>
      </c>
      <c r="D76" s="170" t="s">
        <v>89</v>
      </c>
      <c r="E76" s="31" t="s">
        <v>90</v>
      </c>
      <c r="F76" s="31" t="s">
        <v>91</v>
      </c>
      <c r="G76" s="51" t="s">
        <v>92</v>
      </c>
      <c r="H76" s="6"/>
      <c r="I76" s="6"/>
      <c r="J76" s="6"/>
      <c r="K76" s="6"/>
      <c r="L76" s="6"/>
      <c r="M76" s="6"/>
      <c r="N76" s="6"/>
      <c r="O76" s="6"/>
      <c r="P76" s="6"/>
      <c r="CG76" s="5"/>
      <c r="CH76" s="5"/>
      <c r="CI76" s="5"/>
      <c r="CJ76" s="5"/>
      <c r="CK76" s="5"/>
      <c r="CL76" s="5"/>
      <c r="CM76" s="5"/>
      <c r="CN76" s="5"/>
      <c r="CO76" s="5"/>
    </row>
    <row r="77" spans="1:93" ht="25.5" customHeight="1" x14ac:dyDescent="0.2">
      <c r="A77" s="175" t="s">
        <v>97</v>
      </c>
      <c r="B77" s="176">
        <f>SUM(C77:G77)</f>
        <v>0</v>
      </c>
      <c r="C77" s="32"/>
      <c r="D77" s="177"/>
      <c r="E77" s="177"/>
      <c r="F77" s="177"/>
      <c r="G77" s="43"/>
      <c r="H77" s="6"/>
      <c r="I77" s="6"/>
      <c r="J77" s="6"/>
      <c r="K77" s="6"/>
      <c r="L77" s="6"/>
      <c r="M77" s="6"/>
      <c r="N77" s="6"/>
      <c r="O77" s="6"/>
      <c r="P77" s="6"/>
      <c r="CG77" s="5"/>
      <c r="CH77" s="5"/>
      <c r="CI77" s="5"/>
      <c r="CJ77" s="5"/>
      <c r="CK77" s="5"/>
      <c r="CL77" s="5"/>
      <c r="CM77" s="5"/>
      <c r="CN77" s="5"/>
      <c r="CO77" s="5"/>
    </row>
    <row r="78" spans="1:93" x14ac:dyDescent="0.2">
      <c r="A78" s="178"/>
      <c r="B78" s="179"/>
      <c r="C78" s="178"/>
      <c r="D78" s="179"/>
      <c r="E78" s="180"/>
      <c r="F78" s="179"/>
      <c r="G78" s="180"/>
      <c r="H78" s="6"/>
      <c r="I78" s="6"/>
      <c r="J78" s="6"/>
      <c r="K78" s="6"/>
      <c r="L78" s="6"/>
      <c r="M78" s="6"/>
      <c r="N78" s="6"/>
      <c r="CG78" s="5"/>
      <c r="CH78" s="5"/>
      <c r="CI78" s="5"/>
      <c r="CJ78" s="5"/>
      <c r="CK78" s="5"/>
      <c r="CL78" s="5"/>
      <c r="CM78" s="5"/>
      <c r="CN78" s="5"/>
      <c r="CO78" s="5"/>
    </row>
    <row r="79" spans="1:93" x14ac:dyDescent="0.2">
      <c r="H79" s="6"/>
      <c r="I79" s="6"/>
      <c r="J79" s="6"/>
      <c r="K79" s="6"/>
      <c r="L79" s="6"/>
      <c r="M79" s="6"/>
      <c r="N79" s="6"/>
    </row>
    <row r="80" spans="1:93" x14ac:dyDescent="0.2">
      <c r="H80" s="6"/>
      <c r="I80" s="6"/>
      <c r="J80" s="6"/>
      <c r="K80" s="6"/>
      <c r="L80" s="6"/>
      <c r="M80" s="6"/>
      <c r="N80" s="6"/>
    </row>
    <row r="194" spans="1:104" ht="12" customHeight="1" x14ac:dyDescent="0.2"/>
    <row r="195" spans="1:104" s="11" customFormat="1" hidden="1" x14ac:dyDescent="0.2">
      <c r="A195" s="11">
        <f>SUM(C10:C34,C46,C50:C57,C62:C67,B72:B73,B77)</f>
        <v>903</v>
      </c>
      <c r="B195" s="11">
        <f>SUM(CG7:CO78)</f>
        <v>0</v>
      </c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</row>
  </sheetData>
  <mergeCells count="61">
    <mergeCell ref="A39:B39"/>
    <mergeCell ref="A40:B40"/>
    <mergeCell ref="A41:A43"/>
    <mergeCell ref="A44:B44"/>
    <mergeCell ref="C75:G75"/>
    <mergeCell ref="A55:B55"/>
    <mergeCell ref="A56:B56"/>
    <mergeCell ref="A57:B57"/>
    <mergeCell ref="A59:B61"/>
    <mergeCell ref="C59:G59"/>
    <mergeCell ref="C60:C61"/>
    <mergeCell ref="D60:F60"/>
    <mergeCell ref="G60:G61"/>
    <mergeCell ref="C70:G70"/>
    <mergeCell ref="A33:B33"/>
    <mergeCell ref="A34:B34"/>
    <mergeCell ref="A36:B36"/>
    <mergeCell ref="A37:B37"/>
    <mergeCell ref="A38:B38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2:B22"/>
    <mergeCell ref="A75:A76"/>
    <mergeCell ref="B75:B76"/>
    <mergeCell ref="A66:B66"/>
    <mergeCell ref="A67:B67"/>
    <mergeCell ref="A70:A71"/>
    <mergeCell ref="B70:B71"/>
    <mergeCell ref="A45:B45"/>
    <mergeCell ref="A46:B46"/>
    <mergeCell ref="A65:B65"/>
    <mergeCell ref="A27:B27"/>
    <mergeCell ref="A28:B28"/>
    <mergeCell ref="A29:B29"/>
    <mergeCell ref="A30:B30"/>
    <mergeCell ref="A31:B31"/>
    <mergeCell ref="A32:B32"/>
    <mergeCell ref="A14:B14"/>
    <mergeCell ref="A62:B62"/>
    <mergeCell ref="A63:B63"/>
    <mergeCell ref="A64:B64"/>
    <mergeCell ref="H59:I60"/>
    <mergeCell ref="A23:B23"/>
    <mergeCell ref="A24:B24"/>
    <mergeCell ref="A25:B25"/>
    <mergeCell ref="A26:B26"/>
    <mergeCell ref="A50:B50"/>
    <mergeCell ref="A49:B49"/>
    <mergeCell ref="A51:B51"/>
    <mergeCell ref="A52:A53"/>
    <mergeCell ref="A54:B54"/>
    <mergeCell ref="A20:B20"/>
    <mergeCell ref="A21:B21"/>
  </mergeCells>
  <dataValidations count="4">
    <dataValidation allowBlank="1" showInputMessage="1" showErrorMessage="1" errorTitle="ERROR" error="Por Favor ingrese solo Números." sqref="L10:L34 G52:G56" xr:uid="{3D778F4D-7485-40F4-A635-DACD39C6635C}"/>
    <dataValidation allowBlank="1" showInputMessage="1" showErrorMessage="1" errorTitle="ERROR" error="Por Favor Ingrese solo Números." sqref="G9" xr:uid="{A192C254-34DB-4FD7-BBB4-FABE5585799A}"/>
    <dataValidation type="whole" allowBlank="1" showInputMessage="1" showErrorMessage="1" errorTitle="ERROR" error="Por Favor Ingrese solo Números." sqref="C78:G1048576 G1:G8 X1:XFD1048576 S35:W1048576 I35:R51 G46:H51 D46:F49 D68:G71 C74:G76 A1:B1048576 G57:I61 C1:C71 H68:I1048576 J57:R1048576 D58:F61 D35:H36 H1:W9 D1:F9" xr:uid="{F733EC20-AEE9-47CD-A1E0-A6956DE0E01A}">
      <formula1>0</formula1>
      <formula2>100000000</formula2>
    </dataValidation>
    <dataValidation type="whole" allowBlank="1" showInputMessage="1" showErrorMessage="1" errorTitle="Error de ingreso" error="Debe ingresar sólo números enteros positivos." sqref="D10:K34 D37:H45 D50:F57 D62:I67 C72:G73 C77:G77" xr:uid="{474C4B44-BB1A-40DB-B84E-4EC02D0003BD}">
      <formula1>0</formula1>
      <formula2>1000000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195"/>
  <sheetViews>
    <sheetView topLeftCell="A34"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30.140625" style="2" customWidth="1"/>
    <col min="3" max="10" width="16" style="2" customWidth="1"/>
    <col min="11" max="11" width="18.42578125" style="2" customWidth="1"/>
    <col min="12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",[2]NOMBRE!B2," - ","( ",[2]NOMBRE!C2,[2]NOMBRE!D2,[2]NOMBRE!E2,[2]NOMBRE!F2,[2]NOMBRE!G2," )")</f>
        <v>COMUNA: LINARES - ( 07401 )</v>
      </c>
    </row>
    <row r="3" spans="1:93" ht="16.149999999999999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",[2]NOMBRE!B6," - ","( ",[2]NOMBRE!C6,[2]NOMBRE!D6," )")</f>
        <v>MES: ENERO - ( 01 )</v>
      </c>
    </row>
    <row r="5" spans="1:93" ht="16.149999999999999" customHeight="1" x14ac:dyDescent="0.2">
      <c r="A5" s="1" t="str">
        <f>CONCATENATE("AÑO: ",[2]NOMBRE!B7)</f>
        <v>AÑO: 2018</v>
      </c>
    </row>
    <row r="6" spans="1:93" ht="15" customHeight="1" x14ac:dyDescent="0.2">
      <c r="A6" s="56"/>
      <c r="B6" s="56"/>
      <c r="C6" s="41" t="s">
        <v>4</v>
      </c>
      <c r="D6" s="56"/>
      <c r="E6" s="56"/>
      <c r="F6" s="56"/>
      <c r="G6" s="56"/>
      <c r="H6" s="57"/>
      <c r="I6" s="58"/>
      <c r="J6" s="59"/>
      <c r="K6" s="59"/>
    </row>
    <row r="7" spans="1:93" ht="15" x14ac:dyDescent="0.2">
      <c r="A7" s="13"/>
      <c r="B7" s="13"/>
      <c r="C7" s="13"/>
      <c r="D7" s="13"/>
      <c r="E7" s="13"/>
      <c r="F7" s="13"/>
      <c r="G7" s="13"/>
      <c r="H7" s="57"/>
      <c r="I7" s="58"/>
      <c r="J7" s="59"/>
      <c r="K7" s="59"/>
      <c r="CG7" s="5"/>
      <c r="CH7" s="5"/>
      <c r="CI7" s="5"/>
      <c r="CJ7" s="5"/>
      <c r="CK7" s="5"/>
      <c r="CL7" s="5"/>
      <c r="CM7" s="5"/>
      <c r="CN7" s="5"/>
      <c r="CO7" s="5"/>
    </row>
    <row r="8" spans="1:93" ht="31.9" customHeight="1" x14ac:dyDescent="0.2">
      <c r="A8" s="60" t="s">
        <v>5</v>
      </c>
      <c r="B8" s="61"/>
      <c r="C8" s="62"/>
      <c r="D8" s="61"/>
      <c r="E8" s="63"/>
      <c r="F8" s="63"/>
      <c r="G8" s="64"/>
      <c r="H8" s="63"/>
      <c r="I8" s="65"/>
      <c r="J8" s="59"/>
      <c r="K8" s="59"/>
      <c r="CG8" s="5"/>
      <c r="CH8" s="5"/>
      <c r="CI8" s="5"/>
      <c r="CJ8" s="5"/>
      <c r="CK8" s="5"/>
      <c r="CL8" s="5"/>
      <c r="CM8" s="5"/>
      <c r="CN8" s="5"/>
      <c r="CO8" s="5"/>
    </row>
    <row r="9" spans="1:93" ht="56.25" customHeight="1" x14ac:dyDescent="0.2">
      <c r="A9" s="213" t="s">
        <v>6</v>
      </c>
      <c r="B9" s="230"/>
      <c r="C9" s="182" t="s">
        <v>1</v>
      </c>
      <c r="D9" s="39" t="s">
        <v>7</v>
      </c>
      <c r="E9" s="31" t="s">
        <v>8</v>
      </c>
      <c r="F9" s="66" t="s">
        <v>9</v>
      </c>
      <c r="G9" s="67" t="s">
        <v>10</v>
      </c>
      <c r="H9" s="68" t="s">
        <v>11</v>
      </c>
      <c r="I9" s="69" t="s">
        <v>12</v>
      </c>
      <c r="J9" s="70" t="s">
        <v>13</v>
      </c>
      <c r="K9" s="71" t="s">
        <v>14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CG9" s="5"/>
      <c r="CH9" s="5"/>
      <c r="CI9" s="5"/>
      <c r="CJ9" s="5"/>
      <c r="CK9" s="5"/>
      <c r="CL9" s="5"/>
      <c r="CM9" s="5"/>
      <c r="CN9" s="5"/>
      <c r="CO9" s="5"/>
    </row>
    <row r="10" spans="1:93" ht="17.25" customHeight="1" x14ac:dyDescent="0.2">
      <c r="A10" s="228" t="s">
        <v>15</v>
      </c>
      <c r="B10" s="231"/>
      <c r="C10" s="72">
        <f t="shared" ref="C10:C34" si="0">SUM(D10:F10)</f>
        <v>0</v>
      </c>
      <c r="D10" s="73"/>
      <c r="E10" s="74"/>
      <c r="F10" s="75"/>
      <c r="G10" s="76"/>
      <c r="H10" s="77"/>
      <c r="I10" s="78"/>
      <c r="J10" s="79"/>
      <c r="K10" s="79"/>
      <c r="L10" s="8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7"/>
      <c r="Y10" s="7"/>
      <c r="Z10" s="7"/>
      <c r="CA10" s="4" t="str">
        <f t="shared" ref="CA10:CA21" si="1">IF(SUM(H10:I10)&lt;&gt;C10,"* El nº de visitas de primer contacto más la suma de vdi seguimiento deben ser coincidentes con el total. ","")</f>
        <v/>
      </c>
      <c r="CG10" s="5">
        <f t="shared" ref="CG10:CG21" si="2">IF(SUM(H10:I10)&lt;&gt;C10,1,0)</f>
        <v>0</v>
      </c>
      <c r="CH10" s="5"/>
      <c r="CI10" s="5"/>
      <c r="CJ10" s="5"/>
      <c r="CK10" s="5"/>
      <c r="CL10" s="5"/>
      <c r="CM10" s="5"/>
      <c r="CN10" s="5"/>
      <c r="CO10" s="5"/>
    </row>
    <row r="11" spans="1:93" ht="17.25" customHeight="1" x14ac:dyDescent="0.2">
      <c r="A11" s="201" t="s">
        <v>16</v>
      </c>
      <c r="B11" s="202"/>
      <c r="C11" s="72">
        <f t="shared" si="0"/>
        <v>0</v>
      </c>
      <c r="D11" s="80"/>
      <c r="E11" s="81"/>
      <c r="F11" s="82"/>
      <c r="G11" s="83"/>
      <c r="H11" s="84"/>
      <c r="I11" s="85"/>
      <c r="J11" s="86"/>
      <c r="K11" s="86"/>
      <c r="L11" s="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7"/>
      <c r="Y11" s="7"/>
      <c r="Z11" s="7"/>
      <c r="CA11" s="4" t="str">
        <f t="shared" si="1"/>
        <v/>
      </c>
      <c r="CG11" s="5">
        <f t="shared" si="2"/>
        <v>0</v>
      </c>
      <c r="CH11" s="5"/>
      <c r="CI11" s="5"/>
      <c r="CJ11" s="5"/>
      <c r="CK11" s="5"/>
      <c r="CL11" s="5"/>
      <c r="CM11" s="5"/>
      <c r="CN11" s="5"/>
      <c r="CO11" s="5"/>
    </row>
    <row r="12" spans="1:93" ht="17.25" customHeight="1" x14ac:dyDescent="0.2">
      <c r="A12" s="201" t="s">
        <v>17</v>
      </c>
      <c r="B12" s="202"/>
      <c r="C12" s="72">
        <f t="shared" si="0"/>
        <v>0</v>
      </c>
      <c r="D12" s="80"/>
      <c r="E12" s="81"/>
      <c r="F12" s="82"/>
      <c r="G12" s="83"/>
      <c r="H12" s="84"/>
      <c r="I12" s="85"/>
      <c r="J12" s="86"/>
      <c r="K12" s="86"/>
      <c r="L12" s="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7"/>
      <c r="Y12" s="7"/>
      <c r="Z12" s="7"/>
      <c r="CA12" s="4" t="str">
        <f t="shared" si="1"/>
        <v/>
      </c>
      <c r="CG12" s="5">
        <f t="shared" si="2"/>
        <v>0</v>
      </c>
      <c r="CH12" s="5"/>
      <c r="CI12" s="5"/>
      <c r="CJ12" s="5"/>
      <c r="CK12" s="5"/>
      <c r="CL12" s="5"/>
      <c r="CM12" s="5"/>
      <c r="CN12" s="5"/>
      <c r="CO12" s="5"/>
    </row>
    <row r="13" spans="1:93" ht="17.25" customHeight="1" x14ac:dyDescent="0.2">
      <c r="A13" s="201" t="s">
        <v>18</v>
      </c>
      <c r="B13" s="202"/>
      <c r="C13" s="72">
        <f t="shared" si="0"/>
        <v>0</v>
      </c>
      <c r="D13" s="80"/>
      <c r="E13" s="81"/>
      <c r="F13" s="82"/>
      <c r="G13" s="83"/>
      <c r="H13" s="84"/>
      <c r="I13" s="85"/>
      <c r="J13" s="86"/>
      <c r="K13" s="86"/>
      <c r="L13" s="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7"/>
      <c r="Y13" s="7"/>
      <c r="Z13" s="7"/>
      <c r="CA13" s="4" t="str">
        <f t="shared" si="1"/>
        <v/>
      </c>
      <c r="CG13" s="5">
        <f t="shared" si="2"/>
        <v>0</v>
      </c>
      <c r="CH13" s="5"/>
      <c r="CI13" s="5"/>
      <c r="CJ13" s="5"/>
      <c r="CK13" s="5"/>
      <c r="CL13" s="5"/>
      <c r="CM13" s="5"/>
      <c r="CN13" s="5"/>
      <c r="CO13" s="5"/>
    </row>
    <row r="14" spans="1:93" ht="25.5" customHeight="1" x14ac:dyDescent="0.2">
      <c r="A14" s="201" t="s">
        <v>19</v>
      </c>
      <c r="B14" s="202"/>
      <c r="C14" s="72">
        <f t="shared" si="0"/>
        <v>0</v>
      </c>
      <c r="D14" s="80"/>
      <c r="E14" s="81"/>
      <c r="F14" s="82"/>
      <c r="G14" s="83"/>
      <c r="H14" s="84"/>
      <c r="I14" s="85"/>
      <c r="J14" s="86"/>
      <c r="K14" s="86"/>
      <c r="L14" s="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7"/>
      <c r="Y14" s="7"/>
      <c r="Z14" s="7"/>
      <c r="CA14" s="4" t="str">
        <f t="shared" si="1"/>
        <v/>
      </c>
      <c r="CG14" s="5">
        <f t="shared" si="2"/>
        <v>0</v>
      </c>
      <c r="CH14" s="5"/>
      <c r="CI14" s="5"/>
      <c r="CJ14" s="5"/>
      <c r="CK14" s="5"/>
      <c r="CL14" s="5"/>
      <c r="CM14" s="5"/>
      <c r="CN14" s="5"/>
      <c r="CO14" s="5"/>
    </row>
    <row r="15" spans="1:93" ht="27" customHeight="1" x14ac:dyDescent="0.2">
      <c r="A15" s="201" t="s">
        <v>20</v>
      </c>
      <c r="B15" s="202"/>
      <c r="C15" s="72">
        <f t="shared" si="0"/>
        <v>0</v>
      </c>
      <c r="D15" s="80"/>
      <c r="E15" s="81"/>
      <c r="F15" s="82"/>
      <c r="G15" s="83"/>
      <c r="H15" s="84"/>
      <c r="I15" s="85"/>
      <c r="J15" s="86"/>
      <c r="K15" s="86"/>
      <c r="L15" s="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7"/>
      <c r="Y15" s="7"/>
      <c r="Z15" s="7"/>
      <c r="CA15" s="4" t="str">
        <f t="shared" si="1"/>
        <v/>
      </c>
      <c r="CG15" s="5">
        <f t="shared" si="2"/>
        <v>0</v>
      </c>
      <c r="CH15" s="5"/>
      <c r="CI15" s="5"/>
      <c r="CJ15" s="5"/>
      <c r="CK15" s="5"/>
      <c r="CL15" s="5"/>
      <c r="CM15" s="5"/>
      <c r="CN15" s="5"/>
      <c r="CO15" s="5"/>
    </row>
    <row r="16" spans="1:93" ht="17.25" customHeight="1" x14ac:dyDescent="0.2">
      <c r="A16" s="201" t="s">
        <v>21</v>
      </c>
      <c r="B16" s="202"/>
      <c r="C16" s="72">
        <f t="shared" si="0"/>
        <v>0</v>
      </c>
      <c r="D16" s="80"/>
      <c r="E16" s="81"/>
      <c r="F16" s="82"/>
      <c r="G16" s="83"/>
      <c r="H16" s="84"/>
      <c r="I16" s="85"/>
      <c r="J16" s="86"/>
      <c r="K16" s="86"/>
      <c r="L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7"/>
      <c r="Y16" s="7"/>
      <c r="Z16" s="7"/>
      <c r="CA16" s="4" t="str">
        <f t="shared" si="1"/>
        <v/>
      </c>
      <c r="CG16" s="5">
        <f t="shared" si="2"/>
        <v>0</v>
      </c>
      <c r="CH16" s="5"/>
      <c r="CI16" s="5"/>
      <c r="CJ16" s="5"/>
      <c r="CK16" s="5"/>
      <c r="CL16" s="5"/>
      <c r="CM16" s="5"/>
      <c r="CN16" s="5"/>
      <c r="CO16" s="5"/>
    </row>
    <row r="17" spans="1:93" ht="17.25" customHeight="1" x14ac:dyDescent="0.2">
      <c r="A17" s="201" t="s">
        <v>22</v>
      </c>
      <c r="B17" s="202"/>
      <c r="C17" s="72">
        <f t="shared" si="0"/>
        <v>0</v>
      </c>
      <c r="D17" s="80"/>
      <c r="E17" s="81"/>
      <c r="F17" s="82"/>
      <c r="G17" s="83"/>
      <c r="H17" s="84"/>
      <c r="I17" s="85"/>
      <c r="J17" s="86"/>
      <c r="K17" s="86"/>
      <c r="L17" s="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7"/>
      <c r="Y17" s="7"/>
      <c r="Z17" s="7"/>
      <c r="CA17" s="4" t="str">
        <f t="shared" si="1"/>
        <v/>
      </c>
      <c r="CG17" s="5">
        <f t="shared" si="2"/>
        <v>0</v>
      </c>
      <c r="CH17" s="5"/>
      <c r="CI17" s="5"/>
      <c r="CJ17" s="5"/>
      <c r="CK17" s="5"/>
      <c r="CL17" s="5"/>
      <c r="CM17" s="5"/>
      <c r="CN17" s="5"/>
      <c r="CO17" s="5"/>
    </row>
    <row r="18" spans="1:93" ht="17.25" customHeight="1" x14ac:dyDescent="0.2">
      <c r="A18" s="201" t="s">
        <v>23</v>
      </c>
      <c r="B18" s="210"/>
      <c r="C18" s="72">
        <f t="shared" si="0"/>
        <v>0</v>
      </c>
      <c r="D18" s="80"/>
      <c r="E18" s="81"/>
      <c r="F18" s="82"/>
      <c r="G18" s="83"/>
      <c r="H18" s="84"/>
      <c r="I18" s="85"/>
      <c r="J18" s="86"/>
      <c r="K18" s="87"/>
      <c r="L18" s="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7"/>
      <c r="Y18" s="7"/>
      <c r="Z18" s="7"/>
      <c r="CA18" s="4" t="str">
        <f t="shared" si="1"/>
        <v/>
      </c>
      <c r="CG18" s="5">
        <f t="shared" si="2"/>
        <v>0</v>
      </c>
      <c r="CH18" s="5"/>
      <c r="CI18" s="5"/>
      <c r="CJ18" s="5"/>
      <c r="CK18" s="5"/>
      <c r="CL18" s="5"/>
      <c r="CM18" s="5"/>
      <c r="CN18" s="5"/>
      <c r="CO18" s="5"/>
    </row>
    <row r="19" spans="1:93" ht="17.25" customHeight="1" x14ac:dyDescent="0.2">
      <c r="A19" s="201" t="s">
        <v>24</v>
      </c>
      <c r="B19" s="202"/>
      <c r="C19" s="72">
        <f t="shared" si="0"/>
        <v>0</v>
      </c>
      <c r="D19" s="80"/>
      <c r="E19" s="81"/>
      <c r="F19" s="82"/>
      <c r="G19" s="83"/>
      <c r="H19" s="84"/>
      <c r="I19" s="85"/>
      <c r="J19" s="86"/>
      <c r="K19" s="87"/>
      <c r="L19" s="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7"/>
      <c r="Y19" s="7"/>
      <c r="Z19" s="7"/>
      <c r="CA19" s="4" t="str">
        <f t="shared" si="1"/>
        <v/>
      </c>
      <c r="CG19" s="5">
        <f t="shared" si="2"/>
        <v>0</v>
      </c>
      <c r="CH19" s="5"/>
      <c r="CI19" s="5"/>
      <c r="CJ19" s="5"/>
      <c r="CK19" s="5"/>
      <c r="CL19" s="5"/>
      <c r="CM19" s="5"/>
      <c r="CN19" s="5"/>
      <c r="CO19" s="5"/>
    </row>
    <row r="20" spans="1:93" ht="17.25" customHeight="1" x14ac:dyDescent="0.2">
      <c r="A20" s="201" t="s">
        <v>25</v>
      </c>
      <c r="B20" s="202"/>
      <c r="C20" s="72">
        <f t="shared" si="0"/>
        <v>0</v>
      </c>
      <c r="D20" s="80"/>
      <c r="E20" s="81"/>
      <c r="F20" s="82"/>
      <c r="G20" s="83"/>
      <c r="H20" s="84"/>
      <c r="I20" s="85"/>
      <c r="J20" s="86"/>
      <c r="K20" s="87"/>
      <c r="L20" s="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7"/>
      <c r="Y20" s="7"/>
      <c r="Z20" s="7"/>
      <c r="CA20" s="4" t="str">
        <f t="shared" si="1"/>
        <v/>
      </c>
      <c r="CG20" s="5">
        <f t="shared" si="2"/>
        <v>0</v>
      </c>
      <c r="CH20" s="5"/>
      <c r="CI20" s="5"/>
      <c r="CJ20" s="5"/>
      <c r="CK20" s="5"/>
      <c r="CL20" s="5"/>
      <c r="CM20" s="5"/>
      <c r="CN20" s="5"/>
      <c r="CO20" s="5"/>
    </row>
    <row r="21" spans="1:93" ht="17.25" customHeight="1" x14ac:dyDescent="0.2">
      <c r="A21" s="201" t="s">
        <v>26</v>
      </c>
      <c r="B21" s="202"/>
      <c r="C21" s="72">
        <f t="shared" si="0"/>
        <v>0</v>
      </c>
      <c r="D21" s="80"/>
      <c r="E21" s="81"/>
      <c r="F21" s="82"/>
      <c r="G21" s="83"/>
      <c r="H21" s="84"/>
      <c r="I21" s="85"/>
      <c r="J21" s="86"/>
      <c r="K21" s="86"/>
      <c r="L21" s="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7"/>
      <c r="Y21" s="7"/>
      <c r="Z21" s="7"/>
      <c r="CA21" s="4" t="str">
        <f t="shared" si="1"/>
        <v/>
      </c>
      <c r="CG21" s="5">
        <f t="shared" si="2"/>
        <v>0</v>
      </c>
      <c r="CH21" s="5"/>
      <c r="CI21" s="5"/>
      <c r="CJ21" s="5"/>
      <c r="CK21" s="5"/>
      <c r="CL21" s="5"/>
      <c r="CM21" s="5"/>
      <c r="CN21" s="5"/>
      <c r="CO21" s="5"/>
    </row>
    <row r="22" spans="1:93" ht="17.25" customHeight="1" x14ac:dyDescent="0.2">
      <c r="A22" s="201" t="s">
        <v>27</v>
      </c>
      <c r="B22" s="202"/>
      <c r="C22" s="72">
        <f t="shared" si="0"/>
        <v>0</v>
      </c>
      <c r="D22" s="80"/>
      <c r="E22" s="81"/>
      <c r="F22" s="82"/>
      <c r="G22" s="83"/>
      <c r="H22" s="84"/>
      <c r="I22" s="85"/>
      <c r="J22" s="87"/>
      <c r="K22" s="86"/>
      <c r="L22" s="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7"/>
      <c r="Y22" s="7"/>
      <c r="Z22" s="7"/>
      <c r="CA22" s="4" t="str">
        <f>IF(C22=0,"",IF(J22="",IF(C22="","","* No olvide digitar la columna Programa de atención domiciliaria a personas con dependencia severa. "),""))</f>
        <v/>
      </c>
      <c r="CB22" s="4" t="str">
        <f>IF(J22&lt;=C22,"","* Programa de atención Domiciliaria a personas con Dependencia severa debe ser MENOR O IGUAL  al Total. ")</f>
        <v/>
      </c>
      <c r="CG22" s="5">
        <f>IF(J22&lt;=C22,0,1)</f>
        <v>0</v>
      </c>
      <c r="CH22" s="5"/>
      <c r="CI22" s="5"/>
      <c r="CJ22" s="5"/>
      <c r="CK22" s="5"/>
      <c r="CL22" s="5"/>
      <c r="CM22" s="5"/>
      <c r="CN22" s="5"/>
      <c r="CO22" s="5"/>
    </row>
    <row r="23" spans="1:93" ht="17.25" customHeight="1" x14ac:dyDescent="0.2">
      <c r="A23" s="201" t="s">
        <v>28</v>
      </c>
      <c r="B23" s="202"/>
      <c r="C23" s="72">
        <f t="shared" si="0"/>
        <v>0</v>
      </c>
      <c r="D23" s="80"/>
      <c r="E23" s="81"/>
      <c r="F23" s="82"/>
      <c r="G23" s="83"/>
      <c r="H23" s="84"/>
      <c r="I23" s="85"/>
      <c r="J23" s="86"/>
      <c r="K23" s="86"/>
      <c r="L23" s="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7"/>
      <c r="Y23" s="7"/>
      <c r="Z23" s="7"/>
      <c r="CA23" s="4" t="str">
        <f t="shared" ref="CA23:CA34" si="3">IF(SUM(H23:I23)&lt;&gt;C23,"* El nº de visitas de primer contacto más la suma de vdi seguimiento deben ser coincidentes con el total. ","")</f>
        <v/>
      </c>
      <c r="CG23" s="5">
        <f t="shared" ref="CG23:CG34" si="4">IF(SUM(H23:I23)&lt;&gt;C23,1,0)</f>
        <v>0</v>
      </c>
      <c r="CH23" s="5"/>
      <c r="CI23" s="5"/>
      <c r="CJ23" s="5"/>
      <c r="CK23" s="5"/>
      <c r="CL23" s="5"/>
      <c r="CM23" s="5"/>
      <c r="CN23" s="5"/>
      <c r="CO23" s="5"/>
    </row>
    <row r="24" spans="1:93" ht="17.25" customHeight="1" x14ac:dyDescent="0.2">
      <c r="A24" s="201" t="s">
        <v>29</v>
      </c>
      <c r="B24" s="202"/>
      <c r="C24" s="72">
        <f t="shared" si="0"/>
        <v>0</v>
      </c>
      <c r="D24" s="80"/>
      <c r="E24" s="81"/>
      <c r="F24" s="82"/>
      <c r="G24" s="83"/>
      <c r="H24" s="84"/>
      <c r="I24" s="85"/>
      <c r="J24" s="86"/>
      <c r="K24" s="87"/>
      <c r="L24" s="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7"/>
      <c r="Y24" s="7"/>
      <c r="Z24" s="7"/>
      <c r="CA24" s="4" t="str">
        <f t="shared" si="3"/>
        <v/>
      </c>
      <c r="CG24" s="5">
        <f t="shared" si="4"/>
        <v>0</v>
      </c>
      <c r="CH24" s="5"/>
      <c r="CI24" s="5"/>
      <c r="CJ24" s="5"/>
      <c r="CK24" s="5"/>
      <c r="CL24" s="5"/>
      <c r="CM24" s="5"/>
      <c r="CN24" s="5"/>
      <c r="CO24" s="5"/>
    </row>
    <row r="25" spans="1:93" ht="17.25" customHeight="1" x14ac:dyDescent="0.2">
      <c r="A25" s="201" t="s">
        <v>30</v>
      </c>
      <c r="B25" s="210"/>
      <c r="C25" s="72">
        <f t="shared" si="0"/>
        <v>0</v>
      </c>
      <c r="D25" s="80"/>
      <c r="E25" s="81"/>
      <c r="F25" s="82"/>
      <c r="G25" s="83"/>
      <c r="H25" s="84"/>
      <c r="I25" s="85"/>
      <c r="J25" s="86"/>
      <c r="K25" s="87"/>
      <c r="L25" s="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7"/>
      <c r="Y25" s="7"/>
      <c r="Z25" s="7"/>
      <c r="CA25" s="4" t="str">
        <f t="shared" si="3"/>
        <v/>
      </c>
      <c r="CG25" s="5">
        <f t="shared" si="4"/>
        <v>0</v>
      </c>
      <c r="CH25" s="5"/>
      <c r="CI25" s="5"/>
      <c r="CJ25" s="5"/>
      <c r="CK25" s="5"/>
      <c r="CL25" s="5"/>
      <c r="CM25" s="5"/>
      <c r="CN25" s="5"/>
      <c r="CO25" s="5"/>
    </row>
    <row r="26" spans="1:93" ht="17.25" customHeight="1" x14ac:dyDescent="0.2">
      <c r="A26" s="201" t="s">
        <v>31</v>
      </c>
      <c r="B26" s="210"/>
      <c r="C26" s="72">
        <f t="shared" si="0"/>
        <v>0</v>
      </c>
      <c r="D26" s="80"/>
      <c r="E26" s="81"/>
      <c r="F26" s="82"/>
      <c r="G26" s="83"/>
      <c r="H26" s="84"/>
      <c r="I26" s="85"/>
      <c r="J26" s="86"/>
      <c r="K26" s="87"/>
      <c r="L26" s="8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7"/>
      <c r="Y26" s="7"/>
      <c r="Z26" s="7"/>
      <c r="CA26" s="4" t="str">
        <f t="shared" si="3"/>
        <v/>
      </c>
      <c r="CG26" s="5">
        <f t="shared" si="4"/>
        <v>0</v>
      </c>
      <c r="CH26" s="5"/>
      <c r="CI26" s="5"/>
      <c r="CJ26" s="5"/>
      <c r="CK26" s="5"/>
      <c r="CL26" s="5"/>
      <c r="CM26" s="5"/>
      <c r="CN26" s="5"/>
      <c r="CO26" s="5"/>
    </row>
    <row r="27" spans="1:93" ht="26.25" customHeight="1" x14ac:dyDescent="0.2">
      <c r="A27" s="201" t="s">
        <v>32</v>
      </c>
      <c r="B27" s="202"/>
      <c r="C27" s="72">
        <f t="shared" si="0"/>
        <v>0</v>
      </c>
      <c r="D27" s="80"/>
      <c r="E27" s="81"/>
      <c r="F27" s="82"/>
      <c r="G27" s="83"/>
      <c r="H27" s="84"/>
      <c r="I27" s="85"/>
      <c r="J27" s="86"/>
      <c r="K27" s="86"/>
      <c r="L27" s="8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7"/>
      <c r="Y27" s="7"/>
      <c r="Z27" s="7"/>
      <c r="CA27" s="4" t="str">
        <f t="shared" si="3"/>
        <v/>
      </c>
      <c r="CG27" s="5">
        <f t="shared" si="4"/>
        <v>0</v>
      </c>
      <c r="CH27" s="5"/>
      <c r="CI27" s="5"/>
      <c r="CJ27" s="5"/>
      <c r="CK27" s="5"/>
      <c r="CL27" s="5"/>
      <c r="CM27" s="5"/>
      <c r="CN27" s="5"/>
      <c r="CO27" s="5"/>
    </row>
    <row r="28" spans="1:93" ht="24.75" customHeight="1" x14ac:dyDescent="0.2">
      <c r="A28" s="201" t="s">
        <v>33</v>
      </c>
      <c r="B28" s="210"/>
      <c r="C28" s="72">
        <f t="shared" si="0"/>
        <v>0</v>
      </c>
      <c r="D28" s="80"/>
      <c r="E28" s="81"/>
      <c r="F28" s="82"/>
      <c r="G28" s="83"/>
      <c r="H28" s="84"/>
      <c r="I28" s="85"/>
      <c r="J28" s="86"/>
      <c r="K28" s="86"/>
      <c r="L28" s="8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7"/>
      <c r="Y28" s="7"/>
      <c r="Z28" s="7"/>
      <c r="CA28" s="4" t="str">
        <f t="shared" si="3"/>
        <v/>
      </c>
      <c r="CG28" s="5">
        <f t="shared" si="4"/>
        <v>0</v>
      </c>
      <c r="CH28" s="5"/>
      <c r="CI28" s="5"/>
      <c r="CJ28" s="5"/>
      <c r="CK28" s="5"/>
      <c r="CL28" s="5"/>
      <c r="CM28" s="5"/>
      <c r="CN28" s="5"/>
      <c r="CO28" s="5"/>
    </row>
    <row r="29" spans="1:93" ht="17.25" customHeight="1" x14ac:dyDescent="0.2">
      <c r="A29" s="228" t="s">
        <v>34</v>
      </c>
      <c r="B29" s="229"/>
      <c r="C29" s="72">
        <f t="shared" si="0"/>
        <v>0</v>
      </c>
      <c r="D29" s="80"/>
      <c r="E29" s="81"/>
      <c r="F29" s="82"/>
      <c r="G29" s="83"/>
      <c r="H29" s="84"/>
      <c r="I29" s="85"/>
      <c r="J29" s="86"/>
      <c r="K29" s="86"/>
      <c r="L29" s="8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7"/>
      <c r="Y29" s="7"/>
      <c r="Z29" s="7"/>
      <c r="CA29" s="4" t="str">
        <f t="shared" si="3"/>
        <v/>
      </c>
      <c r="CG29" s="5">
        <f t="shared" si="4"/>
        <v>0</v>
      </c>
      <c r="CH29" s="5"/>
      <c r="CI29" s="5"/>
      <c r="CJ29" s="5"/>
      <c r="CK29" s="5"/>
      <c r="CL29" s="5"/>
      <c r="CM29" s="5"/>
      <c r="CN29" s="5"/>
      <c r="CO29" s="5"/>
    </row>
    <row r="30" spans="1:93" ht="17.25" customHeight="1" x14ac:dyDescent="0.2">
      <c r="A30" s="201" t="s">
        <v>35</v>
      </c>
      <c r="B30" s="202"/>
      <c r="C30" s="72">
        <f t="shared" si="0"/>
        <v>0</v>
      </c>
      <c r="D30" s="80"/>
      <c r="E30" s="81"/>
      <c r="F30" s="82"/>
      <c r="G30" s="83"/>
      <c r="H30" s="84"/>
      <c r="I30" s="85"/>
      <c r="J30" s="87"/>
      <c r="K30" s="87"/>
      <c r="L30" s="8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7"/>
      <c r="Y30" s="7"/>
      <c r="Z30" s="7"/>
      <c r="CA30" s="4" t="str">
        <f t="shared" si="3"/>
        <v/>
      </c>
      <c r="CB30" s="4" t="str">
        <f>IF(J30&lt;=C30,"","* Programa de atención Domiciliaria a personas con Dependencia severa debe ser MENOR O IGUAL  al Total. ")</f>
        <v/>
      </c>
      <c r="CG30" s="5">
        <f t="shared" si="4"/>
        <v>0</v>
      </c>
      <c r="CH30" s="5">
        <f>IF(J30&lt;=C30,0,1)</f>
        <v>0</v>
      </c>
      <c r="CI30" s="5"/>
      <c r="CJ30" s="5"/>
      <c r="CK30" s="5"/>
      <c r="CL30" s="5"/>
      <c r="CM30" s="5"/>
      <c r="CN30" s="5"/>
      <c r="CO30" s="5"/>
    </row>
    <row r="31" spans="1:93" ht="17.25" customHeight="1" x14ac:dyDescent="0.2">
      <c r="A31" s="201" t="s">
        <v>36</v>
      </c>
      <c r="B31" s="202"/>
      <c r="C31" s="72">
        <f t="shared" si="0"/>
        <v>0</v>
      </c>
      <c r="D31" s="88"/>
      <c r="E31" s="89"/>
      <c r="F31" s="90"/>
      <c r="G31" s="91"/>
      <c r="H31" s="92"/>
      <c r="I31" s="93"/>
      <c r="J31" s="94"/>
      <c r="K31" s="87"/>
      <c r="L31" s="8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7"/>
      <c r="Y31" s="7"/>
      <c r="Z31" s="7"/>
      <c r="CA31" s="4" t="str">
        <f t="shared" si="3"/>
        <v/>
      </c>
      <c r="CB31" s="4" t="str">
        <f>IF(J31&lt;=C31,"","* Programa de atención Domiciliaria a personas con Dependencia severa debe ser MENOR O IGUAL  al Total. ")</f>
        <v/>
      </c>
      <c r="CG31" s="5">
        <f t="shared" si="4"/>
        <v>0</v>
      </c>
      <c r="CH31" s="5">
        <f>IF(J31&lt;=C31,0,1)</f>
        <v>0</v>
      </c>
      <c r="CI31" s="5"/>
      <c r="CJ31" s="5"/>
      <c r="CK31" s="5"/>
      <c r="CL31" s="5"/>
      <c r="CM31" s="5"/>
      <c r="CN31" s="5"/>
      <c r="CO31" s="5"/>
    </row>
    <row r="32" spans="1:93" ht="17.25" customHeight="1" x14ac:dyDescent="0.2">
      <c r="A32" s="201" t="s">
        <v>37</v>
      </c>
      <c r="B32" s="202"/>
      <c r="C32" s="72">
        <f t="shared" si="0"/>
        <v>0</v>
      </c>
      <c r="D32" s="16"/>
      <c r="E32" s="81"/>
      <c r="F32" s="82"/>
      <c r="G32" s="83"/>
      <c r="H32" s="84"/>
      <c r="I32" s="85"/>
      <c r="J32" s="87"/>
      <c r="K32" s="87"/>
      <c r="L32" s="8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7"/>
      <c r="Y32" s="7"/>
      <c r="Z32" s="7"/>
      <c r="CA32" s="4" t="str">
        <f t="shared" si="3"/>
        <v/>
      </c>
      <c r="CB32" s="4" t="str">
        <f>IF(J32&lt;=C32,"","* Programa de atención Domiciliaria a personas con Dependencia severa debe ser MENOR O IGUAL  al Total. ")</f>
        <v/>
      </c>
      <c r="CG32" s="5">
        <f t="shared" si="4"/>
        <v>0</v>
      </c>
      <c r="CH32" s="5">
        <f>IF(J32&lt;=C32,0,1)</f>
        <v>0</v>
      </c>
      <c r="CI32" s="5"/>
      <c r="CJ32" s="5"/>
      <c r="CK32" s="5"/>
      <c r="CL32" s="5"/>
      <c r="CM32" s="5"/>
      <c r="CN32" s="5"/>
      <c r="CO32" s="5"/>
    </row>
    <row r="33" spans="1:93" ht="17.25" customHeight="1" x14ac:dyDescent="0.2">
      <c r="A33" s="228" t="s">
        <v>38</v>
      </c>
      <c r="B33" s="231"/>
      <c r="C33" s="72">
        <f t="shared" si="0"/>
        <v>0</v>
      </c>
      <c r="D33" s="80"/>
      <c r="E33" s="81"/>
      <c r="F33" s="82"/>
      <c r="G33" s="83"/>
      <c r="H33" s="84"/>
      <c r="I33" s="85"/>
      <c r="J33" s="86"/>
      <c r="K33" s="87"/>
      <c r="L33" s="8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7"/>
      <c r="Y33" s="7"/>
      <c r="Z33" s="7"/>
      <c r="CA33" s="4" t="str">
        <f t="shared" si="3"/>
        <v/>
      </c>
      <c r="CG33" s="5">
        <f t="shared" si="4"/>
        <v>0</v>
      </c>
      <c r="CH33" s="5"/>
      <c r="CI33" s="5"/>
      <c r="CJ33" s="5"/>
      <c r="CK33" s="5"/>
      <c r="CL33" s="5"/>
      <c r="CM33" s="5"/>
      <c r="CN33" s="5"/>
      <c r="CO33" s="5"/>
    </row>
    <row r="34" spans="1:93" ht="17.25" customHeight="1" x14ac:dyDescent="0.2">
      <c r="A34" s="232" t="s">
        <v>39</v>
      </c>
      <c r="B34" s="233"/>
      <c r="C34" s="72">
        <f t="shared" si="0"/>
        <v>0</v>
      </c>
      <c r="D34" s="47"/>
      <c r="E34" s="95"/>
      <c r="F34" s="96"/>
      <c r="G34" s="97"/>
      <c r="H34" s="98"/>
      <c r="I34" s="99"/>
      <c r="J34" s="100"/>
      <c r="K34" s="101"/>
      <c r="L34" s="8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7"/>
      <c r="Y34" s="7"/>
      <c r="Z34" s="7"/>
      <c r="CA34" s="4" t="str">
        <f t="shared" si="3"/>
        <v/>
      </c>
      <c r="CG34" s="5">
        <f t="shared" si="4"/>
        <v>0</v>
      </c>
      <c r="CH34" s="5"/>
      <c r="CI34" s="5"/>
      <c r="CJ34" s="5"/>
      <c r="CK34" s="5"/>
      <c r="CL34" s="5"/>
      <c r="CM34" s="5"/>
      <c r="CN34" s="5"/>
      <c r="CO34" s="5"/>
    </row>
    <row r="35" spans="1:93" ht="31.9" customHeight="1" x14ac:dyDescent="0.2">
      <c r="A35" s="102" t="s">
        <v>40</v>
      </c>
      <c r="B35" s="103"/>
      <c r="C35" s="103"/>
      <c r="D35" s="104"/>
      <c r="E35" s="104"/>
      <c r="F35" s="104"/>
      <c r="G35" s="105"/>
      <c r="H35" s="20"/>
      <c r="I35" s="65"/>
      <c r="J35" s="59"/>
      <c r="K35" s="59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CG35" s="5"/>
      <c r="CH35" s="5"/>
      <c r="CI35" s="5"/>
      <c r="CJ35" s="5"/>
      <c r="CK35" s="5"/>
      <c r="CL35" s="5"/>
      <c r="CM35" s="5"/>
      <c r="CN35" s="5"/>
      <c r="CO35" s="5"/>
    </row>
    <row r="36" spans="1:93" ht="45.6" customHeight="1" x14ac:dyDescent="0.2">
      <c r="A36" s="213" t="s">
        <v>6</v>
      </c>
      <c r="B36" s="214"/>
      <c r="C36" s="40" t="s">
        <v>1</v>
      </c>
      <c r="D36" s="40" t="s">
        <v>7</v>
      </c>
      <c r="E36" s="55" t="s">
        <v>41</v>
      </c>
      <c r="F36" s="31" t="s">
        <v>42</v>
      </c>
      <c r="G36" s="39" t="s">
        <v>43</v>
      </c>
      <c r="H36" s="67" t="s">
        <v>44</v>
      </c>
      <c r="I36" s="65"/>
      <c r="J36" s="59"/>
      <c r="K36" s="59"/>
      <c r="L36" s="10"/>
      <c r="M36" s="10"/>
      <c r="N36" s="10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CG36" s="5"/>
      <c r="CH36" s="5"/>
      <c r="CI36" s="5"/>
      <c r="CJ36" s="5"/>
      <c r="CK36" s="5"/>
      <c r="CL36" s="5"/>
      <c r="CM36" s="5"/>
      <c r="CN36" s="5"/>
      <c r="CO36" s="5"/>
    </row>
    <row r="37" spans="1:93" x14ac:dyDescent="0.2">
      <c r="A37" s="234" t="s">
        <v>45</v>
      </c>
      <c r="B37" s="235"/>
      <c r="C37" s="106">
        <f t="shared" ref="C37:C43" si="5">SUM(D37:F37)</f>
        <v>0</v>
      </c>
      <c r="D37" s="21"/>
      <c r="E37" s="22"/>
      <c r="F37" s="107"/>
      <c r="G37" s="108"/>
      <c r="H37" s="109"/>
      <c r="I37" s="65"/>
      <c r="J37" s="59"/>
      <c r="K37" s="59"/>
      <c r="L37" s="10"/>
      <c r="M37" s="10"/>
      <c r="N37" s="1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CG37" s="5"/>
      <c r="CH37" s="5"/>
      <c r="CI37" s="5"/>
      <c r="CJ37" s="5"/>
      <c r="CK37" s="5"/>
      <c r="CL37" s="5"/>
      <c r="CM37" s="5"/>
      <c r="CN37" s="5"/>
      <c r="CO37" s="5"/>
    </row>
    <row r="38" spans="1:93" x14ac:dyDescent="0.2">
      <c r="A38" s="201" t="s">
        <v>46</v>
      </c>
      <c r="B38" s="210"/>
      <c r="C38" s="110">
        <f t="shared" si="5"/>
        <v>0</v>
      </c>
      <c r="D38" s="16"/>
      <c r="E38" s="18"/>
      <c r="F38" s="111"/>
      <c r="G38" s="112"/>
      <c r="H38" s="109"/>
      <c r="I38" s="65"/>
      <c r="J38" s="59"/>
      <c r="K38" s="59"/>
      <c r="L38" s="6"/>
      <c r="M38" s="6"/>
      <c r="N38" s="6"/>
      <c r="CG38" s="5"/>
      <c r="CH38" s="5"/>
      <c r="CI38" s="5"/>
      <c r="CJ38" s="5"/>
      <c r="CK38" s="5"/>
      <c r="CL38" s="5"/>
      <c r="CM38" s="5"/>
      <c r="CN38" s="5"/>
      <c r="CO38" s="5"/>
    </row>
    <row r="39" spans="1:93" x14ac:dyDescent="0.2">
      <c r="A39" s="201" t="s">
        <v>47</v>
      </c>
      <c r="B39" s="210"/>
      <c r="C39" s="72">
        <f t="shared" si="5"/>
        <v>0</v>
      </c>
      <c r="D39" s="16"/>
      <c r="E39" s="18"/>
      <c r="F39" s="111"/>
      <c r="G39" s="112"/>
      <c r="H39" s="109"/>
      <c r="I39" s="65"/>
      <c r="J39" s="59"/>
      <c r="K39" s="59"/>
      <c r="L39" s="6"/>
      <c r="M39" s="6"/>
      <c r="N39" s="6"/>
      <c r="CG39" s="5"/>
      <c r="CH39" s="5"/>
      <c r="CI39" s="5"/>
      <c r="CJ39" s="5"/>
      <c r="CK39" s="5"/>
      <c r="CL39" s="5"/>
      <c r="CM39" s="5"/>
      <c r="CN39" s="5"/>
      <c r="CO39" s="5"/>
    </row>
    <row r="40" spans="1:93" x14ac:dyDescent="0.2">
      <c r="A40" s="201" t="s">
        <v>48</v>
      </c>
      <c r="B40" s="210"/>
      <c r="C40" s="72">
        <f t="shared" si="5"/>
        <v>0</v>
      </c>
      <c r="D40" s="16"/>
      <c r="E40" s="89"/>
      <c r="F40" s="111"/>
      <c r="G40" s="113"/>
      <c r="H40" s="114"/>
      <c r="I40" s="65"/>
      <c r="J40" s="59"/>
      <c r="K40" s="59"/>
      <c r="L40" s="6"/>
      <c r="M40" s="6"/>
      <c r="N40" s="6"/>
      <c r="CG40" s="5"/>
      <c r="CH40" s="5"/>
      <c r="CI40" s="5"/>
      <c r="CJ40" s="5"/>
      <c r="CK40" s="5"/>
      <c r="CL40" s="5"/>
      <c r="CM40" s="5"/>
      <c r="CN40" s="5"/>
      <c r="CO40" s="5"/>
    </row>
    <row r="41" spans="1:93" ht="21" x14ac:dyDescent="0.2">
      <c r="A41" s="236" t="s">
        <v>49</v>
      </c>
      <c r="B41" s="115" t="s">
        <v>50</v>
      </c>
      <c r="C41" s="116">
        <f t="shared" si="5"/>
        <v>55</v>
      </c>
      <c r="D41" s="21">
        <v>55</v>
      </c>
      <c r="E41" s="22"/>
      <c r="F41" s="107"/>
      <c r="G41" s="108"/>
      <c r="H41" s="117"/>
      <c r="I41" s="65"/>
      <c r="J41" s="59"/>
      <c r="K41" s="59"/>
      <c r="L41" s="6"/>
      <c r="M41" s="6"/>
      <c r="N41" s="6"/>
      <c r="CG41" s="5"/>
      <c r="CH41" s="5"/>
      <c r="CI41" s="5"/>
      <c r="CJ41" s="5"/>
      <c r="CK41" s="5"/>
      <c r="CL41" s="5"/>
      <c r="CM41" s="5"/>
      <c r="CN41" s="5"/>
      <c r="CO41" s="5"/>
    </row>
    <row r="42" spans="1:93" x14ac:dyDescent="0.2">
      <c r="A42" s="236"/>
      <c r="B42" s="181" t="s">
        <v>51</v>
      </c>
      <c r="C42" s="72">
        <f t="shared" si="5"/>
        <v>0</v>
      </c>
      <c r="D42" s="16"/>
      <c r="E42" s="18"/>
      <c r="F42" s="111"/>
      <c r="G42" s="112"/>
      <c r="H42" s="117"/>
      <c r="I42" s="65"/>
      <c r="J42" s="59"/>
      <c r="K42" s="59"/>
      <c r="L42" s="6"/>
      <c r="M42" s="6"/>
      <c r="N42" s="6"/>
      <c r="CG42" s="5"/>
      <c r="CH42" s="5"/>
      <c r="CI42" s="5"/>
      <c r="CJ42" s="5"/>
      <c r="CK42" s="5"/>
      <c r="CL42" s="5"/>
      <c r="CM42" s="5"/>
      <c r="CN42" s="5"/>
      <c r="CO42" s="5"/>
    </row>
    <row r="43" spans="1:93" ht="23.45" customHeight="1" x14ac:dyDescent="0.2">
      <c r="A43" s="236"/>
      <c r="B43" s="119" t="s">
        <v>52</v>
      </c>
      <c r="C43" s="120">
        <f t="shared" si="5"/>
        <v>0</v>
      </c>
      <c r="D43" s="34"/>
      <c r="E43" s="35"/>
      <c r="F43" s="19"/>
      <c r="G43" s="121"/>
      <c r="H43" s="109"/>
      <c r="I43" s="65"/>
      <c r="J43" s="59"/>
      <c r="K43" s="59"/>
      <c r="L43" s="6"/>
      <c r="M43" s="6"/>
      <c r="N43" s="6"/>
      <c r="CG43" s="5"/>
      <c r="CH43" s="5"/>
      <c r="CI43" s="5"/>
      <c r="CJ43" s="5"/>
      <c r="CK43" s="5"/>
      <c r="CL43" s="5"/>
      <c r="CM43" s="5"/>
      <c r="CN43" s="5"/>
      <c r="CO43" s="5"/>
    </row>
    <row r="44" spans="1:93" x14ac:dyDescent="0.2">
      <c r="A44" s="228" t="s">
        <v>53</v>
      </c>
      <c r="B44" s="231"/>
      <c r="C44" s="116">
        <f>SUM(D44:G44)</f>
        <v>0</v>
      </c>
      <c r="D44" s="21"/>
      <c r="E44" s="22"/>
      <c r="F44" s="107"/>
      <c r="G44" s="44"/>
      <c r="H44" s="122"/>
      <c r="I44" s="65"/>
      <c r="J44" s="59"/>
      <c r="K44" s="59"/>
      <c r="L44" s="6"/>
      <c r="M44" s="6"/>
      <c r="N44" s="6"/>
      <c r="CG44" s="5"/>
      <c r="CH44" s="5"/>
      <c r="CI44" s="5"/>
      <c r="CJ44" s="5"/>
      <c r="CK44" s="5"/>
      <c r="CL44" s="5"/>
      <c r="CM44" s="5"/>
      <c r="CN44" s="5"/>
      <c r="CO44" s="5"/>
    </row>
    <row r="45" spans="1:93" x14ac:dyDescent="0.2">
      <c r="A45" s="224" t="s">
        <v>2</v>
      </c>
      <c r="B45" s="225"/>
      <c r="C45" s="72">
        <f>SUM(D45:G45)</f>
        <v>386</v>
      </c>
      <c r="D45" s="16">
        <v>22</v>
      </c>
      <c r="E45" s="18">
        <v>103</v>
      </c>
      <c r="F45" s="111">
        <v>43</v>
      </c>
      <c r="G45" s="45">
        <v>218</v>
      </c>
      <c r="H45" s="114"/>
      <c r="I45" s="65"/>
      <c r="J45" s="59"/>
      <c r="K45" s="59"/>
      <c r="L45" s="6"/>
      <c r="M45" s="6"/>
      <c r="N45" s="6"/>
      <c r="CG45" s="5"/>
      <c r="CH45" s="5"/>
      <c r="CI45" s="5"/>
      <c r="CJ45" s="5"/>
      <c r="CK45" s="5"/>
      <c r="CL45" s="5"/>
      <c r="CM45" s="5"/>
      <c r="CN45" s="5"/>
      <c r="CO45" s="5"/>
    </row>
    <row r="46" spans="1:93" x14ac:dyDescent="0.2">
      <c r="A46" s="226" t="s">
        <v>1</v>
      </c>
      <c r="B46" s="227"/>
      <c r="C46" s="123">
        <f>SUM(C37:C45)</f>
        <v>441</v>
      </c>
      <c r="D46" s="123">
        <f>SUM(D37:D45)</f>
        <v>77</v>
      </c>
      <c r="E46" s="124">
        <f>SUM(E37:E45)</f>
        <v>103</v>
      </c>
      <c r="F46" s="125">
        <f>SUM(F37:F45)</f>
        <v>43</v>
      </c>
      <c r="G46" s="126">
        <f>SUM(G44:G45)</f>
        <v>218</v>
      </c>
      <c r="H46" s="127">
        <f>SUM(H37:H45)</f>
        <v>0</v>
      </c>
      <c r="I46" s="65"/>
      <c r="J46" s="59"/>
      <c r="K46" s="59"/>
      <c r="L46" s="6"/>
      <c r="M46" s="6"/>
      <c r="N46" s="6"/>
      <c r="CG46" s="5"/>
      <c r="CH46" s="5"/>
      <c r="CI46" s="5"/>
      <c r="CJ46" s="5"/>
      <c r="CK46" s="5"/>
      <c r="CL46" s="5"/>
      <c r="CM46" s="5"/>
      <c r="CN46" s="5"/>
      <c r="CO46" s="5"/>
    </row>
    <row r="47" spans="1:93" x14ac:dyDescent="0.2">
      <c r="A47" s="128" t="s">
        <v>54</v>
      </c>
      <c r="B47" s="129"/>
      <c r="C47" s="130"/>
      <c r="D47" s="130"/>
      <c r="E47" s="130"/>
      <c r="F47" s="131"/>
      <c r="G47" s="131"/>
      <c r="H47" s="33"/>
      <c r="I47" s="65"/>
      <c r="J47" s="59"/>
      <c r="K47" s="59"/>
      <c r="L47" s="6"/>
      <c r="M47" s="6"/>
      <c r="N47" s="6"/>
      <c r="CG47" s="5"/>
      <c r="CH47" s="5"/>
      <c r="CI47" s="5"/>
      <c r="CJ47" s="5"/>
      <c r="CK47" s="5"/>
      <c r="CL47" s="5"/>
      <c r="CM47" s="5"/>
      <c r="CN47" s="5"/>
      <c r="CO47" s="5"/>
    </row>
    <row r="48" spans="1:93" ht="31.9" customHeight="1" x14ac:dyDescent="0.2">
      <c r="A48" s="42" t="s">
        <v>55</v>
      </c>
      <c r="B48" s="132"/>
      <c r="C48" s="132"/>
      <c r="D48" s="132"/>
      <c r="E48" s="132"/>
      <c r="F48" s="133"/>
      <c r="G48" s="133"/>
      <c r="H48" s="133"/>
      <c r="I48" s="65"/>
      <c r="J48" s="59"/>
      <c r="K48" s="59"/>
      <c r="CG48" s="5"/>
      <c r="CH48" s="5"/>
      <c r="CI48" s="5"/>
      <c r="CJ48" s="5"/>
      <c r="CK48" s="5"/>
      <c r="CL48" s="5"/>
      <c r="CM48" s="5"/>
      <c r="CN48" s="5"/>
      <c r="CO48" s="5"/>
    </row>
    <row r="49" spans="1:93" ht="71.45" customHeight="1" x14ac:dyDescent="0.2">
      <c r="A49" s="213" t="s">
        <v>6</v>
      </c>
      <c r="B49" s="214"/>
      <c r="C49" s="182" t="s">
        <v>1</v>
      </c>
      <c r="D49" s="30" t="s">
        <v>56</v>
      </c>
      <c r="E49" s="66" t="s">
        <v>57</v>
      </c>
      <c r="F49" s="71" t="s">
        <v>13</v>
      </c>
      <c r="G49" s="54"/>
      <c r="H49" s="49"/>
      <c r="I49" s="65"/>
      <c r="J49" s="59"/>
      <c r="K49" s="59"/>
      <c r="CG49" s="5"/>
      <c r="CH49" s="5"/>
      <c r="CI49" s="5"/>
      <c r="CJ49" s="5"/>
      <c r="CK49" s="5"/>
      <c r="CL49" s="5"/>
      <c r="CM49" s="5"/>
      <c r="CN49" s="5"/>
      <c r="CO49" s="5"/>
    </row>
    <row r="50" spans="1:93" x14ac:dyDescent="0.2">
      <c r="A50" s="211" t="s">
        <v>58</v>
      </c>
      <c r="B50" s="212"/>
      <c r="C50" s="52">
        <f t="shared" ref="C50:C55" si="6">SUM(D50:E50)</f>
        <v>65</v>
      </c>
      <c r="D50" s="134">
        <v>24</v>
      </c>
      <c r="E50" s="135">
        <v>41</v>
      </c>
      <c r="F50" s="136"/>
      <c r="G50" s="137"/>
      <c r="H50" s="138"/>
      <c r="I50" s="139"/>
      <c r="J50" s="29"/>
      <c r="K50" s="29"/>
      <c r="L50" s="7"/>
      <c r="M50" s="7"/>
      <c r="N50" s="7"/>
      <c r="O50" s="7"/>
      <c r="P50" s="7"/>
      <c r="Q50" s="7"/>
      <c r="R50" s="7"/>
      <c r="S50" s="7"/>
      <c r="T50" s="7"/>
      <c r="CG50" s="5"/>
      <c r="CH50" s="5"/>
      <c r="CI50" s="5"/>
      <c r="CJ50" s="5"/>
      <c r="CK50" s="5"/>
      <c r="CL50" s="5"/>
      <c r="CM50" s="5"/>
      <c r="CN50" s="5"/>
      <c r="CO50" s="5"/>
    </row>
    <row r="51" spans="1:93" x14ac:dyDescent="0.2">
      <c r="A51" s="215" t="s">
        <v>59</v>
      </c>
      <c r="B51" s="216"/>
      <c r="C51" s="53">
        <f t="shared" si="6"/>
        <v>40</v>
      </c>
      <c r="D51" s="140">
        <v>20</v>
      </c>
      <c r="E51" s="141">
        <v>20</v>
      </c>
      <c r="F51" s="142"/>
      <c r="G51" s="137"/>
      <c r="H51" s="138"/>
      <c r="I51" s="139"/>
      <c r="J51" s="29"/>
      <c r="K51" s="29"/>
      <c r="L51" s="7"/>
      <c r="M51" s="7"/>
      <c r="N51" s="7"/>
      <c r="O51" s="7"/>
      <c r="P51" s="7"/>
      <c r="Q51" s="7"/>
      <c r="R51" s="7"/>
      <c r="S51" s="7"/>
      <c r="T51" s="7"/>
      <c r="CG51" s="5"/>
      <c r="CH51" s="5"/>
      <c r="CI51" s="5"/>
      <c r="CJ51" s="5"/>
      <c r="CK51" s="5"/>
      <c r="CL51" s="5"/>
      <c r="CM51" s="5"/>
      <c r="CN51" s="5"/>
      <c r="CO51" s="5"/>
    </row>
    <row r="52" spans="1:93" x14ac:dyDescent="0.2">
      <c r="A52" s="217" t="s">
        <v>60</v>
      </c>
      <c r="B52" s="143" t="s">
        <v>61</v>
      </c>
      <c r="C52" s="52">
        <f t="shared" si="6"/>
        <v>16</v>
      </c>
      <c r="D52" s="134">
        <v>8</v>
      </c>
      <c r="E52" s="135">
        <v>8</v>
      </c>
      <c r="F52" s="144">
        <v>2</v>
      </c>
      <c r="G52" s="8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7"/>
      <c r="T52" s="7"/>
      <c r="CA52" s="4" t="str">
        <f>IF(F52&lt;=C52,"","* Programa de atención Domiciliaria a personas con Dependencia severa debe ser MENOR O IGUAL al Total. ")</f>
        <v/>
      </c>
      <c r="CB52" s="4">
        <f>IF(C52=0,"",IF(F52="",IF(C52="","",1),0))</f>
        <v>0</v>
      </c>
      <c r="CG52" s="5"/>
      <c r="CH52" s="5"/>
      <c r="CI52" s="5"/>
      <c r="CJ52" s="5"/>
      <c r="CK52" s="5"/>
      <c r="CL52" s="5"/>
      <c r="CM52" s="5"/>
      <c r="CN52" s="5"/>
      <c r="CO52" s="5"/>
    </row>
    <row r="53" spans="1:93" x14ac:dyDescent="0.2">
      <c r="A53" s="218"/>
      <c r="B53" s="145" t="s">
        <v>62</v>
      </c>
      <c r="C53" s="146">
        <f t="shared" si="6"/>
        <v>152</v>
      </c>
      <c r="D53" s="48">
        <v>77</v>
      </c>
      <c r="E53" s="147">
        <v>75</v>
      </c>
      <c r="F53" s="148">
        <v>14</v>
      </c>
      <c r="G53" s="8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7"/>
      <c r="T53" s="7"/>
      <c r="CA53" s="4" t="str">
        <f>IF(F53&lt;=C53,"","* Programa de atención Domiciliaria a personas con Dependencia severa debe ser MENOR O IGUAL al Total. ")</f>
        <v/>
      </c>
      <c r="CB53" s="4">
        <f>IF(C53=0,"",IF(F53="",IF(C53="","",1),0))</f>
        <v>0</v>
      </c>
      <c r="CG53" s="5"/>
      <c r="CH53" s="5"/>
      <c r="CI53" s="5"/>
      <c r="CJ53" s="5"/>
      <c r="CK53" s="5"/>
      <c r="CL53" s="5"/>
      <c r="CM53" s="5"/>
      <c r="CN53" s="5"/>
      <c r="CO53" s="5"/>
    </row>
    <row r="54" spans="1:93" x14ac:dyDescent="0.2">
      <c r="A54" s="219" t="s">
        <v>3</v>
      </c>
      <c r="B54" s="219"/>
      <c r="C54" s="52">
        <f t="shared" si="6"/>
        <v>67</v>
      </c>
      <c r="D54" s="134">
        <v>31</v>
      </c>
      <c r="E54" s="149">
        <v>36</v>
      </c>
      <c r="F54" s="136"/>
      <c r="G54" s="8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7"/>
      <c r="T54" s="7"/>
      <c r="CG54" s="5"/>
      <c r="CH54" s="5"/>
      <c r="CI54" s="5"/>
      <c r="CJ54" s="5"/>
      <c r="CK54" s="5"/>
      <c r="CL54" s="5"/>
      <c r="CM54" s="5"/>
      <c r="CN54" s="5"/>
      <c r="CO54" s="5"/>
    </row>
    <row r="55" spans="1:93" x14ac:dyDescent="0.2">
      <c r="A55" s="240" t="s">
        <v>63</v>
      </c>
      <c r="B55" s="240"/>
      <c r="C55" s="150">
        <f t="shared" si="6"/>
        <v>0</v>
      </c>
      <c r="D55" s="50"/>
      <c r="E55" s="151"/>
      <c r="F55" s="152"/>
      <c r="G55" s="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7"/>
      <c r="T55" s="7"/>
      <c r="CA55" s="4" t="str">
        <f>IF(F55&lt;=C55,"","* Programa de atención Domiciliaria a personas con Dependencia severa debe ser MENOR O IGUAL al Total. ")</f>
        <v/>
      </c>
      <c r="CB55" s="4" t="str">
        <f>IF(C55=0,"",IF(F55="",IF(C55="","",1),0))</f>
        <v/>
      </c>
      <c r="CG55" s="5"/>
      <c r="CH55" s="5"/>
      <c r="CI55" s="5"/>
      <c r="CJ55" s="5"/>
      <c r="CK55" s="5"/>
      <c r="CL55" s="5"/>
      <c r="CM55" s="5"/>
      <c r="CN55" s="5"/>
      <c r="CO55" s="5"/>
    </row>
    <row r="56" spans="1:93" x14ac:dyDescent="0.2">
      <c r="A56" s="241" t="s">
        <v>64</v>
      </c>
      <c r="B56" s="241"/>
      <c r="C56" s="153">
        <f>D56</f>
        <v>0</v>
      </c>
      <c r="D56" s="16"/>
      <c r="E56" s="154"/>
      <c r="F56" s="155"/>
      <c r="G56" s="8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7"/>
      <c r="T56" s="7"/>
      <c r="CA56" s="4" t="str">
        <f>IF(F56&lt;=C56,"","* Programa de atención Domiciliaria a personas con Dependencia severa debe ser MENOR O IGUAL al Total. ")</f>
        <v/>
      </c>
      <c r="CB56" s="4" t="str">
        <f>IF(C56=0,"",IF(F56="",IF(C56="","",1),0))</f>
        <v/>
      </c>
      <c r="CG56" s="5"/>
      <c r="CH56" s="5"/>
      <c r="CI56" s="5"/>
      <c r="CJ56" s="5"/>
      <c r="CK56" s="5"/>
      <c r="CL56" s="5"/>
      <c r="CM56" s="5"/>
      <c r="CN56" s="5"/>
      <c r="CO56" s="5"/>
    </row>
    <row r="57" spans="1:93" x14ac:dyDescent="0.2">
      <c r="A57" s="242" t="s">
        <v>65</v>
      </c>
      <c r="B57" s="242"/>
      <c r="C57" s="156">
        <f>D57</f>
        <v>0</v>
      </c>
      <c r="D57" s="34"/>
      <c r="E57" s="157"/>
      <c r="F57" s="158"/>
      <c r="G57" s="159"/>
      <c r="H57" s="139"/>
      <c r="I57" s="29"/>
      <c r="J57" s="29"/>
      <c r="K57" s="29"/>
      <c r="L57" s="10"/>
      <c r="M57" s="7"/>
      <c r="N57" s="7"/>
      <c r="O57" s="7"/>
      <c r="P57" s="7"/>
      <c r="Q57" s="7"/>
      <c r="R57" s="7"/>
      <c r="S57" s="7"/>
      <c r="T57" s="7"/>
      <c r="CG57" s="5"/>
      <c r="CH57" s="5"/>
      <c r="CI57" s="5"/>
      <c r="CJ57" s="5"/>
      <c r="CK57" s="5"/>
      <c r="CL57" s="5"/>
      <c r="CM57" s="5"/>
      <c r="CN57" s="5"/>
      <c r="CO57" s="5"/>
    </row>
    <row r="58" spans="1:93" ht="31.9" customHeight="1" x14ac:dyDescent="0.2">
      <c r="A58" s="42" t="s">
        <v>66</v>
      </c>
      <c r="B58" s="132"/>
      <c r="C58" s="132"/>
      <c r="D58" s="132"/>
      <c r="E58" s="132"/>
      <c r="F58" s="132"/>
      <c r="G58" s="160"/>
      <c r="H58" s="161"/>
      <c r="I58" s="139"/>
      <c r="J58" s="29"/>
      <c r="K58" s="29"/>
      <c r="L58" s="10"/>
      <c r="M58" s="7"/>
      <c r="N58" s="7"/>
      <c r="O58" s="7"/>
      <c r="P58" s="7"/>
      <c r="Q58" s="7"/>
      <c r="R58" s="7"/>
      <c r="S58" s="7"/>
      <c r="T58" s="7"/>
      <c r="CG58" s="5"/>
      <c r="CH58" s="5"/>
      <c r="CI58" s="5"/>
      <c r="CJ58" s="5"/>
      <c r="CK58" s="5"/>
      <c r="CL58" s="5"/>
      <c r="CM58" s="5"/>
      <c r="CN58" s="5"/>
      <c r="CO58" s="5"/>
    </row>
    <row r="59" spans="1:93" x14ac:dyDescent="0.2">
      <c r="A59" s="243" t="s">
        <v>67</v>
      </c>
      <c r="B59" s="244"/>
      <c r="C59" s="249" t="s">
        <v>68</v>
      </c>
      <c r="D59" s="249"/>
      <c r="E59" s="249"/>
      <c r="F59" s="249"/>
      <c r="G59" s="250"/>
      <c r="H59" s="207" t="s">
        <v>69</v>
      </c>
      <c r="I59" s="208"/>
      <c r="J59" s="59"/>
      <c r="K59" s="59"/>
      <c r="L59" s="6"/>
      <c r="M59" s="6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  <c r="CO59" s="5"/>
    </row>
    <row r="60" spans="1:93" x14ac:dyDescent="0.2">
      <c r="A60" s="245"/>
      <c r="B60" s="246"/>
      <c r="C60" s="243" t="s">
        <v>1</v>
      </c>
      <c r="D60" s="213" t="s">
        <v>70</v>
      </c>
      <c r="E60" s="230"/>
      <c r="F60" s="214"/>
      <c r="G60" s="251" t="s">
        <v>71</v>
      </c>
      <c r="H60" s="209"/>
      <c r="I60" s="208"/>
      <c r="J60" s="59"/>
      <c r="K60" s="59"/>
      <c r="L60" s="6"/>
      <c r="M60" s="6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  <c r="CO60" s="5"/>
    </row>
    <row r="61" spans="1:93" ht="26.45" customHeight="1" x14ac:dyDescent="0.2">
      <c r="A61" s="247"/>
      <c r="B61" s="248"/>
      <c r="C61" s="247"/>
      <c r="D61" s="30" t="s">
        <v>72</v>
      </c>
      <c r="E61" s="31" t="s">
        <v>73</v>
      </c>
      <c r="F61" s="51" t="s">
        <v>74</v>
      </c>
      <c r="G61" s="252"/>
      <c r="H61" s="38" t="s">
        <v>75</v>
      </c>
      <c r="I61" s="182" t="s">
        <v>76</v>
      </c>
      <c r="J61" s="6"/>
      <c r="K61" s="6"/>
      <c r="L61" s="6"/>
      <c r="M61" s="6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  <c r="CO61" s="5"/>
    </row>
    <row r="62" spans="1:93" x14ac:dyDescent="0.2">
      <c r="A62" s="203" t="s">
        <v>77</v>
      </c>
      <c r="B62" s="204"/>
      <c r="C62" s="162">
        <f t="shared" ref="C62:C67" si="7">SUM(D62:F62)+H62</f>
        <v>0</v>
      </c>
      <c r="D62" s="21"/>
      <c r="E62" s="22"/>
      <c r="F62" s="14"/>
      <c r="G62" s="44"/>
      <c r="H62" s="163"/>
      <c r="I62" s="24"/>
      <c r="J62" s="6"/>
      <c r="K62" s="6"/>
      <c r="L62" s="6"/>
      <c r="M62" s="6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  <c r="CO62" s="5"/>
    </row>
    <row r="63" spans="1:93" x14ac:dyDescent="0.2">
      <c r="A63" s="205" t="s">
        <v>78</v>
      </c>
      <c r="B63" s="206"/>
      <c r="C63" s="164">
        <f t="shared" si="7"/>
        <v>0</v>
      </c>
      <c r="D63" s="16"/>
      <c r="E63" s="18"/>
      <c r="F63" s="17"/>
      <c r="G63" s="45"/>
      <c r="H63" s="155"/>
      <c r="I63" s="26"/>
      <c r="J63" s="6"/>
      <c r="K63" s="6"/>
      <c r="L63" s="6"/>
      <c r="M63" s="6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  <c r="CO63" s="5"/>
    </row>
    <row r="64" spans="1:93" x14ac:dyDescent="0.2">
      <c r="A64" s="205" t="s">
        <v>79</v>
      </c>
      <c r="B64" s="206"/>
      <c r="C64" s="164">
        <f t="shared" si="7"/>
        <v>0</v>
      </c>
      <c r="D64" s="16"/>
      <c r="E64" s="18"/>
      <c r="F64" s="17"/>
      <c r="G64" s="45"/>
      <c r="H64" s="155"/>
      <c r="I64" s="26"/>
      <c r="J64" s="6"/>
      <c r="K64" s="6"/>
      <c r="L64" s="6"/>
      <c r="M64" s="6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  <c r="CO64" s="5"/>
    </row>
    <row r="65" spans="1:93" x14ac:dyDescent="0.2">
      <c r="A65" s="205" t="s">
        <v>80</v>
      </c>
      <c r="B65" s="206"/>
      <c r="C65" s="164">
        <f t="shared" si="7"/>
        <v>0</v>
      </c>
      <c r="D65" s="16"/>
      <c r="E65" s="18"/>
      <c r="F65" s="17"/>
      <c r="G65" s="45"/>
      <c r="H65" s="155"/>
      <c r="I65" s="26"/>
      <c r="J65" s="6"/>
      <c r="K65" s="6"/>
      <c r="L65" s="6"/>
      <c r="M65" s="6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  <c r="CO65" s="5"/>
    </row>
    <row r="66" spans="1:93" x14ac:dyDescent="0.2">
      <c r="A66" s="205" t="s">
        <v>81</v>
      </c>
      <c r="B66" s="206"/>
      <c r="C66" s="164">
        <f t="shared" si="7"/>
        <v>0</v>
      </c>
      <c r="D66" s="16"/>
      <c r="E66" s="18"/>
      <c r="F66" s="17"/>
      <c r="G66" s="45"/>
      <c r="H66" s="155"/>
      <c r="I66" s="26"/>
      <c r="J66" s="6"/>
      <c r="K66" s="6"/>
      <c r="L66" s="6"/>
      <c r="M66" s="6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  <c r="CO66" s="5"/>
    </row>
    <row r="67" spans="1:93" x14ac:dyDescent="0.2">
      <c r="A67" s="222" t="s">
        <v>82</v>
      </c>
      <c r="B67" s="223"/>
      <c r="C67" s="165">
        <f t="shared" si="7"/>
        <v>0</v>
      </c>
      <c r="D67" s="34"/>
      <c r="E67" s="35"/>
      <c r="F67" s="36"/>
      <c r="G67" s="46"/>
      <c r="H67" s="166"/>
      <c r="I67" s="27"/>
      <c r="J67" s="6"/>
      <c r="K67" s="6"/>
      <c r="L67" s="6"/>
      <c r="M67" s="6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  <c r="CO67" s="5"/>
    </row>
    <row r="68" spans="1:93" x14ac:dyDescent="0.2">
      <c r="A68" s="9" t="s">
        <v>83</v>
      </c>
      <c r="B68" s="59"/>
      <c r="C68" s="59"/>
      <c r="D68" s="59"/>
      <c r="E68" s="59"/>
      <c r="F68" s="59"/>
      <c r="G68" s="59"/>
      <c r="H68" s="59"/>
      <c r="I68" s="65"/>
      <c r="J68" s="6"/>
      <c r="K68" s="6"/>
      <c r="L68" s="6"/>
      <c r="M68" s="6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  <c r="CO68" s="5"/>
    </row>
    <row r="69" spans="1:93" ht="31.9" customHeight="1" x14ac:dyDescent="0.2">
      <c r="A69" s="167" t="s">
        <v>84</v>
      </c>
      <c r="B69" s="168"/>
      <c r="C69" s="168"/>
      <c r="D69" s="168"/>
      <c r="E69" s="168"/>
      <c r="F69" s="169"/>
      <c r="G69" s="169"/>
      <c r="H69" s="6"/>
      <c r="I69" s="6"/>
      <c r="J69" s="6"/>
      <c r="K69" s="6"/>
      <c r="L69" s="6"/>
      <c r="M69" s="6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  <c r="CO69" s="5"/>
    </row>
    <row r="70" spans="1:93" x14ac:dyDescent="0.2">
      <c r="A70" s="220" t="s">
        <v>85</v>
      </c>
      <c r="B70" s="220" t="s">
        <v>86</v>
      </c>
      <c r="C70" s="237" t="s">
        <v>87</v>
      </c>
      <c r="D70" s="238"/>
      <c r="E70" s="238"/>
      <c r="F70" s="238"/>
      <c r="G70" s="239"/>
      <c r="H70" s="6"/>
      <c r="I70" s="6"/>
      <c r="J70" s="6"/>
      <c r="K70" s="6"/>
      <c r="L70" s="6"/>
      <c r="M70" s="6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  <c r="CO70" s="5"/>
    </row>
    <row r="71" spans="1:93" x14ac:dyDescent="0.2">
      <c r="A71" s="221"/>
      <c r="B71" s="221"/>
      <c r="C71" s="30" t="s">
        <v>88</v>
      </c>
      <c r="D71" s="170" t="s">
        <v>89</v>
      </c>
      <c r="E71" s="31" t="s">
        <v>90</v>
      </c>
      <c r="F71" s="31" t="s">
        <v>91</v>
      </c>
      <c r="G71" s="51" t="s">
        <v>92</v>
      </c>
      <c r="H71" s="6"/>
      <c r="I71" s="6"/>
      <c r="J71" s="6"/>
      <c r="K71" s="6"/>
      <c r="L71" s="6"/>
      <c r="M71" s="6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  <c r="CO71" s="5"/>
    </row>
    <row r="72" spans="1:93" x14ac:dyDescent="0.2">
      <c r="A72" s="171" t="s">
        <v>93</v>
      </c>
      <c r="B72" s="172">
        <f>SUM(C72:G72)</f>
        <v>0</v>
      </c>
      <c r="C72" s="21"/>
      <c r="D72" s="23"/>
      <c r="E72" s="23"/>
      <c r="F72" s="23"/>
      <c r="G72" s="25"/>
      <c r="H72" s="6"/>
      <c r="I72" s="6"/>
      <c r="J72" s="6"/>
      <c r="K72" s="6"/>
      <c r="L72" s="6"/>
      <c r="M72" s="6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  <c r="CO72" s="5"/>
    </row>
    <row r="73" spans="1:93" x14ac:dyDescent="0.2">
      <c r="A73" s="173" t="s">
        <v>51</v>
      </c>
      <c r="B73" s="174">
        <f>SUM(C73:G73)</f>
        <v>0</v>
      </c>
      <c r="C73" s="34"/>
      <c r="D73" s="19"/>
      <c r="E73" s="19"/>
      <c r="F73" s="19"/>
      <c r="G73" s="28"/>
      <c r="H73" s="6"/>
      <c r="I73" s="6"/>
      <c r="J73" s="6"/>
      <c r="K73" s="6"/>
      <c r="L73" s="6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  <c r="CO73" s="5"/>
    </row>
    <row r="74" spans="1:93" ht="31.9" customHeight="1" x14ac:dyDescent="0.2">
      <c r="A74" s="167" t="s">
        <v>94</v>
      </c>
      <c r="B74" s="168"/>
      <c r="C74" s="168"/>
      <c r="D74" s="168"/>
      <c r="E74" s="168"/>
      <c r="F74" s="169"/>
      <c r="G74" s="169"/>
      <c r="H74" s="6"/>
      <c r="I74" s="6"/>
      <c r="J74" s="6"/>
      <c r="K74" s="6"/>
      <c r="L74" s="6"/>
      <c r="M74" s="6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  <c r="CO74" s="5"/>
    </row>
    <row r="75" spans="1:93" x14ac:dyDescent="0.2">
      <c r="A75" s="220" t="s">
        <v>85</v>
      </c>
      <c r="B75" s="220" t="s">
        <v>95</v>
      </c>
      <c r="C75" s="237" t="s">
        <v>96</v>
      </c>
      <c r="D75" s="238"/>
      <c r="E75" s="238"/>
      <c r="F75" s="238"/>
      <c r="G75" s="239"/>
      <c r="H75" s="6"/>
      <c r="I75" s="6"/>
      <c r="J75" s="6"/>
      <c r="K75" s="6"/>
      <c r="L75" s="6"/>
      <c r="M75" s="6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  <c r="CO75" s="5"/>
    </row>
    <row r="76" spans="1:93" x14ac:dyDescent="0.2">
      <c r="A76" s="221"/>
      <c r="B76" s="221"/>
      <c r="C76" s="30" t="s">
        <v>88</v>
      </c>
      <c r="D76" s="170" t="s">
        <v>89</v>
      </c>
      <c r="E76" s="31" t="s">
        <v>90</v>
      </c>
      <c r="F76" s="31" t="s">
        <v>91</v>
      </c>
      <c r="G76" s="51" t="s">
        <v>92</v>
      </c>
      <c r="H76" s="6"/>
      <c r="I76" s="6"/>
      <c r="J76" s="6"/>
      <c r="K76" s="6"/>
      <c r="L76" s="6"/>
      <c r="M76" s="6"/>
      <c r="N76" s="6"/>
      <c r="O76" s="6"/>
      <c r="P76" s="6"/>
      <c r="CG76" s="5"/>
      <c r="CH76" s="5"/>
      <c r="CI76" s="5"/>
      <c r="CJ76" s="5"/>
      <c r="CK76" s="5"/>
      <c r="CL76" s="5"/>
      <c r="CM76" s="5"/>
      <c r="CN76" s="5"/>
      <c r="CO76" s="5"/>
    </row>
    <row r="77" spans="1:93" ht="25.5" customHeight="1" x14ac:dyDescent="0.2">
      <c r="A77" s="175" t="s">
        <v>97</v>
      </c>
      <c r="B77" s="176">
        <f>SUM(C77:G77)</f>
        <v>0</v>
      </c>
      <c r="C77" s="32"/>
      <c r="D77" s="177"/>
      <c r="E77" s="177"/>
      <c r="F77" s="177"/>
      <c r="G77" s="43"/>
      <c r="H77" s="6"/>
      <c r="I77" s="6"/>
      <c r="J77" s="6"/>
      <c r="K77" s="6"/>
      <c r="L77" s="6"/>
      <c r="M77" s="6"/>
      <c r="N77" s="6"/>
      <c r="O77" s="6"/>
      <c r="P77" s="6"/>
      <c r="CG77" s="5"/>
      <c r="CH77" s="5"/>
      <c r="CI77" s="5"/>
      <c r="CJ77" s="5"/>
      <c r="CK77" s="5"/>
      <c r="CL77" s="5"/>
      <c r="CM77" s="5"/>
      <c r="CN77" s="5"/>
      <c r="CO77" s="5"/>
    </row>
    <row r="78" spans="1:93" x14ac:dyDescent="0.2">
      <c r="A78" s="178"/>
      <c r="B78" s="179"/>
      <c r="C78" s="178"/>
      <c r="D78" s="179"/>
      <c r="E78" s="180"/>
      <c r="F78" s="179"/>
      <c r="G78" s="180"/>
      <c r="H78" s="6"/>
      <c r="I78" s="6"/>
      <c r="J78" s="6"/>
      <c r="K78" s="6"/>
      <c r="L78" s="6"/>
      <c r="M78" s="6"/>
      <c r="N78" s="6"/>
      <c r="CG78" s="5"/>
      <c r="CH78" s="5"/>
      <c r="CI78" s="5"/>
      <c r="CJ78" s="5"/>
      <c r="CK78" s="5"/>
      <c r="CL78" s="5"/>
      <c r="CM78" s="5"/>
      <c r="CN78" s="5"/>
      <c r="CO78" s="5"/>
    </row>
    <row r="79" spans="1:93" x14ac:dyDescent="0.2">
      <c r="H79" s="6"/>
      <c r="I79" s="6"/>
      <c r="J79" s="6"/>
      <c r="K79" s="6"/>
      <c r="L79" s="6"/>
      <c r="M79" s="6"/>
      <c r="N79" s="6"/>
    </row>
    <row r="80" spans="1:93" x14ac:dyDescent="0.2">
      <c r="H80" s="6"/>
      <c r="I80" s="6"/>
      <c r="J80" s="6"/>
      <c r="K80" s="6"/>
      <c r="L80" s="6"/>
      <c r="M80" s="6"/>
      <c r="N80" s="6"/>
    </row>
    <row r="194" spans="1:104" ht="12" customHeight="1" x14ac:dyDescent="0.2"/>
    <row r="195" spans="1:104" s="11" customFormat="1" hidden="1" x14ac:dyDescent="0.2">
      <c r="A195" s="11">
        <f>SUM(C10:C34,C46,C50:C57,C62:C67,B72:B73,B77)</f>
        <v>781</v>
      </c>
      <c r="B195" s="11">
        <f>SUM(CG7:CO78)</f>
        <v>0</v>
      </c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</row>
  </sheetData>
  <mergeCells count="61">
    <mergeCell ref="A39:B39"/>
    <mergeCell ref="A40:B40"/>
    <mergeCell ref="A41:A43"/>
    <mergeCell ref="A44:B44"/>
    <mergeCell ref="C75:G75"/>
    <mergeCell ref="A55:B55"/>
    <mergeCell ref="A56:B56"/>
    <mergeCell ref="A57:B57"/>
    <mergeCell ref="A59:B61"/>
    <mergeCell ref="C59:G59"/>
    <mergeCell ref="C60:C61"/>
    <mergeCell ref="D60:F60"/>
    <mergeCell ref="G60:G61"/>
    <mergeCell ref="C70:G70"/>
    <mergeCell ref="A33:B33"/>
    <mergeCell ref="A34:B34"/>
    <mergeCell ref="A36:B36"/>
    <mergeCell ref="A37:B37"/>
    <mergeCell ref="A38:B38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2:B22"/>
    <mergeCell ref="A75:A76"/>
    <mergeCell ref="B75:B76"/>
    <mergeCell ref="A66:B66"/>
    <mergeCell ref="A67:B67"/>
    <mergeCell ref="A70:A71"/>
    <mergeCell ref="B70:B71"/>
    <mergeCell ref="A45:B45"/>
    <mergeCell ref="A46:B46"/>
    <mergeCell ref="A65:B65"/>
    <mergeCell ref="A27:B27"/>
    <mergeCell ref="A28:B28"/>
    <mergeCell ref="A29:B29"/>
    <mergeCell ref="A30:B30"/>
    <mergeCell ref="A31:B31"/>
    <mergeCell ref="A32:B32"/>
    <mergeCell ref="A14:B14"/>
    <mergeCell ref="A62:B62"/>
    <mergeCell ref="A63:B63"/>
    <mergeCell ref="A64:B64"/>
    <mergeCell ref="H59:I60"/>
    <mergeCell ref="A23:B23"/>
    <mergeCell ref="A24:B24"/>
    <mergeCell ref="A25:B25"/>
    <mergeCell ref="A26:B26"/>
    <mergeCell ref="A50:B50"/>
    <mergeCell ref="A49:B49"/>
    <mergeCell ref="A51:B51"/>
    <mergeCell ref="A52:A53"/>
    <mergeCell ref="A54:B54"/>
    <mergeCell ref="A20:B20"/>
    <mergeCell ref="A21:B21"/>
  </mergeCells>
  <dataValidations count="4">
    <dataValidation type="whole" allowBlank="1" showInputMessage="1" showErrorMessage="1" errorTitle="Error de ingreso" error="Debe ingresar sólo números." sqref="D10:K34 D37:H45 D50:F57 D62:I67 C72:G73 C77:G77" xr:uid="{00000000-0002-0000-0100-000000000000}">
      <formula1>0</formula1>
      <formula2>99999</formula2>
    </dataValidation>
    <dataValidation allowBlank="1" showInputMessage="1" showErrorMessage="1" errorTitle="ERROR" error="Por Favor ingrese solo Números." sqref="L10:L34 G52:G56" xr:uid="{00000000-0002-0000-0100-000001000000}"/>
    <dataValidation allowBlank="1" showInputMessage="1" showErrorMessage="1" errorTitle="ERROR" error="Por Favor Ingrese solo Números." sqref="G9" xr:uid="{00000000-0002-0000-0100-000002000000}"/>
    <dataValidation type="whole" allowBlank="1" showInputMessage="1" showErrorMessage="1" errorTitle="ERROR" error="Por Favor Ingrese solo Números." sqref="C78:G1048576 G1:G8 X1:XFD1048576 S35:W1048576 I35:R51 G46:H51 D46:F49 D68:G71 C74:G76 A1:B1048576 G57:I61 C1:C71 H68:I1048576 J57:R1048576 D58:F61 D35:H36 H1:W9 D1:F9" xr:uid="{00000000-0002-0000-0100-000003000000}">
      <formula1>0</formula1>
      <formula2>100000000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Z195"/>
  <sheetViews>
    <sheetView topLeftCell="A37"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30.140625" style="2" customWidth="1"/>
    <col min="3" max="10" width="16" style="2" customWidth="1"/>
    <col min="11" max="11" width="18.42578125" style="2" customWidth="1"/>
    <col min="12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",[3]NOMBRE!B2," - ","( ",[3]NOMBRE!C2,[3]NOMBRE!D2,[3]NOMBRE!E2,[3]NOMBRE!F2,[3]NOMBRE!G2," )")</f>
        <v>COMUNA: LINARES - ( 07401 )</v>
      </c>
    </row>
    <row r="3" spans="1:93" ht="16.149999999999999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",[3]NOMBRE!B6," - ","( ",[3]NOMBRE!C6,[3]NOMBRE!D6," )")</f>
        <v>MES: FEBRERO - ( 02 )</v>
      </c>
    </row>
    <row r="5" spans="1:93" ht="16.149999999999999" customHeight="1" x14ac:dyDescent="0.2">
      <c r="A5" s="1" t="str">
        <f>CONCATENATE("AÑO: ",[3]NOMBRE!B7)</f>
        <v>AÑO: 2018</v>
      </c>
    </row>
    <row r="6" spans="1:93" ht="15" customHeight="1" x14ac:dyDescent="0.2">
      <c r="A6" s="56"/>
      <c r="B6" s="56"/>
      <c r="C6" s="41" t="s">
        <v>4</v>
      </c>
      <c r="D6" s="56"/>
      <c r="E6" s="56"/>
      <c r="F6" s="56"/>
      <c r="G6" s="56"/>
      <c r="H6" s="57"/>
      <c r="I6" s="58"/>
      <c r="J6" s="59"/>
      <c r="K6" s="59"/>
    </row>
    <row r="7" spans="1:93" ht="15" x14ac:dyDescent="0.2">
      <c r="A7" s="13"/>
      <c r="B7" s="13"/>
      <c r="C7" s="13"/>
      <c r="D7" s="13"/>
      <c r="E7" s="13"/>
      <c r="F7" s="13"/>
      <c r="G7" s="13"/>
      <c r="H7" s="57"/>
      <c r="I7" s="58"/>
      <c r="J7" s="59"/>
      <c r="K7" s="59"/>
      <c r="CG7" s="5"/>
      <c r="CH7" s="5"/>
      <c r="CI7" s="5"/>
      <c r="CJ7" s="5"/>
      <c r="CK7" s="5"/>
      <c r="CL7" s="5"/>
      <c r="CM7" s="5"/>
      <c r="CN7" s="5"/>
      <c r="CO7" s="5"/>
    </row>
    <row r="8" spans="1:93" ht="31.9" customHeight="1" x14ac:dyDescent="0.2">
      <c r="A8" s="60" t="s">
        <v>5</v>
      </c>
      <c r="B8" s="61"/>
      <c r="C8" s="62"/>
      <c r="D8" s="61"/>
      <c r="E8" s="63"/>
      <c r="F8" s="63"/>
      <c r="G8" s="64"/>
      <c r="H8" s="63"/>
      <c r="I8" s="65"/>
      <c r="J8" s="59"/>
      <c r="K8" s="59"/>
      <c r="CG8" s="5"/>
      <c r="CH8" s="5"/>
      <c r="CI8" s="5"/>
      <c r="CJ8" s="5"/>
      <c r="CK8" s="5"/>
      <c r="CL8" s="5"/>
      <c r="CM8" s="5"/>
      <c r="CN8" s="5"/>
      <c r="CO8" s="5"/>
    </row>
    <row r="9" spans="1:93" ht="56.25" customHeight="1" x14ac:dyDescent="0.2">
      <c r="A9" s="213" t="s">
        <v>6</v>
      </c>
      <c r="B9" s="230"/>
      <c r="C9" s="182" t="s">
        <v>1</v>
      </c>
      <c r="D9" s="39" t="s">
        <v>7</v>
      </c>
      <c r="E9" s="31" t="s">
        <v>8</v>
      </c>
      <c r="F9" s="66" t="s">
        <v>9</v>
      </c>
      <c r="G9" s="67" t="s">
        <v>10</v>
      </c>
      <c r="H9" s="68" t="s">
        <v>11</v>
      </c>
      <c r="I9" s="69" t="s">
        <v>12</v>
      </c>
      <c r="J9" s="70" t="s">
        <v>13</v>
      </c>
      <c r="K9" s="71" t="s">
        <v>14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CG9" s="5"/>
      <c r="CH9" s="5"/>
      <c r="CI9" s="5"/>
      <c r="CJ9" s="5"/>
      <c r="CK9" s="5"/>
      <c r="CL9" s="5"/>
      <c r="CM9" s="5"/>
      <c r="CN9" s="5"/>
      <c r="CO9" s="5"/>
    </row>
    <row r="10" spans="1:93" ht="17.25" customHeight="1" x14ac:dyDescent="0.2">
      <c r="A10" s="228" t="s">
        <v>15</v>
      </c>
      <c r="B10" s="231"/>
      <c r="C10" s="72">
        <f t="shared" ref="C10:C34" si="0">SUM(D10:F10)</f>
        <v>0</v>
      </c>
      <c r="D10" s="73"/>
      <c r="E10" s="74"/>
      <c r="F10" s="75"/>
      <c r="G10" s="76"/>
      <c r="H10" s="77"/>
      <c r="I10" s="78"/>
      <c r="J10" s="79"/>
      <c r="K10" s="79"/>
      <c r="L10" s="8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7"/>
      <c r="Y10" s="7"/>
      <c r="Z10" s="7"/>
      <c r="CA10" s="4" t="str">
        <f t="shared" ref="CA10:CA21" si="1">IF(SUM(H10:I10)&lt;&gt;C10,"* El nº de visitas de primer contacto más la suma de vdi seguimiento deben ser coincidentes con el total. ","")</f>
        <v/>
      </c>
      <c r="CG10" s="5">
        <f t="shared" ref="CG10:CG21" si="2">IF(SUM(H10:I10)&lt;&gt;C10,1,0)</f>
        <v>0</v>
      </c>
      <c r="CH10" s="5"/>
      <c r="CI10" s="5"/>
      <c r="CJ10" s="5"/>
      <c r="CK10" s="5"/>
      <c r="CL10" s="5"/>
      <c r="CM10" s="5"/>
      <c r="CN10" s="5"/>
      <c r="CO10" s="5"/>
    </row>
    <row r="11" spans="1:93" ht="17.25" customHeight="1" x14ac:dyDescent="0.2">
      <c r="A11" s="201" t="s">
        <v>16</v>
      </c>
      <c r="B11" s="202"/>
      <c r="C11" s="72">
        <f t="shared" si="0"/>
        <v>0</v>
      </c>
      <c r="D11" s="80"/>
      <c r="E11" s="81"/>
      <c r="F11" s="82"/>
      <c r="G11" s="83"/>
      <c r="H11" s="84"/>
      <c r="I11" s="85"/>
      <c r="J11" s="86"/>
      <c r="K11" s="86"/>
      <c r="L11" s="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7"/>
      <c r="Y11" s="7"/>
      <c r="Z11" s="7"/>
      <c r="CA11" s="4" t="str">
        <f t="shared" si="1"/>
        <v/>
      </c>
      <c r="CG11" s="5">
        <f t="shared" si="2"/>
        <v>0</v>
      </c>
      <c r="CH11" s="5"/>
      <c r="CI11" s="5"/>
      <c r="CJ11" s="5"/>
      <c r="CK11" s="5"/>
      <c r="CL11" s="5"/>
      <c r="CM11" s="5"/>
      <c r="CN11" s="5"/>
      <c r="CO11" s="5"/>
    </row>
    <row r="12" spans="1:93" ht="17.25" customHeight="1" x14ac:dyDescent="0.2">
      <c r="A12" s="201" t="s">
        <v>17</v>
      </c>
      <c r="B12" s="202"/>
      <c r="C12" s="72">
        <f t="shared" si="0"/>
        <v>0</v>
      </c>
      <c r="D12" s="80"/>
      <c r="E12" s="81"/>
      <c r="F12" s="82"/>
      <c r="G12" s="83"/>
      <c r="H12" s="84"/>
      <c r="I12" s="85"/>
      <c r="J12" s="86"/>
      <c r="K12" s="86"/>
      <c r="L12" s="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7"/>
      <c r="Y12" s="7"/>
      <c r="Z12" s="7"/>
      <c r="CA12" s="4" t="str">
        <f t="shared" si="1"/>
        <v/>
      </c>
      <c r="CG12" s="5">
        <f t="shared" si="2"/>
        <v>0</v>
      </c>
      <c r="CH12" s="5"/>
      <c r="CI12" s="5"/>
      <c r="CJ12" s="5"/>
      <c r="CK12" s="5"/>
      <c r="CL12" s="5"/>
      <c r="CM12" s="5"/>
      <c r="CN12" s="5"/>
      <c r="CO12" s="5"/>
    </row>
    <row r="13" spans="1:93" ht="17.25" customHeight="1" x14ac:dyDescent="0.2">
      <c r="A13" s="201" t="s">
        <v>18</v>
      </c>
      <c r="B13" s="202"/>
      <c r="C13" s="72">
        <f t="shared" si="0"/>
        <v>0</v>
      </c>
      <c r="D13" s="80"/>
      <c r="E13" s="81"/>
      <c r="F13" s="82"/>
      <c r="G13" s="83"/>
      <c r="H13" s="84"/>
      <c r="I13" s="85"/>
      <c r="J13" s="86"/>
      <c r="K13" s="86"/>
      <c r="L13" s="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7"/>
      <c r="Y13" s="7"/>
      <c r="Z13" s="7"/>
      <c r="CA13" s="4" t="str">
        <f t="shared" si="1"/>
        <v/>
      </c>
      <c r="CG13" s="5">
        <f t="shared" si="2"/>
        <v>0</v>
      </c>
      <c r="CH13" s="5"/>
      <c r="CI13" s="5"/>
      <c r="CJ13" s="5"/>
      <c r="CK13" s="5"/>
      <c r="CL13" s="5"/>
      <c r="CM13" s="5"/>
      <c r="CN13" s="5"/>
      <c r="CO13" s="5"/>
    </row>
    <row r="14" spans="1:93" ht="25.5" customHeight="1" x14ac:dyDescent="0.2">
      <c r="A14" s="201" t="s">
        <v>19</v>
      </c>
      <c r="B14" s="202"/>
      <c r="C14" s="72">
        <f t="shared" si="0"/>
        <v>0</v>
      </c>
      <c r="D14" s="80"/>
      <c r="E14" s="81"/>
      <c r="F14" s="82"/>
      <c r="G14" s="83"/>
      <c r="H14" s="84"/>
      <c r="I14" s="85"/>
      <c r="J14" s="86"/>
      <c r="K14" s="86"/>
      <c r="L14" s="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7"/>
      <c r="Y14" s="7"/>
      <c r="Z14" s="7"/>
      <c r="CA14" s="4" t="str">
        <f t="shared" si="1"/>
        <v/>
      </c>
      <c r="CG14" s="5">
        <f t="shared" si="2"/>
        <v>0</v>
      </c>
      <c r="CH14" s="5"/>
      <c r="CI14" s="5"/>
      <c r="CJ14" s="5"/>
      <c r="CK14" s="5"/>
      <c r="CL14" s="5"/>
      <c r="CM14" s="5"/>
      <c r="CN14" s="5"/>
      <c r="CO14" s="5"/>
    </row>
    <row r="15" spans="1:93" ht="27" customHeight="1" x14ac:dyDescent="0.2">
      <c r="A15" s="201" t="s">
        <v>20</v>
      </c>
      <c r="B15" s="202"/>
      <c r="C15" s="72">
        <f t="shared" si="0"/>
        <v>0</v>
      </c>
      <c r="D15" s="80"/>
      <c r="E15" s="81"/>
      <c r="F15" s="82"/>
      <c r="G15" s="83"/>
      <c r="H15" s="84"/>
      <c r="I15" s="85"/>
      <c r="J15" s="86"/>
      <c r="K15" s="86"/>
      <c r="L15" s="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7"/>
      <c r="Y15" s="7"/>
      <c r="Z15" s="7"/>
      <c r="CA15" s="4" t="str">
        <f t="shared" si="1"/>
        <v/>
      </c>
      <c r="CG15" s="5">
        <f t="shared" si="2"/>
        <v>0</v>
      </c>
      <c r="CH15" s="5"/>
      <c r="CI15" s="5"/>
      <c r="CJ15" s="5"/>
      <c r="CK15" s="5"/>
      <c r="CL15" s="5"/>
      <c r="CM15" s="5"/>
      <c r="CN15" s="5"/>
      <c r="CO15" s="5"/>
    </row>
    <row r="16" spans="1:93" ht="17.25" customHeight="1" x14ac:dyDescent="0.2">
      <c r="A16" s="201" t="s">
        <v>21</v>
      </c>
      <c r="B16" s="202"/>
      <c r="C16" s="72">
        <f t="shared" si="0"/>
        <v>0</v>
      </c>
      <c r="D16" s="80"/>
      <c r="E16" s="81"/>
      <c r="F16" s="82"/>
      <c r="G16" s="83"/>
      <c r="H16" s="84"/>
      <c r="I16" s="85"/>
      <c r="J16" s="86"/>
      <c r="K16" s="86"/>
      <c r="L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7"/>
      <c r="Y16" s="7"/>
      <c r="Z16" s="7"/>
      <c r="CA16" s="4" t="str">
        <f t="shared" si="1"/>
        <v/>
      </c>
      <c r="CG16" s="5">
        <f t="shared" si="2"/>
        <v>0</v>
      </c>
      <c r="CH16" s="5"/>
      <c r="CI16" s="5"/>
      <c r="CJ16" s="5"/>
      <c r="CK16" s="5"/>
      <c r="CL16" s="5"/>
      <c r="CM16" s="5"/>
      <c r="CN16" s="5"/>
      <c r="CO16" s="5"/>
    </row>
    <row r="17" spans="1:93" ht="17.25" customHeight="1" x14ac:dyDescent="0.2">
      <c r="A17" s="201" t="s">
        <v>22</v>
      </c>
      <c r="B17" s="202"/>
      <c r="C17" s="72">
        <f t="shared" si="0"/>
        <v>0</v>
      </c>
      <c r="D17" s="80"/>
      <c r="E17" s="81"/>
      <c r="F17" s="82"/>
      <c r="G17" s="83"/>
      <c r="H17" s="84"/>
      <c r="I17" s="85"/>
      <c r="J17" s="86"/>
      <c r="K17" s="86"/>
      <c r="L17" s="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7"/>
      <c r="Y17" s="7"/>
      <c r="Z17" s="7"/>
      <c r="CA17" s="4" t="str">
        <f t="shared" si="1"/>
        <v/>
      </c>
      <c r="CG17" s="5">
        <f t="shared" si="2"/>
        <v>0</v>
      </c>
      <c r="CH17" s="5"/>
      <c r="CI17" s="5"/>
      <c r="CJ17" s="5"/>
      <c r="CK17" s="5"/>
      <c r="CL17" s="5"/>
      <c r="CM17" s="5"/>
      <c r="CN17" s="5"/>
      <c r="CO17" s="5"/>
    </row>
    <row r="18" spans="1:93" ht="17.25" customHeight="1" x14ac:dyDescent="0.2">
      <c r="A18" s="201" t="s">
        <v>23</v>
      </c>
      <c r="B18" s="210"/>
      <c r="C18" s="72">
        <f t="shared" si="0"/>
        <v>0</v>
      </c>
      <c r="D18" s="80"/>
      <c r="E18" s="81"/>
      <c r="F18" s="82"/>
      <c r="G18" s="83"/>
      <c r="H18" s="84"/>
      <c r="I18" s="85"/>
      <c r="J18" s="86"/>
      <c r="K18" s="87"/>
      <c r="L18" s="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7"/>
      <c r="Y18" s="7"/>
      <c r="Z18" s="7"/>
      <c r="CA18" s="4" t="str">
        <f t="shared" si="1"/>
        <v/>
      </c>
      <c r="CG18" s="5">
        <f t="shared" si="2"/>
        <v>0</v>
      </c>
      <c r="CH18" s="5"/>
      <c r="CI18" s="5"/>
      <c r="CJ18" s="5"/>
      <c r="CK18" s="5"/>
      <c r="CL18" s="5"/>
      <c r="CM18" s="5"/>
      <c r="CN18" s="5"/>
      <c r="CO18" s="5"/>
    </row>
    <row r="19" spans="1:93" ht="17.25" customHeight="1" x14ac:dyDescent="0.2">
      <c r="A19" s="201" t="s">
        <v>24</v>
      </c>
      <c r="B19" s="202"/>
      <c r="C19" s="72">
        <f t="shared" si="0"/>
        <v>0</v>
      </c>
      <c r="D19" s="80"/>
      <c r="E19" s="81"/>
      <c r="F19" s="82"/>
      <c r="G19" s="83"/>
      <c r="H19" s="84"/>
      <c r="I19" s="85"/>
      <c r="J19" s="86"/>
      <c r="K19" s="87"/>
      <c r="L19" s="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7"/>
      <c r="Y19" s="7"/>
      <c r="Z19" s="7"/>
      <c r="CA19" s="4" t="str">
        <f t="shared" si="1"/>
        <v/>
      </c>
      <c r="CG19" s="5">
        <f t="shared" si="2"/>
        <v>0</v>
      </c>
      <c r="CH19" s="5"/>
      <c r="CI19" s="5"/>
      <c r="CJ19" s="5"/>
      <c r="CK19" s="5"/>
      <c r="CL19" s="5"/>
      <c r="CM19" s="5"/>
      <c r="CN19" s="5"/>
      <c r="CO19" s="5"/>
    </row>
    <row r="20" spans="1:93" ht="17.25" customHeight="1" x14ac:dyDescent="0.2">
      <c r="A20" s="201" t="s">
        <v>25</v>
      </c>
      <c r="B20" s="202"/>
      <c r="C20" s="72">
        <f t="shared" si="0"/>
        <v>0</v>
      </c>
      <c r="D20" s="80"/>
      <c r="E20" s="81"/>
      <c r="F20" s="82"/>
      <c r="G20" s="83"/>
      <c r="H20" s="84"/>
      <c r="I20" s="85"/>
      <c r="J20" s="86"/>
      <c r="K20" s="87"/>
      <c r="L20" s="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7"/>
      <c r="Y20" s="7"/>
      <c r="Z20" s="7"/>
      <c r="CA20" s="4" t="str">
        <f t="shared" si="1"/>
        <v/>
      </c>
      <c r="CG20" s="5">
        <f t="shared" si="2"/>
        <v>0</v>
      </c>
      <c r="CH20" s="5"/>
      <c r="CI20" s="5"/>
      <c r="CJ20" s="5"/>
      <c r="CK20" s="5"/>
      <c r="CL20" s="5"/>
      <c r="CM20" s="5"/>
      <c r="CN20" s="5"/>
      <c r="CO20" s="5"/>
    </row>
    <row r="21" spans="1:93" ht="17.25" customHeight="1" x14ac:dyDescent="0.2">
      <c r="A21" s="201" t="s">
        <v>26</v>
      </c>
      <c r="B21" s="202"/>
      <c r="C21" s="72">
        <f t="shared" si="0"/>
        <v>0</v>
      </c>
      <c r="D21" s="80"/>
      <c r="E21" s="81"/>
      <c r="F21" s="82"/>
      <c r="G21" s="83"/>
      <c r="H21" s="84"/>
      <c r="I21" s="85"/>
      <c r="J21" s="86"/>
      <c r="K21" s="86"/>
      <c r="L21" s="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7"/>
      <c r="Y21" s="7"/>
      <c r="Z21" s="7"/>
      <c r="CA21" s="4" t="str">
        <f t="shared" si="1"/>
        <v/>
      </c>
      <c r="CG21" s="5">
        <f t="shared" si="2"/>
        <v>0</v>
      </c>
      <c r="CH21" s="5"/>
      <c r="CI21" s="5"/>
      <c r="CJ21" s="5"/>
      <c r="CK21" s="5"/>
      <c r="CL21" s="5"/>
      <c r="CM21" s="5"/>
      <c r="CN21" s="5"/>
      <c r="CO21" s="5"/>
    </row>
    <row r="22" spans="1:93" ht="17.25" customHeight="1" x14ac:dyDescent="0.2">
      <c r="A22" s="201" t="s">
        <v>27</v>
      </c>
      <c r="B22" s="202"/>
      <c r="C22" s="72">
        <f t="shared" si="0"/>
        <v>0</v>
      </c>
      <c r="D22" s="80"/>
      <c r="E22" s="81"/>
      <c r="F22" s="82"/>
      <c r="G22" s="83"/>
      <c r="H22" s="84"/>
      <c r="I22" s="85"/>
      <c r="J22" s="87"/>
      <c r="K22" s="86"/>
      <c r="L22" s="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7"/>
      <c r="Y22" s="7"/>
      <c r="Z22" s="7"/>
      <c r="CA22" s="4" t="str">
        <f>IF(C22=0,"",IF(J22="",IF(C22="","","* No olvide digitar la columna Programa de atención domiciliaria a personas con dependencia severa. "),""))</f>
        <v/>
      </c>
      <c r="CB22" s="4" t="str">
        <f>IF(J22&lt;=C22,"","* Programa de atención Domiciliaria a personas con Dependencia severa debe ser MENOR O IGUAL  al Total. ")</f>
        <v/>
      </c>
      <c r="CG22" s="5">
        <f>IF(J22&lt;=C22,0,1)</f>
        <v>0</v>
      </c>
      <c r="CH22" s="5"/>
      <c r="CI22" s="5"/>
      <c r="CJ22" s="5"/>
      <c r="CK22" s="5"/>
      <c r="CL22" s="5"/>
      <c r="CM22" s="5"/>
      <c r="CN22" s="5"/>
      <c r="CO22" s="5"/>
    </row>
    <row r="23" spans="1:93" ht="17.25" customHeight="1" x14ac:dyDescent="0.2">
      <c r="A23" s="201" t="s">
        <v>28</v>
      </c>
      <c r="B23" s="202"/>
      <c r="C23" s="72">
        <f t="shared" si="0"/>
        <v>0</v>
      </c>
      <c r="D23" s="80"/>
      <c r="E23" s="81"/>
      <c r="F23" s="82"/>
      <c r="G23" s="83"/>
      <c r="H23" s="84"/>
      <c r="I23" s="85"/>
      <c r="J23" s="86"/>
      <c r="K23" s="86"/>
      <c r="L23" s="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7"/>
      <c r="Y23" s="7"/>
      <c r="Z23" s="7"/>
      <c r="CA23" s="4" t="str">
        <f t="shared" ref="CA23:CA34" si="3">IF(SUM(H23:I23)&lt;&gt;C23,"* El nº de visitas de primer contacto más la suma de vdi seguimiento deben ser coincidentes con el total. ","")</f>
        <v/>
      </c>
      <c r="CG23" s="5">
        <f t="shared" ref="CG23:CG34" si="4">IF(SUM(H23:I23)&lt;&gt;C23,1,0)</f>
        <v>0</v>
      </c>
      <c r="CH23" s="5"/>
      <c r="CI23" s="5"/>
      <c r="CJ23" s="5"/>
      <c r="CK23" s="5"/>
      <c r="CL23" s="5"/>
      <c r="CM23" s="5"/>
      <c r="CN23" s="5"/>
      <c r="CO23" s="5"/>
    </row>
    <row r="24" spans="1:93" ht="17.25" customHeight="1" x14ac:dyDescent="0.2">
      <c r="A24" s="201" t="s">
        <v>29</v>
      </c>
      <c r="B24" s="202"/>
      <c r="C24" s="72">
        <f t="shared" si="0"/>
        <v>0</v>
      </c>
      <c r="D24" s="80"/>
      <c r="E24" s="81"/>
      <c r="F24" s="82"/>
      <c r="G24" s="83"/>
      <c r="H24" s="84"/>
      <c r="I24" s="85"/>
      <c r="J24" s="86"/>
      <c r="K24" s="87"/>
      <c r="L24" s="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7"/>
      <c r="Y24" s="7"/>
      <c r="Z24" s="7"/>
      <c r="CA24" s="4" t="str">
        <f t="shared" si="3"/>
        <v/>
      </c>
      <c r="CG24" s="5">
        <f t="shared" si="4"/>
        <v>0</v>
      </c>
      <c r="CH24" s="5"/>
      <c r="CI24" s="5"/>
      <c r="CJ24" s="5"/>
      <c r="CK24" s="5"/>
      <c r="CL24" s="5"/>
      <c r="CM24" s="5"/>
      <c r="CN24" s="5"/>
      <c r="CO24" s="5"/>
    </row>
    <row r="25" spans="1:93" ht="17.25" customHeight="1" x14ac:dyDescent="0.2">
      <c r="A25" s="201" t="s">
        <v>30</v>
      </c>
      <c r="B25" s="210"/>
      <c r="C25" s="72">
        <f t="shared" si="0"/>
        <v>0</v>
      </c>
      <c r="D25" s="80"/>
      <c r="E25" s="81"/>
      <c r="F25" s="82"/>
      <c r="G25" s="83"/>
      <c r="H25" s="84"/>
      <c r="I25" s="85"/>
      <c r="J25" s="86"/>
      <c r="K25" s="87"/>
      <c r="L25" s="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7"/>
      <c r="Y25" s="7"/>
      <c r="Z25" s="7"/>
      <c r="CA25" s="4" t="str">
        <f t="shared" si="3"/>
        <v/>
      </c>
      <c r="CG25" s="5">
        <f t="shared" si="4"/>
        <v>0</v>
      </c>
      <c r="CH25" s="5"/>
      <c r="CI25" s="5"/>
      <c r="CJ25" s="5"/>
      <c r="CK25" s="5"/>
      <c r="CL25" s="5"/>
      <c r="CM25" s="5"/>
      <c r="CN25" s="5"/>
      <c r="CO25" s="5"/>
    </row>
    <row r="26" spans="1:93" ht="17.25" customHeight="1" x14ac:dyDescent="0.2">
      <c r="A26" s="201" t="s">
        <v>31</v>
      </c>
      <c r="B26" s="210"/>
      <c r="C26" s="72">
        <f t="shared" si="0"/>
        <v>0</v>
      </c>
      <c r="D26" s="80"/>
      <c r="E26" s="81"/>
      <c r="F26" s="82"/>
      <c r="G26" s="83"/>
      <c r="H26" s="84"/>
      <c r="I26" s="85"/>
      <c r="J26" s="86"/>
      <c r="K26" s="87"/>
      <c r="L26" s="8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7"/>
      <c r="Y26" s="7"/>
      <c r="Z26" s="7"/>
      <c r="CA26" s="4" t="str">
        <f t="shared" si="3"/>
        <v/>
      </c>
      <c r="CG26" s="5">
        <f t="shared" si="4"/>
        <v>0</v>
      </c>
      <c r="CH26" s="5"/>
      <c r="CI26" s="5"/>
      <c r="CJ26" s="5"/>
      <c r="CK26" s="5"/>
      <c r="CL26" s="5"/>
      <c r="CM26" s="5"/>
      <c r="CN26" s="5"/>
      <c r="CO26" s="5"/>
    </row>
    <row r="27" spans="1:93" ht="26.25" customHeight="1" x14ac:dyDescent="0.2">
      <c r="A27" s="201" t="s">
        <v>32</v>
      </c>
      <c r="B27" s="202"/>
      <c r="C27" s="72">
        <f t="shared" si="0"/>
        <v>0</v>
      </c>
      <c r="D27" s="80"/>
      <c r="E27" s="81"/>
      <c r="F27" s="82"/>
      <c r="G27" s="83"/>
      <c r="H27" s="84"/>
      <c r="I27" s="85"/>
      <c r="J27" s="86"/>
      <c r="K27" s="86"/>
      <c r="L27" s="8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7"/>
      <c r="Y27" s="7"/>
      <c r="Z27" s="7"/>
      <c r="CA27" s="4" t="str">
        <f t="shared" si="3"/>
        <v/>
      </c>
      <c r="CG27" s="5">
        <f t="shared" si="4"/>
        <v>0</v>
      </c>
      <c r="CH27" s="5"/>
      <c r="CI27" s="5"/>
      <c r="CJ27" s="5"/>
      <c r="CK27" s="5"/>
      <c r="CL27" s="5"/>
      <c r="CM27" s="5"/>
      <c r="CN27" s="5"/>
      <c r="CO27" s="5"/>
    </row>
    <row r="28" spans="1:93" ht="24.75" customHeight="1" x14ac:dyDescent="0.2">
      <c r="A28" s="201" t="s">
        <v>33</v>
      </c>
      <c r="B28" s="210"/>
      <c r="C28" s="72">
        <f t="shared" si="0"/>
        <v>0</v>
      </c>
      <c r="D28" s="80"/>
      <c r="E28" s="81"/>
      <c r="F28" s="82"/>
      <c r="G28" s="83"/>
      <c r="H28" s="84"/>
      <c r="I28" s="85"/>
      <c r="J28" s="86"/>
      <c r="K28" s="86"/>
      <c r="L28" s="8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7"/>
      <c r="Y28" s="7"/>
      <c r="Z28" s="7"/>
      <c r="CA28" s="4" t="str">
        <f t="shared" si="3"/>
        <v/>
      </c>
      <c r="CG28" s="5">
        <f t="shared" si="4"/>
        <v>0</v>
      </c>
      <c r="CH28" s="5"/>
      <c r="CI28" s="5"/>
      <c r="CJ28" s="5"/>
      <c r="CK28" s="5"/>
      <c r="CL28" s="5"/>
      <c r="CM28" s="5"/>
      <c r="CN28" s="5"/>
      <c r="CO28" s="5"/>
    </row>
    <row r="29" spans="1:93" ht="17.25" customHeight="1" x14ac:dyDescent="0.2">
      <c r="A29" s="228" t="s">
        <v>34</v>
      </c>
      <c r="B29" s="229"/>
      <c r="C29" s="72">
        <f t="shared" si="0"/>
        <v>0</v>
      </c>
      <c r="D29" s="80"/>
      <c r="E29" s="81"/>
      <c r="F29" s="82"/>
      <c r="G29" s="83"/>
      <c r="H29" s="84"/>
      <c r="I29" s="85"/>
      <c r="J29" s="86"/>
      <c r="K29" s="86"/>
      <c r="L29" s="8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7"/>
      <c r="Y29" s="7"/>
      <c r="Z29" s="7"/>
      <c r="CA29" s="4" t="str">
        <f t="shared" si="3"/>
        <v/>
      </c>
      <c r="CG29" s="5">
        <f t="shared" si="4"/>
        <v>0</v>
      </c>
      <c r="CH29" s="5"/>
      <c r="CI29" s="5"/>
      <c r="CJ29" s="5"/>
      <c r="CK29" s="5"/>
      <c r="CL29" s="5"/>
      <c r="CM29" s="5"/>
      <c r="CN29" s="5"/>
      <c r="CO29" s="5"/>
    </row>
    <row r="30" spans="1:93" ht="17.25" customHeight="1" x14ac:dyDescent="0.2">
      <c r="A30" s="201" t="s">
        <v>35</v>
      </c>
      <c r="B30" s="202"/>
      <c r="C30" s="72">
        <f t="shared" si="0"/>
        <v>0</v>
      </c>
      <c r="D30" s="80"/>
      <c r="E30" s="81"/>
      <c r="F30" s="82"/>
      <c r="G30" s="83"/>
      <c r="H30" s="84"/>
      <c r="I30" s="85"/>
      <c r="J30" s="87"/>
      <c r="K30" s="87"/>
      <c r="L30" s="8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7"/>
      <c r="Y30" s="7"/>
      <c r="Z30" s="7"/>
      <c r="CA30" s="4" t="str">
        <f t="shared" si="3"/>
        <v/>
      </c>
      <c r="CB30" s="4" t="str">
        <f>IF(J30&lt;=C30,"","* Programa de atención Domiciliaria a personas con Dependencia severa debe ser MENOR O IGUAL  al Total. ")</f>
        <v/>
      </c>
      <c r="CG30" s="5">
        <f t="shared" si="4"/>
        <v>0</v>
      </c>
      <c r="CH30" s="5">
        <f>IF(J30&lt;=C30,0,1)</f>
        <v>0</v>
      </c>
      <c r="CI30" s="5"/>
      <c r="CJ30" s="5"/>
      <c r="CK30" s="5"/>
      <c r="CL30" s="5"/>
      <c r="CM30" s="5"/>
      <c r="CN30" s="5"/>
      <c r="CO30" s="5"/>
    </row>
    <row r="31" spans="1:93" ht="17.25" customHeight="1" x14ac:dyDescent="0.2">
      <c r="A31" s="201" t="s">
        <v>36</v>
      </c>
      <c r="B31" s="202"/>
      <c r="C31" s="72">
        <f t="shared" si="0"/>
        <v>0</v>
      </c>
      <c r="D31" s="88"/>
      <c r="E31" s="89"/>
      <c r="F31" s="90"/>
      <c r="G31" s="91"/>
      <c r="H31" s="92"/>
      <c r="I31" s="93"/>
      <c r="J31" s="94"/>
      <c r="K31" s="87"/>
      <c r="L31" s="8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7"/>
      <c r="Y31" s="7"/>
      <c r="Z31" s="7"/>
      <c r="CA31" s="4" t="str">
        <f t="shared" si="3"/>
        <v/>
      </c>
      <c r="CB31" s="4" t="str">
        <f>IF(J31&lt;=C31,"","* Programa de atención Domiciliaria a personas con Dependencia severa debe ser MENOR O IGUAL  al Total. ")</f>
        <v/>
      </c>
      <c r="CG31" s="5">
        <f t="shared" si="4"/>
        <v>0</v>
      </c>
      <c r="CH31" s="5">
        <f>IF(J31&lt;=C31,0,1)</f>
        <v>0</v>
      </c>
      <c r="CI31" s="5"/>
      <c r="CJ31" s="5"/>
      <c r="CK31" s="5"/>
      <c r="CL31" s="5"/>
      <c r="CM31" s="5"/>
      <c r="CN31" s="5"/>
      <c r="CO31" s="5"/>
    </row>
    <row r="32" spans="1:93" ht="17.25" customHeight="1" x14ac:dyDescent="0.2">
      <c r="A32" s="201" t="s">
        <v>37</v>
      </c>
      <c r="B32" s="202"/>
      <c r="C32" s="72">
        <f t="shared" si="0"/>
        <v>0</v>
      </c>
      <c r="D32" s="16"/>
      <c r="E32" s="81"/>
      <c r="F32" s="82"/>
      <c r="G32" s="83"/>
      <c r="H32" s="84"/>
      <c r="I32" s="85"/>
      <c r="J32" s="87"/>
      <c r="K32" s="87"/>
      <c r="L32" s="8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7"/>
      <c r="Y32" s="7"/>
      <c r="Z32" s="7"/>
      <c r="CA32" s="4" t="str">
        <f t="shared" si="3"/>
        <v/>
      </c>
      <c r="CB32" s="4" t="str">
        <f>IF(J32&lt;=C32,"","* Programa de atención Domiciliaria a personas con Dependencia severa debe ser MENOR O IGUAL  al Total. ")</f>
        <v/>
      </c>
      <c r="CG32" s="5">
        <f t="shared" si="4"/>
        <v>0</v>
      </c>
      <c r="CH32" s="5">
        <f>IF(J32&lt;=C32,0,1)</f>
        <v>0</v>
      </c>
      <c r="CI32" s="5"/>
      <c r="CJ32" s="5"/>
      <c r="CK32" s="5"/>
      <c r="CL32" s="5"/>
      <c r="CM32" s="5"/>
      <c r="CN32" s="5"/>
      <c r="CO32" s="5"/>
    </row>
    <row r="33" spans="1:93" ht="17.25" customHeight="1" x14ac:dyDescent="0.2">
      <c r="A33" s="228" t="s">
        <v>38</v>
      </c>
      <c r="B33" s="231"/>
      <c r="C33" s="72">
        <f t="shared" si="0"/>
        <v>0</v>
      </c>
      <c r="D33" s="80"/>
      <c r="E33" s="81"/>
      <c r="F33" s="82"/>
      <c r="G33" s="83"/>
      <c r="H33" s="84"/>
      <c r="I33" s="85"/>
      <c r="J33" s="86"/>
      <c r="K33" s="87"/>
      <c r="L33" s="8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7"/>
      <c r="Y33" s="7"/>
      <c r="Z33" s="7"/>
      <c r="CA33" s="4" t="str">
        <f t="shared" si="3"/>
        <v/>
      </c>
      <c r="CG33" s="5">
        <f t="shared" si="4"/>
        <v>0</v>
      </c>
      <c r="CH33" s="5"/>
      <c r="CI33" s="5"/>
      <c r="CJ33" s="5"/>
      <c r="CK33" s="5"/>
      <c r="CL33" s="5"/>
      <c r="CM33" s="5"/>
      <c r="CN33" s="5"/>
      <c r="CO33" s="5"/>
    </row>
    <row r="34" spans="1:93" ht="17.25" customHeight="1" x14ac:dyDescent="0.2">
      <c r="A34" s="232" t="s">
        <v>39</v>
      </c>
      <c r="B34" s="233"/>
      <c r="C34" s="72">
        <f t="shared" si="0"/>
        <v>0</v>
      </c>
      <c r="D34" s="47"/>
      <c r="E34" s="95"/>
      <c r="F34" s="96"/>
      <c r="G34" s="97"/>
      <c r="H34" s="98"/>
      <c r="I34" s="99"/>
      <c r="J34" s="100"/>
      <c r="K34" s="101"/>
      <c r="L34" s="8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7"/>
      <c r="Y34" s="7"/>
      <c r="Z34" s="7"/>
      <c r="CA34" s="4" t="str">
        <f t="shared" si="3"/>
        <v/>
      </c>
      <c r="CG34" s="5">
        <f t="shared" si="4"/>
        <v>0</v>
      </c>
      <c r="CH34" s="5"/>
      <c r="CI34" s="5"/>
      <c r="CJ34" s="5"/>
      <c r="CK34" s="5"/>
      <c r="CL34" s="5"/>
      <c r="CM34" s="5"/>
      <c r="CN34" s="5"/>
      <c r="CO34" s="5"/>
    </row>
    <row r="35" spans="1:93" ht="31.9" customHeight="1" x14ac:dyDescent="0.2">
      <c r="A35" s="102" t="s">
        <v>40</v>
      </c>
      <c r="B35" s="103"/>
      <c r="C35" s="103"/>
      <c r="D35" s="104"/>
      <c r="E35" s="104"/>
      <c r="F35" s="104"/>
      <c r="G35" s="105"/>
      <c r="H35" s="20"/>
      <c r="I35" s="65"/>
      <c r="J35" s="59"/>
      <c r="K35" s="59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CG35" s="5"/>
      <c r="CH35" s="5"/>
      <c r="CI35" s="5"/>
      <c r="CJ35" s="5"/>
      <c r="CK35" s="5"/>
      <c r="CL35" s="5"/>
      <c r="CM35" s="5"/>
      <c r="CN35" s="5"/>
      <c r="CO35" s="5"/>
    </row>
    <row r="36" spans="1:93" ht="45.6" customHeight="1" x14ac:dyDescent="0.2">
      <c r="A36" s="213" t="s">
        <v>6</v>
      </c>
      <c r="B36" s="214"/>
      <c r="C36" s="40" t="s">
        <v>1</v>
      </c>
      <c r="D36" s="40" t="s">
        <v>7</v>
      </c>
      <c r="E36" s="55" t="s">
        <v>41</v>
      </c>
      <c r="F36" s="31" t="s">
        <v>42</v>
      </c>
      <c r="G36" s="39" t="s">
        <v>43</v>
      </c>
      <c r="H36" s="67" t="s">
        <v>44</v>
      </c>
      <c r="I36" s="65"/>
      <c r="J36" s="59"/>
      <c r="K36" s="59"/>
      <c r="L36" s="10"/>
      <c r="M36" s="10"/>
      <c r="N36" s="10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CG36" s="5"/>
      <c r="CH36" s="5"/>
      <c r="CI36" s="5"/>
      <c r="CJ36" s="5"/>
      <c r="CK36" s="5"/>
      <c r="CL36" s="5"/>
      <c r="CM36" s="5"/>
      <c r="CN36" s="5"/>
      <c r="CO36" s="5"/>
    </row>
    <row r="37" spans="1:93" x14ac:dyDescent="0.2">
      <c r="A37" s="234" t="s">
        <v>45</v>
      </c>
      <c r="B37" s="235"/>
      <c r="C37" s="106">
        <f t="shared" ref="C37:C43" si="5">SUM(D37:F37)</f>
        <v>0</v>
      </c>
      <c r="D37" s="21"/>
      <c r="E37" s="22"/>
      <c r="F37" s="107"/>
      <c r="G37" s="108"/>
      <c r="H37" s="109"/>
      <c r="I37" s="65"/>
      <c r="J37" s="59"/>
      <c r="K37" s="59"/>
      <c r="L37" s="10"/>
      <c r="M37" s="10"/>
      <c r="N37" s="1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CG37" s="5"/>
      <c r="CH37" s="5"/>
      <c r="CI37" s="5"/>
      <c r="CJ37" s="5"/>
      <c r="CK37" s="5"/>
      <c r="CL37" s="5"/>
      <c r="CM37" s="5"/>
      <c r="CN37" s="5"/>
      <c r="CO37" s="5"/>
    </row>
    <row r="38" spans="1:93" x14ac:dyDescent="0.2">
      <c r="A38" s="201" t="s">
        <v>46</v>
      </c>
      <c r="B38" s="210"/>
      <c r="C38" s="110">
        <f t="shared" si="5"/>
        <v>0</v>
      </c>
      <c r="D38" s="16"/>
      <c r="E38" s="18"/>
      <c r="F38" s="111"/>
      <c r="G38" s="112"/>
      <c r="H38" s="109"/>
      <c r="I38" s="65"/>
      <c r="J38" s="59"/>
      <c r="K38" s="59"/>
      <c r="L38" s="6"/>
      <c r="M38" s="6"/>
      <c r="N38" s="6"/>
      <c r="CG38" s="5"/>
      <c r="CH38" s="5"/>
      <c r="CI38" s="5"/>
      <c r="CJ38" s="5"/>
      <c r="CK38" s="5"/>
      <c r="CL38" s="5"/>
      <c r="CM38" s="5"/>
      <c r="CN38" s="5"/>
      <c r="CO38" s="5"/>
    </row>
    <row r="39" spans="1:93" x14ac:dyDescent="0.2">
      <c r="A39" s="201" t="s">
        <v>47</v>
      </c>
      <c r="B39" s="210"/>
      <c r="C39" s="72">
        <f t="shared" si="5"/>
        <v>0</v>
      </c>
      <c r="D39" s="16"/>
      <c r="E39" s="18"/>
      <c r="F39" s="111"/>
      <c r="G39" s="112"/>
      <c r="H39" s="109"/>
      <c r="I39" s="65"/>
      <c r="J39" s="59"/>
      <c r="K39" s="59"/>
      <c r="L39" s="6"/>
      <c r="M39" s="6"/>
      <c r="N39" s="6"/>
      <c r="CG39" s="5"/>
      <c r="CH39" s="5"/>
      <c r="CI39" s="5"/>
      <c r="CJ39" s="5"/>
      <c r="CK39" s="5"/>
      <c r="CL39" s="5"/>
      <c r="CM39" s="5"/>
      <c r="CN39" s="5"/>
      <c r="CO39" s="5"/>
    </row>
    <row r="40" spans="1:93" x14ac:dyDescent="0.2">
      <c r="A40" s="201" t="s">
        <v>48</v>
      </c>
      <c r="B40" s="210"/>
      <c r="C40" s="72">
        <f t="shared" si="5"/>
        <v>0</v>
      </c>
      <c r="D40" s="16"/>
      <c r="E40" s="89"/>
      <c r="F40" s="111"/>
      <c r="G40" s="113"/>
      <c r="H40" s="114"/>
      <c r="I40" s="65"/>
      <c r="J40" s="59"/>
      <c r="K40" s="59"/>
      <c r="L40" s="6"/>
      <c r="M40" s="6"/>
      <c r="N40" s="6"/>
      <c r="CG40" s="5"/>
      <c r="CH40" s="5"/>
      <c r="CI40" s="5"/>
      <c r="CJ40" s="5"/>
      <c r="CK40" s="5"/>
      <c r="CL40" s="5"/>
      <c r="CM40" s="5"/>
      <c r="CN40" s="5"/>
      <c r="CO40" s="5"/>
    </row>
    <row r="41" spans="1:93" ht="21" x14ac:dyDescent="0.2">
      <c r="A41" s="236" t="s">
        <v>49</v>
      </c>
      <c r="B41" s="115" t="s">
        <v>50</v>
      </c>
      <c r="C41" s="116">
        <f t="shared" si="5"/>
        <v>54</v>
      </c>
      <c r="D41" s="21">
        <v>54</v>
      </c>
      <c r="E41" s="22"/>
      <c r="F41" s="107"/>
      <c r="G41" s="108"/>
      <c r="H41" s="117"/>
      <c r="I41" s="65"/>
      <c r="J41" s="59"/>
      <c r="K41" s="59"/>
      <c r="L41" s="6"/>
      <c r="M41" s="6"/>
      <c r="N41" s="6"/>
      <c r="CG41" s="5"/>
      <c r="CH41" s="5"/>
      <c r="CI41" s="5"/>
      <c r="CJ41" s="5"/>
      <c r="CK41" s="5"/>
      <c r="CL41" s="5"/>
      <c r="CM41" s="5"/>
      <c r="CN41" s="5"/>
      <c r="CO41" s="5"/>
    </row>
    <row r="42" spans="1:93" x14ac:dyDescent="0.2">
      <c r="A42" s="236"/>
      <c r="B42" s="181" t="s">
        <v>51</v>
      </c>
      <c r="C42" s="72">
        <f t="shared" si="5"/>
        <v>0</v>
      </c>
      <c r="D42" s="16"/>
      <c r="E42" s="18"/>
      <c r="F42" s="111"/>
      <c r="G42" s="112"/>
      <c r="H42" s="117"/>
      <c r="I42" s="65"/>
      <c r="J42" s="59"/>
      <c r="K42" s="59"/>
      <c r="L42" s="6"/>
      <c r="M42" s="6"/>
      <c r="N42" s="6"/>
      <c r="CG42" s="5"/>
      <c r="CH42" s="5"/>
      <c r="CI42" s="5"/>
      <c r="CJ42" s="5"/>
      <c r="CK42" s="5"/>
      <c r="CL42" s="5"/>
      <c r="CM42" s="5"/>
      <c r="CN42" s="5"/>
      <c r="CO42" s="5"/>
    </row>
    <row r="43" spans="1:93" ht="23.45" customHeight="1" x14ac:dyDescent="0.2">
      <c r="A43" s="236"/>
      <c r="B43" s="119" t="s">
        <v>52</v>
      </c>
      <c r="C43" s="120">
        <f t="shared" si="5"/>
        <v>0</v>
      </c>
      <c r="D43" s="34"/>
      <c r="E43" s="35"/>
      <c r="F43" s="19"/>
      <c r="G43" s="121"/>
      <c r="H43" s="109"/>
      <c r="I43" s="65"/>
      <c r="J43" s="59"/>
      <c r="K43" s="59"/>
      <c r="L43" s="6"/>
      <c r="M43" s="6"/>
      <c r="N43" s="6"/>
      <c r="CG43" s="5"/>
      <c r="CH43" s="5"/>
      <c r="CI43" s="5"/>
      <c r="CJ43" s="5"/>
      <c r="CK43" s="5"/>
      <c r="CL43" s="5"/>
      <c r="CM43" s="5"/>
      <c r="CN43" s="5"/>
      <c r="CO43" s="5"/>
    </row>
    <row r="44" spans="1:93" x14ac:dyDescent="0.2">
      <c r="A44" s="228" t="s">
        <v>53</v>
      </c>
      <c r="B44" s="231"/>
      <c r="C44" s="116">
        <f>SUM(D44:G44)</f>
        <v>0</v>
      </c>
      <c r="D44" s="21"/>
      <c r="E44" s="22"/>
      <c r="F44" s="107"/>
      <c r="G44" s="44"/>
      <c r="H44" s="122"/>
      <c r="I44" s="65"/>
      <c r="J44" s="59"/>
      <c r="K44" s="59"/>
      <c r="L44" s="6"/>
      <c r="M44" s="6"/>
      <c r="N44" s="6"/>
      <c r="CG44" s="5"/>
      <c r="CH44" s="5"/>
      <c r="CI44" s="5"/>
      <c r="CJ44" s="5"/>
      <c r="CK44" s="5"/>
      <c r="CL44" s="5"/>
      <c r="CM44" s="5"/>
      <c r="CN44" s="5"/>
      <c r="CO44" s="5"/>
    </row>
    <row r="45" spans="1:93" x14ac:dyDescent="0.2">
      <c r="A45" s="224" t="s">
        <v>2</v>
      </c>
      <c r="B45" s="225"/>
      <c r="C45" s="72">
        <f>SUM(D45:G45)</f>
        <v>167</v>
      </c>
      <c r="D45" s="16"/>
      <c r="E45" s="18">
        <v>13</v>
      </c>
      <c r="F45" s="111">
        <v>90</v>
      </c>
      <c r="G45" s="45">
        <v>64</v>
      </c>
      <c r="H45" s="114"/>
      <c r="I45" s="65"/>
      <c r="J45" s="59"/>
      <c r="K45" s="59"/>
      <c r="L45" s="6"/>
      <c r="M45" s="6"/>
      <c r="N45" s="6"/>
      <c r="CG45" s="5"/>
      <c r="CH45" s="5"/>
      <c r="CI45" s="5"/>
      <c r="CJ45" s="5"/>
      <c r="CK45" s="5"/>
      <c r="CL45" s="5"/>
      <c r="CM45" s="5"/>
      <c r="CN45" s="5"/>
      <c r="CO45" s="5"/>
    </row>
    <row r="46" spans="1:93" x14ac:dyDescent="0.2">
      <c r="A46" s="226" t="s">
        <v>1</v>
      </c>
      <c r="B46" s="227"/>
      <c r="C46" s="123">
        <f>SUM(C37:C45)</f>
        <v>221</v>
      </c>
      <c r="D46" s="123">
        <f>SUM(D37:D45)</f>
        <v>54</v>
      </c>
      <c r="E46" s="124">
        <f>SUM(E37:E45)</f>
        <v>13</v>
      </c>
      <c r="F46" s="125">
        <f>SUM(F37:F45)</f>
        <v>90</v>
      </c>
      <c r="G46" s="126">
        <f>SUM(G44:G45)</f>
        <v>64</v>
      </c>
      <c r="H46" s="127">
        <f>SUM(H37:H45)</f>
        <v>0</v>
      </c>
      <c r="I46" s="65"/>
      <c r="J46" s="59"/>
      <c r="K46" s="59"/>
      <c r="L46" s="6"/>
      <c r="M46" s="6"/>
      <c r="N46" s="6"/>
      <c r="CG46" s="5"/>
      <c r="CH46" s="5"/>
      <c r="CI46" s="5"/>
      <c r="CJ46" s="5"/>
      <c r="CK46" s="5"/>
      <c r="CL46" s="5"/>
      <c r="CM46" s="5"/>
      <c r="CN46" s="5"/>
      <c r="CO46" s="5"/>
    </row>
    <row r="47" spans="1:93" x14ac:dyDescent="0.2">
      <c r="A47" s="128" t="s">
        <v>54</v>
      </c>
      <c r="B47" s="129"/>
      <c r="C47" s="130"/>
      <c r="D47" s="130"/>
      <c r="E47" s="130"/>
      <c r="F47" s="131"/>
      <c r="G47" s="131"/>
      <c r="H47" s="33"/>
      <c r="I47" s="65"/>
      <c r="J47" s="59"/>
      <c r="K47" s="59"/>
      <c r="L47" s="6"/>
      <c r="M47" s="6"/>
      <c r="N47" s="6"/>
      <c r="CG47" s="5"/>
      <c r="CH47" s="5"/>
      <c r="CI47" s="5"/>
      <c r="CJ47" s="5"/>
      <c r="CK47" s="5"/>
      <c r="CL47" s="5"/>
      <c r="CM47" s="5"/>
      <c r="CN47" s="5"/>
      <c r="CO47" s="5"/>
    </row>
    <row r="48" spans="1:93" ht="31.9" customHeight="1" x14ac:dyDescent="0.2">
      <c r="A48" s="42" t="s">
        <v>55</v>
      </c>
      <c r="B48" s="132"/>
      <c r="C48" s="132"/>
      <c r="D48" s="132"/>
      <c r="E48" s="132"/>
      <c r="F48" s="133"/>
      <c r="G48" s="133"/>
      <c r="H48" s="133"/>
      <c r="I48" s="65"/>
      <c r="J48" s="59"/>
      <c r="K48" s="59"/>
      <c r="CG48" s="5"/>
      <c r="CH48" s="5"/>
      <c r="CI48" s="5"/>
      <c r="CJ48" s="5"/>
      <c r="CK48" s="5"/>
      <c r="CL48" s="5"/>
      <c r="CM48" s="5"/>
      <c r="CN48" s="5"/>
      <c r="CO48" s="5"/>
    </row>
    <row r="49" spans="1:93" ht="71.45" customHeight="1" x14ac:dyDescent="0.2">
      <c r="A49" s="213" t="s">
        <v>6</v>
      </c>
      <c r="B49" s="214"/>
      <c r="C49" s="182" t="s">
        <v>1</v>
      </c>
      <c r="D49" s="30" t="s">
        <v>56</v>
      </c>
      <c r="E49" s="66" t="s">
        <v>57</v>
      </c>
      <c r="F49" s="71" t="s">
        <v>13</v>
      </c>
      <c r="G49" s="54"/>
      <c r="H49" s="49"/>
      <c r="I49" s="65"/>
      <c r="J49" s="59"/>
      <c r="K49" s="59"/>
      <c r="CG49" s="5"/>
      <c r="CH49" s="5"/>
      <c r="CI49" s="5"/>
      <c r="CJ49" s="5"/>
      <c r="CK49" s="5"/>
      <c r="CL49" s="5"/>
      <c r="CM49" s="5"/>
      <c r="CN49" s="5"/>
      <c r="CO49" s="5"/>
    </row>
    <row r="50" spans="1:93" x14ac:dyDescent="0.2">
      <c r="A50" s="211" t="s">
        <v>58</v>
      </c>
      <c r="B50" s="212"/>
      <c r="C50" s="52">
        <f t="shared" ref="C50:C55" si="6">SUM(D50:E50)</f>
        <v>25</v>
      </c>
      <c r="D50" s="134">
        <v>18</v>
      </c>
      <c r="E50" s="135">
        <v>7</v>
      </c>
      <c r="F50" s="136"/>
      <c r="G50" s="137"/>
      <c r="H50" s="138"/>
      <c r="I50" s="139"/>
      <c r="J50" s="29"/>
      <c r="K50" s="29"/>
      <c r="L50" s="7"/>
      <c r="M50" s="7"/>
      <c r="N50" s="7"/>
      <c r="O50" s="7"/>
      <c r="P50" s="7"/>
      <c r="Q50" s="7"/>
      <c r="R50" s="7"/>
      <c r="S50" s="7"/>
      <c r="T50" s="7"/>
      <c r="CG50" s="5"/>
      <c r="CH50" s="5"/>
      <c r="CI50" s="5"/>
      <c r="CJ50" s="5"/>
      <c r="CK50" s="5"/>
      <c r="CL50" s="5"/>
      <c r="CM50" s="5"/>
      <c r="CN50" s="5"/>
      <c r="CO50" s="5"/>
    </row>
    <row r="51" spans="1:93" x14ac:dyDescent="0.2">
      <c r="A51" s="215" t="s">
        <v>59</v>
      </c>
      <c r="B51" s="216"/>
      <c r="C51" s="53">
        <f t="shared" si="6"/>
        <v>18</v>
      </c>
      <c r="D51" s="140">
        <v>15</v>
      </c>
      <c r="E51" s="141">
        <v>3</v>
      </c>
      <c r="F51" s="142"/>
      <c r="G51" s="137"/>
      <c r="H51" s="138"/>
      <c r="I51" s="139"/>
      <c r="J51" s="29"/>
      <c r="K51" s="29"/>
      <c r="L51" s="7"/>
      <c r="M51" s="7"/>
      <c r="N51" s="7"/>
      <c r="O51" s="7"/>
      <c r="P51" s="7"/>
      <c r="Q51" s="7"/>
      <c r="R51" s="7"/>
      <c r="S51" s="7"/>
      <c r="T51" s="7"/>
      <c r="CG51" s="5"/>
      <c r="CH51" s="5"/>
      <c r="CI51" s="5"/>
      <c r="CJ51" s="5"/>
      <c r="CK51" s="5"/>
      <c r="CL51" s="5"/>
      <c r="CM51" s="5"/>
      <c r="CN51" s="5"/>
      <c r="CO51" s="5"/>
    </row>
    <row r="52" spans="1:93" x14ac:dyDescent="0.2">
      <c r="A52" s="217" t="s">
        <v>60</v>
      </c>
      <c r="B52" s="143" t="s">
        <v>61</v>
      </c>
      <c r="C52" s="52">
        <f t="shared" si="6"/>
        <v>0</v>
      </c>
      <c r="D52" s="134"/>
      <c r="E52" s="135"/>
      <c r="F52" s="144"/>
      <c r="G52" s="8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7"/>
      <c r="T52" s="7"/>
      <c r="CA52" s="4" t="str">
        <f>IF(F52&lt;=C52,"","* Programa de atención Domiciliaria a personas con Dependencia severa debe ser MENOR O IGUAL al Total. ")</f>
        <v/>
      </c>
      <c r="CB52" s="4" t="str">
        <f>IF(C52=0,"",IF(F52="",IF(C52="","",1),0))</f>
        <v/>
      </c>
      <c r="CG52" s="5"/>
      <c r="CH52" s="5"/>
      <c r="CI52" s="5"/>
      <c r="CJ52" s="5"/>
      <c r="CK52" s="5"/>
      <c r="CL52" s="5"/>
      <c r="CM52" s="5"/>
      <c r="CN52" s="5"/>
      <c r="CO52" s="5"/>
    </row>
    <row r="53" spans="1:93" x14ac:dyDescent="0.2">
      <c r="A53" s="218"/>
      <c r="B53" s="145" t="s">
        <v>62</v>
      </c>
      <c r="C53" s="146">
        <f t="shared" si="6"/>
        <v>50</v>
      </c>
      <c r="D53" s="48">
        <v>29</v>
      </c>
      <c r="E53" s="147">
        <v>21</v>
      </c>
      <c r="F53" s="148">
        <v>5</v>
      </c>
      <c r="G53" s="8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7"/>
      <c r="T53" s="7"/>
      <c r="CA53" s="4" t="str">
        <f>IF(F53&lt;=C53,"","* Programa de atención Domiciliaria a personas con Dependencia severa debe ser MENOR O IGUAL al Total. ")</f>
        <v/>
      </c>
      <c r="CB53" s="4">
        <f>IF(C53=0,"",IF(F53="",IF(C53="","",1),0))</f>
        <v>0</v>
      </c>
      <c r="CG53" s="5"/>
      <c r="CH53" s="5"/>
      <c r="CI53" s="5"/>
      <c r="CJ53" s="5"/>
      <c r="CK53" s="5"/>
      <c r="CL53" s="5"/>
      <c r="CM53" s="5"/>
      <c r="CN53" s="5"/>
      <c r="CO53" s="5"/>
    </row>
    <row r="54" spans="1:93" x14ac:dyDescent="0.2">
      <c r="A54" s="219" t="s">
        <v>3</v>
      </c>
      <c r="B54" s="219"/>
      <c r="C54" s="52">
        <f t="shared" si="6"/>
        <v>74</v>
      </c>
      <c r="D54" s="134">
        <v>41</v>
      </c>
      <c r="E54" s="149">
        <v>33</v>
      </c>
      <c r="F54" s="136"/>
      <c r="G54" s="8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7"/>
      <c r="T54" s="7"/>
      <c r="CG54" s="5"/>
      <c r="CH54" s="5"/>
      <c r="CI54" s="5"/>
      <c r="CJ54" s="5"/>
      <c r="CK54" s="5"/>
      <c r="CL54" s="5"/>
      <c r="CM54" s="5"/>
      <c r="CN54" s="5"/>
      <c r="CO54" s="5"/>
    </row>
    <row r="55" spans="1:93" x14ac:dyDescent="0.2">
      <c r="A55" s="240" t="s">
        <v>63</v>
      </c>
      <c r="B55" s="240"/>
      <c r="C55" s="150">
        <f t="shared" si="6"/>
        <v>0</v>
      </c>
      <c r="D55" s="50"/>
      <c r="E55" s="151"/>
      <c r="F55" s="152"/>
      <c r="G55" s="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7"/>
      <c r="T55" s="7"/>
      <c r="CA55" s="4" t="str">
        <f>IF(F55&lt;=C55,"","* Programa de atención Domiciliaria a personas con Dependencia severa debe ser MENOR O IGUAL al Total. ")</f>
        <v/>
      </c>
      <c r="CB55" s="4" t="str">
        <f>IF(C55=0,"",IF(F55="",IF(C55="","",1),0))</f>
        <v/>
      </c>
      <c r="CG55" s="5"/>
      <c r="CH55" s="5"/>
      <c r="CI55" s="5"/>
      <c r="CJ55" s="5"/>
      <c r="CK55" s="5"/>
      <c r="CL55" s="5"/>
      <c r="CM55" s="5"/>
      <c r="CN55" s="5"/>
      <c r="CO55" s="5"/>
    </row>
    <row r="56" spans="1:93" x14ac:dyDescent="0.2">
      <c r="A56" s="241" t="s">
        <v>64</v>
      </c>
      <c r="B56" s="241"/>
      <c r="C56" s="153">
        <f>D56</f>
        <v>0</v>
      </c>
      <c r="D56" s="16"/>
      <c r="E56" s="154"/>
      <c r="F56" s="155"/>
      <c r="G56" s="8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7"/>
      <c r="T56" s="7"/>
      <c r="CA56" s="4" t="str">
        <f>IF(F56&lt;=C56,"","* Programa de atención Domiciliaria a personas con Dependencia severa debe ser MENOR O IGUAL al Total. ")</f>
        <v/>
      </c>
      <c r="CB56" s="4" t="str">
        <f>IF(C56=0,"",IF(F56="",IF(C56="","",1),0))</f>
        <v/>
      </c>
      <c r="CG56" s="5"/>
      <c r="CH56" s="5"/>
      <c r="CI56" s="5"/>
      <c r="CJ56" s="5"/>
      <c r="CK56" s="5"/>
      <c r="CL56" s="5"/>
      <c r="CM56" s="5"/>
      <c r="CN56" s="5"/>
      <c r="CO56" s="5"/>
    </row>
    <row r="57" spans="1:93" x14ac:dyDescent="0.2">
      <c r="A57" s="242" t="s">
        <v>65</v>
      </c>
      <c r="B57" s="242"/>
      <c r="C57" s="156">
        <f>D57</f>
        <v>0</v>
      </c>
      <c r="D57" s="34"/>
      <c r="E57" s="157"/>
      <c r="F57" s="158"/>
      <c r="G57" s="159"/>
      <c r="H57" s="139"/>
      <c r="I57" s="29"/>
      <c r="J57" s="29"/>
      <c r="K57" s="29"/>
      <c r="L57" s="10"/>
      <c r="M57" s="7"/>
      <c r="N57" s="7"/>
      <c r="O57" s="7"/>
      <c r="P57" s="7"/>
      <c r="Q57" s="7"/>
      <c r="R57" s="7"/>
      <c r="S57" s="7"/>
      <c r="T57" s="7"/>
      <c r="CG57" s="5"/>
      <c r="CH57" s="5"/>
      <c r="CI57" s="5"/>
      <c r="CJ57" s="5"/>
      <c r="CK57" s="5"/>
      <c r="CL57" s="5"/>
      <c r="CM57" s="5"/>
      <c r="CN57" s="5"/>
      <c r="CO57" s="5"/>
    </row>
    <row r="58" spans="1:93" ht="31.9" customHeight="1" x14ac:dyDescent="0.2">
      <c r="A58" s="42" t="s">
        <v>66</v>
      </c>
      <c r="B58" s="132"/>
      <c r="C58" s="132"/>
      <c r="D58" s="132"/>
      <c r="E58" s="132"/>
      <c r="F58" s="132"/>
      <c r="G58" s="160"/>
      <c r="H58" s="161"/>
      <c r="I58" s="139"/>
      <c r="J58" s="29"/>
      <c r="K58" s="29"/>
      <c r="L58" s="10"/>
      <c r="M58" s="7"/>
      <c r="N58" s="7"/>
      <c r="O58" s="7"/>
      <c r="P58" s="7"/>
      <c r="Q58" s="7"/>
      <c r="R58" s="7"/>
      <c r="S58" s="7"/>
      <c r="T58" s="7"/>
      <c r="CG58" s="5"/>
      <c r="CH58" s="5"/>
      <c r="CI58" s="5"/>
      <c r="CJ58" s="5"/>
      <c r="CK58" s="5"/>
      <c r="CL58" s="5"/>
      <c r="CM58" s="5"/>
      <c r="CN58" s="5"/>
      <c r="CO58" s="5"/>
    </row>
    <row r="59" spans="1:93" x14ac:dyDescent="0.2">
      <c r="A59" s="243" t="s">
        <v>67</v>
      </c>
      <c r="B59" s="244"/>
      <c r="C59" s="249" t="s">
        <v>68</v>
      </c>
      <c r="D59" s="249"/>
      <c r="E59" s="249"/>
      <c r="F59" s="249"/>
      <c r="G59" s="250"/>
      <c r="H59" s="207" t="s">
        <v>69</v>
      </c>
      <c r="I59" s="208"/>
      <c r="J59" s="59"/>
      <c r="K59" s="59"/>
      <c r="L59" s="6"/>
      <c r="M59" s="6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  <c r="CO59" s="5"/>
    </row>
    <row r="60" spans="1:93" x14ac:dyDescent="0.2">
      <c r="A60" s="245"/>
      <c r="B60" s="246"/>
      <c r="C60" s="243" t="s">
        <v>1</v>
      </c>
      <c r="D60" s="213" t="s">
        <v>70</v>
      </c>
      <c r="E60" s="230"/>
      <c r="F60" s="214"/>
      <c r="G60" s="251" t="s">
        <v>71</v>
      </c>
      <c r="H60" s="209"/>
      <c r="I60" s="208"/>
      <c r="J60" s="59"/>
      <c r="K60" s="59"/>
      <c r="L60" s="6"/>
      <c r="M60" s="6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  <c r="CO60" s="5"/>
    </row>
    <row r="61" spans="1:93" ht="26.45" customHeight="1" x14ac:dyDescent="0.2">
      <c r="A61" s="247"/>
      <c r="B61" s="248"/>
      <c r="C61" s="247"/>
      <c r="D61" s="30" t="s">
        <v>72</v>
      </c>
      <c r="E61" s="31" t="s">
        <v>73</v>
      </c>
      <c r="F61" s="51" t="s">
        <v>74</v>
      </c>
      <c r="G61" s="252"/>
      <c r="H61" s="38" t="s">
        <v>75</v>
      </c>
      <c r="I61" s="182" t="s">
        <v>76</v>
      </c>
      <c r="J61" s="6"/>
      <c r="K61" s="6"/>
      <c r="L61" s="6"/>
      <c r="M61" s="6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  <c r="CO61" s="5"/>
    </row>
    <row r="62" spans="1:93" x14ac:dyDescent="0.2">
      <c r="A62" s="203" t="s">
        <v>77</v>
      </c>
      <c r="B62" s="204"/>
      <c r="C62" s="162">
        <f t="shared" ref="C62:C67" si="7">SUM(D62:F62)+H62</f>
        <v>0</v>
      </c>
      <c r="D62" s="21"/>
      <c r="E62" s="22"/>
      <c r="F62" s="14"/>
      <c r="G62" s="44"/>
      <c r="H62" s="163"/>
      <c r="I62" s="24"/>
      <c r="J62" s="6"/>
      <c r="K62" s="6"/>
      <c r="L62" s="6"/>
      <c r="M62" s="6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  <c r="CO62" s="5"/>
    </row>
    <row r="63" spans="1:93" x14ac:dyDescent="0.2">
      <c r="A63" s="205" t="s">
        <v>78</v>
      </c>
      <c r="B63" s="206"/>
      <c r="C63" s="164">
        <f t="shared" si="7"/>
        <v>0</v>
      </c>
      <c r="D63" s="16"/>
      <c r="E63" s="18"/>
      <c r="F63" s="17"/>
      <c r="G63" s="45"/>
      <c r="H63" s="155"/>
      <c r="I63" s="26"/>
      <c r="J63" s="6"/>
      <c r="K63" s="6"/>
      <c r="L63" s="6"/>
      <c r="M63" s="6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  <c r="CO63" s="5"/>
    </row>
    <row r="64" spans="1:93" x14ac:dyDescent="0.2">
      <c r="A64" s="205" t="s">
        <v>79</v>
      </c>
      <c r="B64" s="206"/>
      <c r="C64" s="164">
        <f t="shared" si="7"/>
        <v>0</v>
      </c>
      <c r="D64" s="16"/>
      <c r="E64" s="18"/>
      <c r="F64" s="17"/>
      <c r="G64" s="45"/>
      <c r="H64" s="155"/>
      <c r="I64" s="26"/>
      <c r="J64" s="6"/>
      <c r="K64" s="6"/>
      <c r="L64" s="6"/>
      <c r="M64" s="6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  <c r="CO64" s="5"/>
    </row>
    <row r="65" spans="1:93" x14ac:dyDescent="0.2">
      <c r="A65" s="205" t="s">
        <v>80</v>
      </c>
      <c r="B65" s="206"/>
      <c r="C65" s="164">
        <f t="shared" si="7"/>
        <v>0</v>
      </c>
      <c r="D65" s="16"/>
      <c r="E65" s="18"/>
      <c r="F65" s="17"/>
      <c r="G65" s="45"/>
      <c r="H65" s="155"/>
      <c r="I65" s="26"/>
      <c r="J65" s="6"/>
      <c r="K65" s="6"/>
      <c r="L65" s="6"/>
      <c r="M65" s="6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  <c r="CO65" s="5"/>
    </row>
    <row r="66" spans="1:93" x14ac:dyDescent="0.2">
      <c r="A66" s="205" t="s">
        <v>81</v>
      </c>
      <c r="B66" s="206"/>
      <c r="C66" s="164">
        <f t="shared" si="7"/>
        <v>0</v>
      </c>
      <c r="D66" s="16"/>
      <c r="E66" s="18"/>
      <c r="F66" s="17"/>
      <c r="G66" s="45"/>
      <c r="H66" s="155"/>
      <c r="I66" s="26"/>
      <c r="J66" s="6"/>
      <c r="K66" s="6"/>
      <c r="L66" s="6"/>
      <c r="M66" s="6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  <c r="CO66" s="5"/>
    </row>
    <row r="67" spans="1:93" x14ac:dyDescent="0.2">
      <c r="A67" s="222" t="s">
        <v>82</v>
      </c>
      <c r="B67" s="223"/>
      <c r="C67" s="165">
        <f t="shared" si="7"/>
        <v>0</v>
      </c>
      <c r="D67" s="34"/>
      <c r="E67" s="35"/>
      <c r="F67" s="36"/>
      <c r="G67" s="46"/>
      <c r="H67" s="166"/>
      <c r="I67" s="27"/>
      <c r="J67" s="6"/>
      <c r="K67" s="6"/>
      <c r="L67" s="6"/>
      <c r="M67" s="6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  <c r="CO67" s="5"/>
    </row>
    <row r="68" spans="1:93" x14ac:dyDescent="0.2">
      <c r="A68" s="9" t="s">
        <v>83</v>
      </c>
      <c r="B68" s="59"/>
      <c r="C68" s="59"/>
      <c r="D68" s="59"/>
      <c r="E68" s="59"/>
      <c r="F68" s="59"/>
      <c r="G68" s="59"/>
      <c r="H68" s="59"/>
      <c r="I68" s="65"/>
      <c r="J68" s="6"/>
      <c r="K68" s="6"/>
      <c r="L68" s="6"/>
      <c r="M68" s="6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  <c r="CO68" s="5"/>
    </row>
    <row r="69" spans="1:93" ht="31.9" customHeight="1" x14ac:dyDescent="0.2">
      <c r="A69" s="167" t="s">
        <v>84</v>
      </c>
      <c r="B69" s="168"/>
      <c r="C69" s="168"/>
      <c r="D69" s="168"/>
      <c r="E69" s="168"/>
      <c r="F69" s="169"/>
      <c r="G69" s="169"/>
      <c r="H69" s="6"/>
      <c r="I69" s="6"/>
      <c r="J69" s="6"/>
      <c r="K69" s="6"/>
      <c r="L69" s="6"/>
      <c r="M69" s="6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  <c r="CO69" s="5"/>
    </row>
    <row r="70" spans="1:93" x14ac:dyDescent="0.2">
      <c r="A70" s="220" t="s">
        <v>85</v>
      </c>
      <c r="B70" s="220" t="s">
        <v>86</v>
      </c>
      <c r="C70" s="237" t="s">
        <v>87</v>
      </c>
      <c r="D70" s="238"/>
      <c r="E70" s="238"/>
      <c r="F70" s="238"/>
      <c r="G70" s="239"/>
      <c r="H70" s="6"/>
      <c r="I70" s="6"/>
      <c r="J70" s="6"/>
      <c r="K70" s="6"/>
      <c r="L70" s="6"/>
      <c r="M70" s="6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  <c r="CO70" s="5"/>
    </row>
    <row r="71" spans="1:93" x14ac:dyDescent="0.2">
      <c r="A71" s="221"/>
      <c r="B71" s="221"/>
      <c r="C71" s="30" t="s">
        <v>88</v>
      </c>
      <c r="D71" s="170" t="s">
        <v>89</v>
      </c>
      <c r="E71" s="31" t="s">
        <v>90</v>
      </c>
      <c r="F71" s="31" t="s">
        <v>91</v>
      </c>
      <c r="G71" s="51" t="s">
        <v>92</v>
      </c>
      <c r="H71" s="6"/>
      <c r="I71" s="6"/>
      <c r="J71" s="6"/>
      <c r="K71" s="6"/>
      <c r="L71" s="6"/>
      <c r="M71" s="6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  <c r="CO71" s="5"/>
    </row>
    <row r="72" spans="1:93" x14ac:dyDescent="0.2">
      <c r="A72" s="171" t="s">
        <v>93</v>
      </c>
      <c r="B72" s="172">
        <f>SUM(C72:G72)</f>
        <v>0</v>
      </c>
      <c r="C72" s="21"/>
      <c r="D72" s="23"/>
      <c r="E72" s="23"/>
      <c r="F72" s="23"/>
      <c r="G72" s="25"/>
      <c r="H72" s="6"/>
      <c r="I72" s="6"/>
      <c r="J72" s="6"/>
      <c r="K72" s="6"/>
      <c r="L72" s="6"/>
      <c r="M72" s="6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  <c r="CO72" s="5"/>
    </row>
    <row r="73" spans="1:93" x14ac:dyDescent="0.2">
      <c r="A73" s="173" t="s">
        <v>51</v>
      </c>
      <c r="B73" s="174">
        <f>SUM(C73:G73)</f>
        <v>0</v>
      </c>
      <c r="C73" s="34"/>
      <c r="D73" s="19"/>
      <c r="E73" s="19"/>
      <c r="F73" s="19"/>
      <c r="G73" s="28"/>
      <c r="H73" s="6"/>
      <c r="I73" s="6"/>
      <c r="J73" s="6"/>
      <c r="K73" s="6"/>
      <c r="L73" s="6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  <c r="CO73" s="5"/>
    </row>
    <row r="74" spans="1:93" ht="31.9" customHeight="1" x14ac:dyDescent="0.2">
      <c r="A74" s="167" t="s">
        <v>94</v>
      </c>
      <c r="B74" s="168"/>
      <c r="C74" s="168"/>
      <c r="D74" s="168"/>
      <c r="E74" s="168"/>
      <c r="F74" s="169"/>
      <c r="G74" s="169"/>
      <c r="H74" s="6"/>
      <c r="I74" s="6"/>
      <c r="J74" s="6"/>
      <c r="K74" s="6"/>
      <c r="L74" s="6"/>
      <c r="M74" s="6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  <c r="CO74" s="5"/>
    </row>
    <row r="75" spans="1:93" x14ac:dyDescent="0.2">
      <c r="A75" s="220" t="s">
        <v>85</v>
      </c>
      <c r="B75" s="220" t="s">
        <v>95</v>
      </c>
      <c r="C75" s="237" t="s">
        <v>96</v>
      </c>
      <c r="D75" s="238"/>
      <c r="E75" s="238"/>
      <c r="F75" s="238"/>
      <c r="G75" s="239"/>
      <c r="H75" s="6"/>
      <c r="I75" s="6"/>
      <c r="J75" s="6"/>
      <c r="K75" s="6"/>
      <c r="L75" s="6"/>
      <c r="M75" s="6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  <c r="CO75" s="5"/>
    </row>
    <row r="76" spans="1:93" x14ac:dyDescent="0.2">
      <c r="A76" s="221"/>
      <c r="B76" s="221"/>
      <c r="C76" s="30" t="s">
        <v>88</v>
      </c>
      <c r="D76" s="170" t="s">
        <v>89</v>
      </c>
      <c r="E76" s="31" t="s">
        <v>90</v>
      </c>
      <c r="F76" s="31" t="s">
        <v>91</v>
      </c>
      <c r="G76" s="51" t="s">
        <v>92</v>
      </c>
      <c r="H76" s="6"/>
      <c r="I76" s="6"/>
      <c r="J76" s="6"/>
      <c r="K76" s="6"/>
      <c r="L76" s="6"/>
      <c r="M76" s="6"/>
      <c r="N76" s="6"/>
      <c r="O76" s="6"/>
      <c r="P76" s="6"/>
      <c r="CG76" s="5"/>
      <c r="CH76" s="5"/>
      <c r="CI76" s="5"/>
      <c r="CJ76" s="5"/>
      <c r="CK76" s="5"/>
      <c r="CL76" s="5"/>
      <c r="CM76" s="5"/>
      <c r="CN76" s="5"/>
      <c r="CO76" s="5"/>
    </row>
    <row r="77" spans="1:93" ht="25.5" customHeight="1" x14ac:dyDescent="0.2">
      <c r="A77" s="175" t="s">
        <v>97</v>
      </c>
      <c r="B77" s="176">
        <f>SUM(C77:G77)</f>
        <v>0</v>
      </c>
      <c r="C77" s="32"/>
      <c r="D77" s="177"/>
      <c r="E77" s="177"/>
      <c r="F77" s="177"/>
      <c r="G77" s="43"/>
      <c r="H77" s="6"/>
      <c r="I77" s="6"/>
      <c r="J77" s="6"/>
      <c r="K77" s="6"/>
      <c r="L77" s="6"/>
      <c r="M77" s="6"/>
      <c r="N77" s="6"/>
      <c r="O77" s="6"/>
      <c r="P77" s="6"/>
      <c r="CG77" s="5"/>
      <c r="CH77" s="5"/>
      <c r="CI77" s="5"/>
      <c r="CJ77" s="5"/>
      <c r="CK77" s="5"/>
      <c r="CL77" s="5"/>
      <c r="CM77" s="5"/>
      <c r="CN77" s="5"/>
      <c r="CO77" s="5"/>
    </row>
    <row r="78" spans="1:93" x14ac:dyDescent="0.2">
      <c r="A78" s="178"/>
      <c r="B78" s="179"/>
      <c r="C78" s="178"/>
      <c r="D78" s="179"/>
      <c r="E78" s="180"/>
      <c r="F78" s="179"/>
      <c r="G78" s="180"/>
      <c r="H78" s="6"/>
      <c r="I78" s="6"/>
      <c r="J78" s="6"/>
      <c r="K78" s="6"/>
      <c r="L78" s="6"/>
      <c r="M78" s="6"/>
      <c r="N78" s="6"/>
      <c r="CG78" s="5"/>
      <c r="CH78" s="5"/>
      <c r="CI78" s="5"/>
      <c r="CJ78" s="5"/>
      <c r="CK78" s="5"/>
      <c r="CL78" s="5"/>
      <c r="CM78" s="5"/>
      <c r="CN78" s="5"/>
      <c r="CO78" s="5"/>
    </row>
    <row r="79" spans="1:93" x14ac:dyDescent="0.2">
      <c r="H79" s="6"/>
      <c r="I79" s="6"/>
      <c r="J79" s="6"/>
      <c r="K79" s="6"/>
      <c r="L79" s="6"/>
      <c r="M79" s="6"/>
      <c r="N79" s="6"/>
    </row>
    <row r="80" spans="1:93" x14ac:dyDescent="0.2">
      <c r="H80" s="6"/>
      <c r="I80" s="6"/>
      <c r="J80" s="6"/>
      <c r="K80" s="6"/>
      <c r="L80" s="6"/>
      <c r="M80" s="6"/>
      <c r="N80" s="6"/>
    </row>
    <row r="194" spans="1:104" ht="12" customHeight="1" x14ac:dyDescent="0.2"/>
    <row r="195" spans="1:104" s="11" customFormat="1" hidden="1" x14ac:dyDescent="0.2">
      <c r="A195" s="11">
        <f>SUM(C10:C34,C46,C50:C57,C62:C67,B72:B73,B77)</f>
        <v>388</v>
      </c>
      <c r="B195" s="11">
        <f>SUM(CG7:CO78)</f>
        <v>0</v>
      </c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</row>
  </sheetData>
  <mergeCells count="61">
    <mergeCell ref="A39:B39"/>
    <mergeCell ref="A40:B40"/>
    <mergeCell ref="A41:A43"/>
    <mergeCell ref="A44:B44"/>
    <mergeCell ref="C75:G75"/>
    <mergeCell ref="A55:B55"/>
    <mergeCell ref="A56:B56"/>
    <mergeCell ref="A57:B57"/>
    <mergeCell ref="A59:B61"/>
    <mergeCell ref="C59:G59"/>
    <mergeCell ref="C60:C61"/>
    <mergeCell ref="D60:F60"/>
    <mergeCell ref="G60:G61"/>
    <mergeCell ref="C70:G70"/>
    <mergeCell ref="A33:B33"/>
    <mergeCell ref="A34:B34"/>
    <mergeCell ref="A36:B36"/>
    <mergeCell ref="A37:B37"/>
    <mergeCell ref="A38:B38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2:B22"/>
    <mergeCell ref="A75:A76"/>
    <mergeCell ref="B75:B76"/>
    <mergeCell ref="A66:B66"/>
    <mergeCell ref="A67:B67"/>
    <mergeCell ref="A70:A71"/>
    <mergeCell ref="B70:B71"/>
    <mergeCell ref="A45:B45"/>
    <mergeCell ref="A46:B46"/>
    <mergeCell ref="A65:B65"/>
    <mergeCell ref="A27:B27"/>
    <mergeCell ref="A28:B28"/>
    <mergeCell ref="A29:B29"/>
    <mergeCell ref="A30:B30"/>
    <mergeCell ref="A31:B31"/>
    <mergeCell ref="A32:B32"/>
    <mergeCell ref="A14:B14"/>
    <mergeCell ref="A62:B62"/>
    <mergeCell ref="A63:B63"/>
    <mergeCell ref="A64:B64"/>
    <mergeCell ref="H59:I60"/>
    <mergeCell ref="A23:B23"/>
    <mergeCell ref="A24:B24"/>
    <mergeCell ref="A25:B25"/>
    <mergeCell ref="A26:B26"/>
    <mergeCell ref="A50:B50"/>
    <mergeCell ref="A49:B49"/>
    <mergeCell ref="A51:B51"/>
    <mergeCell ref="A52:A53"/>
    <mergeCell ref="A54:B54"/>
    <mergeCell ref="A20:B20"/>
    <mergeCell ref="A21:B21"/>
  </mergeCells>
  <dataValidations count="4">
    <dataValidation type="whole" allowBlank="1" showInputMessage="1" showErrorMessage="1" errorTitle="Error de ingreso" error="Debe ingresar sólo números." sqref="D10:K34 D37:H45 D50:F57 D62:I67 C72:G73 C77:G77" xr:uid="{00000000-0002-0000-0200-000000000000}">
      <formula1>0</formula1>
      <formula2>99999</formula2>
    </dataValidation>
    <dataValidation allowBlank="1" showInputMessage="1" showErrorMessage="1" errorTitle="ERROR" error="Por Favor ingrese solo Números." sqref="L10:L34 G52:G56" xr:uid="{00000000-0002-0000-0200-000001000000}"/>
    <dataValidation allowBlank="1" showInputMessage="1" showErrorMessage="1" errorTitle="ERROR" error="Por Favor Ingrese solo Números." sqref="G9" xr:uid="{00000000-0002-0000-0200-000002000000}"/>
    <dataValidation type="whole" allowBlank="1" showInputMessage="1" showErrorMessage="1" errorTitle="ERROR" error="Por Favor Ingrese solo Números." sqref="C78:G1048576 G1:G8 X1:XFD1048576 S35:W1048576 I35:R51 G46:H51 D46:F49 D68:G71 C74:G76 A1:B1048576 G57:I61 C1:C71 H68:I1048576 J57:R1048576 D58:F61 D35:H36 H1:W9 D1:F9" xr:uid="{00000000-0002-0000-0200-000003000000}">
      <formula1>0</formula1>
      <formula2>100000000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30.140625" style="2" customWidth="1"/>
    <col min="3" max="10" width="16" style="2" customWidth="1"/>
    <col min="11" max="11" width="18.42578125" style="2" customWidth="1"/>
    <col min="12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",[4]NOMBRE!B2," - ","( ",[4]NOMBRE!C2,[4]NOMBRE!D2,[4]NOMBRE!E2,[4]NOMBRE!F2,[4]NOMBRE!G2," )")</f>
        <v>COMUNA: LINARES - ( 07401 )</v>
      </c>
    </row>
    <row r="3" spans="1:93" ht="16.149999999999999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",[4]NOMBRE!B6," - ","( ",[4]NOMBRE!C6,[4]NOMBRE!D6," )")</f>
        <v>MES: MARZO - ( 03 )</v>
      </c>
    </row>
    <row r="5" spans="1:93" ht="16.149999999999999" customHeight="1" x14ac:dyDescent="0.2">
      <c r="A5" s="1" t="str">
        <f>CONCATENATE("AÑO: ",[4]NOMBRE!B7)</f>
        <v>AÑO: 2018</v>
      </c>
    </row>
    <row r="6" spans="1:93" ht="15" customHeight="1" x14ac:dyDescent="0.2">
      <c r="A6" s="56"/>
      <c r="B6" s="56"/>
      <c r="C6" s="41" t="s">
        <v>4</v>
      </c>
      <c r="D6" s="56"/>
      <c r="E6" s="56"/>
      <c r="F6" s="56"/>
      <c r="G6" s="56"/>
      <c r="H6" s="57"/>
      <c r="I6" s="58"/>
      <c r="J6" s="59"/>
      <c r="K6" s="59"/>
    </row>
    <row r="7" spans="1:93" ht="15" x14ac:dyDescent="0.2">
      <c r="A7" s="13"/>
      <c r="B7" s="13"/>
      <c r="C7" s="13"/>
      <c r="D7" s="13"/>
      <c r="E7" s="13"/>
      <c r="F7" s="13"/>
      <c r="G7" s="13"/>
      <c r="H7" s="57"/>
      <c r="I7" s="58"/>
      <c r="J7" s="59"/>
      <c r="K7" s="59"/>
      <c r="CG7" s="5"/>
      <c r="CH7" s="5"/>
      <c r="CI7" s="5"/>
      <c r="CJ7" s="5"/>
      <c r="CK7" s="5"/>
      <c r="CL7" s="5"/>
      <c r="CM7" s="5"/>
      <c r="CN7" s="5"/>
      <c r="CO7" s="5"/>
    </row>
    <row r="8" spans="1:93" ht="31.9" customHeight="1" x14ac:dyDescent="0.2">
      <c r="A8" s="60" t="s">
        <v>5</v>
      </c>
      <c r="B8" s="61"/>
      <c r="C8" s="62"/>
      <c r="D8" s="61"/>
      <c r="E8" s="63"/>
      <c r="F8" s="63"/>
      <c r="G8" s="64"/>
      <c r="H8" s="63"/>
      <c r="I8" s="65"/>
      <c r="J8" s="59"/>
      <c r="K8" s="59"/>
      <c r="CG8" s="5"/>
      <c r="CH8" s="5"/>
      <c r="CI8" s="5"/>
      <c r="CJ8" s="5"/>
      <c r="CK8" s="5"/>
      <c r="CL8" s="5"/>
      <c r="CM8" s="5"/>
      <c r="CN8" s="5"/>
      <c r="CO8" s="5"/>
    </row>
    <row r="9" spans="1:93" ht="56.25" customHeight="1" x14ac:dyDescent="0.2">
      <c r="A9" s="213" t="s">
        <v>6</v>
      </c>
      <c r="B9" s="230"/>
      <c r="C9" s="182" t="s">
        <v>1</v>
      </c>
      <c r="D9" s="39" t="s">
        <v>7</v>
      </c>
      <c r="E9" s="31" t="s">
        <v>8</v>
      </c>
      <c r="F9" s="66" t="s">
        <v>9</v>
      </c>
      <c r="G9" s="67" t="s">
        <v>10</v>
      </c>
      <c r="H9" s="68" t="s">
        <v>11</v>
      </c>
      <c r="I9" s="69" t="s">
        <v>12</v>
      </c>
      <c r="J9" s="70" t="s">
        <v>13</v>
      </c>
      <c r="K9" s="71" t="s">
        <v>14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CG9" s="5"/>
      <c r="CH9" s="5"/>
      <c r="CI9" s="5"/>
      <c r="CJ9" s="5"/>
      <c r="CK9" s="5"/>
      <c r="CL9" s="5"/>
      <c r="CM9" s="5"/>
      <c r="CN9" s="5"/>
      <c r="CO9" s="5"/>
    </row>
    <row r="10" spans="1:93" ht="17.25" customHeight="1" x14ac:dyDescent="0.2">
      <c r="A10" s="228" t="s">
        <v>15</v>
      </c>
      <c r="B10" s="231"/>
      <c r="C10" s="72">
        <f t="shared" ref="C10:C34" si="0">SUM(D10:F10)</f>
        <v>0</v>
      </c>
      <c r="D10" s="73"/>
      <c r="E10" s="74"/>
      <c r="F10" s="75"/>
      <c r="G10" s="76"/>
      <c r="H10" s="77"/>
      <c r="I10" s="78"/>
      <c r="J10" s="79"/>
      <c r="K10" s="79"/>
      <c r="L10" s="8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7"/>
      <c r="Y10" s="7"/>
      <c r="Z10" s="7"/>
      <c r="CA10" s="4" t="str">
        <f t="shared" ref="CA10:CA21" si="1">IF(SUM(H10:I10)&lt;&gt;C10,"* El nº de visitas de primer contacto más la suma de vdi seguimiento deben ser coincidentes con el total. ","")</f>
        <v/>
      </c>
      <c r="CG10" s="5">
        <f t="shared" ref="CG10:CG21" si="2">IF(SUM(H10:I10)&lt;&gt;C10,1,0)</f>
        <v>0</v>
      </c>
      <c r="CH10" s="5"/>
      <c r="CI10" s="5"/>
      <c r="CJ10" s="5"/>
      <c r="CK10" s="5"/>
      <c r="CL10" s="5"/>
      <c r="CM10" s="5"/>
      <c r="CN10" s="5"/>
      <c r="CO10" s="5"/>
    </row>
    <row r="11" spans="1:93" ht="17.25" customHeight="1" x14ac:dyDescent="0.2">
      <c r="A11" s="201" t="s">
        <v>16</v>
      </c>
      <c r="B11" s="202"/>
      <c r="C11" s="72">
        <f t="shared" si="0"/>
        <v>0</v>
      </c>
      <c r="D11" s="80"/>
      <c r="E11" s="81"/>
      <c r="F11" s="82"/>
      <c r="G11" s="83"/>
      <c r="H11" s="84"/>
      <c r="I11" s="85"/>
      <c r="J11" s="86"/>
      <c r="K11" s="86"/>
      <c r="L11" s="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7"/>
      <c r="Y11" s="7"/>
      <c r="Z11" s="7"/>
      <c r="CA11" s="4" t="str">
        <f t="shared" si="1"/>
        <v/>
      </c>
      <c r="CG11" s="5">
        <f t="shared" si="2"/>
        <v>0</v>
      </c>
      <c r="CH11" s="5"/>
      <c r="CI11" s="5"/>
      <c r="CJ11" s="5"/>
      <c r="CK11" s="5"/>
      <c r="CL11" s="5"/>
      <c r="CM11" s="5"/>
      <c r="CN11" s="5"/>
      <c r="CO11" s="5"/>
    </row>
    <row r="12" spans="1:93" ht="17.25" customHeight="1" x14ac:dyDescent="0.2">
      <c r="A12" s="201" t="s">
        <v>17</v>
      </c>
      <c r="B12" s="202"/>
      <c r="C12" s="72">
        <f t="shared" si="0"/>
        <v>0</v>
      </c>
      <c r="D12" s="80"/>
      <c r="E12" s="81"/>
      <c r="F12" s="82"/>
      <c r="G12" s="83"/>
      <c r="H12" s="84"/>
      <c r="I12" s="85"/>
      <c r="J12" s="86"/>
      <c r="K12" s="86"/>
      <c r="L12" s="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7"/>
      <c r="Y12" s="7"/>
      <c r="Z12" s="7"/>
      <c r="CA12" s="4" t="str">
        <f t="shared" si="1"/>
        <v/>
      </c>
      <c r="CG12" s="5">
        <f t="shared" si="2"/>
        <v>0</v>
      </c>
      <c r="CH12" s="5"/>
      <c r="CI12" s="5"/>
      <c r="CJ12" s="5"/>
      <c r="CK12" s="5"/>
      <c r="CL12" s="5"/>
      <c r="CM12" s="5"/>
      <c r="CN12" s="5"/>
      <c r="CO12" s="5"/>
    </row>
    <row r="13" spans="1:93" ht="17.25" customHeight="1" x14ac:dyDescent="0.2">
      <c r="A13" s="201" t="s">
        <v>18</v>
      </c>
      <c r="B13" s="202"/>
      <c r="C13" s="72">
        <f t="shared" si="0"/>
        <v>0</v>
      </c>
      <c r="D13" s="80"/>
      <c r="E13" s="81"/>
      <c r="F13" s="82"/>
      <c r="G13" s="83"/>
      <c r="H13" s="84"/>
      <c r="I13" s="85"/>
      <c r="J13" s="86"/>
      <c r="K13" s="86"/>
      <c r="L13" s="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7"/>
      <c r="Y13" s="7"/>
      <c r="Z13" s="7"/>
      <c r="CA13" s="4" t="str">
        <f t="shared" si="1"/>
        <v/>
      </c>
      <c r="CG13" s="5">
        <f t="shared" si="2"/>
        <v>0</v>
      </c>
      <c r="CH13" s="5"/>
      <c r="CI13" s="5"/>
      <c r="CJ13" s="5"/>
      <c r="CK13" s="5"/>
      <c r="CL13" s="5"/>
      <c r="CM13" s="5"/>
      <c r="CN13" s="5"/>
      <c r="CO13" s="5"/>
    </row>
    <row r="14" spans="1:93" ht="25.5" customHeight="1" x14ac:dyDescent="0.2">
      <c r="A14" s="201" t="s">
        <v>19</v>
      </c>
      <c r="B14" s="202"/>
      <c r="C14" s="72">
        <f t="shared" si="0"/>
        <v>0</v>
      </c>
      <c r="D14" s="80"/>
      <c r="E14" s="81"/>
      <c r="F14" s="82"/>
      <c r="G14" s="83"/>
      <c r="H14" s="84"/>
      <c r="I14" s="85"/>
      <c r="J14" s="86"/>
      <c r="K14" s="86"/>
      <c r="L14" s="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7"/>
      <c r="Y14" s="7"/>
      <c r="Z14" s="7"/>
      <c r="CA14" s="4" t="str">
        <f t="shared" si="1"/>
        <v/>
      </c>
      <c r="CG14" s="5">
        <f t="shared" si="2"/>
        <v>0</v>
      </c>
      <c r="CH14" s="5"/>
      <c r="CI14" s="5"/>
      <c r="CJ14" s="5"/>
      <c r="CK14" s="5"/>
      <c r="CL14" s="5"/>
      <c r="CM14" s="5"/>
      <c r="CN14" s="5"/>
      <c r="CO14" s="5"/>
    </row>
    <row r="15" spans="1:93" ht="27" customHeight="1" x14ac:dyDescent="0.2">
      <c r="A15" s="201" t="s">
        <v>20</v>
      </c>
      <c r="B15" s="202"/>
      <c r="C15" s="72">
        <f t="shared" si="0"/>
        <v>0</v>
      </c>
      <c r="D15" s="80"/>
      <c r="E15" s="81"/>
      <c r="F15" s="82"/>
      <c r="G15" s="83"/>
      <c r="H15" s="84"/>
      <c r="I15" s="85"/>
      <c r="J15" s="86"/>
      <c r="K15" s="86"/>
      <c r="L15" s="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7"/>
      <c r="Y15" s="7"/>
      <c r="Z15" s="7"/>
      <c r="CA15" s="4" t="str">
        <f t="shared" si="1"/>
        <v/>
      </c>
      <c r="CG15" s="5">
        <f t="shared" si="2"/>
        <v>0</v>
      </c>
      <c r="CH15" s="5"/>
      <c r="CI15" s="5"/>
      <c r="CJ15" s="5"/>
      <c r="CK15" s="5"/>
      <c r="CL15" s="5"/>
      <c r="CM15" s="5"/>
      <c r="CN15" s="5"/>
      <c r="CO15" s="5"/>
    </row>
    <row r="16" spans="1:93" ht="17.25" customHeight="1" x14ac:dyDescent="0.2">
      <c r="A16" s="201" t="s">
        <v>21</v>
      </c>
      <c r="B16" s="202"/>
      <c r="C16" s="72">
        <f t="shared" si="0"/>
        <v>0</v>
      </c>
      <c r="D16" s="80"/>
      <c r="E16" s="81"/>
      <c r="F16" s="82"/>
      <c r="G16" s="83"/>
      <c r="H16" s="84"/>
      <c r="I16" s="85"/>
      <c r="J16" s="86"/>
      <c r="K16" s="86"/>
      <c r="L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7"/>
      <c r="Y16" s="7"/>
      <c r="Z16" s="7"/>
      <c r="CA16" s="4" t="str">
        <f t="shared" si="1"/>
        <v/>
      </c>
      <c r="CG16" s="5">
        <f t="shared" si="2"/>
        <v>0</v>
      </c>
      <c r="CH16" s="5"/>
      <c r="CI16" s="5"/>
      <c r="CJ16" s="5"/>
      <c r="CK16" s="5"/>
      <c r="CL16" s="5"/>
      <c r="CM16" s="5"/>
      <c r="CN16" s="5"/>
      <c r="CO16" s="5"/>
    </row>
    <row r="17" spans="1:93" ht="17.25" customHeight="1" x14ac:dyDescent="0.2">
      <c r="A17" s="201" t="s">
        <v>22</v>
      </c>
      <c r="B17" s="202"/>
      <c r="C17" s="72">
        <f t="shared" si="0"/>
        <v>0</v>
      </c>
      <c r="D17" s="80"/>
      <c r="E17" s="81"/>
      <c r="F17" s="82"/>
      <c r="G17" s="83"/>
      <c r="H17" s="84"/>
      <c r="I17" s="85"/>
      <c r="J17" s="86"/>
      <c r="K17" s="86"/>
      <c r="L17" s="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7"/>
      <c r="Y17" s="7"/>
      <c r="Z17" s="7"/>
      <c r="CA17" s="4" t="str">
        <f t="shared" si="1"/>
        <v/>
      </c>
      <c r="CG17" s="5">
        <f t="shared" si="2"/>
        <v>0</v>
      </c>
      <c r="CH17" s="5"/>
      <c r="CI17" s="5"/>
      <c r="CJ17" s="5"/>
      <c r="CK17" s="5"/>
      <c r="CL17" s="5"/>
      <c r="CM17" s="5"/>
      <c r="CN17" s="5"/>
      <c r="CO17" s="5"/>
    </row>
    <row r="18" spans="1:93" ht="17.25" customHeight="1" x14ac:dyDescent="0.2">
      <c r="A18" s="201" t="s">
        <v>23</v>
      </c>
      <c r="B18" s="210"/>
      <c r="C18" s="72">
        <f t="shared" si="0"/>
        <v>0</v>
      </c>
      <c r="D18" s="80"/>
      <c r="E18" s="81"/>
      <c r="F18" s="82"/>
      <c r="G18" s="83"/>
      <c r="H18" s="84"/>
      <c r="I18" s="85"/>
      <c r="J18" s="86"/>
      <c r="K18" s="87"/>
      <c r="L18" s="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7"/>
      <c r="Y18" s="7"/>
      <c r="Z18" s="7"/>
      <c r="CA18" s="4" t="str">
        <f t="shared" si="1"/>
        <v/>
      </c>
      <c r="CG18" s="5">
        <f t="shared" si="2"/>
        <v>0</v>
      </c>
      <c r="CH18" s="5"/>
      <c r="CI18" s="5"/>
      <c r="CJ18" s="5"/>
      <c r="CK18" s="5"/>
      <c r="CL18" s="5"/>
      <c r="CM18" s="5"/>
      <c r="CN18" s="5"/>
      <c r="CO18" s="5"/>
    </row>
    <row r="19" spans="1:93" ht="17.25" customHeight="1" x14ac:dyDescent="0.2">
      <c r="A19" s="201" t="s">
        <v>24</v>
      </c>
      <c r="B19" s="202"/>
      <c r="C19" s="72">
        <f t="shared" si="0"/>
        <v>0</v>
      </c>
      <c r="D19" s="80"/>
      <c r="E19" s="81"/>
      <c r="F19" s="82"/>
      <c r="G19" s="83"/>
      <c r="H19" s="84"/>
      <c r="I19" s="85"/>
      <c r="J19" s="86"/>
      <c r="K19" s="87"/>
      <c r="L19" s="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7"/>
      <c r="Y19" s="7"/>
      <c r="Z19" s="7"/>
      <c r="CA19" s="4" t="str">
        <f t="shared" si="1"/>
        <v/>
      </c>
      <c r="CG19" s="5">
        <f t="shared" si="2"/>
        <v>0</v>
      </c>
      <c r="CH19" s="5"/>
      <c r="CI19" s="5"/>
      <c r="CJ19" s="5"/>
      <c r="CK19" s="5"/>
      <c r="CL19" s="5"/>
      <c r="CM19" s="5"/>
      <c r="CN19" s="5"/>
      <c r="CO19" s="5"/>
    </row>
    <row r="20" spans="1:93" ht="17.25" customHeight="1" x14ac:dyDescent="0.2">
      <c r="A20" s="201" t="s">
        <v>25</v>
      </c>
      <c r="B20" s="202"/>
      <c r="C20" s="72">
        <f t="shared" si="0"/>
        <v>0</v>
      </c>
      <c r="D20" s="80"/>
      <c r="E20" s="81"/>
      <c r="F20" s="82"/>
      <c r="G20" s="83"/>
      <c r="H20" s="84"/>
      <c r="I20" s="85"/>
      <c r="J20" s="86"/>
      <c r="K20" s="87"/>
      <c r="L20" s="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7"/>
      <c r="Y20" s="7"/>
      <c r="Z20" s="7"/>
      <c r="CA20" s="4" t="str">
        <f t="shared" si="1"/>
        <v/>
      </c>
      <c r="CG20" s="5">
        <f t="shared" si="2"/>
        <v>0</v>
      </c>
      <c r="CH20" s="5"/>
      <c r="CI20" s="5"/>
      <c r="CJ20" s="5"/>
      <c r="CK20" s="5"/>
      <c r="CL20" s="5"/>
      <c r="CM20" s="5"/>
      <c r="CN20" s="5"/>
      <c r="CO20" s="5"/>
    </row>
    <row r="21" spans="1:93" ht="17.25" customHeight="1" x14ac:dyDescent="0.2">
      <c r="A21" s="201" t="s">
        <v>26</v>
      </c>
      <c r="B21" s="202"/>
      <c r="C21" s="72">
        <f t="shared" si="0"/>
        <v>0</v>
      </c>
      <c r="D21" s="80"/>
      <c r="E21" s="81"/>
      <c r="F21" s="82"/>
      <c r="G21" s="83"/>
      <c r="H21" s="84"/>
      <c r="I21" s="85"/>
      <c r="J21" s="86"/>
      <c r="K21" s="86"/>
      <c r="L21" s="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7"/>
      <c r="Y21" s="7"/>
      <c r="Z21" s="7"/>
      <c r="CA21" s="4" t="str">
        <f t="shared" si="1"/>
        <v/>
      </c>
      <c r="CG21" s="5">
        <f t="shared" si="2"/>
        <v>0</v>
      </c>
      <c r="CH21" s="5"/>
      <c r="CI21" s="5"/>
      <c r="CJ21" s="5"/>
      <c r="CK21" s="5"/>
      <c r="CL21" s="5"/>
      <c r="CM21" s="5"/>
      <c r="CN21" s="5"/>
      <c r="CO21" s="5"/>
    </row>
    <row r="22" spans="1:93" ht="17.25" customHeight="1" x14ac:dyDescent="0.2">
      <c r="A22" s="201" t="s">
        <v>27</v>
      </c>
      <c r="B22" s="202"/>
      <c r="C22" s="72">
        <f t="shared" si="0"/>
        <v>0</v>
      </c>
      <c r="D22" s="80"/>
      <c r="E22" s="81"/>
      <c r="F22" s="82"/>
      <c r="G22" s="83"/>
      <c r="H22" s="84"/>
      <c r="I22" s="85"/>
      <c r="J22" s="87"/>
      <c r="K22" s="86"/>
      <c r="L22" s="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7"/>
      <c r="Y22" s="7"/>
      <c r="Z22" s="7"/>
      <c r="CA22" s="4" t="str">
        <f>IF(C22=0,"",IF(J22="",IF(C22="","","* No olvide digitar la columna Programa de atención domiciliaria a personas con dependencia severa. "),""))</f>
        <v/>
      </c>
      <c r="CB22" s="4" t="str">
        <f>IF(J22&lt;=C22,"","* Programa de atención Domiciliaria a personas con Dependencia severa debe ser MENOR O IGUAL  al Total. ")</f>
        <v/>
      </c>
      <c r="CG22" s="5">
        <f>IF(J22&lt;=C22,0,1)</f>
        <v>0</v>
      </c>
      <c r="CH22" s="5"/>
      <c r="CI22" s="5"/>
      <c r="CJ22" s="5"/>
      <c r="CK22" s="5"/>
      <c r="CL22" s="5"/>
      <c r="CM22" s="5"/>
      <c r="CN22" s="5"/>
      <c r="CO22" s="5"/>
    </row>
    <row r="23" spans="1:93" ht="17.25" customHeight="1" x14ac:dyDescent="0.2">
      <c r="A23" s="201" t="s">
        <v>28</v>
      </c>
      <c r="B23" s="202"/>
      <c r="C23" s="72">
        <f t="shared" si="0"/>
        <v>0</v>
      </c>
      <c r="D23" s="80"/>
      <c r="E23" s="81"/>
      <c r="F23" s="82"/>
      <c r="G23" s="83"/>
      <c r="H23" s="84"/>
      <c r="I23" s="85"/>
      <c r="J23" s="86"/>
      <c r="K23" s="86"/>
      <c r="L23" s="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7"/>
      <c r="Y23" s="7"/>
      <c r="Z23" s="7"/>
      <c r="CA23" s="4" t="str">
        <f t="shared" ref="CA23:CA34" si="3">IF(SUM(H23:I23)&lt;&gt;C23,"* El nº de visitas de primer contacto más la suma de vdi seguimiento deben ser coincidentes con el total. ","")</f>
        <v/>
      </c>
      <c r="CG23" s="5">
        <f t="shared" ref="CG23:CG34" si="4">IF(SUM(H23:I23)&lt;&gt;C23,1,0)</f>
        <v>0</v>
      </c>
      <c r="CH23" s="5"/>
      <c r="CI23" s="5"/>
      <c r="CJ23" s="5"/>
      <c r="CK23" s="5"/>
      <c r="CL23" s="5"/>
      <c r="CM23" s="5"/>
      <c r="CN23" s="5"/>
      <c r="CO23" s="5"/>
    </row>
    <row r="24" spans="1:93" ht="17.25" customHeight="1" x14ac:dyDescent="0.2">
      <c r="A24" s="201" t="s">
        <v>29</v>
      </c>
      <c r="B24" s="202"/>
      <c r="C24" s="72">
        <f t="shared" si="0"/>
        <v>0</v>
      </c>
      <c r="D24" s="80"/>
      <c r="E24" s="81"/>
      <c r="F24" s="82"/>
      <c r="G24" s="83"/>
      <c r="H24" s="84"/>
      <c r="I24" s="85"/>
      <c r="J24" s="86"/>
      <c r="K24" s="87"/>
      <c r="L24" s="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7"/>
      <c r="Y24" s="7"/>
      <c r="Z24" s="7"/>
      <c r="CA24" s="4" t="str">
        <f t="shared" si="3"/>
        <v/>
      </c>
      <c r="CG24" s="5">
        <f t="shared" si="4"/>
        <v>0</v>
      </c>
      <c r="CH24" s="5"/>
      <c r="CI24" s="5"/>
      <c r="CJ24" s="5"/>
      <c r="CK24" s="5"/>
      <c r="CL24" s="5"/>
      <c r="CM24" s="5"/>
      <c r="CN24" s="5"/>
      <c r="CO24" s="5"/>
    </row>
    <row r="25" spans="1:93" ht="17.25" customHeight="1" x14ac:dyDescent="0.2">
      <c r="A25" s="201" t="s">
        <v>30</v>
      </c>
      <c r="B25" s="210"/>
      <c r="C25" s="72">
        <f t="shared" si="0"/>
        <v>0</v>
      </c>
      <c r="D25" s="80"/>
      <c r="E25" s="81"/>
      <c r="F25" s="82"/>
      <c r="G25" s="83"/>
      <c r="H25" s="84"/>
      <c r="I25" s="85"/>
      <c r="J25" s="86"/>
      <c r="K25" s="87"/>
      <c r="L25" s="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7"/>
      <c r="Y25" s="7"/>
      <c r="Z25" s="7"/>
      <c r="CA25" s="4" t="str">
        <f t="shared" si="3"/>
        <v/>
      </c>
      <c r="CG25" s="5">
        <f t="shared" si="4"/>
        <v>0</v>
      </c>
      <c r="CH25" s="5"/>
      <c r="CI25" s="5"/>
      <c r="CJ25" s="5"/>
      <c r="CK25" s="5"/>
      <c r="CL25" s="5"/>
      <c r="CM25" s="5"/>
      <c r="CN25" s="5"/>
      <c r="CO25" s="5"/>
    </row>
    <row r="26" spans="1:93" ht="17.25" customHeight="1" x14ac:dyDescent="0.2">
      <c r="A26" s="201" t="s">
        <v>31</v>
      </c>
      <c r="B26" s="210"/>
      <c r="C26" s="72">
        <f t="shared" si="0"/>
        <v>0</v>
      </c>
      <c r="D26" s="80"/>
      <c r="E26" s="81"/>
      <c r="F26" s="82"/>
      <c r="G26" s="83"/>
      <c r="H26" s="84"/>
      <c r="I26" s="85"/>
      <c r="J26" s="86"/>
      <c r="K26" s="87"/>
      <c r="L26" s="8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7"/>
      <c r="Y26" s="7"/>
      <c r="Z26" s="7"/>
      <c r="CA26" s="4" t="str">
        <f t="shared" si="3"/>
        <v/>
      </c>
      <c r="CG26" s="5">
        <f t="shared" si="4"/>
        <v>0</v>
      </c>
      <c r="CH26" s="5"/>
      <c r="CI26" s="5"/>
      <c r="CJ26" s="5"/>
      <c r="CK26" s="5"/>
      <c r="CL26" s="5"/>
      <c r="CM26" s="5"/>
      <c r="CN26" s="5"/>
      <c r="CO26" s="5"/>
    </row>
    <row r="27" spans="1:93" ht="26.25" customHeight="1" x14ac:dyDescent="0.2">
      <c r="A27" s="201" t="s">
        <v>32</v>
      </c>
      <c r="B27" s="202"/>
      <c r="C27" s="72">
        <f t="shared" si="0"/>
        <v>0</v>
      </c>
      <c r="D27" s="80"/>
      <c r="E27" s="81"/>
      <c r="F27" s="82"/>
      <c r="G27" s="83"/>
      <c r="H27" s="84"/>
      <c r="I27" s="85"/>
      <c r="J27" s="86"/>
      <c r="K27" s="86"/>
      <c r="L27" s="8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7"/>
      <c r="Y27" s="7"/>
      <c r="Z27" s="7"/>
      <c r="CA27" s="4" t="str">
        <f t="shared" si="3"/>
        <v/>
      </c>
      <c r="CG27" s="5">
        <f t="shared" si="4"/>
        <v>0</v>
      </c>
      <c r="CH27" s="5"/>
      <c r="CI27" s="5"/>
      <c r="CJ27" s="5"/>
      <c r="CK27" s="5"/>
      <c r="CL27" s="5"/>
      <c r="CM27" s="5"/>
      <c r="CN27" s="5"/>
      <c r="CO27" s="5"/>
    </row>
    <row r="28" spans="1:93" ht="24.75" customHeight="1" x14ac:dyDescent="0.2">
      <c r="A28" s="201" t="s">
        <v>33</v>
      </c>
      <c r="B28" s="210"/>
      <c r="C28" s="72">
        <f t="shared" si="0"/>
        <v>0</v>
      </c>
      <c r="D28" s="80"/>
      <c r="E28" s="81"/>
      <c r="F28" s="82"/>
      <c r="G28" s="83"/>
      <c r="H28" s="84"/>
      <c r="I28" s="85"/>
      <c r="J28" s="86"/>
      <c r="K28" s="86"/>
      <c r="L28" s="8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7"/>
      <c r="Y28" s="7"/>
      <c r="Z28" s="7"/>
      <c r="CA28" s="4" t="str">
        <f t="shared" si="3"/>
        <v/>
      </c>
      <c r="CG28" s="5">
        <f t="shared" si="4"/>
        <v>0</v>
      </c>
      <c r="CH28" s="5"/>
      <c r="CI28" s="5"/>
      <c r="CJ28" s="5"/>
      <c r="CK28" s="5"/>
      <c r="CL28" s="5"/>
      <c r="CM28" s="5"/>
      <c r="CN28" s="5"/>
      <c r="CO28" s="5"/>
    </row>
    <row r="29" spans="1:93" ht="17.25" customHeight="1" x14ac:dyDescent="0.2">
      <c r="A29" s="228" t="s">
        <v>34</v>
      </c>
      <c r="B29" s="229"/>
      <c r="C29" s="72">
        <f t="shared" si="0"/>
        <v>0</v>
      </c>
      <c r="D29" s="80"/>
      <c r="E29" s="81"/>
      <c r="F29" s="82"/>
      <c r="G29" s="83"/>
      <c r="H29" s="84"/>
      <c r="I29" s="85"/>
      <c r="J29" s="86"/>
      <c r="K29" s="86"/>
      <c r="L29" s="8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7"/>
      <c r="Y29" s="7"/>
      <c r="Z29" s="7"/>
      <c r="CA29" s="4" t="str">
        <f t="shared" si="3"/>
        <v/>
      </c>
      <c r="CG29" s="5">
        <f t="shared" si="4"/>
        <v>0</v>
      </c>
      <c r="CH29" s="5"/>
      <c r="CI29" s="5"/>
      <c r="CJ29" s="5"/>
      <c r="CK29" s="5"/>
      <c r="CL29" s="5"/>
      <c r="CM29" s="5"/>
      <c r="CN29" s="5"/>
      <c r="CO29" s="5"/>
    </row>
    <row r="30" spans="1:93" ht="17.25" customHeight="1" x14ac:dyDescent="0.2">
      <c r="A30" s="201" t="s">
        <v>35</v>
      </c>
      <c r="B30" s="202"/>
      <c r="C30" s="72">
        <f t="shared" si="0"/>
        <v>0</v>
      </c>
      <c r="D30" s="80"/>
      <c r="E30" s="81"/>
      <c r="F30" s="82"/>
      <c r="G30" s="83"/>
      <c r="H30" s="84"/>
      <c r="I30" s="85"/>
      <c r="J30" s="87"/>
      <c r="K30" s="87"/>
      <c r="L30" s="8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7"/>
      <c r="Y30" s="7"/>
      <c r="Z30" s="7"/>
      <c r="CA30" s="4" t="str">
        <f t="shared" si="3"/>
        <v/>
      </c>
      <c r="CB30" s="4" t="str">
        <f>IF(J30&lt;=C30,"","* Programa de atención Domiciliaria a personas con Dependencia severa debe ser MENOR O IGUAL  al Total. ")</f>
        <v/>
      </c>
      <c r="CG30" s="5">
        <f t="shared" si="4"/>
        <v>0</v>
      </c>
      <c r="CH30" s="5">
        <f>IF(J30&lt;=C30,0,1)</f>
        <v>0</v>
      </c>
      <c r="CI30" s="5"/>
      <c r="CJ30" s="5"/>
      <c r="CK30" s="5"/>
      <c r="CL30" s="5"/>
      <c r="CM30" s="5"/>
      <c r="CN30" s="5"/>
      <c r="CO30" s="5"/>
    </row>
    <row r="31" spans="1:93" ht="17.25" customHeight="1" x14ac:dyDescent="0.2">
      <c r="A31" s="201" t="s">
        <v>36</v>
      </c>
      <c r="B31" s="202"/>
      <c r="C31" s="72">
        <f t="shared" si="0"/>
        <v>0</v>
      </c>
      <c r="D31" s="88"/>
      <c r="E31" s="89"/>
      <c r="F31" s="90"/>
      <c r="G31" s="91"/>
      <c r="H31" s="92"/>
      <c r="I31" s="93"/>
      <c r="J31" s="94"/>
      <c r="K31" s="87"/>
      <c r="L31" s="8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7"/>
      <c r="Y31" s="7"/>
      <c r="Z31" s="7"/>
      <c r="CA31" s="4" t="str">
        <f t="shared" si="3"/>
        <v/>
      </c>
      <c r="CB31" s="4" t="str">
        <f>IF(J31&lt;=C31,"","* Programa de atención Domiciliaria a personas con Dependencia severa debe ser MENOR O IGUAL  al Total. ")</f>
        <v/>
      </c>
      <c r="CG31" s="5">
        <f t="shared" si="4"/>
        <v>0</v>
      </c>
      <c r="CH31" s="5">
        <f>IF(J31&lt;=C31,0,1)</f>
        <v>0</v>
      </c>
      <c r="CI31" s="5"/>
      <c r="CJ31" s="5"/>
      <c r="CK31" s="5"/>
      <c r="CL31" s="5"/>
      <c r="CM31" s="5"/>
      <c r="CN31" s="5"/>
      <c r="CO31" s="5"/>
    </row>
    <row r="32" spans="1:93" ht="17.25" customHeight="1" x14ac:dyDescent="0.2">
      <c r="A32" s="201" t="s">
        <v>37</v>
      </c>
      <c r="B32" s="202"/>
      <c r="C32" s="72">
        <f t="shared" si="0"/>
        <v>0</v>
      </c>
      <c r="D32" s="16"/>
      <c r="E32" s="81"/>
      <c r="F32" s="82"/>
      <c r="G32" s="83"/>
      <c r="H32" s="84"/>
      <c r="I32" s="85"/>
      <c r="J32" s="87"/>
      <c r="K32" s="87"/>
      <c r="L32" s="8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7"/>
      <c r="Y32" s="7"/>
      <c r="Z32" s="7"/>
      <c r="CA32" s="4" t="str">
        <f t="shared" si="3"/>
        <v/>
      </c>
      <c r="CB32" s="4" t="str">
        <f>IF(J32&lt;=C32,"","* Programa de atención Domiciliaria a personas con Dependencia severa debe ser MENOR O IGUAL  al Total. ")</f>
        <v/>
      </c>
      <c r="CG32" s="5">
        <f t="shared" si="4"/>
        <v>0</v>
      </c>
      <c r="CH32" s="5">
        <f>IF(J32&lt;=C32,0,1)</f>
        <v>0</v>
      </c>
      <c r="CI32" s="5"/>
      <c r="CJ32" s="5"/>
      <c r="CK32" s="5"/>
      <c r="CL32" s="5"/>
      <c r="CM32" s="5"/>
      <c r="CN32" s="5"/>
      <c r="CO32" s="5"/>
    </row>
    <row r="33" spans="1:93" ht="17.25" customHeight="1" x14ac:dyDescent="0.2">
      <c r="A33" s="228" t="s">
        <v>38</v>
      </c>
      <c r="B33" s="231"/>
      <c r="C33" s="72">
        <f t="shared" si="0"/>
        <v>0</v>
      </c>
      <c r="D33" s="80"/>
      <c r="E33" s="81"/>
      <c r="F33" s="82"/>
      <c r="G33" s="83"/>
      <c r="H33" s="84"/>
      <c r="I33" s="85"/>
      <c r="J33" s="86"/>
      <c r="K33" s="87"/>
      <c r="L33" s="8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7"/>
      <c r="Y33" s="7"/>
      <c r="Z33" s="7"/>
      <c r="CA33" s="4" t="str">
        <f t="shared" si="3"/>
        <v/>
      </c>
      <c r="CG33" s="5">
        <f t="shared" si="4"/>
        <v>0</v>
      </c>
      <c r="CH33" s="5"/>
      <c r="CI33" s="5"/>
      <c r="CJ33" s="5"/>
      <c r="CK33" s="5"/>
      <c r="CL33" s="5"/>
      <c r="CM33" s="5"/>
      <c r="CN33" s="5"/>
      <c r="CO33" s="5"/>
    </row>
    <row r="34" spans="1:93" ht="17.25" customHeight="1" x14ac:dyDescent="0.2">
      <c r="A34" s="232" t="s">
        <v>39</v>
      </c>
      <c r="B34" s="233"/>
      <c r="C34" s="72">
        <f t="shared" si="0"/>
        <v>0</v>
      </c>
      <c r="D34" s="47"/>
      <c r="E34" s="95"/>
      <c r="F34" s="96"/>
      <c r="G34" s="97"/>
      <c r="H34" s="98"/>
      <c r="I34" s="99"/>
      <c r="J34" s="100"/>
      <c r="K34" s="101"/>
      <c r="L34" s="8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7"/>
      <c r="Y34" s="7"/>
      <c r="Z34" s="7"/>
      <c r="CA34" s="4" t="str">
        <f t="shared" si="3"/>
        <v/>
      </c>
      <c r="CG34" s="5">
        <f t="shared" si="4"/>
        <v>0</v>
      </c>
      <c r="CH34" s="5"/>
      <c r="CI34" s="5"/>
      <c r="CJ34" s="5"/>
      <c r="CK34" s="5"/>
      <c r="CL34" s="5"/>
      <c r="CM34" s="5"/>
      <c r="CN34" s="5"/>
      <c r="CO34" s="5"/>
    </row>
    <row r="35" spans="1:93" ht="31.9" customHeight="1" x14ac:dyDescent="0.2">
      <c r="A35" s="102" t="s">
        <v>40</v>
      </c>
      <c r="B35" s="103"/>
      <c r="C35" s="103"/>
      <c r="D35" s="104"/>
      <c r="E35" s="104"/>
      <c r="F35" s="104"/>
      <c r="G35" s="105"/>
      <c r="H35" s="20"/>
      <c r="I35" s="65"/>
      <c r="J35" s="59"/>
      <c r="K35" s="59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CG35" s="5"/>
      <c r="CH35" s="5"/>
      <c r="CI35" s="5"/>
      <c r="CJ35" s="5"/>
      <c r="CK35" s="5"/>
      <c r="CL35" s="5"/>
      <c r="CM35" s="5"/>
      <c r="CN35" s="5"/>
      <c r="CO35" s="5"/>
    </row>
    <row r="36" spans="1:93" ht="45.6" customHeight="1" x14ac:dyDescent="0.2">
      <c r="A36" s="213" t="s">
        <v>6</v>
      </c>
      <c r="B36" s="214"/>
      <c r="C36" s="40" t="s">
        <v>1</v>
      </c>
      <c r="D36" s="40" t="s">
        <v>7</v>
      </c>
      <c r="E36" s="55" t="s">
        <v>41</v>
      </c>
      <c r="F36" s="31" t="s">
        <v>42</v>
      </c>
      <c r="G36" s="39" t="s">
        <v>43</v>
      </c>
      <c r="H36" s="67" t="s">
        <v>44</v>
      </c>
      <c r="I36" s="65"/>
      <c r="J36" s="59"/>
      <c r="K36" s="59"/>
      <c r="L36" s="10"/>
      <c r="M36" s="10"/>
      <c r="N36" s="10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CG36" s="5"/>
      <c r="CH36" s="5"/>
      <c r="CI36" s="5"/>
      <c r="CJ36" s="5"/>
      <c r="CK36" s="5"/>
      <c r="CL36" s="5"/>
      <c r="CM36" s="5"/>
      <c r="CN36" s="5"/>
      <c r="CO36" s="5"/>
    </row>
    <row r="37" spans="1:93" x14ac:dyDescent="0.2">
      <c r="A37" s="234" t="s">
        <v>45</v>
      </c>
      <c r="B37" s="235"/>
      <c r="C37" s="106">
        <f t="shared" ref="C37:C43" si="5">SUM(D37:F37)</f>
        <v>0</v>
      </c>
      <c r="D37" s="21"/>
      <c r="E37" s="22"/>
      <c r="F37" s="107"/>
      <c r="G37" s="108"/>
      <c r="H37" s="109"/>
      <c r="I37" s="65"/>
      <c r="J37" s="59"/>
      <c r="K37" s="59"/>
      <c r="L37" s="10"/>
      <c r="M37" s="10"/>
      <c r="N37" s="1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CG37" s="5"/>
      <c r="CH37" s="5"/>
      <c r="CI37" s="5"/>
      <c r="CJ37" s="5"/>
      <c r="CK37" s="5"/>
      <c r="CL37" s="5"/>
      <c r="CM37" s="5"/>
      <c r="CN37" s="5"/>
      <c r="CO37" s="5"/>
    </row>
    <row r="38" spans="1:93" x14ac:dyDescent="0.2">
      <c r="A38" s="201" t="s">
        <v>46</v>
      </c>
      <c r="B38" s="210"/>
      <c r="C38" s="110">
        <f t="shared" si="5"/>
        <v>0</v>
      </c>
      <c r="D38" s="16"/>
      <c r="E38" s="18"/>
      <c r="F38" s="111"/>
      <c r="G38" s="112"/>
      <c r="H38" s="109"/>
      <c r="I38" s="65"/>
      <c r="J38" s="59"/>
      <c r="K38" s="59"/>
      <c r="L38" s="6"/>
      <c r="M38" s="6"/>
      <c r="N38" s="6"/>
      <c r="CG38" s="5"/>
      <c r="CH38" s="5"/>
      <c r="CI38" s="5"/>
      <c r="CJ38" s="5"/>
      <c r="CK38" s="5"/>
      <c r="CL38" s="5"/>
      <c r="CM38" s="5"/>
      <c r="CN38" s="5"/>
      <c r="CO38" s="5"/>
    </row>
    <row r="39" spans="1:93" x14ac:dyDescent="0.2">
      <c r="A39" s="201" t="s">
        <v>47</v>
      </c>
      <c r="B39" s="210"/>
      <c r="C39" s="72">
        <f t="shared" si="5"/>
        <v>0</v>
      </c>
      <c r="D39" s="16"/>
      <c r="E39" s="18"/>
      <c r="F39" s="111"/>
      <c r="G39" s="112"/>
      <c r="H39" s="109"/>
      <c r="I39" s="65"/>
      <c r="J39" s="59"/>
      <c r="K39" s="59"/>
      <c r="L39" s="6"/>
      <c r="M39" s="6"/>
      <c r="N39" s="6"/>
      <c r="CG39" s="5"/>
      <c r="CH39" s="5"/>
      <c r="CI39" s="5"/>
      <c r="CJ39" s="5"/>
      <c r="CK39" s="5"/>
      <c r="CL39" s="5"/>
      <c r="CM39" s="5"/>
      <c r="CN39" s="5"/>
      <c r="CO39" s="5"/>
    </row>
    <row r="40" spans="1:93" x14ac:dyDescent="0.2">
      <c r="A40" s="201" t="s">
        <v>48</v>
      </c>
      <c r="B40" s="210"/>
      <c r="C40" s="72">
        <f t="shared" si="5"/>
        <v>0</v>
      </c>
      <c r="D40" s="16"/>
      <c r="E40" s="89"/>
      <c r="F40" s="111"/>
      <c r="G40" s="113"/>
      <c r="H40" s="114"/>
      <c r="I40" s="65"/>
      <c r="J40" s="59"/>
      <c r="K40" s="59"/>
      <c r="L40" s="6"/>
      <c r="M40" s="6"/>
      <c r="N40" s="6"/>
      <c r="CG40" s="5"/>
      <c r="CH40" s="5"/>
      <c r="CI40" s="5"/>
      <c r="CJ40" s="5"/>
      <c r="CK40" s="5"/>
      <c r="CL40" s="5"/>
      <c r="CM40" s="5"/>
      <c r="CN40" s="5"/>
      <c r="CO40" s="5"/>
    </row>
    <row r="41" spans="1:93" ht="21" x14ac:dyDescent="0.2">
      <c r="A41" s="236" t="s">
        <v>49</v>
      </c>
      <c r="B41" s="115" t="s">
        <v>50</v>
      </c>
      <c r="C41" s="116">
        <f t="shared" si="5"/>
        <v>47</v>
      </c>
      <c r="D41" s="21">
        <v>47</v>
      </c>
      <c r="E41" s="22"/>
      <c r="F41" s="107"/>
      <c r="G41" s="108"/>
      <c r="H41" s="117"/>
      <c r="I41" s="65"/>
      <c r="J41" s="59"/>
      <c r="K41" s="59"/>
      <c r="L41" s="6"/>
      <c r="M41" s="6"/>
      <c r="N41" s="6"/>
      <c r="CG41" s="5"/>
      <c r="CH41" s="5"/>
      <c r="CI41" s="5"/>
      <c r="CJ41" s="5"/>
      <c r="CK41" s="5"/>
      <c r="CL41" s="5"/>
      <c r="CM41" s="5"/>
      <c r="CN41" s="5"/>
      <c r="CO41" s="5"/>
    </row>
    <row r="42" spans="1:93" x14ac:dyDescent="0.2">
      <c r="A42" s="236"/>
      <c r="B42" s="181" t="s">
        <v>51</v>
      </c>
      <c r="C42" s="72">
        <f t="shared" si="5"/>
        <v>0</v>
      </c>
      <c r="D42" s="16"/>
      <c r="E42" s="18"/>
      <c r="F42" s="111"/>
      <c r="G42" s="112"/>
      <c r="H42" s="117"/>
      <c r="I42" s="65"/>
      <c r="J42" s="59"/>
      <c r="K42" s="59"/>
      <c r="L42" s="6"/>
      <c r="M42" s="6"/>
      <c r="N42" s="6"/>
      <c r="CG42" s="5"/>
      <c r="CH42" s="5"/>
      <c r="CI42" s="5"/>
      <c r="CJ42" s="5"/>
      <c r="CK42" s="5"/>
      <c r="CL42" s="5"/>
      <c r="CM42" s="5"/>
      <c r="CN42" s="5"/>
      <c r="CO42" s="5"/>
    </row>
    <row r="43" spans="1:93" ht="23.45" customHeight="1" x14ac:dyDescent="0.2">
      <c r="A43" s="236"/>
      <c r="B43" s="119" t="s">
        <v>52</v>
      </c>
      <c r="C43" s="120">
        <f t="shared" si="5"/>
        <v>0</v>
      </c>
      <c r="D43" s="34"/>
      <c r="E43" s="35"/>
      <c r="F43" s="19"/>
      <c r="G43" s="121"/>
      <c r="H43" s="109"/>
      <c r="I43" s="65"/>
      <c r="J43" s="59"/>
      <c r="K43" s="59"/>
      <c r="L43" s="6"/>
      <c r="M43" s="6"/>
      <c r="N43" s="6"/>
      <c r="CG43" s="5"/>
      <c r="CH43" s="5"/>
      <c r="CI43" s="5"/>
      <c r="CJ43" s="5"/>
      <c r="CK43" s="5"/>
      <c r="CL43" s="5"/>
      <c r="CM43" s="5"/>
      <c r="CN43" s="5"/>
      <c r="CO43" s="5"/>
    </row>
    <row r="44" spans="1:93" x14ac:dyDescent="0.2">
      <c r="A44" s="228" t="s">
        <v>53</v>
      </c>
      <c r="B44" s="231"/>
      <c r="C44" s="116">
        <f>SUM(D44:G44)</f>
        <v>0</v>
      </c>
      <c r="D44" s="21"/>
      <c r="E44" s="22"/>
      <c r="F44" s="107"/>
      <c r="G44" s="44"/>
      <c r="H44" s="122"/>
      <c r="I44" s="65"/>
      <c r="J44" s="59"/>
      <c r="K44" s="59"/>
      <c r="L44" s="6"/>
      <c r="M44" s="6"/>
      <c r="N44" s="6"/>
      <c r="CG44" s="5"/>
      <c r="CH44" s="5"/>
      <c r="CI44" s="5"/>
      <c r="CJ44" s="5"/>
      <c r="CK44" s="5"/>
      <c r="CL44" s="5"/>
      <c r="CM44" s="5"/>
      <c r="CN44" s="5"/>
      <c r="CO44" s="5"/>
    </row>
    <row r="45" spans="1:93" x14ac:dyDescent="0.2">
      <c r="A45" s="224" t="s">
        <v>2</v>
      </c>
      <c r="B45" s="225"/>
      <c r="C45" s="72">
        <f>SUM(D45:G45)</f>
        <v>323</v>
      </c>
      <c r="D45" s="16">
        <v>157</v>
      </c>
      <c r="E45" s="18"/>
      <c r="F45" s="111"/>
      <c r="G45" s="45">
        <v>166</v>
      </c>
      <c r="H45" s="114"/>
      <c r="I45" s="65"/>
      <c r="J45" s="59"/>
      <c r="K45" s="59"/>
      <c r="L45" s="6"/>
      <c r="M45" s="6"/>
      <c r="N45" s="6"/>
      <c r="CG45" s="5"/>
      <c r="CH45" s="5"/>
      <c r="CI45" s="5"/>
      <c r="CJ45" s="5"/>
      <c r="CK45" s="5"/>
      <c r="CL45" s="5"/>
      <c r="CM45" s="5"/>
      <c r="CN45" s="5"/>
      <c r="CO45" s="5"/>
    </row>
    <row r="46" spans="1:93" x14ac:dyDescent="0.2">
      <c r="A46" s="226" t="s">
        <v>1</v>
      </c>
      <c r="B46" s="227"/>
      <c r="C46" s="123">
        <f>SUM(C37:C45)</f>
        <v>370</v>
      </c>
      <c r="D46" s="123">
        <f>SUM(D37:D45)</f>
        <v>204</v>
      </c>
      <c r="E46" s="124">
        <f>SUM(E37:E45)</f>
        <v>0</v>
      </c>
      <c r="F46" s="125">
        <f>SUM(F37:F45)</f>
        <v>0</v>
      </c>
      <c r="G46" s="126">
        <f>SUM(G44:G45)</f>
        <v>166</v>
      </c>
      <c r="H46" s="127">
        <f>SUM(H37:H45)</f>
        <v>0</v>
      </c>
      <c r="I46" s="65"/>
      <c r="J46" s="59"/>
      <c r="K46" s="59"/>
      <c r="L46" s="6"/>
      <c r="M46" s="6"/>
      <c r="N46" s="6"/>
      <c r="CG46" s="5"/>
      <c r="CH46" s="5"/>
      <c r="CI46" s="5"/>
      <c r="CJ46" s="5"/>
      <c r="CK46" s="5"/>
      <c r="CL46" s="5"/>
      <c r="CM46" s="5"/>
      <c r="CN46" s="5"/>
      <c r="CO46" s="5"/>
    </row>
    <row r="47" spans="1:93" x14ac:dyDescent="0.2">
      <c r="A47" s="128" t="s">
        <v>54</v>
      </c>
      <c r="B47" s="129"/>
      <c r="C47" s="130"/>
      <c r="D47" s="130"/>
      <c r="E47" s="130"/>
      <c r="F47" s="131"/>
      <c r="G47" s="131"/>
      <c r="H47" s="33"/>
      <c r="I47" s="65"/>
      <c r="J47" s="59"/>
      <c r="K47" s="59"/>
      <c r="L47" s="6"/>
      <c r="M47" s="6"/>
      <c r="N47" s="6"/>
      <c r="CG47" s="5"/>
      <c r="CH47" s="5"/>
      <c r="CI47" s="5"/>
      <c r="CJ47" s="5"/>
      <c r="CK47" s="5"/>
      <c r="CL47" s="5"/>
      <c r="CM47" s="5"/>
      <c r="CN47" s="5"/>
      <c r="CO47" s="5"/>
    </row>
    <row r="48" spans="1:93" ht="31.9" customHeight="1" x14ac:dyDescent="0.2">
      <c r="A48" s="42" t="s">
        <v>55</v>
      </c>
      <c r="B48" s="132"/>
      <c r="C48" s="132"/>
      <c r="D48" s="132"/>
      <c r="E48" s="132"/>
      <c r="F48" s="133"/>
      <c r="G48" s="133"/>
      <c r="H48" s="133"/>
      <c r="I48" s="65"/>
      <c r="J48" s="59"/>
      <c r="K48" s="59"/>
      <c r="CG48" s="5"/>
      <c r="CH48" s="5"/>
      <c r="CI48" s="5"/>
      <c r="CJ48" s="5"/>
      <c r="CK48" s="5"/>
      <c r="CL48" s="5"/>
      <c r="CM48" s="5"/>
      <c r="CN48" s="5"/>
      <c r="CO48" s="5"/>
    </row>
    <row r="49" spans="1:93" ht="71.45" customHeight="1" x14ac:dyDescent="0.2">
      <c r="A49" s="213" t="s">
        <v>6</v>
      </c>
      <c r="B49" s="214"/>
      <c r="C49" s="182" t="s">
        <v>1</v>
      </c>
      <c r="D49" s="30" t="s">
        <v>56</v>
      </c>
      <c r="E49" s="66" t="s">
        <v>57</v>
      </c>
      <c r="F49" s="71" t="s">
        <v>13</v>
      </c>
      <c r="G49" s="54"/>
      <c r="H49" s="49"/>
      <c r="I49" s="65"/>
      <c r="J49" s="59"/>
      <c r="K49" s="59"/>
      <c r="CG49" s="5"/>
      <c r="CH49" s="5"/>
      <c r="CI49" s="5"/>
      <c r="CJ49" s="5"/>
      <c r="CK49" s="5"/>
      <c r="CL49" s="5"/>
      <c r="CM49" s="5"/>
      <c r="CN49" s="5"/>
      <c r="CO49" s="5"/>
    </row>
    <row r="50" spans="1:93" x14ac:dyDescent="0.2">
      <c r="A50" s="211" t="s">
        <v>58</v>
      </c>
      <c r="B50" s="212"/>
      <c r="C50" s="52">
        <f t="shared" ref="C50:C55" si="6">SUM(D50:E50)</f>
        <v>39</v>
      </c>
      <c r="D50" s="134">
        <v>15</v>
      </c>
      <c r="E50" s="135">
        <v>24</v>
      </c>
      <c r="F50" s="136"/>
      <c r="G50" s="137"/>
      <c r="H50" s="138"/>
      <c r="I50" s="139"/>
      <c r="J50" s="29"/>
      <c r="K50" s="29"/>
      <c r="L50" s="7"/>
      <c r="M50" s="7"/>
      <c r="N50" s="7"/>
      <c r="O50" s="7"/>
      <c r="P50" s="7"/>
      <c r="Q50" s="7"/>
      <c r="R50" s="7"/>
      <c r="S50" s="7"/>
      <c r="T50" s="7"/>
      <c r="CG50" s="5"/>
      <c r="CH50" s="5"/>
      <c r="CI50" s="5"/>
      <c r="CJ50" s="5"/>
      <c r="CK50" s="5"/>
      <c r="CL50" s="5"/>
      <c r="CM50" s="5"/>
      <c r="CN50" s="5"/>
      <c r="CO50" s="5"/>
    </row>
    <row r="51" spans="1:93" x14ac:dyDescent="0.2">
      <c r="A51" s="215" t="s">
        <v>59</v>
      </c>
      <c r="B51" s="216"/>
      <c r="C51" s="53">
        <f t="shared" si="6"/>
        <v>0</v>
      </c>
      <c r="D51" s="140"/>
      <c r="E51" s="141"/>
      <c r="F51" s="142"/>
      <c r="G51" s="137"/>
      <c r="H51" s="138"/>
      <c r="I51" s="139"/>
      <c r="J51" s="29"/>
      <c r="K51" s="29"/>
      <c r="L51" s="7"/>
      <c r="M51" s="7"/>
      <c r="N51" s="7"/>
      <c r="O51" s="7"/>
      <c r="P51" s="7"/>
      <c r="Q51" s="7"/>
      <c r="R51" s="7"/>
      <c r="S51" s="7"/>
      <c r="T51" s="7"/>
      <c r="CG51" s="5"/>
      <c r="CH51" s="5"/>
      <c r="CI51" s="5"/>
      <c r="CJ51" s="5"/>
      <c r="CK51" s="5"/>
      <c r="CL51" s="5"/>
      <c r="CM51" s="5"/>
      <c r="CN51" s="5"/>
      <c r="CO51" s="5"/>
    </row>
    <row r="52" spans="1:93" x14ac:dyDescent="0.2">
      <c r="A52" s="217" t="s">
        <v>60</v>
      </c>
      <c r="B52" s="143" t="s">
        <v>61</v>
      </c>
      <c r="C52" s="52">
        <f t="shared" si="6"/>
        <v>25</v>
      </c>
      <c r="D52" s="134">
        <v>13</v>
      </c>
      <c r="E52" s="135">
        <v>12</v>
      </c>
      <c r="F52" s="144">
        <v>3</v>
      </c>
      <c r="G52" s="8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7"/>
      <c r="T52" s="7"/>
      <c r="CA52" s="4" t="str">
        <f>IF(F52&lt;=C52,"","* Programa de atención Domiciliaria a personas con Dependencia severa debe ser MENOR O IGUAL al Total. ")</f>
        <v/>
      </c>
      <c r="CB52" s="4">
        <f>IF(C52=0,"",IF(F52="",IF(C52="","",1),0))</f>
        <v>0</v>
      </c>
      <c r="CG52" s="5"/>
      <c r="CH52" s="5"/>
      <c r="CI52" s="5"/>
      <c r="CJ52" s="5"/>
      <c r="CK52" s="5"/>
      <c r="CL52" s="5"/>
      <c r="CM52" s="5"/>
      <c r="CN52" s="5"/>
      <c r="CO52" s="5"/>
    </row>
    <row r="53" spans="1:93" x14ac:dyDescent="0.2">
      <c r="A53" s="218"/>
      <c r="B53" s="145" t="s">
        <v>62</v>
      </c>
      <c r="C53" s="146">
        <f t="shared" si="6"/>
        <v>79</v>
      </c>
      <c r="D53" s="48">
        <v>36</v>
      </c>
      <c r="E53" s="147">
        <v>43</v>
      </c>
      <c r="F53" s="148">
        <v>11</v>
      </c>
      <c r="G53" s="8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7"/>
      <c r="T53" s="7"/>
      <c r="CA53" s="4" t="str">
        <f>IF(F53&lt;=C53,"","* Programa de atención Domiciliaria a personas con Dependencia severa debe ser MENOR O IGUAL al Total. ")</f>
        <v/>
      </c>
      <c r="CB53" s="4">
        <f>IF(C53=0,"",IF(F53="",IF(C53="","",1),0))</f>
        <v>0</v>
      </c>
      <c r="CG53" s="5"/>
      <c r="CH53" s="5"/>
      <c r="CI53" s="5"/>
      <c r="CJ53" s="5"/>
      <c r="CK53" s="5"/>
      <c r="CL53" s="5"/>
      <c r="CM53" s="5"/>
      <c r="CN53" s="5"/>
      <c r="CO53" s="5"/>
    </row>
    <row r="54" spans="1:93" x14ac:dyDescent="0.2">
      <c r="A54" s="219" t="s">
        <v>3</v>
      </c>
      <c r="B54" s="219"/>
      <c r="C54" s="52">
        <f t="shared" si="6"/>
        <v>83</v>
      </c>
      <c r="D54" s="134">
        <v>33</v>
      </c>
      <c r="E54" s="149">
        <v>50</v>
      </c>
      <c r="F54" s="136"/>
      <c r="G54" s="8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7"/>
      <c r="T54" s="7"/>
      <c r="CG54" s="5"/>
      <c r="CH54" s="5"/>
      <c r="CI54" s="5"/>
      <c r="CJ54" s="5"/>
      <c r="CK54" s="5"/>
      <c r="CL54" s="5"/>
      <c r="CM54" s="5"/>
      <c r="CN54" s="5"/>
      <c r="CO54" s="5"/>
    </row>
    <row r="55" spans="1:93" x14ac:dyDescent="0.2">
      <c r="A55" s="240" t="s">
        <v>63</v>
      </c>
      <c r="B55" s="240"/>
      <c r="C55" s="150">
        <f t="shared" si="6"/>
        <v>0</v>
      </c>
      <c r="D55" s="50"/>
      <c r="E55" s="151"/>
      <c r="F55" s="152"/>
      <c r="G55" s="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7"/>
      <c r="T55" s="7"/>
      <c r="CA55" s="4" t="str">
        <f>IF(F55&lt;=C55,"","* Programa de atención Domiciliaria a personas con Dependencia severa debe ser MENOR O IGUAL al Total. ")</f>
        <v/>
      </c>
      <c r="CB55" s="4" t="str">
        <f>IF(C55=0,"",IF(F55="",IF(C55="","",1),0))</f>
        <v/>
      </c>
      <c r="CG55" s="5"/>
      <c r="CH55" s="5"/>
      <c r="CI55" s="5"/>
      <c r="CJ55" s="5"/>
      <c r="CK55" s="5"/>
      <c r="CL55" s="5"/>
      <c r="CM55" s="5"/>
      <c r="CN55" s="5"/>
      <c r="CO55" s="5"/>
    </row>
    <row r="56" spans="1:93" x14ac:dyDescent="0.2">
      <c r="A56" s="241" t="s">
        <v>64</v>
      </c>
      <c r="B56" s="241"/>
      <c r="C56" s="153">
        <f>D56</f>
        <v>0</v>
      </c>
      <c r="D56" s="16"/>
      <c r="E56" s="154"/>
      <c r="F56" s="155"/>
      <c r="G56" s="8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7"/>
      <c r="T56" s="7"/>
      <c r="CA56" s="4" t="str">
        <f>IF(F56&lt;=C56,"","* Programa de atención Domiciliaria a personas con Dependencia severa debe ser MENOR O IGUAL al Total. ")</f>
        <v/>
      </c>
      <c r="CB56" s="4" t="str">
        <f>IF(C56=0,"",IF(F56="",IF(C56="","",1),0))</f>
        <v/>
      </c>
      <c r="CG56" s="5"/>
      <c r="CH56" s="5"/>
      <c r="CI56" s="5"/>
      <c r="CJ56" s="5"/>
      <c r="CK56" s="5"/>
      <c r="CL56" s="5"/>
      <c r="CM56" s="5"/>
      <c r="CN56" s="5"/>
      <c r="CO56" s="5"/>
    </row>
    <row r="57" spans="1:93" x14ac:dyDescent="0.2">
      <c r="A57" s="242" t="s">
        <v>65</v>
      </c>
      <c r="B57" s="242"/>
      <c r="C57" s="156">
        <f>D57</f>
        <v>0</v>
      </c>
      <c r="D57" s="34"/>
      <c r="E57" s="157"/>
      <c r="F57" s="158"/>
      <c r="G57" s="159"/>
      <c r="H57" s="139"/>
      <c r="I57" s="29"/>
      <c r="J57" s="29"/>
      <c r="K57" s="29"/>
      <c r="L57" s="10"/>
      <c r="M57" s="7"/>
      <c r="N57" s="7"/>
      <c r="O57" s="7"/>
      <c r="P57" s="7"/>
      <c r="Q57" s="7"/>
      <c r="R57" s="7"/>
      <c r="S57" s="7"/>
      <c r="T57" s="7"/>
      <c r="CG57" s="5"/>
      <c r="CH57" s="5"/>
      <c r="CI57" s="5"/>
      <c r="CJ57" s="5"/>
      <c r="CK57" s="5"/>
      <c r="CL57" s="5"/>
      <c r="CM57" s="5"/>
      <c r="CN57" s="5"/>
      <c r="CO57" s="5"/>
    </row>
    <row r="58" spans="1:93" ht="31.9" customHeight="1" x14ac:dyDescent="0.2">
      <c r="A58" s="42" t="s">
        <v>66</v>
      </c>
      <c r="B58" s="132"/>
      <c r="C58" s="132"/>
      <c r="D58" s="132"/>
      <c r="E58" s="132"/>
      <c r="F58" s="132"/>
      <c r="G58" s="160"/>
      <c r="H58" s="161"/>
      <c r="I58" s="139"/>
      <c r="J58" s="29"/>
      <c r="K58" s="29"/>
      <c r="L58" s="10"/>
      <c r="M58" s="7"/>
      <c r="N58" s="7"/>
      <c r="O58" s="7"/>
      <c r="P58" s="7"/>
      <c r="Q58" s="7"/>
      <c r="R58" s="7"/>
      <c r="S58" s="7"/>
      <c r="T58" s="7"/>
      <c r="CG58" s="5"/>
      <c r="CH58" s="5"/>
      <c r="CI58" s="5"/>
      <c r="CJ58" s="5"/>
      <c r="CK58" s="5"/>
      <c r="CL58" s="5"/>
      <c r="CM58" s="5"/>
      <c r="CN58" s="5"/>
      <c r="CO58" s="5"/>
    </row>
    <row r="59" spans="1:93" x14ac:dyDescent="0.2">
      <c r="A59" s="243" t="s">
        <v>67</v>
      </c>
      <c r="B59" s="244"/>
      <c r="C59" s="249" t="s">
        <v>68</v>
      </c>
      <c r="D59" s="249"/>
      <c r="E59" s="249"/>
      <c r="F59" s="249"/>
      <c r="G59" s="250"/>
      <c r="H59" s="207" t="s">
        <v>69</v>
      </c>
      <c r="I59" s="208"/>
      <c r="J59" s="59"/>
      <c r="K59" s="59"/>
      <c r="L59" s="6"/>
      <c r="M59" s="6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  <c r="CO59" s="5"/>
    </row>
    <row r="60" spans="1:93" x14ac:dyDescent="0.2">
      <c r="A60" s="245"/>
      <c r="B60" s="246"/>
      <c r="C60" s="243" t="s">
        <v>1</v>
      </c>
      <c r="D60" s="213" t="s">
        <v>70</v>
      </c>
      <c r="E60" s="230"/>
      <c r="F60" s="214"/>
      <c r="G60" s="251" t="s">
        <v>71</v>
      </c>
      <c r="H60" s="209"/>
      <c r="I60" s="208"/>
      <c r="J60" s="59"/>
      <c r="K60" s="59"/>
      <c r="L60" s="6"/>
      <c r="M60" s="6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  <c r="CO60" s="5"/>
    </row>
    <row r="61" spans="1:93" ht="26.45" customHeight="1" x14ac:dyDescent="0.2">
      <c r="A61" s="247"/>
      <c r="B61" s="248"/>
      <c r="C61" s="247"/>
      <c r="D61" s="30" t="s">
        <v>72</v>
      </c>
      <c r="E61" s="31" t="s">
        <v>73</v>
      </c>
      <c r="F61" s="51" t="s">
        <v>74</v>
      </c>
      <c r="G61" s="252"/>
      <c r="H61" s="38" t="s">
        <v>75</v>
      </c>
      <c r="I61" s="182" t="s">
        <v>76</v>
      </c>
      <c r="J61" s="6"/>
      <c r="K61" s="6"/>
      <c r="L61" s="6"/>
      <c r="M61" s="6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  <c r="CO61" s="5"/>
    </row>
    <row r="62" spans="1:93" x14ac:dyDescent="0.2">
      <c r="A62" s="203" t="s">
        <v>77</v>
      </c>
      <c r="B62" s="204"/>
      <c r="C62" s="162">
        <f t="shared" ref="C62:C67" si="7">SUM(D62:F62)+H62</f>
        <v>0</v>
      </c>
      <c r="D62" s="21"/>
      <c r="E62" s="22"/>
      <c r="F62" s="14"/>
      <c r="G62" s="44"/>
      <c r="H62" s="163"/>
      <c r="I62" s="24"/>
      <c r="J62" s="6"/>
      <c r="K62" s="6"/>
      <c r="L62" s="6"/>
      <c r="M62" s="6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  <c r="CO62" s="5"/>
    </row>
    <row r="63" spans="1:93" x14ac:dyDescent="0.2">
      <c r="A63" s="205" t="s">
        <v>78</v>
      </c>
      <c r="B63" s="206"/>
      <c r="C63" s="164">
        <f t="shared" si="7"/>
        <v>0</v>
      </c>
      <c r="D63" s="16"/>
      <c r="E63" s="18"/>
      <c r="F63" s="17"/>
      <c r="G63" s="45"/>
      <c r="H63" s="155"/>
      <c r="I63" s="26"/>
      <c r="J63" s="6"/>
      <c r="K63" s="6"/>
      <c r="L63" s="6"/>
      <c r="M63" s="6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  <c r="CO63" s="5"/>
    </row>
    <row r="64" spans="1:93" x14ac:dyDescent="0.2">
      <c r="A64" s="205" t="s">
        <v>79</v>
      </c>
      <c r="B64" s="206"/>
      <c r="C64" s="164">
        <f t="shared" si="7"/>
        <v>0</v>
      </c>
      <c r="D64" s="16"/>
      <c r="E64" s="18"/>
      <c r="F64" s="17"/>
      <c r="G64" s="45"/>
      <c r="H64" s="155"/>
      <c r="I64" s="26"/>
      <c r="J64" s="6"/>
      <c r="K64" s="6"/>
      <c r="L64" s="6"/>
      <c r="M64" s="6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  <c r="CO64" s="5"/>
    </row>
    <row r="65" spans="1:93" x14ac:dyDescent="0.2">
      <c r="A65" s="205" t="s">
        <v>80</v>
      </c>
      <c r="B65" s="206"/>
      <c r="C65" s="164">
        <f t="shared" si="7"/>
        <v>0</v>
      </c>
      <c r="D65" s="16"/>
      <c r="E65" s="18"/>
      <c r="F65" s="17"/>
      <c r="G65" s="45"/>
      <c r="H65" s="155"/>
      <c r="I65" s="26"/>
      <c r="J65" s="6"/>
      <c r="K65" s="6"/>
      <c r="L65" s="6"/>
      <c r="M65" s="6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  <c r="CO65" s="5"/>
    </row>
    <row r="66" spans="1:93" x14ac:dyDescent="0.2">
      <c r="A66" s="205" t="s">
        <v>81</v>
      </c>
      <c r="B66" s="206"/>
      <c r="C66" s="164">
        <f t="shared" si="7"/>
        <v>0</v>
      </c>
      <c r="D66" s="16"/>
      <c r="E66" s="18"/>
      <c r="F66" s="17"/>
      <c r="G66" s="45"/>
      <c r="H66" s="155"/>
      <c r="I66" s="26"/>
      <c r="J66" s="6"/>
      <c r="K66" s="6"/>
      <c r="L66" s="6"/>
      <c r="M66" s="6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  <c r="CO66" s="5"/>
    </row>
    <row r="67" spans="1:93" x14ac:dyDescent="0.2">
      <c r="A67" s="222" t="s">
        <v>82</v>
      </c>
      <c r="B67" s="223"/>
      <c r="C67" s="165">
        <f t="shared" si="7"/>
        <v>0</v>
      </c>
      <c r="D67" s="34"/>
      <c r="E67" s="35"/>
      <c r="F67" s="36"/>
      <c r="G67" s="46"/>
      <c r="H67" s="166"/>
      <c r="I67" s="27"/>
      <c r="J67" s="6"/>
      <c r="K67" s="6"/>
      <c r="L67" s="6"/>
      <c r="M67" s="6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  <c r="CO67" s="5"/>
    </row>
    <row r="68" spans="1:93" x14ac:dyDescent="0.2">
      <c r="A68" s="9" t="s">
        <v>83</v>
      </c>
      <c r="B68" s="59"/>
      <c r="C68" s="59"/>
      <c r="D68" s="59"/>
      <c r="E68" s="59"/>
      <c r="F68" s="59"/>
      <c r="G68" s="59"/>
      <c r="H68" s="59"/>
      <c r="I68" s="65"/>
      <c r="J68" s="6"/>
      <c r="K68" s="6"/>
      <c r="L68" s="6"/>
      <c r="M68" s="6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  <c r="CO68" s="5"/>
    </row>
    <row r="69" spans="1:93" ht="31.9" customHeight="1" x14ac:dyDescent="0.2">
      <c r="A69" s="167" t="s">
        <v>84</v>
      </c>
      <c r="B69" s="168"/>
      <c r="C69" s="168"/>
      <c r="D69" s="168"/>
      <c r="E69" s="168"/>
      <c r="F69" s="169"/>
      <c r="G69" s="169"/>
      <c r="H69" s="6"/>
      <c r="I69" s="6"/>
      <c r="J69" s="6"/>
      <c r="K69" s="6"/>
      <c r="L69" s="6"/>
      <c r="M69" s="6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  <c r="CO69" s="5"/>
    </row>
    <row r="70" spans="1:93" x14ac:dyDescent="0.2">
      <c r="A70" s="220" t="s">
        <v>85</v>
      </c>
      <c r="B70" s="220" t="s">
        <v>86</v>
      </c>
      <c r="C70" s="237" t="s">
        <v>87</v>
      </c>
      <c r="D70" s="238"/>
      <c r="E70" s="238"/>
      <c r="F70" s="238"/>
      <c r="G70" s="239"/>
      <c r="H70" s="6"/>
      <c r="I70" s="6"/>
      <c r="J70" s="6"/>
      <c r="K70" s="6"/>
      <c r="L70" s="6"/>
      <c r="M70" s="6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  <c r="CO70" s="5"/>
    </row>
    <row r="71" spans="1:93" x14ac:dyDescent="0.2">
      <c r="A71" s="221"/>
      <c r="B71" s="221"/>
      <c r="C71" s="30" t="s">
        <v>88</v>
      </c>
      <c r="D71" s="170" t="s">
        <v>89</v>
      </c>
      <c r="E71" s="31" t="s">
        <v>90</v>
      </c>
      <c r="F71" s="31" t="s">
        <v>91</v>
      </c>
      <c r="G71" s="51" t="s">
        <v>92</v>
      </c>
      <c r="H71" s="6"/>
      <c r="I71" s="6"/>
      <c r="J71" s="6"/>
      <c r="K71" s="6"/>
      <c r="L71" s="6"/>
      <c r="M71" s="6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  <c r="CO71" s="5"/>
    </row>
    <row r="72" spans="1:93" x14ac:dyDescent="0.2">
      <c r="A72" s="171" t="s">
        <v>93</v>
      </c>
      <c r="B72" s="172">
        <f>SUM(C72:G72)</f>
        <v>0</v>
      </c>
      <c r="C72" s="21"/>
      <c r="D72" s="23"/>
      <c r="E72" s="23"/>
      <c r="F72" s="23"/>
      <c r="G72" s="25"/>
      <c r="H72" s="6"/>
      <c r="I72" s="6"/>
      <c r="J72" s="6"/>
      <c r="K72" s="6"/>
      <c r="L72" s="6"/>
      <c r="M72" s="6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  <c r="CO72" s="5"/>
    </row>
    <row r="73" spans="1:93" x14ac:dyDescent="0.2">
      <c r="A73" s="173" t="s">
        <v>51</v>
      </c>
      <c r="B73" s="174">
        <f>SUM(C73:G73)</f>
        <v>0</v>
      </c>
      <c r="C73" s="34"/>
      <c r="D73" s="19"/>
      <c r="E73" s="19"/>
      <c r="F73" s="19"/>
      <c r="G73" s="28"/>
      <c r="H73" s="6"/>
      <c r="I73" s="6"/>
      <c r="J73" s="6"/>
      <c r="K73" s="6"/>
      <c r="L73" s="6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  <c r="CO73" s="5"/>
    </row>
    <row r="74" spans="1:93" ht="31.9" customHeight="1" x14ac:dyDescent="0.2">
      <c r="A74" s="167" t="s">
        <v>94</v>
      </c>
      <c r="B74" s="168"/>
      <c r="C74" s="168"/>
      <c r="D74" s="168"/>
      <c r="E74" s="168"/>
      <c r="F74" s="169"/>
      <c r="G74" s="169"/>
      <c r="H74" s="6"/>
      <c r="I74" s="6"/>
      <c r="J74" s="6"/>
      <c r="K74" s="6"/>
      <c r="L74" s="6"/>
      <c r="M74" s="6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  <c r="CO74" s="5"/>
    </row>
    <row r="75" spans="1:93" x14ac:dyDescent="0.2">
      <c r="A75" s="220" t="s">
        <v>85</v>
      </c>
      <c r="B75" s="220" t="s">
        <v>95</v>
      </c>
      <c r="C75" s="237" t="s">
        <v>96</v>
      </c>
      <c r="D75" s="238"/>
      <c r="E75" s="238"/>
      <c r="F75" s="238"/>
      <c r="G75" s="239"/>
      <c r="H75" s="6"/>
      <c r="I75" s="6"/>
      <c r="J75" s="6"/>
      <c r="K75" s="6"/>
      <c r="L75" s="6"/>
      <c r="M75" s="6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  <c r="CO75" s="5"/>
    </row>
    <row r="76" spans="1:93" x14ac:dyDescent="0.2">
      <c r="A76" s="221"/>
      <c r="B76" s="221"/>
      <c r="C76" s="30" t="s">
        <v>88</v>
      </c>
      <c r="D76" s="170" t="s">
        <v>89</v>
      </c>
      <c r="E76" s="31" t="s">
        <v>90</v>
      </c>
      <c r="F76" s="31" t="s">
        <v>91</v>
      </c>
      <c r="G76" s="51" t="s">
        <v>92</v>
      </c>
      <c r="H76" s="6"/>
      <c r="I76" s="6"/>
      <c r="J76" s="6"/>
      <c r="K76" s="6"/>
      <c r="L76" s="6"/>
      <c r="M76" s="6"/>
      <c r="N76" s="6"/>
      <c r="O76" s="6"/>
      <c r="P76" s="6"/>
      <c r="CG76" s="5"/>
      <c r="CH76" s="5"/>
      <c r="CI76" s="5"/>
      <c r="CJ76" s="5"/>
      <c r="CK76" s="5"/>
      <c r="CL76" s="5"/>
      <c r="CM76" s="5"/>
      <c r="CN76" s="5"/>
      <c r="CO76" s="5"/>
    </row>
    <row r="77" spans="1:93" ht="25.5" customHeight="1" x14ac:dyDescent="0.2">
      <c r="A77" s="175" t="s">
        <v>97</v>
      </c>
      <c r="B77" s="176">
        <f>SUM(C77:G77)</f>
        <v>0</v>
      </c>
      <c r="C77" s="32"/>
      <c r="D77" s="177"/>
      <c r="E77" s="177"/>
      <c r="F77" s="177"/>
      <c r="G77" s="43"/>
      <c r="H77" s="6"/>
      <c r="I77" s="6"/>
      <c r="J77" s="6"/>
      <c r="K77" s="6"/>
      <c r="L77" s="6"/>
      <c r="M77" s="6"/>
      <c r="N77" s="6"/>
      <c r="O77" s="6"/>
      <c r="P77" s="6"/>
      <c r="CG77" s="5"/>
      <c r="CH77" s="5"/>
      <c r="CI77" s="5"/>
      <c r="CJ77" s="5"/>
      <c r="CK77" s="5"/>
      <c r="CL77" s="5"/>
      <c r="CM77" s="5"/>
      <c r="CN77" s="5"/>
      <c r="CO77" s="5"/>
    </row>
    <row r="78" spans="1:93" x14ac:dyDescent="0.2">
      <c r="A78" s="178"/>
      <c r="B78" s="179"/>
      <c r="C78" s="178"/>
      <c r="D78" s="179"/>
      <c r="E78" s="180"/>
      <c r="F78" s="179"/>
      <c r="G78" s="180"/>
      <c r="H78" s="6"/>
      <c r="I78" s="6"/>
      <c r="J78" s="6"/>
      <c r="K78" s="6"/>
      <c r="L78" s="6"/>
      <c r="M78" s="6"/>
      <c r="N78" s="6"/>
      <c r="CG78" s="5"/>
      <c r="CH78" s="5"/>
      <c r="CI78" s="5"/>
      <c r="CJ78" s="5"/>
      <c r="CK78" s="5"/>
      <c r="CL78" s="5"/>
      <c r="CM78" s="5"/>
      <c r="CN78" s="5"/>
      <c r="CO78" s="5"/>
    </row>
    <row r="79" spans="1:93" x14ac:dyDescent="0.2">
      <c r="H79" s="6"/>
      <c r="I79" s="6"/>
      <c r="J79" s="6"/>
      <c r="K79" s="6"/>
      <c r="L79" s="6"/>
      <c r="M79" s="6"/>
      <c r="N79" s="6"/>
    </row>
    <row r="80" spans="1:93" x14ac:dyDescent="0.2">
      <c r="H80" s="6"/>
      <c r="I80" s="6"/>
      <c r="J80" s="6"/>
      <c r="K80" s="6"/>
      <c r="L80" s="6"/>
      <c r="M80" s="6"/>
      <c r="N80" s="6"/>
    </row>
    <row r="194" spans="1:104" ht="12" customHeight="1" x14ac:dyDescent="0.2"/>
    <row r="195" spans="1:104" s="11" customFormat="1" hidden="1" x14ac:dyDescent="0.2">
      <c r="A195" s="11">
        <f>SUM(C10:C34,C46,C50:C57,C62:C67,B72:B73,B77)</f>
        <v>596</v>
      </c>
      <c r="B195" s="11">
        <f>SUM(CG7:CO78)</f>
        <v>0</v>
      </c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</row>
  </sheetData>
  <mergeCells count="61">
    <mergeCell ref="A39:B39"/>
    <mergeCell ref="A40:B40"/>
    <mergeCell ref="A41:A43"/>
    <mergeCell ref="A44:B44"/>
    <mergeCell ref="C75:G75"/>
    <mergeCell ref="A55:B55"/>
    <mergeCell ref="A56:B56"/>
    <mergeCell ref="A57:B57"/>
    <mergeCell ref="A59:B61"/>
    <mergeCell ref="C59:G59"/>
    <mergeCell ref="C60:C61"/>
    <mergeCell ref="D60:F60"/>
    <mergeCell ref="G60:G61"/>
    <mergeCell ref="C70:G70"/>
    <mergeCell ref="A33:B33"/>
    <mergeCell ref="A34:B34"/>
    <mergeCell ref="A36:B36"/>
    <mergeCell ref="A37:B37"/>
    <mergeCell ref="A38:B38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2:B22"/>
    <mergeCell ref="A75:A76"/>
    <mergeCell ref="B75:B76"/>
    <mergeCell ref="A66:B66"/>
    <mergeCell ref="A67:B67"/>
    <mergeCell ref="A70:A71"/>
    <mergeCell ref="B70:B71"/>
    <mergeCell ref="A45:B45"/>
    <mergeCell ref="A46:B46"/>
    <mergeCell ref="A65:B65"/>
    <mergeCell ref="A27:B27"/>
    <mergeCell ref="A28:B28"/>
    <mergeCell ref="A29:B29"/>
    <mergeCell ref="A30:B30"/>
    <mergeCell ref="A31:B31"/>
    <mergeCell ref="A32:B32"/>
    <mergeCell ref="A14:B14"/>
    <mergeCell ref="A62:B62"/>
    <mergeCell ref="A63:B63"/>
    <mergeCell ref="A64:B64"/>
    <mergeCell ref="H59:I60"/>
    <mergeCell ref="A23:B23"/>
    <mergeCell ref="A24:B24"/>
    <mergeCell ref="A25:B25"/>
    <mergeCell ref="A26:B26"/>
    <mergeCell ref="A50:B50"/>
    <mergeCell ref="A49:B49"/>
    <mergeCell ref="A51:B51"/>
    <mergeCell ref="A52:A53"/>
    <mergeCell ref="A54:B54"/>
    <mergeCell ref="A20:B20"/>
    <mergeCell ref="A21:B21"/>
  </mergeCells>
  <dataValidations count="4">
    <dataValidation allowBlank="1" showInputMessage="1" showErrorMessage="1" errorTitle="ERROR" error="Por Favor ingrese solo Números." sqref="L10:L34 G52:G56" xr:uid="{00000000-0002-0000-0300-000000000000}"/>
    <dataValidation allowBlank="1" showInputMessage="1" showErrorMessage="1" errorTitle="ERROR" error="Por Favor Ingrese solo Números." sqref="G9" xr:uid="{00000000-0002-0000-0300-000001000000}"/>
    <dataValidation type="whole" allowBlank="1" showInputMessage="1" showErrorMessage="1" errorTitle="ERROR" error="Por Favor Ingrese solo Números." sqref="C78:G1048576 G1:G8 X1:XFD1048576 S35:W1048576 I35:R51 G46:H51 D46:F49 D68:G71 C74:G76 A1:B1048576 G57:I61 C1:C71 H68:I1048576 J57:R1048576 D58:F61 D35:H36 H1:W9 D1:F9" xr:uid="{00000000-0002-0000-0300-000002000000}">
      <formula1>0</formula1>
      <formula2>100000000</formula2>
    </dataValidation>
    <dataValidation type="whole" allowBlank="1" showInputMessage="1" showErrorMessage="1" errorTitle="Error de ingreso" error="Debe ingresar sólo números enteros positivos." sqref="D10:K34 D37:H45 D50:F57 D62:I67 C72:G73 C77:G77" xr:uid="{00000000-0002-0000-0300-000003000000}">
      <formula1>0</formula1>
      <formula2>1000000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30.140625" style="2" customWidth="1"/>
    <col min="3" max="10" width="16" style="2" customWidth="1"/>
    <col min="11" max="11" width="18.42578125" style="2" customWidth="1"/>
    <col min="12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",[5]NOMBRE!B2," - ","( ",[5]NOMBRE!C2,[5]NOMBRE!D2,[5]NOMBRE!E2,[5]NOMBRE!F2,[5]NOMBRE!G2," )")</f>
        <v>COMUNA: LINARES - ( 07401 )</v>
      </c>
    </row>
    <row r="3" spans="1:93" ht="16.149999999999999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",[5]NOMBRE!B6," - ","( ",[5]NOMBRE!C6,[5]NOMBRE!D6," )")</f>
        <v>MES: ABRIL - ( 04 )</v>
      </c>
    </row>
    <row r="5" spans="1:93" ht="16.149999999999999" customHeight="1" x14ac:dyDescent="0.2">
      <c r="A5" s="1" t="str">
        <f>CONCATENATE("AÑO: ",[5]NOMBRE!B7)</f>
        <v>AÑO: 2018</v>
      </c>
    </row>
    <row r="6" spans="1:93" ht="15" customHeight="1" x14ac:dyDescent="0.2">
      <c r="A6" s="56"/>
      <c r="B6" s="56"/>
      <c r="C6" s="41" t="s">
        <v>4</v>
      </c>
      <c r="D6" s="56"/>
      <c r="E6" s="56"/>
      <c r="F6" s="56"/>
      <c r="G6" s="56"/>
      <c r="H6" s="57"/>
      <c r="I6" s="58"/>
      <c r="J6" s="59"/>
      <c r="K6" s="59"/>
    </row>
    <row r="7" spans="1:93" ht="15" x14ac:dyDescent="0.2">
      <c r="A7" s="13"/>
      <c r="B7" s="13"/>
      <c r="C7" s="13"/>
      <c r="D7" s="13"/>
      <c r="E7" s="13"/>
      <c r="F7" s="13"/>
      <c r="G7" s="13"/>
      <c r="H7" s="57"/>
      <c r="I7" s="58"/>
      <c r="J7" s="59"/>
      <c r="K7" s="59"/>
      <c r="CG7" s="5"/>
      <c r="CH7" s="5"/>
      <c r="CI7" s="5"/>
      <c r="CJ7" s="5"/>
      <c r="CK7" s="5"/>
      <c r="CL7" s="5"/>
      <c r="CM7" s="5"/>
      <c r="CN7" s="5"/>
      <c r="CO7" s="5"/>
    </row>
    <row r="8" spans="1:93" ht="31.9" customHeight="1" x14ac:dyDescent="0.2">
      <c r="A8" s="60" t="s">
        <v>5</v>
      </c>
      <c r="B8" s="61"/>
      <c r="C8" s="62"/>
      <c r="D8" s="61"/>
      <c r="E8" s="63"/>
      <c r="F8" s="63"/>
      <c r="G8" s="64"/>
      <c r="H8" s="63"/>
      <c r="I8" s="65"/>
      <c r="J8" s="59"/>
      <c r="K8" s="59"/>
      <c r="CG8" s="5"/>
      <c r="CH8" s="5"/>
      <c r="CI8" s="5"/>
      <c r="CJ8" s="5"/>
      <c r="CK8" s="5"/>
      <c r="CL8" s="5"/>
      <c r="CM8" s="5"/>
      <c r="CN8" s="5"/>
      <c r="CO8" s="5"/>
    </row>
    <row r="9" spans="1:93" ht="56.25" customHeight="1" x14ac:dyDescent="0.2">
      <c r="A9" s="213" t="s">
        <v>6</v>
      </c>
      <c r="B9" s="230"/>
      <c r="C9" s="183" t="s">
        <v>1</v>
      </c>
      <c r="D9" s="39" t="s">
        <v>7</v>
      </c>
      <c r="E9" s="31" t="s">
        <v>8</v>
      </c>
      <c r="F9" s="66" t="s">
        <v>9</v>
      </c>
      <c r="G9" s="67" t="s">
        <v>10</v>
      </c>
      <c r="H9" s="68" t="s">
        <v>11</v>
      </c>
      <c r="I9" s="69" t="s">
        <v>12</v>
      </c>
      <c r="J9" s="70" t="s">
        <v>13</v>
      </c>
      <c r="K9" s="71" t="s">
        <v>14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CG9" s="5"/>
      <c r="CH9" s="5"/>
      <c r="CI9" s="5"/>
      <c r="CJ9" s="5"/>
      <c r="CK9" s="5"/>
      <c r="CL9" s="5"/>
      <c r="CM9" s="5"/>
      <c r="CN9" s="5"/>
      <c r="CO9" s="5"/>
    </row>
    <row r="10" spans="1:93" ht="17.25" customHeight="1" x14ac:dyDescent="0.2">
      <c r="A10" s="228" t="s">
        <v>15</v>
      </c>
      <c r="B10" s="231"/>
      <c r="C10" s="72">
        <f t="shared" ref="C10:C34" si="0">SUM(D10:F10)</f>
        <v>0</v>
      </c>
      <c r="D10" s="73"/>
      <c r="E10" s="74"/>
      <c r="F10" s="75"/>
      <c r="G10" s="76"/>
      <c r="H10" s="77"/>
      <c r="I10" s="78"/>
      <c r="J10" s="79"/>
      <c r="K10" s="79"/>
      <c r="L10" s="8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7"/>
      <c r="Y10" s="7"/>
      <c r="Z10" s="7"/>
      <c r="CA10" s="4" t="str">
        <f t="shared" ref="CA10:CA21" si="1">IF(SUM(H10:I10)&lt;&gt;C10,"* El nº de visitas de primer contacto más la suma de vdi seguimiento deben ser coincidentes con el total. ","")</f>
        <v/>
      </c>
      <c r="CG10" s="5">
        <f t="shared" ref="CG10:CG21" si="2">IF(SUM(H10:I10)&lt;&gt;C10,1,0)</f>
        <v>0</v>
      </c>
      <c r="CH10" s="5"/>
      <c r="CI10" s="5"/>
      <c r="CJ10" s="5"/>
      <c r="CK10" s="5"/>
      <c r="CL10" s="5"/>
      <c r="CM10" s="5"/>
      <c r="CN10" s="5"/>
      <c r="CO10" s="5"/>
    </row>
    <row r="11" spans="1:93" ht="17.25" customHeight="1" x14ac:dyDescent="0.2">
      <c r="A11" s="201" t="s">
        <v>16</v>
      </c>
      <c r="B11" s="202"/>
      <c r="C11" s="72">
        <f t="shared" si="0"/>
        <v>0</v>
      </c>
      <c r="D11" s="80"/>
      <c r="E11" s="81"/>
      <c r="F11" s="82"/>
      <c r="G11" s="83"/>
      <c r="H11" s="84"/>
      <c r="I11" s="85"/>
      <c r="J11" s="86"/>
      <c r="K11" s="86"/>
      <c r="L11" s="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7"/>
      <c r="Y11" s="7"/>
      <c r="Z11" s="7"/>
      <c r="CA11" s="4" t="str">
        <f t="shared" si="1"/>
        <v/>
      </c>
      <c r="CG11" s="5">
        <f t="shared" si="2"/>
        <v>0</v>
      </c>
      <c r="CH11" s="5"/>
      <c r="CI11" s="5"/>
      <c r="CJ11" s="5"/>
      <c r="CK11" s="5"/>
      <c r="CL11" s="5"/>
      <c r="CM11" s="5"/>
      <c r="CN11" s="5"/>
      <c r="CO11" s="5"/>
    </row>
    <row r="12" spans="1:93" ht="17.25" customHeight="1" x14ac:dyDescent="0.2">
      <c r="A12" s="201" t="s">
        <v>17</v>
      </c>
      <c r="B12" s="202"/>
      <c r="C12" s="72">
        <f t="shared" si="0"/>
        <v>0</v>
      </c>
      <c r="D12" s="80"/>
      <c r="E12" s="81"/>
      <c r="F12" s="82"/>
      <c r="G12" s="83"/>
      <c r="H12" s="84"/>
      <c r="I12" s="85"/>
      <c r="J12" s="86"/>
      <c r="K12" s="86"/>
      <c r="L12" s="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7"/>
      <c r="Y12" s="7"/>
      <c r="Z12" s="7"/>
      <c r="CA12" s="4" t="str">
        <f t="shared" si="1"/>
        <v/>
      </c>
      <c r="CG12" s="5">
        <f t="shared" si="2"/>
        <v>0</v>
      </c>
      <c r="CH12" s="5"/>
      <c r="CI12" s="5"/>
      <c r="CJ12" s="5"/>
      <c r="CK12" s="5"/>
      <c r="CL12" s="5"/>
      <c r="CM12" s="5"/>
      <c r="CN12" s="5"/>
      <c r="CO12" s="5"/>
    </row>
    <row r="13" spans="1:93" ht="17.25" customHeight="1" x14ac:dyDescent="0.2">
      <c r="A13" s="201" t="s">
        <v>18</v>
      </c>
      <c r="B13" s="202"/>
      <c r="C13" s="72">
        <f t="shared" si="0"/>
        <v>0</v>
      </c>
      <c r="D13" s="80"/>
      <c r="E13" s="81"/>
      <c r="F13" s="82"/>
      <c r="G13" s="83"/>
      <c r="H13" s="84"/>
      <c r="I13" s="85"/>
      <c r="J13" s="86"/>
      <c r="K13" s="86"/>
      <c r="L13" s="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7"/>
      <c r="Y13" s="7"/>
      <c r="Z13" s="7"/>
      <c r="CA13" s="4" t="str">
        <f t="shared" si="1"/>
        <v/>
      </c>
      <c r="CG13" s="5">
        <f t="shared" si="2"/>
        <v>0</v>
      </c>
      <c r="CH13" s="5"/>
      <c r="CI13" s="5"/>
      <c r="CJ13" s="5"/>
      <c r="CK13" s="5"/>
      <c r="CL13" s="5"/>
      <c r="CM13" s="5"/>
      <c r="CN13" s="5"/>
      <c r="CO13" s="5"/>
    </row>
    <row r="14" spans="1:93" ht="25.5" customHeight="1" x14ac:dyDescent="0.2">
      <c r="A14" s="201" t="s">
        <v>19</v>
      </c>
      <c r="B14" s="202"/>
      <c r="C14" s="72">
        <f t="shared" si="0"/>
        <v>0</v>
      </c>
      <c r="D14" s="80"/>
      <c r="E14" s="81"/>
      <c r="F14" s="82"/>
      <c r="G14" s="83"/>
      <c r="H14" s="84"/>
      <c r="I14" s="85"/>
      <c r="J14" s="86"/>
      <c r="K14" s="86"/>
      <c r="L14" s="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7"/>
      <c r="Y14" s="7"/>
      <c r="Z14" s="7"/>
      <c r="CA14" s="4" t="str">
        <f t="shared" si="1"/>
        <v/>
      </c>
      <c r="CG14" s="5">
        <f t="shared" si="2"/>
        <v>0</v>
      </c>
      <c r="CH14" s="5"/>
      <c r="CI14" s="5"/>
      <c r="CJ14" s="5"/>
      <c r="CK14" s="5"/>
      <c r="CL14" s="5"/>
      <c r="CM14" s="5"/>
      <c r="CN14" s="5"/>
      <c r="CO14" s="5"/>
    </row>
    <row r="15" spans="1:93" ht="27" customHeight="1" x14ac:dyDescent="0.2">
      <c r="A15" s="201" t="s">
        <v>20</v>
      </c>
      <c r="B15" s="202"/>
      <c r="C15" s="72">
        <f t="shared" si="0"/>
        <v>0</v>
      </c>
      <c r="D15" s="80"/>
      <c r="E15" s="81"/>
      <c r="F15" s="82"/>
      <c r="G15" s="83"/>
      <c r="H15" s="84"/>
      <c r="I15" s="85"/>
      <c r="J15" s="86"/>
      <c r="K15" s="86"/>
      <c r="L15" s="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7"/>
      <c r="Y15" s="7"/>
      <c r="Z15" s="7"/>
      <c r="CA15" s="4" t="str">
        <f t="shared" si="1"/>
        <v/>
      </c>
      <c r="CG15" s="5">
        <f t="shared" si="2"/>
        <v>0</v>
      </c>
      <c r="CH15" s="5"/>
      <c r="CI15" s="5"/>
      <c r="CJ15" s="5"/>
      <c r="CK15" s="5"/>
      <c r="CL15" s="5"/>
      <c r="CM15" s="5"/>
      <c r="CN15" s="5"/>
      <c r="CO15" s="5"/>
    </row>
    <row r="16" spans="1:93" ht="17.25" customHeight="1" x14ac:dyDescent="0.2">
      <c r="A16" s="201" t="s">
        <v>21</v>
      </c>
      <c r="B16" s="202"/>
      <c r="C16" s="72">
        <f t="shared" si="0"/>
        <v>0</v>
      </c>
      <c r="D16" s="80"/>
      <c r="E16" s="81"/>
      <c r="F16" s="82"/>
      <c r="G16" s="83"/>
      <c r="H16" s="84"/>
      <c r="I16" s="85"/>
      <c r="J16" s="86"/>
      <c r="K16" s="86"/>
      <c r="L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7"/>
      <c r="Y16" s="7"/>
      <c r="Z16" s="7"/>
      <c r="CA16" s="4" t="str">
        <f t="shared" si="1"/>
        <v/>
      </c>
      <c r="CG16" s="5">
        <f t="shared" si="2"/>
        <v>0</v>
      </c>
      <c r="CH16" s="5"/>
      <c r="CI16" s="5"/>
      <c r="CJ16" s="5"/>
      <c r="CK16" s="5"/>
      <c r="CL16" s="5"/>
      <c r="CM16" s="5"/>
      <c r="CN16" s="5"/>
      <c r="CO16" s="5"/>
    </row>
    <row r="17" spans="1:93" ht="17.25" customHeight="1" x14ac:dyDescent="0.2">
      <c r="A17" s="201" t="s">
        <v>22</v>
      </c>
      <c r="B17" s="202"/>
      <c r="C17" s="72">
        <f t="shared" si="0"/>
        <v>0</v>
      </c>
      <c r="D17" s="80"/>
      <c r="E17" s="81"/>
      <c r="F17" s="82"/>
      <c r="G17" s="83"/>
      <c r="H17" s="84"/>
      <c r="I17" s="85"/>
      <c r="J17" s="86"/>
      <c r="K17" s="86"/>
      <c r="L17" s="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7"/>
      <c r="Y17" s="7"/>
      <c r="Z17" s="7"/>
      <c r="CA17" s="4" t="str">
        <f t="shared" si="1"/>
        <v/>
      </c>
      <c r="CG17" s="5">
        <f t="shared" si="2"/>
        <v>0</v>
      </c>
      <c r="CH17" s="5"/>
      <c r="CI17" s="5"/>
      <c r="CJ17" s="5"/>
      <c r="CK17" s="5"/>
      <c r="CL17" s="5"/>
      <c r="CM17" s="5"/>
      <c r="CN17" s="5"/>
      <c r="CO17" s="5"/>
    </row>
    <row r="18" spans="1:93" ht="17.25" customHeight="1" x14ac:dyDescent="0.2">
      <c r="A18" s="201" t="s">
        <v>23</v>
      </c>
      <c r="B18" s="210"/>
      <c r="C18" s="72">
        <f t="shared" si="0"/>
        <v>0</v>
      </c>
      <c r="D18" s="80"/>
      <c r="E18" s="81"/>
      <c r="F18" s="82"/>
      <c r="G18" s="83"/>
      <c r="H18" s="84"/>
      <c r="I18" s="85"/>
      <c r="J18" s="86"/>
      <c r="K18" s="87"/>
      <c r="L18" s="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7"/>
      <c r="Y18" s="7"/>
      <c r="Z18" s="7"/>
      <c r="CA18" s="4" t="str">
        <f t="shared" si="1"/>
        <v/>
      </c>
      <c r="CG18" s="5">
        <f t="shared" si="2"/>
        <v>0</v>
      </c>
      <c r="CH18" s="5"/>
      <c r="CI18" s="5"/>
      <c r="CJ18" s="5"/>
      <c r="CK18" s="5"/>
      <c r="CL18" s="5"/>
      <c r="CM18" s="5"/>
      <c r="CN18" s="5"/>
      <c r="CO18" s="5"/>
    </row>
    <row r="19" spans="1:93" ht="17.25" customHeight="1" x14ac:dyDescent="0.2">
      <c r="A19" s="201" t="s">
        <v>24</v>
      </c>
      <c r="B19" s="202"/>
      <c r="C19" s="72">
        <f t="shared" si="0"/>
        <v>0</v>
      </c>
      <c r="D19" s="80"/>
      <c r="E19" s="81"/>
      <c r="F19" s="82"/>
      <c r="G19" s="83"/>
      <c r="H19" s="84"/>
      <c r="I19" s="85"/>
      <c r="J19" s="86"/>
      <c r="K19" s="87"/>
      <c r="L19" s="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7"/>
      <c r="Y19" s="7"/>
      <c r="Z19" s="7"/>
      <c r="CA19" s="4" t="str">
        <f t="shared" si="1"/>
        <v/>
      </c>
      <c r="CG19" s="5">
        <f t="shared" si="2"/>
        <v>0</v>
      </c>
      <c r="CH19" s="5"/>
      <c r="CI19" s="5"/>
      <c r="CJ19" s="5"/>
      <c r="CK19" s="5"/>
      <c r="CL19" s="5"/>
      <c r="CM19" s="5"/>
      <c r="CN19" s="5"/>
      <c r="CO19" s="5"/>
    </row>
    <row r="20" spans="1:93" ht="17.25" customHeight="1" x14ac:dyDescent="0.2">
      <c r="A20" s="201" t="s">
        <v>25</v>
      </c>
      <c r="B20" s="202"/>
      <c r="C20" s="72">
        <f t="shared" si="0"/>
        <v>0</v>
      </c>
      <c r="D20" s="80"/>
      <c r="E20" s="81"/>
      <c r="F20" s="82"/>
      <c r="G20" s="83"/>
      <c r="H20" s="84"/>
      <c r="I20" s="85"/>
      <c r="J20" s="86"/>
      <c r="K20" s="87"/>
      <c r="L20" s="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7"/>
      <c r="Y20" s="7"/>
      <c r="Z20" s="7"/>
      <c r="CA20" s="4" t="str">
        <f t="shared" si="1"/>
        <v/>
      </c>
      <c r="CG20" s="5">
        <f t="shared" si="2"/>
        <v>0</v>
      </c>
      <c r="CH20" s="5"/>
      <c r="CI20" s="5"/>
      <c r="CJ20" s="5"/>
      <c r="CK20" s="5"/>
      <c r="CL20" s="5"/>
      <c r="CM20" s="5"/>
      <c r="CN20" s="5"/>
      <c r="CO20" s="5"/>
    </row>
    <row r="21" spans="1:93" ht="17.25" customHeight="1" x14ac:dyDescent="0.2">
      <c r="A21" s="201" t="s">
        <v>26</v>
      </c>
      <c r="B21" s="202"/>
      <c r="C21" s="72">
        <f t="shared" si="0"/>
        <v>0</v>
      </c>
      <c r="D21" s="80"/>
      <c r="E21" s="81"/>
      <c r="F21" s="82"/>
      <c r="G21" s="83"/>
      <c r="H21" s="84"/>
      <c r="I21" s="85"/>
      <c r="J21" s="86"/>
      <c r="K21" s="86"/>
      <c r="L21" s="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7"/>
      <c r="Y21" s="7"/>
      <c r="Z21" s="7"/>
      <c r="CA21" s="4" t="str">
        <f t="shared" si="1"/>
        <v/>
      </c>
      <c r="CG21" s="5">
        <f t="shared" si="2"/>
        <v>0</v>
      </c>
      <c r="CH21" s="5"/>
      <c r="CI21" s="5"/>
      <c r="CJ21" s="5"/>
      <c r="CK21" s="5"/>
      <c r="CL21" s="5"/>
      <c r="CM21" s="5"/>
      <c r="CN21" s="5"/>
      <c r="CO21" s="5"/>
    </row>
    <row r="22" spans="1:93" ht="17.25" customHeight="1" x14ac:dyDescent="0.2">
      <c r="A22" s="201" t="s">
        <v>27</v>
      </c>
      <c r="B22" s="202"/>
      <c r="C22" s="72">
        <f t="shared" si="0"/>
        <v>0</v>
      </c>
      <c r="D22" s="80"/>
      <c r="E22" s="81"/>
      <c r="F22" s="82"/>
      <c r="G22" s="83"/>
      <c r="H22" s="84"/>
      <c r="I22" s="85"/>
      <c r="J22" s="87"/>
      <c r="K22" s="86"/>
      <c r="L22" s="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7"/>
      <c r="Y22" s="7"/>
      <c r="Z22" s="7"/>
      <c r="CA22" s="4" t="str">
        <f>IF(C22=0,"",IF(J22="",IF(C22="","","* No olvide digitar la columna Programa de atención domiciliaria a personas con dependencia severa. "),""))</f>
        <v/>
      </c>
      <c r="CB22" s="4" t="str">
        <f>IF(J22&lt;=C22,"","* Programa de atención Domiciliaria a personas con Dependencia severa debe ser MENOR O IGUAL  al Total. ")</f>
        <v/>
      </c>
      <c r="CG22" s="5">
        <f>IF(J22&lt;=C22,0,1)</f>
        <v>0</v>
      </c>
      <c r="CH22" s="5"/>
      <c r="CI22" s="5"/>
      <c r="CJ22" s="5"/>
      <c r="CK22" s="5"/>
      <c r="CL22" s="5"/>
      <c r="CM22" s="5"/>
      <c r="CN22" s="5"/>
      <c r="CO22" s="5"/>
    </row>
    <row r="23" spans="1:93" ht="17.25" customHeight="1" x14ac:dyDescent="0.2">
      <c r="A23" s="201" t="s">
        <v>28</v>
      </c>
      <c r="B23" s="202"/>
      <c r="C23" s="72">
        <f t="shared" si="0"/>
        <v>0</v>
      </c>
      <c r="D23" s="80"/>
      <c r="E23" s="81"/>
      <c r="F23" s="82"/>
      <c r="G23" s="83"/>
      <c r="H23" s="84"/>
      <c r="I23" s="85"/>
      <c r="J23" s="86"/>
      <c r="K23" s="86"/>
      <c r="L23" s="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7"/>
      <c r="Y23" s="7"/>
      <c r="Z23" s="7"/>
      <c r="CA23" s="4" t="str">
        <f t="shared" ref="CA23:CA34" si="3">IF(SUM(H23:I23)&lt;&gt;C23,"* El nº de visitas de primer contacto más la suma de vdi seguimiento deben ser coincidentes con el total. ","")</f>
        <v/>
      </c>
      <c r="CG23" s="5">
        <f t="shared" ref="CG23:CG34" si="4">IF(SUM(H23:I23)&lt;&gt;C23,1,0)</f>
        <v>0</v>
      </c>
      <c r="CH23" s="5"/>
      <c r="CI23" s="5"/>
      <c r="CJ23" s="5"/>
      <c r="CK23" s="5"/>
      <c r="CL23" s="5"/>
      <c r="CM23" s="5"/>
      <c r="CN23" s="5"/>
      <c r="CO23" s="5"/>
    </row>
    <row r="24" spans="1:93" ht="17.25" customHeight="1" x14ac:dyDescent="0.2">
      <c r="A24" s="201" t="s">
        <v>29</v>
      </c>
      <c r="B24" s="202"/>
      <c r="C24" s="72">
        <f t="shared" si="0"/>
        <v>0</v>
      </c>
      <c r="D24" s="80"/>
      <c r="E24" s="81"/>
      <c r="F24" s="82"/>
      <c r="G24" s="83"/>
      <c r="H24" s="84"/>
      <c r="I24" s="85"/>
      <c r="J24" s="86"/>
      <c r="K24" s="87"/>
      <c r="L24" s="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7"/>
      <c r="Y24" s="7"/>
      <c r="Z24" s="7"/>
      <c r="CA24" s="4" t="str">
        <f t="shared" si="3"/>
        <v/>
      </c>
      <c r="CG24" s="5">
        <f t="shared" si="4"/>
        <v>0</v>
      </c>
      <c r="CH24" s="5"/>
      <c r="CI24" s="5"/>
      <c r="CJ24" s="5"/>
      <c r="CK24" s="5"/>
      <c r="CL24" s="5"/>
      <c r="CM24" s="5"/>
      <c r="CN24" s="5"/>
      <c r="CO24" s="5"/>
    </row>
    <row r="25" spans="1:93" ht="17.25" customHeight="1" x14ac:dyDescent="0.2">
      <c r="A25" s="201" t="s">
        <v>30</v>
      </c>
      <c r="B25" s="210"/>
      <c r="C25" s="72">
        <f t="shared" si="0"/>
        <v>0</v>
      </c>
      <c r="D25" s="80"/>
      <c r="E25" s="81"/>
      <c r="F25" s="82"/>
      <c r="G25" s="83"/>
      <c r="H25" s="84"/>
      <c r="I25" s="85"/>
      <c r="J25" s="86"/>
      <c r="K25" s="87"/>
      <c r="L25" s="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7"/>
      <c r="Y25" s="7"/>
      <c r="Z25" s="7"/>
      <c r="CA25" s="4" t="str">
        <f t="shared" si="3"/>
        <v/>
      </c>
      <c r="CG25" s="5">
        <f t="shared" si="4"/>
        <v>0</v>
      </c>
      <c r="CH25" s="5"/>
      <c r="CI25" s="5"/>
      <c r="CJ25" s="5"/>
      <c r="CK25" s="5"/>
      <c r="CL25" s="5"/>
      <c r="CM25" s="5"/>
      <c r="CN25" s="5"/>
      <c r="CO25" s="5"/>
    </row>
    <row r="26" spans="1:93" ht="17.25" customHeight="1" x14ac:dyDescent="0.2">
      <c r="A26" s="201" t="s">
        <v>31</v>
      </c>
      <c r="B26" s="210"/>
      <c r="C26" s="72">
        <f t="shared" si="0"/>
        <v>0</v>
      </c>
      <c r="D26" s="80"/>
      <c r="E26" s="81"/>
      <c r="F26" s="82"/>
      <c r="G26" s="83"/>
      <c r="H26" s="84"/>
      <c r="I26" s="85"/>
      <c r="J26" s="86"/>
      <c r="K26" s="87"/>
      <c r="L26" s="8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7"/>
      <c r="Y26" s="7"/>
      <c r="Z26" s="7"/>
      <c r="CA26" s="4" t="str">
        <f t="shared" si="3"/>
        <v/>
      </c>
      <c r="CG26" s="5">
        <f t="shared" si="4"/>
        <v>0</v>
      </c>
      <c r="CH26" s="5"/>
      <c r="CI26" s="5"/>
      <c r="CJ26" s="5"/>
      <c r="CK26" s="5"/>
      <c r="CL26" s="5"/>
      <c r="CM26" s="5"/>
      <c r="CN26" s="5"/>
      <c r="CO26" s="5"/>
    </row>
    <row r="27" spans="1:93" ht="26.25" customHeight="1" x14ac:dyDescent="0.2">
      <c r="A27" s="201" t="s">
        <v>32</v>
      </c>
      <c r="B27" s="202"/>
      <c r="C27" s="72">
        <f t="shared" si="0"/>
        <v>0</v>
      </c>
      <c r="D27" s="80"/>
      <c r="E27" s="81"/>
      <c r="F27" s="82"/>
      <c r="G27" s="83"/>
      <c r="H27" s="84"/>
      <c r="I27" s="85"/>
      <c r="J27" s="86"/>
      <c r="K27" s="86"/>
      <c r="L27" s="8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7"/>
      <c r="Y27" s="7"/>
      <c r="Z27" s="7"/>
      <c r="CA27" s="4" t="str">
        <f t="shared" si="3"/>
        <v/>
      </c>
      <c r="CG27" s="5">
        <f t="shared" si="4"/>
        <v>0</v>
      </c>
      <c r="CH27" s="5"/>
      <c r="CI27" s="5"/>
      <c r="CJ27" s="5"/>
      <c r="CK27" s="5"/>
      <c r="CL27" s="5"/>
      <c r="CM27" s="5"/>
      <c r="CN27" s="5"/>
      <c r="CO27" s="5"/>
    </row>
    <row r="28" spans="1:93" ht="24.75" customHeight="1" x14ac:dyDescent="0.2">
      <c r="A28" s="201" t="s">
        <v>33</v>
      </c>
      <c r="B28" s="210"/>
      <c r="C28" s="72">
        <f t="shared" si="0"/>
        <v>0</v>
      </c>
      <c r="D28" s="80"/>
      <c r="E28" s="81"/>
      <c r="F28" s="82"/>
      <c r="G28" s="83"/>
      <c r="H28" s="84"/>
      <c r="I28" s="85"/>
      <c r="J28" s="86"/>
      <c r="K28" s="86"/>
      <c r="L28" s="8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7"/>
      <c r="Y28" s="7"/>
      <c r="Z28" s="7"/>
      <c r="CA28" s="4" t="str">
        <f t="shared" si="3"/>
        <v/>
      </c>
      <c r="CG28" s="5">
        <f t="shared" si="4"/>
        <v>0</v>
      </c>
      <c r="CH28" s="5"/>
      <c r="CI28" s="5"/>
      <c r="CJ28" s="5"/>
      <c r="CK28" s="5"/>
      <c r="CL28" s="5"/>
      <c r="CM28" s="5"/>
      <c r="CN28" s="5"/>
      <c r="CO28" s="5"/>
    </row>
    <row r="29" spans="1:93" ht="17.25" customHeight="1" x14ac:dyDescent="0.2">
      <c r="A29" s="228" t="s">
        <v>34</v>
      </c>
      <c r="B29" s="229"/>
      <c r="C29" s="72">
        <f t="shared" si="0"/>
        <v>0</v>
      </c>
      <c r="D29" s="80"/>
      <c r="E29" s="81"/>
      <c r="F29" s="82"/>
      <c r="G29" s="83"/>
      <c r="H29" s="84"/>
      <c r="I29" s="85"/>
      <c r="J29" s="86"/>
      <c r="K29" s="86"/>
      <c r="L29" s="8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7"/>
      <c r="Y29" s="7"/>
      <c r="Z29" s="7"/>
      <c r="CA29" s="4" t="str">
        <f t="shared" si="3"/>
        <v/>
      </c>
      <c r="CG29" s="5">
        <f t="shared" si="4"/>
        <v>0</v>
      </c>
      <c r="CH29" s="5"/>
      <c r="CI29" s="5"/>
      <c r="CJ29" s="5"/>
      <c r="CK29" s="5"/>
      <c r="CL29" s="5"/>
      <c r="CM29" s="5"/>
      <c r="CN29" s="5"/>
      <c r="CO29" s="5"/>
    </row>
    <row r="30" spans="1:93" ht="17.25" customHeight="1" x14ac:dyDescent="0.2">
      <c r="A30" s="201" t="s">
        <v>35</v>
      </c>
      <c r="B30" s="202"/>
      <c r="C30" s="72">
        <f t="shared" si="0"/>
        <v>0</v>
      </c>
      <c r="D30" s="80"/>
      <c r="E30" s="81"/>
      <c r="F30" s="82"/>
      <c r="G30" s="83"/>
      <c r="H30" s="84"/>
      <c r="I30" s="85"/>
      <c r="J30" s="87"/>
      <c r="K30" s="87"/>
      <c r="L30" s="8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7"/>
      <c r="Y30" s="7"/>
      <c r="Z30" s="7"/>
      <c r="CA30" s="4" t="str">
        <f t="shared" si="3"/>
        <v/>
      </c>
      <c r="CB30" s="4" t="str">
        <f>IF(J30&lt;=C30,"","* Programa de atención Domiciliaria a personas con Dependencia severa debe ser MENOR O IGUAL  al Total. ")</f>
        <v/>
      </c>
      <c r="CG30" s="5">
        <f t="shared" si="4"/>
        <v>0</v>
      </c>
      <c r="CH30" s="5">
        <f>IF(J30&lt;=C30,0,1)</f>
        <v>0</v>
      </c>
      <c r="CI30" s="5"/>
      <c r="CJ30" s="5"/>
      <c r="CK30" s="5"/>
      <c r="CL30" s="5"/>
      <c r="CM30" s="5"/>
      <c r="CN30" s="5"/>
      <c r="CO30" s="5"/>
    </row>
    <row r="31" spans="1:93" ht="17.25" customHeight="1" x14ac:dyDescent="0.2">
      <c r="A31" s="201" t="s">
        <v>36</v>
      </c>
      <c r="B31" s="202"/>
      <c r="C31" s="72">
        <f t="shared" si="0"/>
        <v>0</v>
      </c>
      <c r="D31" s="88"/>
      <c r="E31" s="89"/>
      <c r="F31" s="90"/>
      <c r="G31" s="91"/>
      <c r="H31" s="92"/>
      <c r="I31" s="93"/>
      <c r="J31" s="94"/>
      <c r="K31" s="87"/>
      <c r="L31" s="8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7"/>
      <c r="Y31" s="7"/>
      <c r="Z31" s="7"/>
      <c r="CA31" s="4" t="str">
        <f t="shared" si="3"/>
        <v/>
      </c>
      <c r="CB31" s="4" t="str">
        <f>IF(J31&lt;=C31,"","* Programa de atención Domiciliaria a personas con Dependencia severa debe ser MENOR O IGUAL  al Total. ")</f>
        <v/>
      </c>
      <c r="CG31" s="5">
        <f t="shared" si="4"/>
        <v>0</v>
      </c>
      <c r="CH31" s="5">
        <f>IF(J31&lt;=C31,0,1)</f>
        <v>0</v>
      </c>
      <c r="CI31" s="5"/>
      <c r="CJ31" s="5"/>
      <c r="CK31" s="5"/>
      <c r="CL31" s="5"/>
      <c r="CM31" s="5"/>
      <c r="CN31" s="5"/>
      <c r="CO31" s="5"/>
    </row>
    <row r="32" spans="1:93" ht="17.25" customHeight="1" x14ac:dyDescent="0.2">
      <c r="A32" s="201" t="s">
        <v>37</v>
      </c>
      <c r="B32" s="202"/>
      <c r="C32" s="72">
        <f t="shared" si="0"/>
        <v>0</v>
      </c>
      <c r="D32" s="16"/>
      <c r="E32" s="81"/>
      <c r="F32" s="82"/>
      <c r="G32" s="83"/>
      <c r="H32" s="84"/>
      <c r="I32" s="85"/>
      <c r="J32" s="87"/>
      <c r="K32" s="87"/>
      <c r="L32" s="8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7"/>
      <c r="Y32" s="7"/>
      <c r="Z32" s="7"/>
      <c r="CA32" s="4" t="str">
        <f t="shared" si="3"/>
        <v/>
      </c>
      <c r="CB32" s="4" t="str">
        <f>IF(J32&lt;=C32,"","* Programa de atención Domiciliaria a personas con Dependencia severa debe ser MENOR O IGUAL  al Total. ")</f>
        <v/>
      </c>
      <c r="CG32" s="5">
        <f t="shared" si="4"/>
        <v>0</v>
      </c>
      <c r="CH32" s="5">
        <f>IF(J32&lt;=C32,0,1)</f>
        <v>0</v>
      </c>
      <c r="CI32" s="5"/>
      <c r="CJ32" s="5"/>
      <c r="CK32" s="5"/>
      <c r="CL32" s="5"/>
      <c r="CM32" s="5"/>
      <c r="CN32" s="5"/>
      <c r="CO32" s="5"/>
    </row>
    <row r="33" spans="1:93" ht="17.25" customHeight="1" x14ac:dyDescent="0.2">
      <c r="A33" s="228" t="s">
        <v>38</v>
      </c>
      <c r="B33" s="231"/>
      <c r="C33" s="72">
        <f t="shared" si="0"/>
        <v>0</v>
      </c>
      <c r="D33" s="80"/>
      <c r="E33" s="81"/>
      <c r="F33" s="82"/>
      <c r="G33" s="83"/>
      <c r="H33" s="84"/>
      <c r="I33" s="85"/>
      <c r="J33" s="86"/>
      <c r="K33" s="87"/>
      <c r="L33" s="8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7"/>
      <c r="Y33" s="7"/>
      <c r="Z33" s="7"/>
      <c r="CA33" s="4" t="str">
        <f t="shared" si="3"/>
        <v/>
      </c>
      <c r="CG33" s="5">
        <f t="shared" si="4"/>
        <v>0</v>
      </c>
      <c r="CH33" s="5"/>
      <c r="CI33" s="5"/>
      <c r="CJ33" s="5"/>
      <c r="CK33" s="5"/>
      <c r="CL33" s="5"/>
      <c r="CM33" s="5"/>
      <c r="CN33" s="5"/>
      <c r="CO33" s="5"/>
    </row>
    <row r="34" spans="1:93" ht="17.25" customHeight="1" x14ac:dyDescent="0.2">
      <c r="A34" s="232" t="s">
        <v>39</v>
      </c>
      <c r="B34" s="233"/>
      <c r="C34" s="72">
        <f t="shared" si="0"/>
        <v>0</v>
      </c>
      <c r="D34" s="47"/>
      <c r="E34" s="95"/>
      <c r="F34" s="96"/>
      <c r="G34" s="97"/>
      <c r="H34" s="98"/>
      <c r="I34" s="99"/>
      <c r="J34" s="100"/>
      <c r="K34" s="101"/>
      <c r="L34" s="8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7"/>
      <c r="Y34" s="7"/>
      <c r="Z34" s="7"/>
      <c r="CA34" s="4" t="str">
        <f t="shared" si="3"/>
        <v/>
      </c>
      <c r="CG34" s="5">
        <f t="shared" si="4"/>
        <v>0</v>
      </c>
      <c r="CH34" s="5"/>
      <c r="CI34" s="5"/>
      <c r="CJ34" s="5"/>
      <c r="CK34" s="5"/>
      <c r="CL34" s="5"/>
      <c r="CM34" s="5"/>
      <c r="CN34" s="5"/>
      <c r="CO34" s="5"/>
    </row>
    <row r="35" spans="1:93" ht="31.9" customHeight="1" x14ac:dyDescent="0.2">
      <c r="A35" s="102" t="s">
        <v>40</v>
      </c>
      <c r="B35" s="103"/>
      <c r="C35" s="103"/>
      <c r="D35" s="104"/>
      <c r="E35" s="104"/>
      <c r="F35" s="104"/>
      <c r="G35" s="105"/>
      <c r="H35" s="20"/>
      <c r="I35" s="65"/>
      <c r="J35" s="59"/>
      <c r="K35" s="59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CG35" s="5"/>
      <c r="CH35" s="5"/>
      <c r="CI35" s="5"/>
      <c r="CJ35" s="5"/>
      <c r="CK35" s="5"/>
      <c r="CL35" s="5"/>
      <c r="CM35" s="5"/>
      <c r="CN35" s="5"/>
      <c r="CO35" s="5"/>
    </row>
    <row r="36" spans="1:93" ht="45.6" customHeight="1" x14ac:dyDescent="0.2">
      <c r="A36" s="213" t="s">
        <v>6</v>
      </c>
      <c r="B36" s="214"/>
      <c r="C36" s="40" t="s">
        <v>1</v>
      </c>
      <c r="D36" s="40" t="s">
        <v>7</v>
      </c>
      <c r="E36" s="55" t="s">
        <v>41</v>
      </c>
      <c r="F36" s="31" t="s">
        <v>42</v>
      </c>
      <c r="G36" s="39" t="s">
        <v>43</v>
      </c>
      <c r="H36" s="67" t="s">
        <v>44</v>
      </c>
      <c r="I36" s="65"/>
      <c r="J36" s="59"/>
      <c r="K36" s="59"/>
      <c r="L36" s="10"/>
      <c r="M36" s="10"/>
      <c r="N36" s="10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CG36" s="5"/>
      <c r="CH36" s="5"/>
      <c r="CI36" s="5"/>
      <c r="CJ36" s="5"/>
      <c r="CK36" s="5"/>
      <c r="CL36" s="5"/>
      <c r="CM36" s="5"/>
      <c r="CN36" s="5"/>
      <c r="CO36" s="5"/>
    </row>
    <row r="37" spans="1:93" x14ac:dyDescent="0.2">
      <c r="A37" s="234" t="s">
        <v>45</v>
      </c>
      <c r="B37" s="235"/>
      <c r="C37" s="106">
        <f t="shared" ref="C37:C43" si="5">SUM(D37:F37)</f>
        <v>0</v>
      </c>
      <c r="D37" s="21"/>
      <c r="E37" s="22"/>
      <c r="F37" s="107"/>
      <c r="G37" s="108"/>
      <c r="H37" s="109"/>
      <c r="I37" s="65"/>
      <c r="J37" s="59"/>
      <c r="K37" s="59"/>
      <c r="L37" s="10"/>
      <c r="M37" s="10"/>
      <c r="N37" s="1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CG37" s="5"/>
      <c r="CH37" s="5"/>
      <c r="CI37" s="5"/>
      <c r="CJ37" s="5"/>
      <c r="CK37" s="5"/>
      <c r="CL37" s="5"/>
      <c r="CM37" s="5"/>
      <c r="CN37" s="5"/>
      <c r="CO37" s="5"/>
    </row>
    <row r="38" spans="1:93" x14ac:dyDescent="0.2">
      <c r="A38" s="201" t="s">
        <v>46</v>
      </c>
      <c r="B38" s="210"/>
      <c r="C38" s="110">
        <f t="shared" si="5"/>
        <v>0</v>
      </c>
      <c r="D38" s="16"/>
      <c r="E38" s="18"/>
      <c r="F38" s="111"/>
      <c r="G38" s="112"/>
      <c r="H38" s="109"/>
      <c r="I38" s="65"/>
      <c r="J38" s="59"/>
      <c r="K38" s="59"/>
      <c r="L38" s="6"/>
      <c r="M38" s="6"/>
      <c r="N38" s="6"/>
      <c r="CG38" s="5"/>
      <c r="CH38" s="5"/>
      <c r="CI38" s="5"/>
      <c r="CJ38" s="5"/>
      <c r="CK38" s="5"/>
      <c r="CL38" s="5"/>
      <c r="CM38" s="5"/>
      <c r="CN38" s="5"/>
      <c r="CO38" s="5"/>
    </row>
    <row r="39" spans="1:93" x14ac:dyDescent="0.2">
      <c r="A39" s="201" t="s">
        <v>47</v>
      </c>
      <c r="B39" s="210"/>
      <c r="C39" s="72">
        <f t="shared" si="5"/>
        <v>0</v>
      </c>
      <c r="D39" s="16"/>
      <c r="E39" s="18"/>
      <c r="F39" s="111"/>
      <c r="G39" s="112"/>
      <c r="H39" s="109"/>
      <c r="I39" s="65"/>
      <c r="J39" s="59"/>
      <c r="K39" s="59"/>
      <c r="L39" s="6"/>
      <c r="M39" s="6"/>
      <c r="N39" s="6"/>
      <c r="CG39" s="5"/>
      <c r="CH39" s="5"/>
      <c r="CI39" s="5"/>
      <c r="CJ39" s="5"/>
      <c r="CK39" s="5"/>
      <c r="CL39" s="5"/>
      <c r="CM39" s="5"/>
      <c r="CN39" s="5"/>
      <c r="CO39" s="5"/>
    </row>
    <row r="40" spans="1:93" x14ac:dyDescent="0.2">
      <c r="A40" s="201" t="s">
        <v>48</v>
      </c>
      <c r="B40" s="210"/>
      <c r="C40" s="72">
        <f t="shared" si="5"/>
        <v>0</v>
      </c>
      <c r="D40" s="16"/>
      <c r="E40" s="89"/>
      <c r="F40" s="111"/>
      <c r="G40" s="113"/>
      <c r="H40" s="114"/>
      <c r="I40" s="65"/>
      <c r="J40" s="59"/>
      <c r="K40" s="59"/>
      <c r="L40" s="6"/>
      <c r="M40" s="6"/>
      <c r="N40" s="6"/>
      <c r="CG40" s="5"/>
      <c r="CH40" s="5"/>
      <c r="CI40" s="5"/>
      <c r="CJ40" s="5"/>
      <c r="CK40" s="5"/>
      <c r="CL40" s="5"/>
      <c r="CM40" s="5"/>
      <c r="CN40" s="5"/>
      <c r="CO40" s="5"/>
    </row>
    <row r="41" spans="1:93" ht="21" x14ac:dyDescent="0.2">
      <c r="A41" s="236" t="s">
        <v>49</v>
      </c>
      <c r="B41" s="115" t="s">
        <v>50</v>
      </c>
      <c r="C41" s="116">
        <f t="shared" si="5"/>
        <v>55</v>
      </c>
      <c r="D41" s="21">
        <v>55</v>
      </c>
      <c r="E41" s="22"/>
      <c r="F41" s="107"/>
      <c r="G41" s="108"/>
      <c r="H41" s="117"/>
      <c r="I41" s="65"/>
      <c r="J41" s="59"/>
      <c r="K41" s="59"/>
      <c r="L41" s="6"/>
      <c r="M41" s="6"/>
      <c r="N41" s="6"/>
      <c r="CG41" s="5"/>
      <c r="CH41" s="5"/>
      <c r="CI41" s="5"/>
      <c r="CJ41" s="5"/>
      <c r="CK41" s="5"/>
      <c r="CL41" s="5"/>
      <c r="CM41" s="5"/>
      <c r="CN41" s="5"/>
      <c r="CO41" s="5"/>
    </row>
    <row r="42" spans="1:93" x14ac:dyDescent="0.2">
      <c r="A42" s="236"/>
      <c r="B42" s="184" t="s">
        <v>51</v>
      </c>
      <c r="C42" s="72">
        <f t="shared" si="5"/>
        <v>0</v>
      </c>
      <c r="D42" s="16"/>
      <c r="E42" s="18"/>
      <c r="F42" s="111"/>
      <c r="G42" s="112"/>
      <c r="H42" s="117"/>
      <c r="I42" s="65"/>
      <c r="J42" s="59"/>
      <c r="K42" s="59"/>
      <c r="L42" s="6"/>
      <c r="M42" s="6"/>
      <c r="N42" s="6"/>
      <c r="CG42" s="5"/>
      <c r="CH42" s="5"/>
      <c r="CI42" s="5"/>
      <c r="CJ42" s="5"/>
      <c r="CK42" s="5"/>
      <c r="CL42" s="5"/>
      <c r="CM42" s="5"/>
      <c r="CN42" s="5"/>
      <c r="CO42" s="5"/>
    </row>
    <row r="43" spans="1:93" ht="23.45" customHeight="1" x14ac:dyDescent="0.2">
      <c r="A43" s="236"/>
      <c r="B43" s="119" t="s">
        <v>52</v>
      </c>
      <c r="C43" s="120">
        <f t="shared" si="5"/>
        <v>0</v>
      </c>
      <c r="D43" s="34"/>
      <c r="E43" s="35"/>
      <c r="F43" s="19"/>
      <c r="G43" s="121"/>
      <c r="H43" s="109"/>
      <c r="I43" s="65"/>
      <c r="J43" s="59"/>
      <c r="K43" s="59"/>
      <c r="L43" s="6"/>
      <c r="M43" s="6"/>
      <c r="N43" s="6"/>
      <c r="CG43" s="5"/>
      <c r="CH43" s="5"/>
      <c r="CI43" s="5"/>
      <c r="CJ43" s="5"/>
      <c r="CK43" s="5"/>
      <c r="CL43" s="5"/>
      <c r="CM43" s="5"/>
      <c r="CN43" s="5"/>
      <c r="CO43" s="5"/>
    </row>
    <row r="44" spans="1:93" x14ac:dyDescent="0.2">
      <c r="A44" s="228" t="s">
        <v>53</v>
      </c>
      <c r="B44" s="231"/>
      <c r="C44" s="116">
        <f>SUM(D44:G44)</f>
        <v>0</v>
      </c>
      <c r="D44" s="21"/>
      <c r="E44" s="22"/>
      <c r="F44" s="107"/>
      <c r="G44" s="44"/>
      <c r="H44" s="122"/>
      <c r="I44" s="65"/>
      <c r="J44" s="59"/>
      <c r="K44" s="59"/>
      <c r="L44" s="6"/>
      <c r="M44" s="6"/>
      <c r="N44" s="6"/>
      <c r="CG44" s="5"/>
      <c r="CH44" s="5"/>
      <c r="CI44" s="5"/>
      <c r="CJ44" s="5"/>
      <c r="CK44" s="5"/>
      <c r="CL44" s="5"/>
      <c r="CM44" s="5"/>
      <c r="CN44" s="5"/>
      <c r="CO44" s="5"/>
    </row>
    <row r="45" spans="1:93" x14ac:dyDescent="0.2">
      <c r="A45" s="224" t="s">
        <v>2</v>
      </c>
      <c r="B45" s="225"/>
      <c r="C45" s="72">
        <f>SUM(D45:G45)</f>
        <v>452</v>
      </c>
      <c r="D45" s="16">
        <v>208</v>
      </c>
      <c r="E45" s="18"/>
      <c r="F45" s="111"/>
      <c r="G45" s="45">
        <v>244</v>
      </c>
      <c r="H45" s="114"/>
      <c r="I45" s="65"/>
      <c r="J45" s="59"/>
      <c r="K45" s="59"/>
      <c r="L45" s="6"/>
      <c r="M45" s="6"/>
      <c r="N45" s="6"/>
      <c r="CG45" s="5"/>
      <c r="CH45" s="5"/>
      <c r="CI45" s="5"/>
      <c r="CJ45" s="5"/>
      <c r="CK45" s="5"/>
      <c r="CL45" s="5"/>
      <c r="CM45" s="5"/>
      <c r="CN45" s="5"/>
      <c r="CO45" s="5"/>
    </row>
    <row r="46" spans="1:93" x14ac:dyDescent="0.2">
      <c r="A46" s="226" t="s">
        <v>1</v>
      </c>
      <c r="B46" s="227"/>
      <c r="C46" s="123">
        <f>SUM(C37:C45)</f>
        <v>507</v>
      </c>
      <c r="D46" s="123">
        <f>SUM(D37:D45)</f>
        <v>263</v>
      </c>
      <c r="E46" s="124">
        <f>SUM(E37:E45)</f>
        <v>0</v>
      </c>
      <c r="F46" s="125">
        <f>SUM(F37:F45)</f>
        <v>0</v>
      </c>
      <c r="G46" s="126">
        <f>SUM(G44:G45)</f>
        <v>244</v>
      </c>
      <c r="H46" s="127">
        <f>SUM(H37:H45)</f>
        <v>0</v>
      </c>
      <c r="I46" s="65"/>
      <c r="J46" s="59"/>
      <c r="K46" s="59"/>
      <c r="L46" s="6"/>
      <c r="M46" s="6"/>
      <c r="N46" s="6"/>
      <c r="CG46" s="5"/>
      <c r="CH46" s="5"/>
      <c r="CI46" s="5"/>
      <c r="CJ46" s="5"/>
      <c r="CK46" s="5"/>
      <c r="CL46" s="5"/>
      <c r="CM46" s="5"/>
      <c r="CN46" s="5"/>
      <c r="CO46" s="5"/>
    </row>
    <row r="47" spans="1:93" x14ac:dyDescent="0.2">
      <c r="A47" s="128" t="s">
        <v>54</v>
      </c>
      <c r="B47" s="129"/>
      <c r="C47" s="130"/>
      <c r="D47" s="130"/>
      <c r="E47" s="130"/>
      <c r="F47" s="131"/>
      <c r="G47" s="131"/>
      <c r="H47" s="33"/>
      <c r="I47" s="65"/>
      <c r="J47" s="59"/>
      <c r="K47" s="59"/>
      <c r="L47" s="6"/>
      <c r="M47" s="6"/>
      <c r="N47" s="6"/>
      <c r="CG47" s="5"/>
      <c r="CH47" s="5"/>
      <c r="CI47" s="5"/>
      <c r="CJ47" s="5"/>
      <c r="CK47" s="5"/>
      <c r="CL47" s="5"/>
      <c r="CM47" s="5"/>
      <c r="CN47" s="5"/>
      <c r="CO47" s="5"/>
    </row>
    <row r="48" spans="1:93" ht="31.9" customHeight="1" x14ac:dyDescent="0.2">
      <c r="A48" s="42" t="s">
        <v>55</v>
      </c>
      <c r="B48" s="132"/>
      <c r="C48" s="132"/>
      <c r="D48" s="132"/>
      <c r="E48" s="132"/>
      <c r="F48" s="133"/>
      <c r="G48" s="133"/>
      <c r="H48" s="133"/>
      <c r="I48" s="65"/>
      <c r="J48" s="59"/>
      <c r="K48" s="59"/>
      <c r="CG48" s="5"/>
      <c r="CH48" s="5"/>
      <c r="CI48" s="5"/>
      <c r="CJ48" s="5"/>
      <c r="CK48" s="5"/>
      <c r="CL48" s="5"/>
      <c r="CM48" s="5"/>
      <c r="CN48" s="5"/>
      <c r="CO48" s="5"/>
    </row>
    <row r="49" spans="1:93" ht="71.45" customHeight="1" x14ac:dyDescent="0.2">
      <c r="A49" s="213" t="s">
        <v>6</v>
      </c>
      <c r="B49" s="214"/>
      <c r="C49" s="183" t="s">
        <v>1</v>
      </c>
      <c r="D49" s="30" t="s">
        <v>56</v>
      </c>
      <c r="E49" s="66" t="s">
        <v>57</v>
      </c>
      <c r="F49" s="71" t="s">
        <v>13</v>
      </c>
      <c r="G49" s="54"/>
      <c r="H49" s="49"/>
      <c r="I49" s="65"/>
      <c r="J49" s="59"/>
      <c r="K49" s="59"/>
      <c r="CG49" s="5"/>
      <c r="CH49" s="5"/>
      <c r="CI49" s="5"/>
      <c r="CJ49" s="5"/>
      <c r="CK49" s="5"/>
      <c r="CL49" s="5"/>
      <c r="CM49" s="5"/>
      <c r="CN49" s="5"/>
      <c r="CO49" s="5"/>
    </row>
    <row r="50" spans="1:93" x14ac:dyDescent="0.2">
      <c r="A50" s="211" t="s">
        <v>58</v>
      </c>
      <c r="B50" s="212"/>
      <c r="C50" s="52">
        <f t="shared" ref="C50:C55" si="6">SUM(D50:E50)</f>
        <v>86</v>
      </c>
      <c r="D50" s="134">
        <v>34</v>
      </c>
      <c r="E50" s="135">
        <v>52</v>
      </c>
      <c r="F50" s="136"/>
      <c r="G50" s="137"/>
      <c r="H50" s="138"/>
      <c r="I50" s="139"/>
      <c r="J50" s="29"/>
      <c r="K50" s="29"/>
      <c r="L50" s="7"/>
      <c r="M50" s="7"/>
      <c r="N50" s="7"/>
      <c r="O50" s="7"/>
      <c r="P50" s="7"/>
      <c r="Q50" s="7"/>
      <c r="R50" s="7"/>
      <c r="S50" s="7"/>
      <c r="T50" s="7"/>
      <c r="CG50" s="5"/>
      <c r="CH50" s="5"/>
      <c r="CI50" s="5"/>
      <c r="CJ50" s="5"/>
      <c r="CK50" s="5"/>
      <c r="CL50" s="5"/>
      <c r="CM50" s="5"/>
      <c r="CN50" s="5"/>
      <c r="CO50" s="5"/>
    </row>
    <row r="51" spans="1:93" x14ac:dyDescent="0.2">
      <c r="A51" s="215" t="s">
        <v>59</v>
      </c>
      <c r="B51" s="216"/>
      <c r="C51" s="53">
        <f t="shared" si="6"/>
        <v>0</v>
      </c>
      <c r="D51" s="140"/>
      <c r="E51" s="141"/>
      <c r="F51" s="142"/>
      <c r="G51" s="137"/>
      <c r="H51" s="138"/>
      <c r="I51" s="139"/>
      <c r="J51" s="29"/>
      <c r="K51" s="29"/>
      <c r="L51" s="7"/>
      <c r="M51" s="7"/>
      <c r="N51" s="7"/>
      <c r="O51" s="7"/>
      <c r="P51" s="7"/>
      <c r="Q51" s="7"/>
      <c r="R51" s="7"/>
      <c r="S51" s="7"/>
      <c r="T51" s="7"/>
      <c r="CG51" s="5"/>
      <c r="CH51" s="5"/>
      <c r="CI51" s="5"/>
      <c r="CJ51" s="5"/>
      <c r="CK51" s="5"/>
      <c r="CL51" s="5"/>
      <c r="CM51" s="5"/>
      <c r="CN51" s="5"/>
      <c r="CO51" s="5"/>
    </row>
    <row r="52" spans="1:93" x14ac:dyDescent="0.2">
      <c r="A52" s="217" t="s">
        <v>60</v>
      </c>
      <c r="B52" s="143" t="s">
        <v>61</v>
      </c>
      <c r="C52" s="52">
        <f t="shared" si="6"/>
        <v>46</v>
      </c>
      <c r="D52" s="134">
        <v>18</v>
      </c>
      <c r="E52" s="135">
        <v>28</v>
      </c>
      <c r="F52" s="144">
        <v>6</v>
      </c>
      <c r="G52" s="8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7"/>
      <c r="T52" s="7"/>
      <c r="CA52" s="4" t="str">
        <f>IF(F52&lt;=C52,"","* Programa de atención Domiciliaria a personas con Dependencia severa debe ser MENOR O IGUAL al Total. ")</f>
        <v/>
      </c>
      <c r="CB52" s="4">
        <f>IF(C52=0,"",IF(F52="",IF(C52="","",1),0))</f>
        <v>0</v>
      </c>
      <c r="CG52" s="5"/>
      <c r="CH52" s="5"/>
      <c r="CI52" s="5"/>
      <c r="CJ52" s="5"/>
      <c r="CK52" s="5"/>
      <c r="CL52" s="5"/>
      <c r="CM52" s="5"/>
      <c r="CN52" s="5"/>
      <c r="CO52" s="5"/>
    </row>
    <row r="53" spans="1:93" x14ac:dyDescent="0.2">
      <c r="A53" s="218"/>
      <c r="B53" s="145" t="s">
        <v>62</v>
      </c>
      <c r="C53" s="146">
        <f t="shared" si="6"/>
        <v>98</v>
      </c>
      <c r="D53" s="48">
        <v>44</v>
      </c>
      <c r="E53" s="147">
        <v>54</v>
      </c>
      <c r="F53" s="148">
        <v>10</v>
      </c>
      <c r="G53" s="8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7"/>
      <c r="T53" s="7"/>
      <c r="CA53" s="4" t="str">
        <f>IF(F53&lt;=C53,"","* Programa de atención Domiciliaria a personas con Dependencia severa debe ser MENOR O IGUAL al Total. ")</f>
        <v/>
      </c>
      <c r="CB53" s="4">
        <f>IF(C53=0,"",IF(F53="",IF(C53="","",1),0))</f>
        <v>0</v>
      </c>
      <c r="CG53" s="5"/>
      <c r="CH53" s="5"/>
      <c r="CI53" s="5"/>
      <c r="CJ53" s="5"/>
      <c r="CK53" s="5"/>
      <c r="CL53" s="5"/>
      <c r="CM53" s="5"/>
      <c r="CN53" s="5"/>
      <c r="CO53" s="5"/>
    </row>
    <row r="54" spans="1:93" x14ac:dyDescent="0.2">
      <c r="A54" s="219" t="s">
        <v>3</v>
      </c>
      <c r="B54" s="219"/>
      <c r="C54" s="52">
        <f t="shared" si="6"/>
        <v>37</v>
      </c>
      <c r="D54" s="134">
        <v>17</v>
      </c>
      <c r="E54" s="149">
        <v>20</v>
      </c>
      <c r="F54" s="136"/>
      <c r="G54" s="8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7"/>
      <c r="T54" s="7"/>
      <c r="CG54" s="5"/>
      <c r="CH54" s="5"/>
      <c r="CI54" s="5"/>
      <c r="CJ54" s="5"/>
      <c r="CK54" s="5"/>
      <c r="CL54" s="5"/>
      <c r="CM54" s="5"/>
      <c r="CN54" s="5"/>
      <c r="CO54" s="5"/>
    </row>
    <row r="55" spans="1:93" x14ac:dyDescent="0.2">
      <c r="A55" s="240" t="s">
        <v>63</v>
      </c>
      <c r="B55" s="240"/>
      <c r="C55" s="150">
        <f t="shared" si="6"/>
        <v>0</v>
      </c>
      <c r="D55" s="50"/>
      <c r="E55" s="151"/>
      <c r="F55" s="152"/>
      <c r="G55" s="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7"/>
      <c r="T55" s="7"/>
      <c r="CA55" s="4" t="str">
        <f>IF(F55&lt;=C55,"","* Programa de atención Domiciliaria a personas con Dependencia severa debe ser MENOR O IGUAL al Total. ")</f>
        <v/>
      </c>
      <c r="CB55" s="4" t="str">
        <f>IF(C55=0,"",IF(F55="",IF(C55="","",1),0))</f>
        <v/>
      </c>
      <c r="CG55" s="5"/>
      <c r="CH55" s="5"/>
      <c r="CI55" s="5"/>
      <c r="CJ55" s="5"/>
      <c r="CK55" s="5"/>
      <c r="CL55" s="5"/>
      <c r="CM55" s="5"/>
      <c r="CN55" s="5"/>
      <c r="CO55" s="5"/>
    </row>
    <row r="56" spans="1:93" x14ac:dyDescent="0.2">
      <c r="A56" s="241" t="s">
        <v>64</v>
      </c>
      <c r="B56" s="241"/>
      <c r="C56" s="153">
        <f>D56</f>
        <v>0</v>
      </c>
      <c r="D56" s="16"/>
      <c r="E56" s="154"/>
      <c r="F56" s="155"/>
      <c r="G56" s="8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7"/>
      <c r="T56" s="7"/>
      <c r="CA56" s="4" t="str">
        <f>IF(F56&lt;=C56,"","* Programa de atención Domiciliaria a personas con Dependencia severa debe ser MENOR O IGUAL al Total. ")</f>
        <v/>
      </c>
      <c r="CB56" s="4" t="str">
        <f>IF(C56=0,"",IF(F56="",IF(C56="","",1),0))</f>
        <v/>
      </c>
      <c r="CG56" s="5"/>
      <c r="CH56" s="5"/>
      <c r="CI56" s="5"/>
      <c r="CJ56" s="5"/>
      <c r="CK56" s="5"/>
      <c r="CL56" s="5"/>
      <c r="CM56" s="5"/>
      <c r="CN56" s="5"/>
      <c r="CO56" s="5"/>
    </row>
    <row r="57" spans="1:93" x14ac:dyDescent="0.2">
      <c r="A57" s="242" t="s">
        <v>65</v>
      </c>
      <c r="B57" s="242"/>
      <c r="C57" s="156">
        <f>D57</f>
        <v>0</v>
      </c>
      <c r="D57" s="34"/>
      <c r="E57" s="157"/>
      <c r="F57" s="158"/>
      <c r="G57" s="159"/>
      <c r="H57" s="139"/>
      <c r="I57" s="29"/>
      <c r="J57" s="29"/>
      <c r="K57" s="29"/>
      <c r="L57" s="10"/>
      <c r="M57" s="7"/>
      <c r="N57" s="7"/>
      <c r="O57" s="7"/>
      <c r="P57" s="7"/>
      <c r="Q57" s="7"/>
      <c r="R57" s="7"/>
      <c r="S57" s="7"/>
      <c r="T57" s="7"/>
      <c r="CG57" s="5"/>
      <c r="CH57" s="5"/>
      <c r="CI57" s="5"/>
      <c r="CJ57" s="5"/>
      <c r="CK57" s="5"/>
      <c r="CL57" s="5"/>
      <c r="CM57" s="5"/>
      <c r="CN57" s="5"/>
      <c r="CO57" s="5"/>
    </row>
    <row r="58" spans="1:93" ht="31.9" customHeight="1" x14ac:dyDescent="0.2">
      <c r="A58" s="42" t="s">
        <v>66</v>
      </c>
      <c r="B58" s="132"/>
      <c r="C58" s="132"/>
      <c r="D58" s="132"/>
      <c r="E58" s="132"/>
      <c r="F58" s="132"/>
      <c r="G58" s="160"/>
      <c r="H58" s="161"/>
      <c r="I58" s="139"/>
      <c r="J58" s="29"/>
      <c r="K58" s="29"/>
      <c r="L58" s="10"/>
      <c r="M58" s="7"/>
      <c r="N58" s="7"/>
      <c r="O58" s="7"/>
      <c r="P58" s="7"/>
      <c r="Q58" s="7"/>
      <c r="R58" s="7"/>
      <c r="S58" s="7"/>
      <c r="T58" s="7"/>
      <c r="CG58" s="5"/>
      <c r="CH58" s="5"/>
      <c r="CI58" s="5"/>
      <c r="CJ58" s="5"/>
      <c r="CK58" s="5"/>
      <c r="CL58" s="5"/>
      <c r="CM58" s="5"/>
      <c r="CN58" s="5"/>
      <c r="CO58" s="5"/>
    </row>
    <row r="59" spans="1:93" x14ac:dyDescent="0.2">
      <c r="A59" s="243" t="s">
        <v>67</v>
      </c>
      <c r="B59" s="244"/>
      <c r="C59" s="249" t="s">
        <v>68</v>
      </c>
      <c r="D59" s="249"/>
      <c r="E59" s="249"/>
      <c r="F59" s="249"/>
      <c r="G59" s="250"/>
      <c r="H59" s="207" t="s">
        <v>69</v>
      </c>
      <c r="I59" s="208"/>
      <c r="J59" s="59"/>
      <c r="K59" s="59"/>
      <c r="L59" s="6"/>
      <c r="M59" s="6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  <c r="CO59" s="5"/>
    </row>
    <row r="60" spans="1:93" x14ac:dyDescent="0.2">
      <c r="A60" s="245"/>
      <c r="B60" s="246"/>
      <c r="C60" s="243" t="s">
        <v>1</v>
      </c>
      <c r="D60" s="213" t="s">
        <v>70</v>
      </c>
      <c r="E60" s="230"/>
      <c r="F60" s="214"/>
      <c r="G60" s="251" t="s">
        <v>71</v>
      </c>
      <c r="H60" s="209"/>
      <c r="I60" s="208"/>
      <c r="J60" s="59"/>
      <c r="K60" s="59"/>
      <c r="L60" s="6"/>
      <c r="M60" s="6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  <c r="CO60" s="5"/>
    </row>
    <row r="61" spans="1:93" ht="26.45" customHeight="1" x14ac:dyDescent="0.2">
      <c r="A61" s="247"/>
      <c r="B61" s="248"/>
      <c r="C61" s="247"/>
      <c r="D61" s="30" t="s">
        <v>72</v>
      </c>
      <c r="E61" s="31" t="s">
        <v>73</v>
      </c>
      <c r="F61" s="51" t="s">
        <v>74</v>
      </c>
      <c r="G61" s="252"/>
      <c r="H61" s="38" t="s">
        <v>75</v>
      </c>
      <c r="I61" s="183" t="s">
        <v>76</v>
      </c>
      <c r="J61" s="6"/>
      <c r="K61" s="6"/>
      <c r="L61" s="6"/>
      <c r="M61" s="6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  <c r="CO61" s="5"/>
    </row>
    <row r="62" spans="1:93" x14ac:dyDescent="0.2">
      <c r="A62" s="203" t="s">
        <v>77</v>
      </c>
      <c r="B62" s="204"/>
      <c r="C62" s="162">
        <f t="shared" ref="C62:C67" si="7">SUM(D62:F62)+H62</f>
        <v>0</v>
      </c>
      <c r="D62" s="21"/>
      <c r="E62" s="22"/>
      <c r="F62" s="14"/>
      <c r="G62" s="44"/>
      <c r="H62" s="163"/>
      <c r="I62" s="24"/>
      <c r="J62" s="6"/>
      <c r="K62" s="6"/>
      <c r="L62" s="6"/>
      <c r="M62" s="6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  <c r="CO62" s="5"/>
    </row>
    <row r="63" spans="1:93" x14ac:dyDescent="0.2">
      <c r="A63" s="205" t="s">
        <v>78</v>
      </c>
      <c r="B63" s="206"/>
      <c r="C63" s="164">
        <f t="shared" si="7"/>
        <v>0</v>
      </c>
      <c r="D63" s="16"/>
      <c r="E63" s="18"/>
      <c r="F63" s="17"/>
      <c r="G63" s="45"/>
      <c r="H63" s="155"/>
      <c r="I63" s="26"/>
      <c r="J63" s="6"/>
      <c r="K63" s="6"/>
      <c r="L63" s="6"/>
      <c r="M63" s="6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  <c r="CO63" s="5"/>
    </row>
    <row r="64" spans="1:93" x14ac:dyDescent="0.2">
      <c r="A64" s="205" t="s">
        <v>79</v>
      </c>
      <c r="B64" s="206"/>
      <c r="C64" s="164">
        <f t="shared" si="7"/>
        <v>0</v>
      </c>
      <c r="D64" s="16"/>
      <c r="E64" s="18"/>
      <c r="F64" s="17"/>
      <c r="G64" s="45"/>
      <c r="H64" s="155"/>
      <c r="I64" s="26"/>
      <c r="J64" s="6"/>
      <c r="K64" s="6"/>
      <c r="L64" s="6"/>
      <c r="M64" s="6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  <c r="CO64" s="5"/>
    </row>
    <row r="65" spans="1:93" x14ac:dyDescent="0.2">
      <c r="A65" s="205" t="s">
        <v>80</v>
      </c>
      <c r="B65" s="206"/>
      <c r="C65" s="164">
        <f t="shared" si="7"/>
        <v>0</v>
      </c>
      <c r="D65" s="16"/>
      <c r="E65" s="18"/>
      <c r="F65" s="17"/>
      <c r="G65" s="45"/>
      <c r="H65" s="155"/>
      <c r="I65" s="26"/>
      <c r="J65" s="6"/>
      <c r="K65" s="6"/>
      <c r="L65" s="6"/>
      <c r="M65" s="6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  <c r="CO65" s="5"/>
    </row>
    <row r="66" spans="1:93" x14ac:dyDescent="0.2">
      <c r="A66" s="205" t="s">
        <v>81</v>
      </c>
      <c r="B66" s="206"/>
      <c r="C66" s="164">
        <f t="shared" si="7"/>
        <v>0</v>
      </c>
      <c r="D66" s="16"/>
      <c r="E66" s="18"/>
      <c r="F66" s="17"/>
      <c r="G66" s="45"/>
      <c r="H66" s="155"/>
      <c r="I66" s="26"/>
      <c r="J66" s="6"/>
      <c r="K66" s="6"/>
      <c r="L66" s="6"/>
      <c r="M66" s="6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  <c r="CO66" s="5"/>
    </row>
    <row r="67" spans="1:93" x14ac:dyDescent="0.2">
      <c r="A67" s="222" t="s">
        <v>82</v>
      </c>
      <c r="B67" s="223"/>
      <c r="C67" s="165">
        <f t="shared" si="7"/>
        <v>0</v>
      </c>
      <c r="D67" s="34"/>
      <c r="E67" s="35"/>
      <c r="F67" s="36"/>
      <c r="G67" s="46"/>
      <c r="H67" s="166"/>
      <c r="I67" s="27"/>
      <c r="J67" s="6"/>
      <c r="K67" s="6"/>
      <c r="L67" s="6"/>
      <c r="M67" s="6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  <c r="CO67" s="5"/>
    </row>
    <row r="68" spans="1:93" x14ac:dyDescent="0.2">
      <c r="A68" s="9" t="s">
        <v>83</v>
      </c>
      <c r="B68" s="59"/>
      <c r="C68" s="59"/>
      <c r="D68" s="59"/>
      <c r="E68" s="59"/>
      <c r="F68" s="59"/>
      <c r="G68" s="59"/>
      <c r="H68" s="59"/>
      <c r="I68" s="65"/>
      <c r="J68" s="6"/>
      <c r="K68" s="6"/>
      <c r="L68" s="6"/>
      <c r="M68" s="6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  <c r="CO68" s="5"/>
    </row>
    <row r="69" spans="1:93" ht="31.9" customHeight="1" x14ac:dyDescent="0.2">
      <c r="A69" s="167" t="s">
        <v>84</v>
      </c>
      <c r="B69" s="168"/>
      <c r="C69" s="168"/>
      <c r="D69" s="168"/>
      <c r="E69" s="168"/>
      <c r="F69" s="169"/>
      <c r="G69" s="169"/>
      <c r="H69" s="6"/>
      <c r="I69" s="6"/>
      <c r="J69" s="6"/>
      <c r="K69" s="6"/>
      <c r="L69" s="6"/>
      <c r="M69" s="6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  <c r="CO69" s="5"/>
    </row>
    <row r="70" spans="1:93" x14ac:dyDescent="0.2">
      <c r="A70" s="220" t="s">
        <v>85</v>
      </c>
      <c r="B70" s="220" t="s">
        <v>86</v>
      </c>
      <c r="C70" s="237" t="s">
        <v>87</v>
      </c>
      <c r="D70" s="238"/>
      <c r="E70" s="238"/>
      <c r="F70" s="238"/>
      <c r="G70" s="239"/>
      <c r="H70" s="6"/>
      <c r="I70" s="6"/>
      <c r="J70" s="6"/>
      <c r="K70" s="6"/>
      <c r="L70" s="6"/>
      <c r="M70" s="6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  <c r="CO70" s="5"/>
    </row>
    <row r="71" spans="1:93" x14ac:dyDescent="0.2">
      <c r="A71" s="221"/>
      <c r="B71" s="221"/>
      <c r="C71" s="30" t="s">
        <v>88</v>
      </c>
      <c r="D71" s="170" t="s">
        <v>89</v>
      </c>
      <c r="E71" s="31" t="s">
        <v>90</v>
      </c>
      <c r="F71" s="31" t="s">
        <v>91</v>
      </c>
      <c r="G71" s="51" t="s">
        <v>92</v>
      </c>
      <c r="H71" s="6"/>
      <c r="I71" s="6"/>
      <c r="J71" s="6"/>
      <c r="K71" s="6"/>
      <c r="L71" s="6"/>
      <c r="M71" s="6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  <c r="CO71" s="5"/>
    </row>
    <row r="72" spans="1:93" x14ac:dyDescent="0.2">
      <c r="A72" s="171" t="s">
        <v>93</v>
      </c>
      <c r="B72" s="172">
        <f>SUM(C72:G72)</f>
        <v>0</v>
      </c>
      <c r="C72" s="21"/>
      <c r="D72" s="23"/>
      <c r="E72" s="23"/>
      <c r="F72" s="23"/>
      <c r="G72" s="25"/>
      <c r="H72" s="6"/>
      <c r="I72" s="6"/>
      <c r="J72" s="6"/>
      <c r="K72" s="6"/>
      <c r="L72" s="6"/>
      <c r="M72" s="6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  <c r="CO72" s="5"/>
    </row>
    <row r="73" spans="1:93" x14ac:dyDescent="0.2">
      <c r="A73" s="173" t="s">
        <v>51</v>
      </c>
      <c r="B73" s="174">
        <f>SUM(C73:G73)</f>
        <v>0</v>
      </c>
      <c r="C73" s="34"/>
      <c r="D73" s="19"/>
      <c r="E73" s="19"/>
      <c r="F73" s="19"/>
      <c r="G73" s="28"/>
      <c r="H73" s="6"/>
      <c r="I73" s="6"/>
      <c r="J73" s="6"/>
      <c r="K73" s="6"/>
      <c r="L73" s="6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  <c r="CO73" s="5"/>
    </row>
    <row r="74" spans="1:93" ht="31.9" customHeight="1" x14ac:dyDescent="0.2">
      <c r="A74" s="167" t="s">
        <v>94</v>
      </c>
      <c r="B74" s="168"/>
      <c r="C74" s="168"/>
      <c r="D74" s="168"/>
      <c r="E74" s="168"/>
      <c r="F74" s="169"/>
      <c r="G74" s="169"/>
      <c r="H74" s="6"/>
      <c r="I74" s="6"/>
      <c r="J74" s="6"/>
      <c r="K74" s="6"/>
      <c r="L74" s="6"/>
      <c r="M74" s="6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  <c r="CO74" s="5"/>
    </row>
    <row r="75" spans="1:93" x14ac:dyDescent="0.2">
      <c r="A75" s="220" t="s">
        <v>85</v>
      </c>
      <c r="B75" s="220" t="s">
        <v>95</v>
      </c>
      <c r="C75" s="237" t="s">
        <v>96</v>
      </c>
      <c r="D75" s="238"/>
      <c r="E75" s="238"/>
      <c r="F75" s="238"/>
      <c r="G75" s="239"/>
      <c r="H75" s="6"/>
      <c r="I75" s="6"/>
      <c r="J75" s="6"/>
      <c r="K75" s="6"/>
      <c r="L75" s="6"/>
      <c r="M75" s="6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  <c r="CO75" s="5"/>
    </row>
    <row r="76" spans="1:93" x14ac:dyDescent="0.2">
      <c r="A76" s="221"/>
      <c r="B76" s="221"/>
      <c r="C76" s="30" t="s">
        <v>88</v>
      </c>
      <c r="D76" s="170" t="s">
        <v>89</v>
      </c>
      <c r="E76" s="31" t="s">
        <v>90</v>
      </c>
      <c r="F76" s="31" t="s">
        <v>91</v>
      </c>
      <c r="G76" s="51" t="s">
        <v>92</v>
      </c>
      <c r="H76" s="6"/>
      <c r="I76" s="6"/>
      <c r="J76" s="6"/>
      <c r="K76" s="6"/>
      <c r="L76" s="6"/>
      <c r="M76" s="6"/>
      <c r="N76" s="6"/>
      <c r="O76" s="6"/>
      <c r="P76" s="6"/>
      <c r="CG76" s="5"/>
      <c r="CH76" s="5"/>
      <c r="CI76" s="5"/>
      <c r="CJ76" s="5"/>
      <c r="CK76" s="5"/>
      <c r="CL76" s="5"/>
      <c r="CM76" s="5"/>
      <c r="CN76" s="5"/>
      <c r="CO76" s="5"/>
    </row>
    <row r="77" spans="1:93" ht="25.5" customHeight="1" x14ac:dyDescent="0.2">
      <c r="A77" s="175" t="s">
        <v>97</v>
      </c>
      <c r="B77" s="176">
        <f>SUM(C77:G77)</f>
        <v>0</v>
      </c>
      <c r="C77" s="32"/>
      <c r="D77" s="177"/>
      <c r="E77" s="177"/>
      <c r="F77" s="177"/>
      <c r="G77" s="43"/>
      <c r="H77" s="6"/>
      <c r="I77" s="6"/>
      <c r="J77" s="6"/>
      <c r="K77" s="6"/>
      <c r="L77" s="6"/>
      <c r="M77" s="6"/>
      <c r="N77" s="6"/>
      <c r="O77" s="6"/>
      <c r="P77" s="6"/>
      <c r="CG77" s="5"/>
      <c r="CH77" s="5"/>
      <c r="CI77" s="5"/>
      <c r="CJ77" s="5"/>
      <c r="CK77" s="5"/>
      <c r="CL77" s="5"/>
      <c r="CM77" s="5"/>
      <c r="CN77" s="5"/>
      <c r="CO77" s="5"/>
    </row>
    <row r="78" spans="1:93" x14ac:dyDescent="0.2">
      <c r="A78" s="178"/>
      <c r="B78" s="179"/>
      <c r="C78" s="178"/>
      <c r="D78" s="179"/>
      <c r="E78" s="180"/>
      <c r="F78" s="179"/>
      <c r="G78" s="180"/>
      <c r="H78" s="6"/>
      <c r="I78" s="6"/>
      <c r="J78" s="6"/>
      <c r="K78" s="6"/>
      <c r="L78" s="6"/>
      <c r="M78" s="6"/>
      <c r="N78" s="6"/>
      <c r="CG78" s="5"/>
      <c r="CH78" s="5"/>
      <c r="CI78" s="5"/>
      <c r="CJ78" s="5"/>
      <c r="CK78" s="5"/>
      <c r="CL78" s="5"/>
      <c r="CM78" s="5"/>
      <c r="CN78" s="5"/>
      <c r="CO78" s="5"/>
    </row>
    <row r="79" spans="1:93" x14ac:dyDescent="0.2">
      <c r="H79" s="6"/>
      <c r="I79" s="6"/>
      <c r="J79" s="6"/>
      <c r="K79" s="6"/>
      <c r="L79" s="6"/>
      <c r="M79" s="6"/>
      <c r="N79" s="6"/>
    </row>
    <row r="80" spans="1:93" x14ac:dyDescent="0.2">
      <c r="H80" s="6"/>
      <c r="I80" s="6"/>
      <c r="J80" s="6"/>
      <c r="K80" s="6"/>
      <c r="L80" s="6"/>
      <c r="M80" s="6"/>
      <c r="N80" s="6"/>
    </row>
    <row r="194" spans="1:104" ht="12" customHeight="1" x14ac:dyDescent="0.2"/>
    <row r="195" spans="1:104" s="11" customFormat="1" hidden="1" x14ac:dyDescent="0.2">
      <c r="A195" s="11">
        <f>SUM(C10:C34,C46,C50:C57,C62:C67,B72:B73,B77)</f>
        <v>774</v>
      </c>
      <c r="B195" s="11">
        <f>SUM(CG7:CO78)</f>
        <v>0</v>
      </c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</row>
  </sheetData>
  <mergeCells count="61">
    <mergeCell ref="A39:B39"/>
    <mergeCell ref="A40:B40"/>
    <mergeCell ref="A41:A43"/>
    <mergeCell ref="A44:B44"/>
    <mergeCell ref="C75:G75"/>
    <mergeCell ref="A55:B55"/>
    <mergeCell ref="A56:B56"/>
    <mergeCell ref="A57:B57"/>
    <mergeCell ref="A59:B61"/>
    <mergeCell ref="C59:G59"/>
    <mergeCell ref="C60:C61"/>
    <mergeCell ref="D60:F60"/>
    <mergeCell ref="G60:G61"/>
    <mergeCell ref="C70:G70"/>
    <mergeCell ref="A33:B33"/>
    <mergeCell ref="A34:B34"/>
    <mergeCell ref="A36:B36"/>
    <mergeCell ref="A37:B37"/>
    <mergeCell ref="A38:B38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2:B22"/>
    <mergeCell ref="A75:A76"/>
    <mergeCell ref="B75:B76"/>
    <mergeCell ref="A66:B66"/>
    <mergeCell ref="A67:B67"/>
    <mergeCell ref="A70:A71"/>
    <mergeCell ref="B70:B71"/>
    <mergeCell ref="A45:B45"/>
    <mergeCell ref="A46:B46"/>
    <mergeCell ref="A65:B65"/>
    <mergeCell ref="A27:B27"/>
    <mergeCell ref="A28:B28"/>
    <mergeCell ref="A29:B29"/>
    <mergeCell ref="A30:B30"/>
    <mergeCell ref="A31:B31"/>
    <mergeCell ref="A32:B32"/>
    <mergeCell ref="A14:B14"/>
    <mergeCell ref="A62:B62"/>
    <mergeCell ref="A63:B63"/>
    <mergeCell ref="A64:B64"/>
    <mergeCell ref="H59:I60"/>
    <mergeCell ref="A23:B23"/>
    <mergeCell ref="A24:B24"/>
    <mergeCell ref="A25:B25"/>
    <mergeCell ref="A26:B26"/>
    <mergeCell ref="A50:B50"/>
    <mergeCell ref="A49:B49"/>
    <mergeCell ref="A51:B51"/>
    <mergeCell ref="A52:A53"/>
    <mergeCell ref="A54:B54"/>
    <mergeCell ref="A20:B20"/>
    <mergeCell ref="A21:B21"/>
  </mergeCells>
  <dataValidations count="4">
    <dataValidation allowBlank="1" showInputMessage="1" showErrorMessage="1" errorTitle="ERROR" error="Por Favor ingrese solo Números." sqref="L10:L34 G52:G56" xr:uid="{00000000-0002-0000-0400-000000000000}"/>
    <dataValidation allowBlank="1" showInputMessage="1" showErrorMessage="1" errorTitle="ERROR" error="Por Favor Ingrese solo Números." sqref="G9" xr:uid="{00000000-0002-0000-0400-000001000000}"/>
    <dataValidation type="whole" allowBlank="1" showInputMessage="1" showErrorMessage="1" errorTitle="ERROR" error="Por Favor Ingrese solo Números." sqref="C78:G1048576 G1:G8 X1:XFD1048576 S35:W1048576 I35:R51 G46:H51 D46:F49 D68:G71 C74:G76 A1:B1048576 G57:I61 C1:C71 H68:I1048576 J57:R1048576 D58:F61 D35:H36 H1:W9 D1:F9" xr:uid="{00000000-0002-0000-0400-000002000000}">
      <formula1>0</formula1>
      <formula2>100000000</formula2>
    </dataValidation>
    <dataValidation type="whole" allowBlank="1" showInputMessage="1" showErrorMessage="1" errorTitle="Error de ingreso" error="Debe ingresar sólo números enteros positivos." sqref="D10:K34 D37:H45 D50:F57 D62:I67 C72:G73 C77:G77" xr:uid="{00000000-0002-0000-0400-000003000000}">
      <formula1>0</formula1>
      <formula2>1000000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30.140625" style="2" customWidth="1"/>
    <col min="3" max="10" width="16" style="2" customWidth="1"/>
    <col min="11" max="11" width="18.42578125" style="2" customWidth="1"/>
    <col min="12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",[6]NOMBRE!B2," - ","( ",[6]NOMBRE!C2,[6]NOMBRE!D2,[6]NOMBRE!E2,[6]NOMBRE!F2,[6]NOMBRE!G2," )")</f>
        <v>COMUNA: LINARES - ( 07401 )</v>
      </c>
    </row>
    <row r="3" spans="1:93" ht="16.149999999999999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",[6]NOMBRE!B6," - ","( ",[6]NOMBRE!C6,[6]NOMBRE!D6," )")</f>
        <v>MES: MAYO - ( 05 )</v>
      </c>
    </row>
    <row r="5" spans="1:93" ht="16.149999999999999" customHeight="1" x14ac:dyDescent="0.2">
      <c r="A5" s="1" t="str">
        <f>CONCATENATE("AÑO: ",[6]NOMBRE!B7)</f>
        <v>AÑO: 2018</v>
      </c>
    </row>
    <row r="6" spans="1:93" ht="15" customHeight="1" x14ac:dyDescent="0.2">
      <c r="A6" s="56"/>
      <c r="B6" s="56"/>
      <c r="C6" s="41" t="s">
        <v>4</v>
      </c>
      <c r="D6" s="56"/>
      <c r="E6" s="56"/>
      <c r="F6" s="56"/>
      <c r="G6" s="56"/>
      <c r="H6" s="57"/>
      <c r="I6" s="58"/>
      <c r="J6" s="59"/>
      <c r="K6" s="59"/>
    </row>
    <row r="7" spans="1:93" ht="15" x14ac:dyDescent="0.2">
      <c r="A7" s="13"/>
      <c r="B7" s="13"/>
      <c r="C7" s="13"/>
      <c r="D7" s="13"/>
      <c r="E7" s="13"/>
      <c r="F7" s="13"/>
      <c r="G7" s="13"/>
      <c r="H7" s="57"/>
      <c r="I7" s="58"/>
      <c r="J7" s="59"/>
      <c r="K7" s="59"/>
      <c r="CG7" s="5"/>
      <c r="CH7" s="5"/>
      <c r="CI7" s="5"/>
      <c r="CJ7" s="5"/>
      <c r="CK7" s="5"/>
      <c r="CL7" s="5"/>
      <c r="CM7" s="5"/>
      <c r="CN7" s="5"/>
      <c r="CO7" s="5"/>
    </row>
    <row r="8" spans="1:93" ht="31.9" customHeight="1" x14ac:dyDescent="0.2">
      <c r="A8" s="60" t="s">
        <v>5</v>
      </c>
      <c r="B8" s="61"/>
      <c r="C8" s="62"/>
      <c r="D8" s="61"/>
      <c r="E8" s="63"/>
      <c r="F8" s="63"/>
      <c r="G8" s="64"/>
      <c r="H8" s="63"/>
      <c r="I8" s="65"/>
      <c r="J8" s="59"/>
      <c r="K8" s="59"/>
      <c r="CG8" s="5"/>
      <c r="CH8" s="5"/>
      <c r="CI8" s="5"/>
      <c r="CJ8" s="5"/>
      <c r="CK8" s="5"/>
      <c r="CL8" s="5"/>
      <c r="CM8" s="5"/>
      <c r="CN8" s="5"/>
      <c r="CO8" s="5"/>
    </row>
    <row r="9" spans="1:93" ht="56.25" customHeight="1" x14ac:dyDescent="0.2">
      <c r="A9" s="213" t="s">
        <v>6</v>
      </c>
      <c r="B9" s="230"/>
      <c r="C9" s="185" t="s">
        <v>1</v>
      </c>
      <c r="D9" s="39" t="s">
        <v>7</v>
      </c>
      <c r="E9" s="31" t="s">
        <v>8</v>
      </c>
      <c r="F9" s="66" t="s">
        <v>9</v>
      </c>
      <c r="G9" s="67" t="s">
        <v>10</v>
      </c>
      <c r="H9" s="68" t="s">
        <v>11</v>
      </c>
      <c r="I9" s="69" t="s">
        <v>12</v>
      </c>
      <c r="J9" s="70" t="s">
        <v>13</v>
      </c>
      <c r="K9" s="71" t="s">
        <v>14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CG9" s="5"/>
      <c r="CH9" s="5"/>
      <c r="CI9" s="5"/>
      <c r="CJ9" s="5"/>
      <c r="CK9" s="5"/>
      <c r="CL9" s="5"/>
      <c r="CM9" s="5"/>
      <c r="CN9" s="5"/>
      <c r="CO9" s="5"/>
    </row>
    <row r="10" spans="1:93" ht="17.25" customHeight="1" x14ac:dyDescent="0.2">
      <c r="A10" s="228" t="s">
        <v>15</v>
      </c>
      <c r="B10" s="231"/>
      <c r="C10" s="72">
        <f t="shared" ref="C10:C34" si="0">SUM(D10:F10)</f>
        <v>0</v>
      </c>
      <c r="D10" s="73"/>
      <c r="E10" s="74"/>
      <c r="F10" s="75"/>
      <c r="G10" s="76"/>
      <c r="H10" s="77"/>
      <c r="I10" s="78"/>
      <c r="J10" s="79"/>
      <c r="K10" s="79"/>
      <c r="L10" s="8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7"/>
      <c r="Y10" s="7"/>
      <c r="Z10" s="7"/>
      <c r="CA10" s="4" t="str">
        <f t="shared" ref="CA10:CA21" si="1">IF(SUM(H10:I10)&lt;&gt;C10,"* El nº de visitas de primer contacto más la suma de vdi seguimiento deben ser coincidentes con el total. ","")</f>
        <v/>
      </c>
      <c r="CG10" s="5">
        <f t="shared" ref="CG10:CG21" si="2">IF(SUM(H10:I10)&lt;&gt;C10,1,0)</f>
        <v>0</v>
      </c>
      <c r="CH10" s="5"/>
      <c r="CI10" s="5"/>
      <c r="CJ10" s="5"/>
      <c r="CK10" s="5"/>
      <c r="CL10" s="5"/>
      <c r="CM10" s="5"/>
      <c r="CN10" s="5"/>
      <c r="CO10" s="5"/>
    </row>
    <row r="11" spans="1:93" ht="17.25" customHeight="1" x14ac:dyDescent="0.2">
      <c r="A11" s="201" t="s">
        <v>16</v>
      </c>
      <c r="B11" s="202"/>
      <c r="C11" s="72">
        <f t="shared" si="0"/>
        <v>0</v>
      </c>
      <c r="D11" s="80"/>
      <c r="E11" s="81"/>
      <c r="F11" s="82"/>
      <c r="G11" s="83"/>
      <c r="H11" s="84"/>
      <c r="I11" s="85"/>
      <c r="J11" s="86"/>
      <c r="K11" s="86"/>
      <c r="L11" s="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7"/>
      <c r="Y11" s="7"/>
      <c r="Z11" s="7"/>
      <c r="CA11" s="4" t="str">
        <f t="shared" si="1"/>
        <v/>
      </c>
      <c r="CG11" s="5">
        <f t="shared" si="2"/>
        <v>0</v>
      </c>
      <c r="CH11" s="5"/>
      <c r="CI11" s="5"/>
      <c r="CJ11" s="5"/>
      <c r="CK11" s="5"/>
      <c r="CL11" s="5"/>
      <c r="CM11" s="5"/>
      <c r="CN11" s="5"/>
      <c r="CO11" s="5"/>
    </row>
    <row r="12" spans="1:93" ht="17.25" customHeight="1" x14ac:dyDescent="0.2">
      <c r="A12" s="201" t="s">
        <v>17</v>
      </c>
      <c r="B12" s="202"/>
      <c r="C12" s="72">
        <f t="shared" si="0"/>
        <v>0</v>
      </c>
      <c r="D12" s="80"/>
      <c r="E12" s="81"/>
      <c r="F12" s="82"/>
      <c r="G12" s="83"/>
      <c r="H12" s="84"/>
      <c r="I12" s="85"/>
      <c r="J12" s="86"/>
      <c r="K12" s="86"/>
      <c r="L12" s="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7"/>
      <c r="Y12" s="7"/>
      <c r="Z12" s="7"/>
      <c r="CA12" s="4" t="str">
        <f t="shared" si="1"/>
        <v/>
      </c>
      <c r="CG12" s="5">
        <f t="shared" si="2"/>
        <v>0</v>
      </c>
      <c r="CH12" s="5"/>
      <c r="CI12" s="5"/>
      <c r="CJ12" s="5"/>
      <c r="CK12" s="5"/>
      <c r="CL12" s="5"/>
      <c r="CM12" s="5"/>
      <c r="CN12" s="5"/>
      <c r="CO12" s="5"/>
    </row>
    <row r="13" spans="1:93" ht="17.25" customHeight="1" x14ac:dyDescent="0.2">
      <c r="A13" s="201" t="s">
        <v>18</v>
      </c>
      <c r="B13" s="202"/>
      <c r="C13" s="72">
        <f t="shared" si="0"/>
        <v>0</v>
      </c>
      <c r="D13" s="80"/>
      <c r="E13" s="81"/>
      <c r="F13" s="82"/>
      <c r="G13" s="83"/>
      <c r="H13" s="84"/>
      <c r="I13" s="85"/>
      <c r="J13" s="86"/>
      <c r="K13" s="86"/>
      <c r="L13" s="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7"/>
      <c r="Y13" s="7"/>
      <c r="Z13" s="7"/>
      <c r="CA13" s="4" t="str">
        <f t="shared" si="1"/>
        <v/>
      </c>
      <c r="CG13" s="5">
        <f t="shared" si="2"/>
        <v>0</v>
      </c>
      <c r="CH13" s="5"/>
      <c r="CI13" s="5"/>
      <c r="CJ13" s="5"/>
      <c r="CK13" s="5"/>
      <c r="CL13" s="5"/>
      <c r="CM13" s="5"/>
      <c r="CN13" s="5"/>
      <c r="CO13" s="5"/>
    </row>
    <row r="14" spans="1:93" ht="25.5" customHeight="1" x14ac:dyDescent="0.2">
      <c r="A14" s="201" t="s">
        <v>19</v>
      </c>
      <c r="B14" s="202"/>
      <c r="C14" s="72">
        <f t="shared" si="0"/>
        <v>0</v>
      </c>
      <c r="D14" s="80"/>
      <c r="E14" s="81"/>
      <c r="F14" s="82"/>
      <c r="G14" s="83"/>
      <c r="H14" s="84"/>
      <c r="I14" s="85"/>
      <c r="J14" s="86"/>
      <c r="K14" s="86"/>
      <c r="L14" s="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7"/>
      <c r="Y14" s="7"/>
      <c r="Z14" s="7"/>
      <c r="CA14" s="4" t="str">
        <f t="shared" si="1"/>
        <v/>
      </c>
      <c r="CG14" s="5">
        <f t="shared" si="2"/>
        <v>0</v>
      </c>
      <c r="CH14" s="5"/>
      <c r="CI14" s="5"/>
      <c r="CJ14" s="5"/>
      <c r="CK14" s="5"/>
      <c r="CL14" s="5"/>
      <c r="CM14" s="5"/>
      <c r="CN14" s="5"/>
      <c r="CO14" s="5"/>
    </row>
    <row r="15" spans="1:93" ht="27" customHeight="1" x14ac:dyDescent="0.2">
      <c r="A15" s="201" t="s">
        <v>20</v>
      </c>
      <c r="B15" s="202"/>
      <c r="C15" s="72">
        <f t="shared" si="0"/>
        <v>0</v>
      </c>
      <c r="D15" s="80"/>
      <c r="E15" s="81"/>
      <c r="F15" s="82"/>
      <c r="G15" s="83"/>
      <c r="H15" s="84"/>
      <c r="I15" s="85"/>
      <c r="J15" s="86"/>
      <c r="K15" s="86"/>
      <c r="L15" s="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7"/>
      <c r="Y15" s="7"/>
      <c r="Z15" s="7"/>
      <c r="CA15" s="4" t="str">
        <f t="shared" si="1"/>
        <v/>
      </c>
      <c r="CG15" s="5">
        <f t="shared" si="2"/>
        <v>0</v>
      </c>
      <c r="CH15" s="5"/>
      <c r="CI15" s="5"/>
      <c r="CJ15" s="5"/>
      <c r="CK15" s="5"/>
      <c r="CL15" s="5"/>
      <c r="CM15" s="5"/>
      <c r="CN15" s="5"/>
      <c r="CO15" s="5"/>
    </row>
    <row r="16" spans="1:93" ht="17.25" customHeight="1" x14ac:dyDescent="0.2">
      <c r="A16" s="201" t="s">
        <v>21</v>
      </c>
      <c r="B16" s="202"/>
      <c r="C16" s="72">
        <f t="shared" si="0"/>
        <v>0</v>
      </c>
      <c r="D16" s="80"/>
      <c r="E16" s="81"/>
      <c r="F16" s="82"/>
      <c r="G16" s="83"/>
      <c r="H16" s="84"/>
      <c r="I16" s="85"/>
      <c r="J16" s="86"/>
      <c r="K16" s="86"/>
      <c r="L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7"/>
      <c r="Y16" s="7"/>
      <c r="Z16" s="7"/>
      <c r="CA16" s="4" t="str">
        <f t="shared" si="1"/>
        <v/>
      </c>
      <c r="CG16" s="5">
        <f t="shared" si="2"/>
        <v>0</v>
      </c>
      <c r="CH16" s="5"/>
      <c r="CI16" s="5"/>
      <c r="CJ16" s="5"/>
      <c r="CK16" s="5"/>
      <c r="CL16" s="5"/>
      <c r="CM16" s="5"/>
      <c r="CN16" s="5"/>
      <c r="CO16" s="5"/>
    </row>
    <row r="17" spans="1:93" ht="17.25" customHeight="1" x14ac:dyDescent="0.2">
      <c r="A17" s="201" t="s">
        <v>22</v>
      </c>
      <c r="B17" s="202"/>
      <c r="C17" s="72">
        <f t="shared" si="0"/>
        <v>0</v>
      </c>
      <c r="D17" s="80"/>
      <c r="E17" s="81"/>
      <c r="F17" s="82"/>
      <c r="G17" s="83"/>
      <c r="H17" s="84"/>
      <c r="I17" s="85"/>
      <c r="J17" s="86"/>
      <c r="K17" s="86"/>
      <c r="L17" s="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7"/>
      <c r="Y17" s="7"/>
      <c r="Z17" s="7"/>
      <c r="CA17" s="4" t="str">
        <f t="shared" si="1"/>
        <v/>
      </c>
      <c r="CG17" s="5">
        <f t="shared" si="2"/>
        <v>0</v>
      </c>
      <c r="CH17" s="5"/>
      <c r="CI17" s="5"/>
      <c r="CJ17" s="5"/>
      <c r="CK17" s="5"/>
      <c r="CL17" s="5"/>
      <c r="CM17" s="5"/>
      <c r="CN17" s="5"/>
      <c r="CO17" s="5"/>
    </row>
    <row r="18" spans="1:93" ht="17.25" customHeight="1" x14ac:dyDescent="0.2">
      <c r="A18" s="201" t="s">
        <v>23</v>
      </c>
      <c r="B18" s="210"/>
      <c r="C18" s="72">
        <f t="shared" si="0"/>
        <v>0</v>
      </c>
      <c r="D18" s="80"/>
      <c r="E18" s="81"/>
      <c r="F18" s="82"/>
      <c r="G18" s="83"/>
      <c r="H18" s="84"/>
      <c r="I18" s="85"/>
      <c r="J18" s="86"/>
      <c r="K18" s="87"/>
      <c r="L18" s="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7"/>
      <c r="Y18" s="7"/>
      <c r="Z18" s="7"/>
      <c r="CA18" s="4" t="str">
        <f t="shared" si="1"/>
        <v/>
      </c>
      <c r="CG18" s="5">
        <f t="shared" si="2"/>
        <v>0</v>
      </c>
      <c r="CH18" s="5"/>
      <c r="CI18" s="5"/>
      <c r="CJ18" s="5"/>
      <c r="CK18" s="5"/>
      <c r="CL18" s="5"/>
      <c r="CM18" s="5"/>
      <c r="CN18" s="5"/>
      <c r="CO18" s="5"/>
    </row>
    <row r="19" spans="1:93" ht="17.25" customHeight="1" x14ac:dyDescent="0.2">
      <c r="A19" s="201" t="s">
        <v>24</v>
      </c>
      <c r="B19" s="202"/>
      <c r="C19" s="72">
        <f t="shared" si="0"/>
        <v>0</v>
      </c>
      <c r="D19" s="80"/>
      <c r="E19" s="81"/>
      <c r="F19" s="82"/>
      <c r="G19" s="83"/>
      <c r="H19" s="84"/>
      <c r="I19" s="85"/>
      <c r="J19" s="86"/>
      <c r="K19" s="87"/>
      <c r="L19" s="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7"/>
      <c r="Y19" s="7"/>
      <c r="Z19" s="7"/>
      <c r="CA19" s="4" t="str">
        <f t="shared" si="1"/>
        <v/>
      </c>
      <c r="CG19" s="5">
        <f t="shared" si="2"/>
        <v>0</v>
      </c>
      <c r="CH19" s="5"/>
      <c r="CI19" s="5"/>
      <c r="CJ19" s="5"/>
      <c r="CK19" s="5"/>
      <c r="CL19" s="5"/>
      <c r="CM19" s="5"/>
      <c r="CN19" s="5"/>
      <c r="CO19" s="5"/>
    </row>
    <row r="20" spans="1:93" ht="17.25" customHeight="1" x14ac:dyDescent="0.2">
      <c r="A20" s="201" t="s">
        <v>25</v>
      </c>
      <c r="B20" s="202"/>
      <c r="C20" s="72">
        <f t="shared" si="0"/>
        <v>0</v>
      </c>
      <c r="D20" s="80"/>
      <c r="E20" s="81"/>
      <c r="F20" s="82"/>
      <c r="G20" s="83"/>
      <c r="H20" s="84"/>
      <c r="I20" s="85"/>
      <c r="J20" s="86"/>
      <c r="K20" s="87"/>
      <c r="L20" s="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7"/>
      <c r="Y20" s="7"/>
      <c r="Z20" s="7"/>
      <c r="CA20" s="4" t="str">
        <f t="shared" si="1"/>
        <v/>
      </c>
      <c r="CG20" s="5">
        <f t="shared" si="2"/>
        <v>0</v>
      </c>
      <c r="CH20" s="5"/>
      <c r="CI20" s="5"/>
      <c r="CJ20" s="5"/>
      <c r="CK20" s="5"/>
      <c r="CL20" s="5"/>
      <c r="CM20" s="5"/>
      <c r="CN20" s="5"/>
      <c r="CO20" s="5"/>
    </row>
    <row r="21" spans="1:93" ht="17.25" customHeight="1" x14ac:dyDescent="0.2">
      <c r="A21" s="201" t="s">
        <v>26</v>
      </c>
      <c r="B21" s="202"/>
      <c r="C21" s="72">
        <f t="shared" si="0"/>
        <v>0</v>
      </c>
      <c r="D21" s="80"/>
      <c r="E21" s="81"/>
      <c r="F21" s="82"/>
      <c r="G21" s="83"/>
      <c r="H21" s="84"/>
      <c r="I21" s="85"/>
      <c r="J21" s="86"/>
      <c r="K21" s="86"/>
      <c r="L21" s="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7"/>
      <c r="Y21" s="7"/>
      <c r="Z21" s="7"/>
      <c r="CA21" s="4" t="str">
        <f t="shared" si="1"/>
        <v/>
      </c>
      <c r="CG21" s="5">
        <f t="shared" si="2"/>
        <v>0</v>
      </c>
      <c r="CH21" s="5"/>
      <c r="CI21" s="5"/>
      <c r="CJ21" s="5"/>
      <c r="CK21" s="5"/>
      <c r="CL21" s="5"/>
      <c r="CM21" s="5"/>
      <c r="CN21" s="5"/>
      <c r="CO21" s="5"/>
    </row>
    <row r="22" spans="1:93" ht="17.25" customHeight="1" x14ac:dyDescent="0.2">
      <c r="A22" s="201" t="s">
        <v>27</v>
      </c>
      <c r="B22" s="202"/>
      <c r="C22" s="72">
        <f t="shared" si="0"/>
        <v>0</v>
      </c>
      <c r="D22" s="80"/>
      <c r="E22" s="81"/>
      <c r="F22" s="82"/>
      <c r="G22" s="83"/>
      <c r="H22" s="84"/>
      <c r="I22" s="85"/>
      <c r="J22" s="87"/>
      <c r="K22" s="86"/>
      <c r="L22" s="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7"/>
      <c r="Y22" s="7"/>
      <c r="Z22" s="7"/>
      <c r="CA22" s="4" t="str">
        <f>IF(C22=0,"",IF(J22="",IF(C22="","","* No olvide digitar la columna Programa de atención domiciliaria a personas con dependencia severa. "),""))</f>
        <v/>
      </c>
      <c r="CB22" s="4" t="str">
        <f>IF(J22&lt;=C22,"","* Programa de atención Domiciliaria a personas con Dependencia severa debe ser MENOR O IGUAL  al Total. ")</f>
        <v/>
      </c>
      <c r="CG22" s="5">
        <f>IF(J22&lt;=C22,0,1)</f>
        <v>0</v>
      </c>
      <c r="CH22" s="5"/>
      <c r="CI22" s="5"/>
      <c r="CJ22" s="5"/>
      <c r="CK22" s="5"/>
      <c r="CL22" s="5"/>
      <c r="CM22" s="5"/>
      <c r="CN22" s="5"/>
      <c r="CO22" s="5"/>
    </row>
    <row r="23" spans="1:93" ht="17.25" customHeight="1" x14ac:dyDescent="0.2">
      <c r="A23" s="201" t="s">
        <v>28</v>
      </c>
      <c r="B23" s="202"/>
      <c r="C23" s="72">
        <f t="shared" si="0"/>
        <v>0</v>
      </c>
      <c r="D23" s="80"/>
      <c r="E23" s="81"/>
      <c r="F23" s="82"/>
      <c r="G23" s="83"/>
      <c r="H23" s="84"/>
      <c r="I23" s="85"/>
      <c r="J23" s="86"/>
      <c r="K23" s="86"/>
      <c r="L23" s="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7"/>
      <c r="Y23" s="7"/>
      <c r="Z23" s="7"/>
      <c r="CA23" s="4" t="str">
        <f t="shared" ref="CA23:CA34" si="3">IF(SUM(H23:I23)&lt;&gt;C23,"* El nº de visitas de primer contacto más la suma de vdi seguimiento deben ser coincidentes con el total. ","")</f>
        <v/>
      </c>
      <c r="CG23" s="5">
        <f t="shared" ref="CG23:CG34" si="4">IF(SUM(H23:I23)&lt;&gt;C23,1,0)</f>
        <v>0</v>
      </c>
      <c r="CH23" s="5"/>
      <c r="CI23" s="5"/>
      <c r="CJ23" s="5"/>
      <c r="CK23" s="5"/>
      <c r="CL23" s="5"/>
      <c r="CM23" s="5"/>
      <c r="CN23" s="5"/>
      <c r="CO23" s="5"/>
    </row>
    <row r="24" spans="1:93" ht="17.25" customHeight="1" x14ac:dyDescent="0.2">
      <c r="A24" s="201" t="s">
        <v>29</v>
      </c>
      <c r="B24" s="202"/>
      <c r="C24" s="72">
        <f t="shared" si="0"/>
        <v>0</v>
      </c>
      <c r="D24" s="80"/>
      <c r="E24" s="81"/>
      <c r="F24" s="82"/>
      <c r="G24" s="83"/>
      <c r="H24" s="84"/>
      <c r="I24" s="85"/>
      <c r="J24" s="86"/>
      <c r="K24" s="87"/>
      <c r="L24" s="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7"/>
      <c r="Y24" s="7"/>
      <c r="Z24" s="7"/>
      <c r="CA24" s="4" t="str">
        <f t="shared" si="3"/>
        <v/>
      </c>
      <c r="CG24" s="5">
        <f t="shared" si="4"/>
        <v>0</v>
      </c>
      <c r="CH24" s="5"/>
      <c r="CI24" s="5"/>
      <c r="CJ24" s="5"/>
      <c r="CK24" s="5"/>
      <c r="CL24" s="5"/>
      <c r="CM24" s="5"/>
      <c r="CN24" s="5"/>
      <c r="CO24" s="5"/>
    </row>
    <row r="25" spans="1:93" ht="17.25" customHeight="1" x14ac:dyDescent="0.2">
      <c r="A25" s="201" t="s">
        <v>30</v>
      </c>
      <c r="B25" s="210"/>
      <c r="C25" s="72">
        <f t="shared" si="0"/>
        <v>0</v>
      </c>
      <c r="D25" s="80"/>
      <c r="E25" s="81"/>
      <c r="F25" s="82"/>
      <c r="G25" s="83"/>
      <c r="H25" s="84"/>
      <c r="I25" s="85"/>
      <c r="J25" s="86"/>
      <c r="K25" s="87"/>
      <c r="L25" s="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7"/>
      <c r="Y25" s="7"/>
      <c r="Z25" s="7"/>
      <c r="CA25" s="4" t="str">
        <f t="shared" si="3"/>
        <v/>
      </c>
      <c r="CG25" s="5">
        <f t="shared" si="4"/>
        <v>0</v>
      </c>
      <c r="CH25" s="5"/>
      <c r="CI25" s="5"/>
      <c r="CJ25" s="5"/>
      <c r="CK25" s="5"/>
      <c r="CL25" s="5"/>
      <c r="CM25" s="5"/>
      <c r="CN25" s="5"/>
      <c r="CO25" s="5"/>
    </row>
    <row r="26" spans="1:93" ht="17.25" customHeight="1" x14ac:dyDescent="0.2">
      <c r="A26" s="201" t="s">
        <v>31</v>
      </c>
      <c r="B26" s="210"/>
      <c r="C26" s="72">
        <f t="shared" si="0"/>
        <v>0</v>
      </c>
      <c r="D26" s="80"/>
      <c r="E26" s="81"/>
      <c r="F26" s="82"/>
      <c r="G26" s="83"/>
      <c r="H26" s="84"/>
      <c r="I26" s="85"/>
      <c r="J26" s="86"/>
      <c r="K26" s="87"/>
      <c r="L26" s="8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7"/>
      <c r="Y26" s="7"/>
      <c r="Z26" s="7"/>
      <c r="CA26" s="4" t="str">
        <f t="shared" si="3"/>
        <v/>
      </c>
      <c r="CG26" s="5">
        <f t="shared" si="4"/>
        <v>0</v>
      </c>
      <c r="CH26" s="5"/>
      <c r="CI26" s="5"/>
      <c r="CJ26" s="5"/>
      <c r="CK26" s="5"/>
      <c r="CL26" s="5"/>
      <c r="CM26" s="5"/>
      <c r="CN26" s="5"/>
      <c r="CO26" s="5"/>
    </row>
    <row r="27" spans="1:93" ht="26.25" customHeight="1" x14ac:dyDescent="0.2">
      <c r="A27" s="201" t="s">
        <v>32</v>
      </c>
      <c r="B27" s="202"/>
      <c r="C27" s="72">
        <f t="shared" si="0"/>
        <v>0</v>
      </c>
      <c r="D27" s="80"/>
      <c r="E27" s="81"/>
      <c r="F27" s="82"/>
      <c r="G27" s="83"/>
      <c r="H27" s="84"/>
      <c r="I27" s="85"/>
      <c r="J27" s="86"/>
      <c r="K27" s="86"/>
      <c r="L27" s="8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7"/>
      <c r="Y27" s="7"/>
      <c r="Z27" s="7"/>
      <c r="CA27" s="4" t="str">
        <f t="shared" si="3"/>
        <v/>
      </c>
      <c r="CG27" s="5">
        <f t="shared" si="4"/>
        <v>0</v>
      </c>
      <c r="CH27" s="5"/>
      <c r="CI27" s="5"/>
      <c r="CJ27" s="5"/>
      <c r="CK27" s="5"/>
      <c r="CL27" s="5"/>
      <c r="CM27" s="5"/>
      <c r="CN27" s="5"/>
      <c r="CO27" s="5"/>
    </row>
    <row r="28" spans="1:93" ht="24.75" customHeight="1" x14ac:dyDescent="0.2">
      <c r="A28" s="201" t="s">
        <v>33</v>
      </c>
      <c r="B28" s="210"/>
      <c r="C28" s="72">
        <f t="shared" si="0"/>
        <v>0</v>
      </c>
      <c r="D28" s="80"/>
      <c r="E28" s="81"/>
      <c r="F28" s="82"/>
      <c r="G28" s="83"/>
      <c r="H28" s="84"/>
      <c r="I28" s="85"/>
      <c r="J28" s="86"/>
      <c r="K28" s="86"/>
      <c r="L28" s="8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7"/>
      <c r="Y28" s="7"/>
      <c r="Z28" s="7"/>
      <c r="CA28" s="4" t="str">
        <f t="shared" si="3"/>
        <v/>
      </c>
      <c r="CG28" s="5">
        <f t="shared" si="4"/>
        <v>0</v>
      </c>
      <c r="CH28" s="5"/>
      <c r="CI28" s="5"/>
      <c r="CJ28" s="5"/>
      <c r="CK28" s="5"/>
      <c r="CL28" s="5"/>
      <c r="CM28" s="5"/>
      <c r="CN28" s="5"/>
      <c r="CO28" s="5"/>
    </row>
    <row r="29" spans="1:93" ht="17.25" customHeight="1" x14ac:dyDescent="0.2">
      <c r="A29" s="228" t="s">
        <v>34</v>
      </c>
      <c r="B29" s="229"/>
      <c r="C29" s="72">
        <f t="shared" si="0"/>
        <v>0</v>
      </c>
      <c r="D29" s="80"/>
      <c r="E29" s="81"/>
      <c r="F29" s="82"/>
      <c r="G29" s="83"/>
      <c r="H29" s="84"/>
      <c r="I29" s="85"/>
      <c r="J29" s="86"/>
      <c r="K29" s="86"/>
      <c r="L29" s="8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7"/>
      <c r="Y29" s="7"/>
      <c r="Z29" s="7"/>
      <c r="CA29" s="4" t="str">
        <f t="shared" si="3"/>
        <v/>
      </c>
      <c r="CG29" s="5">
        <f t="shared" si="4"/>
        <v>0</v>
      </c>
      <c r="CH29" s="5"/>
      <c r="CI29" s="5"/>
      <c r="CJ29" s="5"/>
      <c r="CK29" s="5"/>
      <c r="CL29" s="5"/>
      <c r="CM29" s="5"/>
      <c r="CN29" s="5"/>
      <c r="CO29" s="5"/>
    </row>
    <row r="30" spans="1:93" ht="17.25" customHeight="1" x14ac:dyDescent="0.2">
      <c r="A30" s="201" t="s">
        <v>35</v>
      </c>
      <c r="B30" s="202"/>
      <c r="C30" s="72">
        <f t="shared" si="0"/>
        <v>0</v>
      </c>
      <c r="D30" s="80"/>
      <c r="E30" s="81"/>
      <c r="F30" s="82"/>
      <c r="G30" s="83"/>
      <c r="H30" s="84"/>
      <c r="I30" s="85"/>
      <c r="J30" s="87"/>
      <c r="K30" s="87"/>
      <c r="L30" s="8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7"/>
      <c r="Y30" s="7"/>
      <c r="Z30" s="7"/>
      <c r="CA30" s="4" t="str">
        <f t="shared" si="3"/>
        <v/>
      </c>
      <c r="CB30" s="4" t="str">
        <f>IF(J30&lt;=C30,"","* Programa de atención Domiciliaria a personas con Dependencia severa debe ser MENOR O IGUAL  al Total. ")</f>
        <v/>
      </c>
      <c r="CG30" s="5">
        <f t="shared" si="4"/>
        <v>0</v>
      </c>
      <c r="CH30" s="5">
        <f>IF(J30&lt;=C30,0,1)</f>
        <v>0</v>
      </c>
      <c r="CI30" s="5"/>
      <c r="CJ30" s="5"/>
      <c r="CK30" s="5"/>
      <c r="CL30" s="5"/>
      <c r="CM30" s="5"/>
      <c r="CN30" s="5"/>
      <c r="CO30" s="5"/>
    </row>
    <row r="31" spans="1:93" ht="17.25" customHeight="1" x14ac:dyDescent="0.2">
      <c r="A31" s="201" t="s">
        <v>36</v>
      </c>
      <c r="B31" s="202"/>
      <c r="C31" s="72">
        <f t="shared" si="0"/>
        <v>0</v>
      </c>
      <c r="D31" s="88"/>
      <c r="E31" s="89"/>
      <c r="F31" s="90"/>
      <c r="G31" s="91"/>
      <c r="H31" s="92"/>
      <c r="I31" s="93"/>
      <c r="J31" s="94"/>
      <c r="K31" s="87"/>
      <c r="L31" s="8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7"/>
      <c r="Y31" s="7"/>
      <c r="Z31" s="7"/>
      <c r="CA31" s="4" t="str">
        <f t="shared" si="3"/>
        <v/>
      </c>
      <c r="CB31" s="4" t="str">
        <f>IF(J31&lt;=C31,"","* Programa de atención Domiciliaria a personas con Dependencia severa debe ser MENOR O IGUAL  al Total. ")</f>
        <v/>
      </c>
      <c r="CG31" s="5">
        <f t="shared" si="4"/>
        <v>0</v>
      </c>
      <c r="CH31" s="5">
        <f>IF(J31&lt;=C31,0,1)</f>
        <v>0</v>
      </c>
      <c r="CI31" s="5"/>
      <c r="CJ31" s="5"/>
      <c r="CK31" s="5"/>
      <c r="CL31" s="5"/>
      <c r="CM31" s="5"/>
      <c r="CN31" s="5"/>
      <c r="CO31" s="5"/>
    </row>
    <row r="32" spans="1:93" ht="17.25" customHeight="1" x14ac:dyDescent="0.2">
      <c r="A32" s="201" t="s">
        <v>37</v>
      </c>
      <c r="B32" s="202"/>
      <c r="C32" s="72">
        <f t="shared" si="0"/>
        <v>0</v>
      </c>
      <c r="D32" s="16"/>
      <c r="E32" s="81"/>
      <c r="F32" s="82"/>
      <c r="G32" s="83"/>
      <c r="H32" s="84"/>
      <c r="I32" s="85"/>
      <c r="J32" s="87"/>
      <c r="K32" s="87"/>
      <c r="L32" s="8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7"/>
      <c r="Y32" s="7"/>
      <c r="Z32" s="7"/>
      <c r="CA32" s="4" t="str">
        <f t="shared" si="3"/>
        <v/>
      </c>
      <c r="CB32" s="4" t="str">
        <f>IF(J32&lt;=C32,"","* Programa de atención Domiciliaria a personas con Dependencia severa debe ser MENOR O IGUAL  al Total. ")</f>
        <v/>
      </c>
      <c r="CG32" s="5">
        <f t="shared" si="4"/>
        <v>0</v>
      </c>
      <c r="CH32" s="5">
        <f>IF(J32&lt;=C32,0,1)</f>
        <v>0</v>
      </c>
      <c r="CI32" s="5"/>
      <c r="CJ32" s="5"/>
      <c r="CK32" s="5"/>
      <c r="CL32" s="5"/>
      <c r="CM32" s="5"/>
      <c r="CN32" s="5"/>
      <c r="CO32" s="5"/>
    </row>
    <row r="33" spans="1:93" ht="17.25" customHeight="1" x14ac:dyDescent="0.2">
      <c r="A33" s="228" t="s">
        <v>38</v>
      </c>
      <c r="B33" s="231"/>
      <c r="C33" s="72">
        <f t="shared" si="0"/>
        <v>0</v>
      </c>
      <c r="D33" s="80"/>
      <c r="E33" s="81"/>
      <c r="F33" s="82"/>
      <c r="G33" s="83"/>
      <c r="H33" s="84"/>
      <c r="I33" s="85"/>
      <c r="J33" s="86"/>
      <c r="K33" s="87"/>
      <c r="L33" s="8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7"/>
      <c r="Y33" s="7"/>
      <c r="Z33" s="7"/>
      <c r="CA33" s="4" t="str">
        <f t="shared" si="3"/>
        <v/>
      </c>
      <c r="CG33" s="5">
        <f t="shared" si="4"/>
        <v>0</v>
      </c>
      <c r="CH33" s="5"/>
      <c r="CI33" s="5"/>
      <c r="CJ33" s="5"/>
      <c r="CK33" s="5"/>
      <c r="CL33" s="5"/>
      <c r="CM33" s="5"/>
      <c r="CN33" s="5"/>
      <c r="CO33" s="5"/>
    </row>
    <row r="34" spans="1:93" ht="17.25" customHeight="1" x14ac:dyDescent="0.2">
      <c r="A34" s="232" t="s">
        <v>39</v>
      </c>
      <c r="B34" s="233"/>
      <c r="C34" s="72">
        <f t="shared" si="0"/>
        <v>0</v>
      </c>
      <c r="D34" s="47"/>
      <c r="E34" s="95"/>
      <c r="F34" s="96"/>
      <c r="G34" s="97"/>
      <c r="H34" s="98"/>
      <c r="I34" s="99"/>
      <c r="J34" s="100"/>
      <c r="K34" s="101"/>
      <c r="L34" s="8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7"/>
      <c r="Y34" s="7"/>
      <c r="Z34" s="7"/>
      <c r="CA34" s="4" t="str">
        <f t="shared" si="3"/>
        <v/>
      </c>
      <c r="CG34" s="5">
        <f t="shared" si="4"/>
        <v>0</v>
      </c>
      <c r="CH34" s="5"/>
      <c r="CI34" s="5"/>
      <c r="CJ34" s="5"/>
      <c r="CK34" s="5"/>
      <c r="CL34" s="5"/>
      <c r="CM34" s="5"/>
      <c r="CN34" s="5"/>
      <c r="CO34" s="5"/>
    </row>
    <row r="35" spans="1:93" ht="31.9" customHeight="1" x14ac:dyDescent="0.2">
      <c r="A35" s="102" t="s">
        <v>40</v>
      </c>
      <c r="B35" s="103"/>
      <c r="C35" s="103"/>
      <c r="D35" s="104"/>
      <c r="E35" s="104"/>
      <c r="F35" s="104"/>
      <c r="G35" s="105"/>
      <c r="H35" s="20"/>
      <c r="I35" s="65"/>
      <c r="J35" s="59"/>
      <c r="K35" s="59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CG35" s="5"/>
      <c r="CH35" s="5"/>
      <c r="CI35" s="5"/>
      <c r="CJ35" s="5"/>
      <c r="CK35" s="5"/>
      <c r="CL35" s="5"/>
      <c r="CM35" s="5"/>
      <c r="CN35" s="5"/>
      <c r="CO35" s="5"/>
    </row>
    <row r="36" spans="1:93" ht="45.6" customHeight="1" x14ac:dyDescent="0.2">
      <c r="A36" s="213" t="s">
        <v>6</v>
      </c>
      <c r="B36" s="214"/>
      <c r="C36" s="40" t="s">
        <v>1</v>
      </c>
      <c r="D36" s="40" t="s">
        <v>7</v>
      </c>
      <c r="E36" s="55" t="s">
        <v>41</v>
      </c>
      <c r="F36" s="31" t="s">
        <v>42</v>
      </c>
      <c r="G36" s="39" t="s">
        <v>43</v>
      </c>
      <c r="H36" s="67" t="s">
        <v>44</v>
      </c>
      <c r="I36" s="65"/>
      <c r="J36" s="59"/>
      <c r="K36" s="59"/>
      <c r="L36" s="10"/>
      <c r="M36" s="10"/>
      <c r="N36" s="10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CG36" s="5"/>
      <c r="CH36" s="5"/>
      <c r="CI36" s="5"/>
      <c r="CJ36" s="5"/>
      <c r="CK36" s="5"/>
      <c r="CL36" s="5"/>
      <c r="CM36" s="5"/>
      <c r="CN36" s="5"/>
      <c r="CO36" s="5"/>
    </row>
    <row r="37" spans="1:93" x14ac:dyDescent="0.2">
      <c r="A37" s="234" t="s">
        <v>45</v>
      </c>
      <c r="B37" s="235"/>
      <c r="C37" s="106">
        <f t="shared" ref="C37:C43" si="5">SUM(D37:F37)</f>
        <v>0</v>
      </c>
      <c r="D37" s="21"/>
      <c r="E37" s="22"/>
      <c r="F37" s="107"/>
      <c r="G37" s="108"/>
      <c r="H37" s="109"/>
      <c r="I37" s="65"/>
      <c r="J37" s="59"/>
      <c r="K37" s="59"/>
      <c r="L37" s="10"/>
      <c r="M37" s="10"/>
      <c r="N37" s="1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CG37" s="5"/>
      <c r="CH37" s="5"/>
      <c r="CI37" s="5"/>
      <c r="CJ37" s="5"/>
      <c r="CK37" s="5"/>
      <c r="CL37" s="5"/>
      <c r="CM37" s="5"/>
      <c r="CN37" s="5"/>
      <c r="CO37" s="5"/>
    </row>
    <row r="38" spans="1:93" x14ac:dyDescent="0.2">
      <c r="A38" s="201" t="s">
        <v>46</v>
      </c>
      <c r="B38" s="210"/>
      <c r="C38" s="110">
        <f t="shared" si="5"/>
        <v>0</v>
      </c>
      <c r="D38" s="16"/>
      <c r="E38" s="18"/>
      <c r="F38" s="111"/>
      <c r="G38" s="112"/>
      <c r="H38" s="109"/>
      <c r="I38" s="65"/>
      <c r="J38" s="59"/>
      <c r="K38" s="59"/>
      <c r="L38" s="6"/>
      <c r="M38" s="6"/>
      <c r="N38" s="6"/>
      <c r="CG38" s="5"/>
      <c r="CH38" s="5"/>
      <c r="CI38" s="5"/>
      <c r="CJ38" s="5"/>
      <c r="CK38" s="5"/>
      <c r="CL38" s="5"/>
      <c r="CM38" s="5"/>
      <c r="CN38" s="5"/>
      <c r="CO38" s="5"/>
    </row>
    <row r="39" spans="1:93" x14ac:dyDescent="0.2">
      <c r="A39" s="201" t="s">
        <v>47</v>
      </c>
      <c r="B39" s="210"/>
      <c r="C39" s="72">
        <f t="shared" si="5"/>
        <v>0</v>
      </c>
      <c r="D39" s="16"/>
      <c r="E39" s="18"/>
      <c r="F39" s="111"/>
      <c r="G39" s="112"/>
      <c r="H39" s="109"/>
      <c r="I39" s="65"/>
      <c r="J39" s="59"/>
      <c r="K39" s="59"/>
      <c r="L39" s="6"/>
      <c r="M39" s="6"/>
      <c r="N39" s="6"/>
      <c r="CG39" s="5"/>
      <c r="CH39" s="5"/>
      <c r="CI39" s="5"/>
      <c r="CJ39" s="5"/>
      <c r="CK39" s="5"/>
      <c r="CL39" s="5"/>
      <c r="CM39" s="5"/>
      <c r="CN39" s="5"/>
      <c r="CO39" s="5"/>
    </row>
    <row r="40" spans="1:93" x14ac:dyDescent="0.2">
      <c r="A40" s="201" t="s">
        <v>48</v>
      </c>
      <c r="B40" s="210"/>
      <c r="C40" s="72">
        <f t="shared" si="5"/>
        <v>0</v>
      </c>
      <c r="D40" s="16"/>
      <c r="E40" s="89"/>
      <c r="F40" s="111"/>
      <c r="G40" s="113"/>
      <c r="H40" s="114"/>
      <c r="I40" s="65"/>
      <c r="J40" s="59"/>
      <c r="K40" s="59"/>
      <c r="L40" s="6"/>
      <c r="M40" s="6"/>
      <c r="N40" s="6"/>
      <c r="CG40" s="5"/>
      <c r="CH40" s="5"/>
      <c r="CI40" s="5"/>
      <c r="CJ40" s="5"/>
      <c r="CK40" s="5"/>
      <c r="CL40" s="5"/>
      <c r="CM40" s="5"/>
      <c r="CN40" s="5"/>
      <c r="CO40" s="5"/>
    </row>
    <row r="41" spans="1:93" ht="21" x14ac:dyDescent="0.2">
      <c r="A41" s="236" t="s">
        <v>49</v>
      </c>
      <c r="B41" s="115" t="s">
        <v>50</v>
      </c>
      <c r="C41" s="116">
        <f t="shared" si="5"/>
        <v>54</v>
      </c>
      <c r="D41" s="21">
        <v>54</v>
      </c>
      <c r="E41" s="22"/>
      <c r="F41" s="107"/>
      <c r="G41" s="108"/>
      <c r="H41" s="117"/>
      <c r="I41" s="65"/>
      <c r="J41" s="59"/>
      <c r="K41" s="59"/>
      <c r="L41" s="6"/>
      <c r="M41" s="6"/>
      <c r="N41" s="6"/>
      <c r="CG41" s="5"/>
      <c r="CH41" s="5"/>
      <c r="CI41" s="5"/>
      <c r="CJ41" s="5"/>
      <c r="CK41" s="5"/>
      <c r="CL41" s="5"/>
      <c r="CM41" s="5"/>
      <c r="CN41" s="5"/>
      <c r="CO41" s="5"/>
    </row>
    <row r="42" spans="1:93" x14ac:dyDescent="0.2">
      <c r="A42" s="236"/>
      <c r="B42" s="186" t="s">
        <v>51</v>
      </c>
      <c r="C42" s="72">
        <f t="shared" si="5"/>
        <v>0</v>
      </c>
      <c r="D42" s="16"/>
      <c r="E42" s="18"/>
      <c r="F42" s="111"/>
      <c r="G42" s="112"/>
      <c r="H42" s="117"/>
      <c r="I42" s="65"/>
      <c r="J42" s="59"/>
      <c r="K42" s="59"/>
      <c r="L42" s="6"/>
      <c r="M42" s="6"/>
      <c r="N42" s="6"/>
      <c r="CG42" s="5"/>
      <c r="CH42" s="5"/>
      <c r="CI42" s="5"/>
      <c r="CJ42" s="5"/>
      <c r="CK42" s="5"/>
      <c r="CL42" s="5"/>
      <c r="CM42" s="5"/>
      <c r="CN42" s="5"/>
      <c r="CO42" s="5"/>
    </row>
    <row r="43" spans="1:93" ht="23.45" customHeight="1" x14ac:dyDescent="0.2">
      <c r="A43" s="236"/>
      <c r="B43" s="119" t="s">
        <v>52</v>
      </c>
      <c r="C43" s="120">
        <f t="shared" si="5"/>
        <v>0</v>
      </c>
      <c r="D43" s="34"/>
      <c r="E43" s="35"/>
      <c r="F43" s="19"/>
      <c r="G43" s="121"/>
      <c r="H43" s="109"/>
      <c r="I43" s="65"/>
      <c r="J43" s="59"/>
      <c r="K43" s="59"/>
      <c r="L43" s="6"/>
      <c r="M43" s="6"/>
      <c r="N43" s="6"/>
      <c r="CG43" s="5"/>
      <c r="CH43" s="5"/>
      <c r="CI43" s="5"/>
      <c r="CJ43" s="5"/>
      <c r="CK43" s="5"/>
      <c r="CL43" s="5"/>
      <c r="CM43" s="5"/>
      <c r="CN43" s="5"/>
      <c r="CO43" s="5"/>
    </row>
    <row r="44" spans="1:93" x14ac:dyDescent="0.2">
      <c r="A44" s="228" t="s">
        <v>53</v>
      </c>
      <c r="B44" s="231"/>
      <c r="C44" s="116">
        <f>SUM(D44:G44)</f>
        <v>0</v>
      </c>
      <c r="D44" s="21"/>
      <c r="E44" s="22"/>
      <c r="F44" s="107"/>
      <c r="G44" s="44"/>
      <c r="H44" s="122"/>
      <c r="I44" s="65"/>
      <c r="J44" s="59"/>
      <c r="K44" s="59"/>
      <c r="L44" s="6"/>
      <c r="M44" s="6"/>
      <c r="N44" s="6"/>
      <c r="CG44" s="5"/>
      <c r="CH44" s="5"/>
      <c r="CI44" s="5"/>
      <c r="CJ44" s="5"/>
      <c r="CK44" s="5"/>
      <c r="CL44" s="5"/>
      <c r="CM44" s="5"/>
      <c r="CN44" s="5"/>
      <c r="CO44" s="5"/>
    </row>
    <row r="45" spans="1:93" x14ac:dyDescent="0.2">
      <c r="A45" s="224" t="s">
        <v>2</v>
      </c>
      <c r="B45" s="225"/>
      <c r="C45" s="72">
        <f>SUM(D45:G45)</f>
        <v>513</v>
      </c>
      <c r="D45" s="16">
        <v>239</v>
      </c>
      <c r="E45" s="18"/>
      <c r="F45" s="111"/>
      <c r="G45" s="45">
        <v>274</v>
      </c>
      <c r="H45" s="114"/>
      <c r="I45" s="65"/>
      <c r="J45" s="59"/>
      <c r="K45" s="59"/>
      <c r="L45" s="6"/>
      <c r="M45" s="6"/>
      <c r="N45" s="6"/>
      <c r="CG45" s="5"/>
      <c r="CH45" s="5"/>
      <c r="CI45" s="5"/>
      <c r="CJ45" s="5"/>
      <c r="CK45" s="5"/>
      <c r="CL45" s="5"/>
      <c r="CM45" s="5"/>
      <c r="CN45" s="5"/>
      <c r="CO45" s="5"/>
    </row>
    <row r="46" spans="1:93" x14ac:dyDescent="0.2">
      <c r="A46" s="226" t="s">
        <v>1</v>
      </c>
      <c r="B46" s="227"/>
      <c r="C46" s="123">
        <f>SUM(C37:C45)</f>
        <v>567</v>
      </c>
      <c r="D46" s="123">
        <f>SUM(D37:D45)</f>
        <v>293</v>
      </c>
      <c r="E46" s="124">
        <f>SUM(E37:E45)</f>
        <v>0</v>
      </c>
      <c r="F46" s="125">
        <f>SUM(F37:F45)</f>
        <v>0</v>
      </c>
      <c r="G46" s="126">
        <f>SUM(G44:G45)</f>
        <v>274</v>
      </c>
      <c r="H46" s="127">
        <f>SUM(H37:H45)</f>
        <v>0</v>
      </c>
      <c r="I46" s="65"/>
      <c r="J46" s="59"/>
      <c r="K46" s="59"/>
      <c r="L46" s="6"/>
      <c r="M46" s="6"/>
      <c r="N46" s="6"/>
      <c r="CG46" s="5"/>
      <c r="CH46" s="5"/>
      <c r="CI46" s="5"/>
      <c r="CJ46" s="5"/>
      <c r="CK46" s="5"/>
      <c r="CL46" s="5"/>
      <c r="CM46" s="5"/>
      <c r="CN46" s="5"/>
      <c r="CO46" s="5"/>
    </row>
    <row r="47" spans="1:93" x14ac:dyDescent="0.2">
      <c r="A47" s="128" t="s">
        <v>54</v>
      </c>
      <c r="B47" s="129"/>
      <c r="C47" s="130"/>
      <c r="D47" s="130"/>
      <c r="E47" s="130"/>
      <c r="F47" s="131"/>
      <c r="G47" s="131"/>
      <c r="H47" s="33"/>
      <c r="I47" s="65"/>
      <c r="J47" s="59"/>
      <c r="K47" s="59"/>
      <c r="L47" s="6"/>
      <c r="M47" s="6"/>
      <c r="N47" s="6"/>
      <c r="CG47" s="5"/>
      <c r="CH47" s="5"/>
      <c r="CI47" s="5"/>
      <c r="CJ47" s="5"/>
      <c r="CK47" s="5"/>
      <c r="CL47" s="5"/>
      <c r="CM47" s="5"/>
      <c r="CN47" s="5"/>
      <c r="CO47" s="5"/>
    </row>
    <row r="48" spans="1:93" ht="31.9" customHeight="1" x14ac:dyDescent="0.2">
      <c r="A48" s="42" t="s">
        <v>55</v>
      </c>
      <c r="B48" s="132"/>
      <c r="C48" s="132"/>
      <c r="D48" s="132"/>
      <c r="E48" s="132"/>
      <c r="F48" s="133"/>
      <c r="G48" s="133"/>
      <c r="H48" s="133"/>
      <c r="I48" s="65"/>
      <c r="J48" s="59"/>
      <c r="K48" s="59"/>
      <c r="CG48" s="5"/>
      <c r="CH48" s="5"/>
      <c r="CI48" s="5"/>
      <c r="CJ48" s="5"/>
      <c r="CK48" s="5"/>
      <c r="CL48" s="5"/>
      <c r="CM48" s="5"/>
      <c r="CN48" s="5"/>
      <c r="CO48" s="5"/>
    </row>
    <row r="49" spans="1:93" ht="71.45" customHeight="1" x14ac:dyDescent="0.2">
      <c r="A49" s="213" t="s">
        <v>6</v>
      </c>
      <c r="B49" s="214"/>
      <c r="C49" s="185" t="s">
        <v>1</v>
      </c>
      <c r="D49" s="30" t="s">
        <v>56</v>
      </c>
      <c r="E49" s="66" t="s">
        <v>57</v>
      </c>
      <c r="F49" s="71" t="s">
        <v>13</v>
      </c>
      <c r="G49" s="54"/>
      <c r="H49" s="49"/>
      <c r="I49" s="65"/>
      <c r="J49" s="59"/>
      <c r="K49" s="59"/>
      <c r="CG49" s="5"/>
      <c r="CH49" s="5"/>
      <c r="CI49" s="5"/>
      <c r="CJ49" s="5"/>
      <c r="CK49" s="5"/>
      <c r="CL49" s="5"/>
      <c r="CM49" s="5"/>
      <c r="CN49" s="5"/>
      <c r="CO49" s="5"/>
    </row>
    <row r="50" spans="1:93" x14ac:dyDescent="0.2">
      <c r="A50" s="211" t="s">
        <v>58</v>
      </c>
      <c r="B50" s="212"/>
      <c r="C50" s="52">
        <f t="shared" ref="C50:C55" si="6">SUM(D50:E50)</f>
        <v>55</v>
      </c>
      <c r="D50" s="134">
        <v>29</v>
      </c>
      <c r="E50" s="135">
        <v>26</v>
      </c>
      <c r="F50" s="136"/>
      <c r="G50" s="137"/>
      <c r="H50" s="138"/>
      <c r="I50" s="139"/>
      <c r="J50" s="29"/>
      <c r="K50" s="29"/>
      <c r="L50" s="7"/>
      <c r="M50" s="7"/>
      <c r="N50" s="7"/>
      <c r="O50" s="7"/>
      <c r="P50" s="7"/>
      <c r="Q50" s="7"/>
      <c r="R50" s="7"/>
      <c r="S50" s="7"/>
      <c r="T50" s="7"/>
      <c r="CG50" s="5"/>
      <c r="CH50" s="5"/>
      <c r="CI50" s="5"/>
      <c r="CJ50" s="5"/>
      <c r="CK50" s="5"/>
      <c r="CL50" s="5"/>
      <c r="CM50" s="5"/>
      <c r="CN50" s="5"/>
      <c r="CO50" s="5"/>
    </row>
    <row r="51" spans="1:93" x14ac:dyDescent="0.2">
      <c r="A51" s="215" t="s">
        <v>59</v>
      </c>
      <c r="B51" s="216"/>
      <c r="C51" s="53">
        <f t="shared" si="6"/>
        <v>0</v>
      </c>
      <c r="D51" s="140"/>
      <c r="E51" s="141"/>
      <c r="F51" s="142"/>
      <c r="G51" s="137"/>
      <c r="H51" s="138"/>
      <c r="I51" s="139"/>
      <c r="J51" s="29"/>
      <c r="K51" s="29"/>
      <c r="L51" s="7"/>
      <c r="M51" s="7"/>
      <c r="N51" s="7"/>
      <c r="O51" s="7"/>
      <c r="P51" s="7"/>
      <c r="Q51" s="7"/>
      <c r="R51" s="7"/>
      <c r="S51" s="7"/>
      <c r="T51" s="7"/>
      <c r="CG51" s="5"/>
      <c r="CH51" s="5"/>
      <c r="CI51" s="5"/>
      <c r="CJ51" s="5"/>
      <c r="CK51" s="5"/>
      <c r="CL51" s="5"/>
      <c r="CM51" s="5"/>
      <c r="CN51" s="5"/>
      <c r="CO51" s="5"/>
    </row>
    <row r="52" spans="1:93" x14ac:dyDescent="0.2">
      <c r="A52" s="217" t="s">
        <v>60</v>
      </c>
      <c r="B52" s="143" t="s">
        <v>61</v>
      </c>
      <c r="C52" s="52">
        <f t="shared" si="6"/>
        <v>44</v>
      </c>
      <c r="D52" s="134">
        <v>14</v>
      </c>
      <c r="E52" s="135">
        <v>30</v>
      </c>
      <c r="F52" s="144">
        <v>3</v>
      </c>
      <c r="G52" s="8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7"/>
      <c r="T52" s="7"/>
      <c r="CA52" s="4" t="str">
        <f>IF(F52&lt;=C52,"","* Programa de atención Domiciliaria a personas con Dependencia severa debe ser MENOR O IGUAL al Total. ")</f>
        <v/>
      </c>
      <c r="CB52" s="4">
        <f>IF(C52=0,"",IF(F52="",IF(C52="","",1),0))</f>
        <v>0</v>
      </c>
      <c r="CG52" s="5"/>
      <c r="CH52" s="5"/>
      <c r="CI52" s="5"/>
      <c r="CJ52" s="5"/>
      <c r="CK52" s="5"/>
      <c r="CL52" s="5"/>
      <c r="CM52" s="5"/>
      <c r="CN52" s="5"/>
      <c r="CO52" s="5"/>
    </row>
    <row r="53" spans="1:93" x14ac:dyDescent="0.2">
      <c r="A53" s="218"/>
      <c r="B53" s="145" t="s">
        <v>62</v>
      </c>
      <c r="C53" s="146">
        <f t="shared" si="6"/>
        <v>51</v>
      </c>
      <c r="D53" s="48">
        <v>27</v>
      </c>
      <c r="E53" s="147">
        <v>24</v>
      </c>
      <c r="F53" s="148">
        <v>7</v>
      </c>
      <c r="G53" s="8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7"/>
      <c r="T53" s="7"/>
      <c r="CA53" s="4" t="str">
        <f>IF(F53&lt;=C53,"","* Programa de atención Domiciliaria a personas con Dependencia severa debe ser MENOR O IGUAL al Total. ")</f>
        <v/>
      </c>
      <c r="CB53" s="4">
        <f>IF(C53=0,"",IF(F53="",IF(C53="","",1),0))</f>
        <v>0</v>
      </c>
      <c r="CG53" s="5"/>
      <c r="CH53" s="5"/>
      <c r="CI53" s="5"/>
      <c r="CJ53" s="5"/>
      <c r="CK53" s="5"/>
      <c r="CL53" s="5"/>
      <c r="CM53" s="5"/>
      <c r="CN53" s="5"/>
      <c r="CO53" s="5"/>
    </row>
    <row r="54" spans="1:93" x14ac:dyDescent="0.2">
      <c r="A54" s="219" t="s">
        <v>3</v>
      </c>
      <c r="B54" s="219"/>
      <c r="C54" s="52">
        <f t="shared" si="6"/>
        <v>122</v>
      </c>
      <c r="D54" s="134">
        <v>60</v>
      </c>
      <c r="E54" s="149">
        <v>62</v>
      </c>
      <c r="F54" s="136"/>
      <c r="G54" s="8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7"/>
      <c r="T54" s="7"/>
      <c r="CG54" s="5"/>
      <c r="CH54" s="5"/>
      <c r="CI54" s="5"/>
      <c r="CJ54" s="5"/>
      <c r="CK54" s="5"/>
      <c r="CL54" s="5"/>
      <c r="CM54" s="5"/>
      <c r="CN54" s="5"/>
      <c r="CO54" s="5"/>
    </row>
    <row r="55" spans="1:93" x14ac:dyDescent="0.2">
      <c r="A55" s="240" t="s">
        <v>63</v>
      </c>
      <c r="B55" s="240"/>
      <c r="C55" s="150">
        <f t="shared" si="6"/>
        <v>0</v>
      </c>
      <c r="D55" s="50"/>
      <c r="E55" s="151"/>
      <c r="F55" s="152"/>
      <c r="G55" s="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7"/>
      <c r="T55" s="7"/>
      <c r="CA55" s="4" t="str">
        <f>IF(F55&lt;=C55,"","* Programa de atención Domiciliaria a personas con Dependencia severa debe ser MENOR O IGUAL al Total. ")</f>
        <v/>
      </c>
      <c r="CB55" s="4" t="str">
        <f>IF(C55=0,"",IF(F55="",IF(C55="","",1),0))</f>
        <v/>
      </c>
      <c r="CG55" s="5"/>
      <c r="CH55" s="5"/>
      <c r="CI55" s="5"/>
      <c r="CJ55" s="5"/>
      <c r="CK55" s="5"/>
      <c r="CL55" s="5"/>
      <c r="CM55" s="5"/>
      <c r="CN55" s="5"/>
      <c r="CO55" s="5"/>
    </row>
    <row r="56" spans="1:93" x14ac:dyDescent="0.2">
      <c r="A56" s="241" t="s">
        <v>64</v>
      </c>
      <c r="B56" s="241"/>
      <c r="C56" s="153">
        <f>D56</f>
        <v>0</v>
      </c>
      <c r="D56" s="16"/>
      <c r="E56" s="154"/>
      <c r="F56" s="155"/>
      <c r="G56" s="8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7"/>
      <c r="T56" s="7"/>
      <c r="CA56" s="4" t="str">
        <f>IF(F56&lt;=C56,"","* Programa de atención Domiciliaria a personas con Dependencia severa debe ser MENOR O IGUAL al Total. ")</f>
        <v/>
      </c>
      <c r="CB56" s="4" t="str">
        <f>IF(C56=0,"",IF(F56="",IF(C56="","",1),0))</f>
        <v/>
      </c>
      <c r="CG56" s="5"/>
      <c r="CH56" s="5"/>
      <c r="CI56" s="5"/>
      <c r="CJ56" s="5"/>
      <c r="CK56" s="5"/>
      <c r="CL56" s="5"/>
      <c r="CM56" s="5"/>
      <c r="CN56" s="5"/>
      <c r="CO56" s="5"/>
    </row>
    <row r="57" spans="1:93" x14ac:dyDescent="0.2">
      <c r="A57" s="242" t="s">
        <v>65</v>
      </c>
      <c r="B57" s="242"/>
      <c r="C57" s="156">
        <f>D57</f>
        <v>0</v>
      </c>
      <c r="D57" s="34"/>
      <c r="E57" s="157"/>
      <c r="F57" s="158"/>
      <c r="G57" s="159"/>
      <c r="H57" s="139"/>
      <c r="I57" s="29"/>
      <c r="J57" s="29"/>
      <c r="K57" s="29"/>
      <c r="L57" s="10"/>
      <c r="M57" s="7"/>
      <c r="N57" s="7"/>
      <c r="O57" s="7"/>
      <c r="P57" s="7"/>
      <c r="Q57" s="7"/>
      <c r="R57" s="7"/>
      <c r="S57" s="7"/>
      <c r="T57" s="7"/>
      <c r="CG57" s="5"/>
      <c r="CH57" s="5"/>
      <c r="CI57" s="5"/>
      <c r="CJ57" s="5"/>
      <c r="CK57" s="5"/>
      <c r="CL57" s="5"/>
      <c r="CM57" s="5"/>
      <c r="CN57" s="5"/>
      <c r="CO57" s="5"/>
    </row>
    <row r="58" spans="1:93" ht="31.9" customHeight="1" x14ac:dyDescent="0.2">
      <c r="A58" s="42" t="s">
        <v>66</v>
      </c>
      <c r="B58" s="132"/>
      <c r="C58" s="132"/>
      <c r="D58" s="132"/>
      <c r="E58" s="132"/>
      <c r="F58" s="132"/>
      <c r="G58" s="160"/>
      <c r="H58" s="161"/>
      <c r="I58" s="139"/>
      <c r="J58" s="29"/>
      <c r="K58" s="29"/>
      <c r="L58" s="10"/>
      <c r="M58" s="7"/>
      <c r="N58" s="7"/>
      <c r="O58" s="7"/>
      <c r="P58" s="7"/>
      <c r="Q58" s="7"/>
      <c r="R58" s="7"/>
      <c r="S58" s="7"/>
      <c r="T58" s="7"/>
      <c r="CG58" s="5"/>
      <c r="CH58" s="5"/>
      <c r="CI58" s="5"/>
      <c r="CJ58" s="5"/>
      <c r="CK58" s="5"/>
      <c r="CL58" s="5"/>
      <c r="CM58" s="5"/>
      <c r="CN58" s="5"/>
      <c r="CO58" s="5"/>
    </row>
    <row r="59" spans="1:93" x14ac:dyDescent="0.2">
      <c r="A59" s="243" t="s">
        <v>67</v>
      </c>
      <c r="B59" s="244"/>
      <c r="C59" s="249" t="s">
        <v>68</v>
      </c>
      <c r="D59" s="249"/>
      <c r="E59" s="249"/>
      <c r="F59" s="249"/>
      <c r="G59" s="250"/>
      <c r="H59" s="207" t="s">
        <v>69</v>
      </c>
      <c r="I59" s="208"/>
      <c r="J59" s="59"/>
      <c r="K59" s="59"/>
      <c r="L59" s="6"/>
      <c r="M59" s="6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  <c r="CO59" s="5"/>
    </row>
    <row r="60" spans="1:93" x14ac:dyDescent="0.2">
      <c r="A60" s="245"/>
      <c r="B60" s="246"/>
      <c r="C60" s="243" t="s">
        <v>1</v>
      </c>
      <c r="D60" s="213" t="s">
        <v>70</v>
      </c>
      <c r="E60" s="230"/>
      <c r="F60" s="214"/>
      <c r="G60" s="251" t="s">
        <v>71</v>
      </c>
      <c r="H60" s="209"/>
      <c r="I60" s="208"/>
      <c r="J60" s="59"/>
      <c r="K60" s="59"/>
      <c r="L60" s="6"/>
      <c r="M60" s="6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  <c r="CO60" s="5"/>
    </row>
    <row r="61" spans="1:93" ht="26.45" customHeight="1" x14ac:dyDescent="0.2">
      <c r="A61" s="247"/>
      <c r="B61" s="248"/>
      <c r="C61" s="247"/>
      <c r="D61" s="30" t="s">
        <v>72</v>
      </c>
      <c r="E61" s="31" t="s">
        <v>73</v>
      </c>
      <c r="F61" s="51" t="s">
        <v>74</v>
      </c>
      <c r="G61" s="252"/>
      <c r="H61" s="38" t="s">
        <v>75</v>
      </c>
      <c r="I61" s="185" t="s">
        <v>76</v>
      </c>
      <c r="J61" s="6"/>
      <c r="K61" s="6"/>
      <c r="L61" s="6"/>
      <c r="M61" s="6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  <c r="CO61" s="5"/>
    </row>
    <row r="62" spans="1:93" x14ac:dyDescent="0.2">
      <c r="A62" s="203" t="s">
        <v>77</v>
      </c>
      <c r="B62" s="204"/>
      <c r="C62" s="162">
        <f t="shared" ref="C62:C67" si="7">SUM(D62:F62)+H62</f>
        <v>0</v>
      </c>
      <c r="D62" s="21"/>
      <c r="E62" s="22"/>
      <c r="F62" s="14"/>
      <c r="G62" s="44"/>
      <c r="H62" s="163"/>
      <c r="I62" s="24"/>
      <c r="J62" s="6"/>
      <c r="K62" s="6"/>
      <c r="L62" s="6"/>
      <c r="M62" s="6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  <c r="CO62" s="5"/>
    </row>
    <row r="63" spans="1:93" x14ac:dyDescent="0.2">
      <c r="A63" s="205" t="s">
        <v>78</v>
      </c>
      <c r="B63" s="206"/>
      <c r="C63" s="164">
        <f t="shared" si="7"/>
        <v>0</v>
      </c>
      <c r="D63" s="16"/>
      <c r="E63" s="18"/>
      <c r="F63" s="17"/>
      <c r="G63" s="45"/>
      <c r="H63" s="155"/>
      <c r="I63" s="26"/>
      <c r="J63" s="6"/>
      <c r="K63" s="6"/>
      <c r="L63" s="6"/>
      <c r="M63" s="6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  <c r="CO63" s="5"/>
    </row>
    <row r="64" spans="1:93" x14ac:dyDescent="0.2">
      <c r="A64" s="205" t="s">
        <v>79</v>
      </c>
      <c r="B64" s="206"/>
      <c r="C64" s="164">
        <f t="shared" si="7"/>
        <v>0</v>
      </c>
      <c r="D64" s="16"/>
      <c r="E64" s="18"/>
      <c r="F64" s="17"/>
      <c r="G64" s="45"/>
      <c r="H64" s="155"/>
      <c r="I64" s="26"/>
      <c r="J64" s="6"/>
      <c r="K64" s="6"/>
      <c r="L64" s="6"/>
      <c r="M64" s="6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  <c r="CO64" s="5"/>
    </row>
    <row r="65" spans="1:93" x14ac:dyDescent="0.2">
      <c r="A65" s="205" t="s">
        <v>80</v>
      </c>
      <c r="B65" s="206"/>
      <c r="C65" s="164">
        <f t="shared" si="7"/>
        <v>0</v>
      </c>
      <c r="D65" s="16"/>
      <c r="E65" s="18"/>
      <c r="F65" s="17"/>
      <c r="G65" s="45"/>
      <c r="H65" s="155"/>
      <c r="I65" s="26"/>
      <c r="J65" s="6"/>
      <c r="K65" s="6"/>
      <c r="L65" s="6"/>
      <c r="M65" s="6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  <c r="CO65" s="5"/>
    </row>
    <row r="66" spans="1:93" x14ac:dyDescent="0.2">
      <c r="A66" s="205" t="s">
        <v>81</v>
      </c>
      <c r="B66" s="206"/>
      <c r="C66" s="164">
        <f t="shared" si="7"/>
        <v>0</v>
      </c>
      <c r="D66" s="16"/>
      <c r="E66" s="18"/>
      <c r="F66" s="17"/>
      <c r="G66" s="45"/>
      <c r="H66" s="155"/>
      <c r="I66" s="26"/>
      <c r="J66" s="6"/>
      <c r="K66" s="6"/>
      <c r="L66" s="6"/>
      <c r="M66" s="6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  <c r="CO66" s="5"/>
    </row>
    <row r="67" spans="1:93" x14ac:dyDescent="0.2">
      <c r="A67" s="222" t="s">
        <v>82</v>
      </c>
      <c r="B67" s="223"/>
      <c r="C67" s="165">
        <f t="shared" si="7"/>
        <v>0</v>
      </c>
      <c r="D67" s="34"/>
      <c r="E67" s="35"/>
      <c r="F67" s="36"/>
      <c r="G67" s="46"/>
      <c r="H67" s="166"/>
      <c r="I67" s="27"/>
      <c r="J67" s="6"/>
      <c r="K67" s="6"/>
      <c r="L67" s="6"/>
      <c r="M67" s="6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  <c r="CO67" s="5"/>
    </row>
    <row r="68" spans="1:93" x14ac:dyDescent="0.2">
      <c r="A68" s="9" t="s">
        <v>83</v>
      </c>
      <c r="B68" s="59"/>
      <c r="C68" s="59"/>
      <c r="D68" s="59"/>
      <c r="E68" s="59"/>
      <c r="F68" s="59"/>
      <c r="G68" s="59"/>
      <c r="H68" s="59"/>
      <c r="I68" s="65"/>
      <c r="J68" s="6"/>
      <c r="K68" s="6"/>
      <c r="L68" s="6"/>
      <c r="M68" s="6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  <c r="CO68" s="5"/>
    </row>
    <row r="69" spans="1:93" ht="31.9" customHeight="1" x14ac:dyDescent="0.2">
      <c r="A69" s="167" t="s">
        <v>84</v>
      </c>
      <c r="B69" s="168"/>
      <c r="C69" s="168"/>
      <c r="D69" s="168"/>
      <c r="E69" s="168"/>
      <c r="F69" s="169"/>
      <c r="G69" s="169"/>
      <c r="H69" s="6"/>
      <c r="I69" s="6"/>
      <c r="J69" s="6"/>
      <c r="K69" s="6"/>
      <c r="L69" s="6"/>
      <c r="M69" s="6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  <c r="CO69" s="5"/>
    </row>
    <row r="70" spans="1:93" x14ac:dyDescent="0.2">
      <c r="A70" s="220" t="s">
        <v>85</v>
      </c>
      <c r="B70" s="220" t="s">
        <v>86</v>
      </c>
      <c r="C70" s="237" t="s">
        <v>87</v>
      </c>
      <c r="D70" s="238"/>
      <c r="E70" s="238"/>
      <c r="F70" s="238"/>
      <c r="G70" s="239"/>
      <c r="H70" s="6"/>
      <c r="I70" s="6"/>
      <c r="J70" s="6"/>
      <c r="K70" s="6"/>
      <c r="L70" s="6"/>
      <c r="M70" s="6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  <c r="CO70" s="5"/>
    </row>
    <row r="71" spans="1:93" x14ac:dyDescent="0.2">
      <c r="A71" s="221"/>
      <c r="B71" s="221"/>
      <c r="C71" s="30" t="s">
        <v>88</v>
      </c>
      <c r="D71" s="170" t="s">
        <v>89</v>
      </c>
      <c r="E71" s="31" t="s">
        <v>90</v>
      </c>
      <c r="F71" s="31" t="s">
        <v>91</v>
      </c>
      <c r="G71" s="51" t="s">
        <v>92</v>
      </c>
      <c r="H71" s="6"/>
      <c r="I71" s="6"/>
      <c r="J71" s="6"/>
      <c r="K71" s="6"/>
      <c r="L71" s="6"/>
      <c r="M71" s="6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  <c r="CO71" s="5"/>
    </row>
    <row r="72" spans="1:93" x14ac:dyDescent="0.2">
      <c r="A72" s="171" t="s">
        <v>93</v>
      </c>
      <c r="B72" s="172">
        <f>SUM(C72:G72)</f>
        <v>0</v>
      </c>
      <c r="C72" s="21"/>
      <c r="D72" s="23"/>
      <c r="E72" s="23"/>
      <c r="F72" s="23"/>
      <c r="G72" s="25"/>
      <c r="H72" s="6"/>
      <c r="I72" s="6"/>
      <c r="J72" s="6"/>
      <c r="K72" s="6"/>
      <c r="L72" s="6"/>
      <c r="M72" s="6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  <c r="CO72" s="5"/>
    </row>
    <row r="73" spans="1:93" x14ac:dyDescent="0.2">
      <c r="A73" s="173" t="s">
        <v>51</v>
      </c>
      <c r="B73" s="174">
        <f>SUM(C73:G73)</f>
        <v>0</v>
      </c>
      <c r="C73" s="34"/>
      <c r="D73" s="19"/>
      <c r="E73" s="19"/>
      <c r="F73" s="19"/>
      <c r="G73" s="28"/>
      <c r="H73" s="6"/>
      <c r="I73" s="6"/>
      <c r="J73" s="6"/>
      <c r="K73" s="6"/>
      <c r="L73" s="6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  <c r="CO73" s="5"/>
    </row>
    <row r="74" spans="1:93" ht="31.9" customHeight="1" x14ac:dyDescent="0.2">
      <c r="A74" s="167" t="s">
        <v>94</v>
      </c>
      <c r="B74" s="168"/>
      <c r="C74" s="168"/>
      <c r="D74" s="168"/>
      <c r="E74" s="168"/>
      <c r="F74" s="169"/>
      <c r="G74" s="169"/>
      <c r="H74" s="6"/>
      <c r="I74" s="6"/>
      <c r="J74" s="6"/>
      <c r="K74" s="6"/>
      <c r="L74" s="6"/>
      <c r="M74" s="6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  <c r="CO74" s="5"/>
    </row>
    <row r="75" spans="1:93" x14ac:dyDescent="0.2">
      <c r="A75" s="220" t="s">
        <v>85</v>
      </c>
      <c r="B75" s="220" t="s">
        <v>95</v>
      </c>
      <c r="C75" s="237" t="s">
        <v>96</v>
      </c>
      <c r="D75" s="238"/>
      <c r="E75" s="238"/>
      <c r="F75" s="238"/>
      <c r="G75" s="239"/>
      <c r="H75" s="6"/>
      <c r="I75" s="6"/>
      <c r="J75" s="6"/>
      <c r="K75" s="6"/>
      <c r="L75" s="6"/>
      <c r="M75" s="6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  <c r="CO75" s="5"/>
    </row>
    <row r="76" spans="1:93" x14ac:dyDescent="0.2">
      <c r="A76" s="221"/>
      <c r="B76" s="221"/>
      <c r="C76" s="30" t="s">
        <v>88</v>
      </c>
      <c r="D76" s="170" t="s">
        <v>89</v>
      </c>
      <c r="E76" s="31" t="s">
        <v>90</v>
      </c>
      <c r="F76" s="31" t="s">
        <v>91</v>
      </c>
      <c r="G76" s="51" t="s">
        <v>92</v>
      </c>
      <c r="H76" s="6"/>
      <c r="I76" s="6"/>
      <c r="J76" s="6"/>
      <c r="K76" s="6"/>
      <c r="L76" s="6"/>
      <c r="M76" s="6"/>
      <c r="N76" s="6"/>
      <c r="O76" s="6"/>
      <c r="P76" s="6"/>
      <c r="CG76" s="5"/>
      <c r="CH76" s="5"/>
      <c r="CI76" s="5"/>
      <c r="CJ76" s="5"/>
      <c r="CK76" s="5"/>
      <c r="CL76" s="5"/>
      <c r="CM76" s="5"/>
      <c r="CN76" s="5"/>
      <c r="CO76" s="5"/>
    </row>
    <row r="77" spans="1:93" ht="25.5" customHeight="1" x14ac:dyDescent="0.2">
      <c r="A77" s="175" t="s">
        <v>97</v>
      </c>
      <c r="B77" s="176">
        <f>SUM(C77:G77)</f>
        <v>0</v>
      </c>
      <c r="C77" s="32"/>
      <c r="D77" s="177"/>
      <c r="E77" s="177"/>
      <c r="F77" s="177"/>
      <c r="G77" s="43"/>
      <c r="H77" s="6"/>
      <c r="I77" s="6"/>
      <c r="J77" s="6"/>
      <c r="K77" s="6"/>
      <c r="L77" s="6"/>
      <c r="M77" s="6"/>
      <c r="N77" s="6"/>
      <c r="O77" s="6"/>
      <c r="P77" s="6"/>
      <c r="CG77" s="5"/>
      <c r="CH77" s="5"/>
      <c r="CI77" s="5"/>
      <c r="CJ77" s="5"/>
      <c r="CK77" s="5"/>
      <c r="CL77" s="5"/>
      <c r="CM77" s="5"/>
      <c r="CN77" s="5"/>
      <c r="CO77" s="5"/>
    </row>
    <row r="78" spans="1:93" x14ac:dyDescent="0.2">
      <c r="A78" s="178"/>
      <c r="B78" s="179"/>
      <c r="C78" s="178"/>
      <c r="D78" s="179"/>
      <c r="E78" s="180"/>
      <c r="F78" s="179"/>
      <c r="G78" s="180"/>
      <c r="H78" s="6"/>
      <c r="I78" s="6"/>
      <c r="J78" s="6"/>
      <c r="K78" s="6"/>
      <c r="L78" s="6"/>
      <c r="M78" s="6"/>
      <c r="N78" s="6"/>
      <c r="CG78" s="5"/>
      <c r="CH78" s="5"/>
      <c r="CI78" s="5"/>
      <c r="CJ78" s="5"/>
      <c r="CK78" s="5"/>
      <c r="CL78" s="5"/>
      <c r="CM78" s="5"/>
      <c r="CN78" s="5"/>
      <c r="CO78" s="5"/>
    </row>
    <row r="79" spans="1:93" x14ac:dyDescent="0.2">
      <c r="H79" s="6"/>
      <c r="I79" s="6"/>
      <c r="J79" s="6"/>
      <c r="K79" s="6"/>
      <c r="L79" s="6"/>
      <c r="M79" s="6"/>
      <c r="N79" s="6"/>
    </row>
    <row r="80" spans="1:93" x14ac:dyDescent="0.2">
      <c r="H80" s="6"/>
      <c r="I80" s="6"/>
      <c r="J80" s="6"/>
      <c r="K80" s="6"/>
      <c r="L80" s="6"/>
      <c r="M80" s="6"/>
      <c r="N80" s="6"/>
    </row>
    <row r="194" spans="1:104" ht="12" customHeight="1" x14ac:dyDescent="0.2"/>
    <row r="195" spans="1:104" s="11" customFormat="1" hidden="1" x14ac:dyDescent="0.2">
      <c r="A195" s="11">
        <f>SUM(C10:C34,C46,C50:C57,C62:C67,B72:B73,B77)</f>
        <v>839</v>
      </c>
      <c r="B195" s="11">
        <f>SUM(CG7:CO78)</f>
        <v>0</v>
      </c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</row>
  </sheetData>
  <mergeCells count="61">
    <mergeCell ref="A39:B39"/>
    <mergeCell ref="A40:B40"/>
    <mergeCell ref="A41:A43"/>
    <mergeCell ref="A44:B44"/>
    <mergeCell ref="C75:G75"/>
    <mergeCell ref="A55:B55"/>
    <mergeCell ref="A56:B56"/>
    <mergeCell ref="A57:B57"/>
    <mergeCell ref="A59:B61"/>
    <mergeCell ref="C59:G59"/>
    <mergeCell ref="C60:C61"/>
    <mergeCell ref="D60:F60"/>
    <mergeCell ref="G60:G61"/>
    <mergeCell ref="C70:G70"/>
    <mergeCell ref="A33:B33"/>
    <mergeCell ref="A34:B34"/>
    <mergeCell ref="A36:B36"/>
    <mergeCell ref="A37:B37"/>
    <mergeCell ref="A38:B38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2:B22"/>
    <mergeCell ref="A75:A76"/>
    <mergeCell ref="B75:B76"/>
    <mergeCell ref="A66:B66"/>
    <mergeCell ref="A67:B67"/>
    <mergeCell ref="A70:A71"/>
    <mergeCell ref="B70:B71"/>
    <mergeCell ref="A45:B45"/>
    <mergeCell ref="A46:B46"/>
    <mergeCell ref="A65:B65"/>
    <mergeCell ref="A27:B27"/>
    <mergeCell ref="A28:B28"/>
    <mergeCell ref="A29:B29"/>
    <mergeCell ref="A30:B30"/>
    <mergeCell ref="A31:B31"/>
    <mergeCell ref="A32:B32"/>
    <mergeCell ref="A14:B14"/>
    <mergeCell ref="A62:B62"/>
    <mergeCell ref="A63:B63"/>
    <mergeCell ref="A64:B64"/>
    <mergeCell ref="H59:I60"/>
    <mergeCell ref="A23:B23"/>
    <mergeCell ref="A24:B24"/>
    <mergeCell ref="A25:B25"/>
    <mergeCell ref="A26:B26"/>
    <mergeCell ref="A50:B50"/>
    <mergeCell ref="A49:B49"/>
    <mergeCell ref="A51:B51"/>
    <mergeCell ref="A52:A53"/>
    <mergeCell ref="A54:B54"/>
    <mergeCell ref="A20:B20"/>
    <mergeCell ref="A21:B21"/>
  </mergeCells>
  <dataValidations count="4">
    <dataValidation allowBlank="1" showInputMessage="1" showErrorMessage="1" errorTitle="ERROR" error="Por Favor ingrese solo Números." sqref="L10:L34 G52:G56" xr:uid="{00000000-0002-0000-0500-000000000000}"/>
    <dataValidation allowBlank="1" showInputMessage="1" showErrorMessage="1" errorTitle="ERROR" error="Por Favor Ingrese solo Números." sqref="G9" xr:uid="{00000000-0002-0000-0500-000001000000}"/>
    <dataValidation type="whole" allowBlank="1" showInputMessage="1" showErrorMessage="1" errorTitle="ERROR" error="Por Favor Ingrese solo Números." sqref="C78:G1048576 G1:G8 X1:XFD1048576 S35:W1048576 I35:R51 G46:H51 D46:F49 D68:G71 C74:G76 A1:B1048576 G57:I61 C1:C71 H68:I1048576 J57:R1048576 D58:F61 D35:H36 H1:W9 D1:F9" xr:uid="{00000000-0002-0000-0500-000002000000}">
      <formula1>0</formula1>
      <formula2>100000000</formula2>
    </dataValidation>
    <dataValidation type="whole" allowBlank="1" showInputMessage="1" showErrorMessage="1" errorTitle="Error de ingreso" error="Debe ingresar sólo números enteros positivos." sqref="D10:K34 D37:H45 D50:F57 D62:I67 C72:G73 C77:G77" xr:uid="{00000000-0002-0000-0500-000003000000}">
      <formula1>0</formula1>
      <formula2>1000000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30.140625" style="2" customWidth="1"/>
    <col min="3" max="10" width="16" style="2" customWidth="1"/>
    <col min="11" max="11" width="18.42578125" style="2" customWidth="1"/>
    <col min="12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",[7]NOMBRE!B2," - ","( ",[7]NOMBRE!C2,[7]NOMBRE!D2,[7]NOMBRE!E2,[7]NOMBRE!F2,[7]NOMBRE!G2," )")</f>
        <v>COMUNA: LINARES - ( 07401 )</v>
      </c>
    </row>
    <row r="3" spans="1:93" ht="16.149999999999999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",[7]NOMBRE!B6," - ","( ",[7]NOMBRE!C6,[7]NOMBRE!D6," )")</f>
        <v>MES: JUNIO - ( 06 )</v>
      </c>
    </row>
    <row r="5" spans="1:93" ht="16.149999999999999" customHeight="1" x14ac:dyDescent="0.2">
      <c r="A5" s="1" t="str">
        <f>CONCATENATE("AÑO: ",[7]NOMBRE!B7)</f>
        <v>AÑO: 2018</v>
      </c>
    </row>
    <row r="6" spans="1:93" ht="15" customHeight="1" x14ac:dyDescent="0.2">
      <c r="A6" s="56"/>
      <c r="B6" s="56"/>
      <c r="C6" s="41" t="s">
        <v>4</v>
      </c>
      <c r="D6" s="56"/>
      <c r="E6" s="56"/>
      <c r="F6" s="56"/>
      <c r="G6" s="56"/>
      <c r="H6" s="57"/>
      <c r="I6" s="58"/>
      <c r="J6" s="59"/>
      <c r="K6" s="59"/>
    </row>
    <row r="7" spans="1:93" ht="15" x14ac:dyDescent="0.2">
      <c r="A7" s="13"/>
      <c r="B7" s="13"/>
      <c r="C7" s="13"/>
      <c r="D7" s="13"/>
      <c r="E7" s="13"/>
      <c r="F7" s="13"/>
      <c r="G7" s="13"/>
      <c r="H7" s="57"/>
      <c r="I7" s="58"/>
      <c r="J7" s="59"/>
      <c r="K7" s="59"/>
      <c r="CG7" s="5"/>
      <c r="CH7" s="5"/>
      <c r="CI7" s="5"/>
      <c r="CJ7" s="5"/>
      <c r="CK7" s="5"/>
      <c r="CL7" s="5"/>
      <c r="CM7" s="5"/>
      <c r="CN7" s="5"/>
      <c r="CO7" s="5"/>
    </row>
    <row r="8" spans="1:93" ht="31.9" customHeight="1" x14ac:dyDescent="0.2">
      <c r="A8" s="60" t="s">
        <v>5</v>
      </c>
      <c r="B8" s="61"/>
      <c r="C8" s="62"/>
      <c r="D8" s="61"/>
      <c r="E8" s="63"/>
      <c r="F8" s="63"/>
      <c r="G8" s="64"/>
      <c r="H8" s="63"/>
      <c r="I8" s="65"/>
      <c r="J8" s="59"/>
      <c r="K8" s="59"/>
      <c r="CG8" s="5"/>
      <c r="CH8" s="5"/>
      <c r="CI8" s="5"/>
      <c r="CJ8" s="5"/>
      <c r="CK8" s="5"/>
      <c r="CL8" s="5"/>
      <c r="CM8" s="5"/>
      <c r="CN8" s="5"/>
      <c r="CO8" s="5"/>
    </row>
    <row r="9" spans="1:93" ht="56.25" customHeight="1" x14ac:dyDescent="0.2">
      <c r="A9" s="213" t="s">
        <v>6</v>
      </c>
      <c r="B9" s="230"/>
      <c r="C9" s="187" t="s">
        <v>1</v>
      </c>
      <c r="D9" s="39" t="s">
        <v>7</v>
      </c>
      <c r="E9" s="31" t="s">
        <v>8</v>
      </c>
      <c r="F9" s="66" t="s">
        <v>9</v>
      </c>
      <c r="G9" s="67" t="s">
        <v>10</v>
      </c>
      <c r="H9" s="68" t="s">
        <v>11</v>
      </c>
      <c r="I9" s="69" t="s">
        <v>12</v>
      </c>
      <c r="J9" s="70" t="s">
        <v>13</v>
      </c>
      <c r="K9" s="71" t="s">
        <v>14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CG9" s="5"/>
      <c r="CH9" s="5"/>
      <c r="CI9" s="5"/>
      <c r="CJ9" s="5"/>
      <c r="CK9" s="5"/>
      <c r="CL9" s="5"/>
      <c r="CM9" s="5"/>
      <c r="CN9" s="5"/>
      <c r="CO9" s="5"/>
    </row>
    <row r="10" spans="1:93" ht="17.25" customHeight="1" x14ac:dyDescent="0.2">
      <c r="A10" s="228" t="s">
        <v>15</v>
      </c>
      <c r="B10" s="231"/>
      <c r="C10" s="72">
        <f t="shared" ref="C10:C34" si="0">SUM(D10:F10)</f>
        <v>0</v>
      </c>
      <c r="D10" s="73"/>
      <c r="E10" s="74"/>
      <c r="F10" s="75"/>
      <c r="G10" s="76"/>
      <c r="H10" s="77"/>
      <c r="I10" s="78"/>
      <c r="J10" s="79"/>
      <c r="K10" s="79"/>
      <c r="L10" s="8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7"/>
      <c r="Y10" s="7"/>
      <c r="Z10" s="7"/>
      <c r="CA10" s="4" t="str">
        <f t="shared" ref="CA10:CA21" si="1">IF(SUM(H10:I10)&lt;&gt;C10,"* El nº de visitas de primer contacto más la suma de vdi seguimiento deben ser coincidentes con el total. ","")</f>
        <v/>
      </c>
      <c r="CG10" s="5">
        <f t="shared" ref="CG10:CG21" si="2">IF(SUM(H10:I10)&lt;&gt;C10,1,0)</f>
        <v>0</v>
      </c>
      <c r="CH10" s="5"/>
      <c r="CI10" s="5"/>
      <c r="CJ10" s="5"/>
      <c r="CK10" s="5"/>
      <c r="CL10" s="5"/>
      <c r="CM10" s="5"/>
      <c r="CN10" s="5"/>
      <c r="CO10" s="5"/>
    </row>
    <row r="11" spans="1:93" ht="17.25" customHeight="1" x14ac:dyDescent="0.2">
      <c r="A11" s="201" t="s">
        <v>16</v>
      </c>
      <c r="B11" s="202"/>
      <c r="C11" s="72">
        <f t="shared" si="0"/>
        <v>0</v>
      </c>
      <c r="D11" s="80"/>
      <c r="E11" s="81"/>
      <c r="F11" s="82"/>
      <c r="G11" s="83"/>
      <c r="H11" s="84"/>
      <c r="I11" s="85"/>
      <c r="J11" s="86"/>
      <c r="K11" s="86"/>
      <c r="L11" s="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7"/>
      <c r="Y11" s="7"/>
      <c r="Z11" s="7"/>
      <c r="CA11" s="4" t="str">
        <f t="shared" si="1"/>
        <v/>
      </c>
      <c r="CG11" s="5">
        <f t="shared" si="2"/>
        <v>0</v>
      </c>
      <c r="CH11" s="5"/>
      <c r="CI11" s="5"/>
      <c r="CJ11" s="5"/>
      <c r="CK11" s="5"/>
      <c r="CL11" s="5"/>
      <c r="CM11" s="5"/>
      <c r="CN11" s="5"/>
      <c r="CO11" s="5"/>
    </row>
    <row r="12" spans="1:93" ht="17.25" customHeight="1" x14ac:dyDescent="0.2">
      <c r="A12" s="201" t="s">
        <v>17</v>
      </c>
      <c r="B12" s="202"/>
      <c r="C12" s="72">
        <f t="shared" si="0"/>
        <v>0</v>
      </c>
      <c r="D12" s="80"/>
      <c r="E12" s="81"/>
      <c r="F12" s="82"/>
      <c r="G12" s="83"/>
      <c r="H12" s="84"/>
      <c r="I12" s="85"/>
      <c r="J12" s="86"/>
      <c r="K12" s="86"/>
      <c r="L12" s="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7"/>
      <c r="Y12" s="7"/>
      <c r="Z12" s="7"/>
      <c r="CA12" s="4" t="str">
        <f t="shared" si="1"/>
        <v/>
      </c>
      <c r="CG12" s="5">
        <f t="shared" si="2"/>
        <v>0</v>
      </c>
      <c r="CH12" s="5"/>
      <c r="CI12" s="5"/>
      <c r="CJ12" s="5"/>
      <c r="CK12" s="5"/>
      <c r="CL12" s="5"/>
      <c r="CM12" s="5"/>
      <c r="CN12" s="5"/>
      <c r="CO12" s="5"/>
    </row>
    <row r="13" spans="1:93" ht="17.25" customHeight="1" x14ac:dyDescent="0.2">
      <c r="A13" s="201" t="s">
        <v>18</v>
      </c>
      <c r="B13" s="202"/>
      <c r="C13" s="72">
        <f t="shared" si="0"/>
        <v>0</v>
      </c>
      <c r="D13" s="80"/>
      <c r="E13" s="81"/>
      <c r="F13" s="82"/>
      <c r="G13" s="83"/>
      <c r="H13" s="84"/>
      <c r="I13" s="85"/>
      <c r="J13" s="86"/>
      <c r="K13" s="86"/>
      <c r="L13" s="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7"/>
      <c r="Y13" s="7"/>
      <c r="Z13" s="7"/>
      <c r="CA13" s="4" t="str">
        <f t="shared" si="1"/>
        <v/>
      </c>
      <c r="CG13" s="5">
        <f t="shared" si="2"/>
        <v>0</v>
      </c>
      <c r="CH13" s="5"/>
      <c r="CI13" s="5"/>
      <c r="CJ13" s="5"/>
      <c r="CK13" s="5"/>
      <c r="CL13" s="5"/>
      <c r="CM13" s="5"/>
      <c r="CN13" s="5"/>
      <c r="CO13" s="5"/>
    </row>
    <row r="14" spans="1:93" ht="25.5" customHeight="1" x14ac:dyDescent="0.2">
      <c r="A14" s="201" t="s">
        <v>19</v>
      </c>
      <c r="B14" s="202"/>
      <c r="C14" s="72">
        <f t="shared" si="0"/>
        <v>0</v>
      </c>
      <c r="D14" s="80"/>
      <c r="E14" s="81"/>
      <c r="F14" s="82"/>
      <c r="G14" s="83"/>
      <c r="H14" s="84"/>
      <c r="I14" s="85"/>
      <c r="J14" s="86"/>
      <c r="K14" s="86"/>
      <c r="L14" s="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7"/>
      <c r="Y14" s="7"/>
      <c r="Z14" s="7"/>
      <c r="CA14" s="4" t="str">
        <f t="shared" si="1"/>
        <v/>
      </c>
      <c r="CG14" s="5">
        <f t="shared" si="2"/>
        <v>0</v>
      </c>
      <c r="CH14" s="5"/>
      <c r="CI14" s="5"/>
      <c r="CJ14" s="5"/>
      <c r="CK14" s="5"/>
      <c r="CL14" s="5"/>
      <c r="CM14" s="5"/>
      <c r="CN14" s="5"/>
      <c r="CO14" s="5"/>
    </row>
    <row r="15" spans="1:93" ht="27" customHeight="1" x14ac:dyDescent="0.2">
      <c r="A15" s="201" t="s">
        <v>20</v>
      </c>
      <c r="B15" s="202"/>
      <c r="C15" s="72">
        <f t="shared" si="0"/>
        <v>0</v>
      </c>
      <c r="D15" s="80"/>
      <c r="E15" s="81"/>
      <c r="F15" s="82"/>
      <c r="G15" s="83"/>
      <c r="H15" s="84"/>
      <c r="I15" s="85"/>
      <c r="J15" s="86"/>
      <c r="K15" s="86"/>
      <c r="L15" s="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7"/>
      <c r="Y15" s="7"/>
      <c r="Z15" s="7"/>
      <c r="CA15" s="4" t="str">
        <f t="shared" si="1"/>
        <v/>
      </c>
      <c r="CG15" s="5">
        <f t="shared" si="2"/>
        <v>0</v>
      </c>
      <c r="CH15" s="5"/>
      <c r="CI15" s="5"/>
      <c r="CJ15" s="5"/>
      <c r="CK15" s="5"/>
      <c r="CL15" s="5"/>
      <c r="CM15" s="5"/>
      <c r="CN15" s="5"/>
      <c r="CO15" s="5"/>
    </row>
    <row r="16" spans="1:93" ht="17.25" customHeight="1" x14ac:dyDescent="0.2">
      <c r="A16" s="201" t="s">
        <v>21</v>
      </c>
      <c r="B16" s="202"/>
      <c r="C16" s="72">
        <f t="shared" si="0"/>
        <v>0</v>
      </c>
      <c r="D16" s="80"/>
      <c r="E16" s="81"/>
      <c r="F16" s="82"/>
      <c r="G16" s="83"/>
      <c r="H16" s="84"/>
      <c r="I16" s="85"/>
      <c r="J16" s="86"/>
      <c r="K16" s="86"/>
      <c r="L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7"/>
      <c r="Y16" s="7"/>
      <c r="Z16" s="7"/>
      <c r="CA16" s="4" t="str">
        <f t="shared" si="1"/>
        <v/>
      </c>
      <c r="CG16" s="5">
        <f t="shared" si="2"/>
        <v>0</v>
      </c>
      <c r="CH16" s="5"/>
      <c r="CI16" s="5"/>
      <c r="CJ16" s="5"/>
      <c r="CK16" s="5"/>
      <c r="CL16" s="5"/>
      <c r="CM16" s="5"/>
      <c r="CN16" s="5"/>
      <c r="CO16" s="5"/>
    </row>
    <row r="17" spans="1:93" ht="17.25" customHeight="1" x14ac:dyDescent="0.2">
      <c r="A17" s="201" t="s">
        <v>22</v>
      </c>
      <c r="B17" s="202"/>
      <c r="C17" s="72">
        <f t="shared" si="0"/>
        <v>0</v>
      </c>
      <c r="D17" s="80"/>
      <c r="E17" s="81"/>
      <c r="F17" s="82"/>
      <c r="G17" s="83"/>
      <c r="H17" s="84"/>
      <c r="I17" s="85"/>
      <c r="J17" s="86"/>
      <c r="K17" s="86"/>
      <c r="L17" s="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7"/>
      <c r="Y17" s="7"/>
      <c r="Z17" s="7"/>
      <c r="CA17" s="4" t="str">
        <f t="shared" si="1"/>
        <v/>
      </c>
      <c r="CG17" s="5">
        <f t="shared" si="2"/>
        <v>0</v>
      </c>
      <c r="CH17" s="5"/>
      <c r="CI17" s="5"/>
      <c r="CJ17" s="5"/>
      <c r="CK17" s="5"/>
      <c r="CL17" s="5"/>
      <c r="CM17" s="5"/>
      <c r="CN17" s="5"/>
      <c r="CO17" s="5"/>
    </row>
    <row r="18" spans="1:93" ht="17.25" customHeight="1" x14ac:dyDescent="0.2">
      <c r="A18" s="201" t="s">
        <v>23</v>
      </c>
      <c r="B18" s="210"/>
      <c r="C18" s="72">
        <f t="shared" si="0"/>
        <v>0</v>
      </c>
      <c r="D18" s="80"/>
      <c r="E18" s="81"/>
      <c r="F18" s="82"/>
      <c r="G18" s="83"/>
      <c r="H18" s="84"/>
      <c r="I18" s="85"/>
      <c r="J18" s="86"/>
      <c r="K18" s="87"/>
      <c r="L18" s="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7"/>
      <c r="Y18" s="7"/>
      <c r="Z18" s="7"/>
      <c r="CA18" s="4" t="str">
        <f t="shared" si="1"/>
        <v/>
      </c>
      <c r="CG18" s="5">
        <f t="shared" si="2"/>
        <v>0</v>
      </c>
      <c r="CH18" s="5"/>
      <c r="CI18" s="5"/>
      <c r="CJ18" s="5"/>
      <c r="CK18" s="5"/>
      <c r="CL18" s="5"/>
      <c r="CM18" s="5"/>
      <c r="CN18" s="5"/>
      <c r="CO18" s="5"/>
    </row>
    <row r="19" spans="1:93" ht="17.25" customHeight="1" x14ac:dyDescent="0.2">
      <c r="A19" s="201" t="s">
        <v>24</v>
      </c>
      <c r="B19" s="202"/>
      <c r="C19" s="72">
        <f t="shared" si="0"/>
        <v>0</v>
      </c>
      <c r="D19" s="80"/>
      <c r="E19" s="81"/>
      <c r="F19" s="82"/>
      <c r="G19" s="83"/>
      <c r="H19" s="84"/>
      <c r="I19" s="85"/>
      <c r="J19" s="86"/>
      <c r="K19" s="87"/>
      <c r="L19" s="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7"/>
      <c r="Y19" s="7"/>
      <c r="Z19" s="7"/>
      <c r="CA19" s="4" t="str">
        <f t="shared" si="1"/>
        <v/>
      </c>
      <c r="CG19" s="5">
        <f t="shared" si="2"/>
        <v>0</v>
      </c>
      <c r="CH19" s="5"/>
      <c r="CI19" s="5"/>
      <c r="CJ19" s="5"/>
      <c r="CK19" s="5"/>
      <c r="CL19" s="5"/>
      <c r="CM19" s="5"/>
      <c r="CN19" s="5"/>
      <c r="CO19" s="5"/>
    </row>
    <row r="20" spans="1:93" ht="17.25" customHeight="1" x14ac:dyDescent="0.2">
      <c r="A20" s="201" t="s">
        <v>25</v>
      </c>
      <c r="B20" s="202"/>
      <c r="C20" s="72">
        <f t="shared" si="0"/>
        <v>0</v>
      </c>
      <c r="D20" s="80"/>
      <c r="E20" s="81"/>
      <c r="F20" s="82"/>
      <c r="G20" s="83"/>
      <c r="H20" s="84"/>
      <c r="I20" s="85"/>
      <c r="J20" s="86"/>
      <c r="K20" s="87"/>
      <c r="L20" s="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7"/>
      <c r="Y20" s="7"/>
      <c r="Z20" s="7"/>
      <c r="CA20" s="4" t="str">
        <f t="shared" si="1"/>
        <v/>
      </c>
      <c r="CG20" s="5">
        <f t="shared" si="2"/>
        <v>0</v>
      </c>
      <c r="CH20" s="5"/>
      <c r="CI20" s="5"/>
      <c r="CJ20" s="5"/>
      <c r="CK20" s="5"/>
      <c r="CL20" s="5"/>
      <c r="CM20" s="5"/>
      <c r="CN20" s="5"/>
      <c r="CO20" s="5"/>
    </row>
    <row r="21" spans="1:93" ht="17.25" customHeight="1" x14ac:dyDescent="0.2">
      <c r="A21" s="201" t="s">
        <v>26</v>
      </c>
      <c r="B21" s="202"/>
      <c r="C21" s="72">
        <f t="shared" si="0"/>
        <v>0</v>
      </c>
      <c r="D21" s="80"/>
      <c r="E21" s="81"/>
      <c r="F21" s="82"/>
      <c r="G21" s="83"/>
      <c r="H21" s="84"/>
      <c r="I21" s="85"/>
      <c r="J21" s="86"/>
      <c r="K21" s="86"/>
      <c r="L21" s="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7"/>
      <c r="Y21" s="7"/>
      <c r="Z21" s="7"/>
      <c r="CA21" s="4" t="str">
        <f t="shared" si="1"/>
        <v/>
      </c>
      <c r="CG21" s="5">
        <f t="shared" si="2"/>
        <v>0</v>
      </c>
      <c r="CH21" s="5"/>
      <c r="CI21" s="5"/>
      <c r="CJ21" s="5"/>
      <c r="CK21" s="5"/>
      <c r="CL21" s="5"/>
      <c r="CM21" s="5"/>
      <c r="CN21" s="5"/>
      <c r="CO21" s="5"/>
    </row>
    <row r="22" spans="1:93" ht="17.25" customHeight="1" x14ac:dyDescent="0.2">
      <c r="A22" s="201" t="s">
        <v>27</v>
      </c>
      <c r="B22" s="202"/>
      <c r="C22" s="72">
        <f t="shared" si="0"/>
        <v>0</v>
      </c>
      <c r="D22" s="80"/>
      <c r="E22" s="81"/>
      <c r="F22" s="82"/>
      <c r="G22" s="83"/>
      <c r="H22" s="84"/>
      <c r="I22" s="85"/>
      <c r="J22" s="87"/>
      <c r="K22" s="86"/>
      <c r="L22" s="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7"/>
      <c r="Y22" s="7"/>
      <c r="Z22" s="7"/>
      <c r="CA22" s="4" t="str">
        <f>IF(C22=0,"",IF(J22="",IF(C22="","","* No olvide digitar la columna Programa de atención domiciliaria a personas con dependencia severa. "),""))</f>
        <v/>
      </c>
      <c r="CB22" s="4" t="str">
        <f>IF(J22&lt;=C22,"","* Programa de atención Domiciliaria a personas con Dependencia severa debe ser MENOR O IGUAL  al Total. ")</f>
        <v/>
      </c>
      <c r="CG22" s="5">
        <f>IF(J22&lt;=C22,0,1)</f>
        <v>0</v>
      </c>
      <c r="CH22" s="5"/>
      <c r="CI22" s="5"/>
      <c r="CJ22" s="5"/>
      <c r="CK22" s="5"/>
      <c r="CL22" s="5"/>
      <c r="CM22" s="5"/>
      <c r="CN22" s="5"/>
      <c r="CO22" s="5"/>
    </row>
    <row r="23" spans="1:93" ht="17.25" customHeight="1" x14ac:dyDescent="0.2">
      <c r="A23" s="201" t="s">
        <v>28</v>
      </c>
      <c r="B23" s="202"/>
      <c r="C23" s="72">
        <f t="shared" si="0"/>
        <v>0</v>
      </c>
      <c r="D23" s="80"/>
      <c r="E23" s="81"/>
      <c r="F23" s="82"/>
      <c r="G23" s="83"/>
      <c r="H23" s="84"/>
      <c r="I23" s="85"/>
      <c r="J23" s="86"/>
      <c r="K23" s="86"/>
      <c r="L23" s="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7"/>
      <c r="Y23" s="7"/>
      <c r="Z23" s="7"/>
      <c r="CA23" s="4" t="str">
        <f t="shared" ref="CA23:CA34" si="3">IF(SUM(H23:I23)&lt;&gt;C23,"* El nº de visitas de primer contacto más la suma de vdi seguimiento deben ser coincidentes con el total. ","")</f>
        <v/>
      </c>
      <c r="CG23" s="5">
        <f t="shared" ref="CG23:CG34" si="4">IF(SUM(H23:I23)&lt;&gt;C23,1,0)</f>
        <v>0</v>
      </c>
      <c r="CH23" s="5"/>
      <c r="CI23" s="5"/>
      <c r="CJ23" s="5"/>
      <c r="CK23" s="5"/>
      <c r="CL23" s="5"/>
      <c r="CM23" s="5"/>
      <c r="CN23" s="5"/>
      <c r="CO23" s="5"/>
    </row>
    <row r="24" spans="1:93" ht="17.25" customHeight="1" x14ac:dyDescent="0.2">
      <c r="A24" s="201" t="s">
        <v>29</v>
      </c>
      <c r="B24" s="202"/>
      <c r="C24" s="72">
        <f t="shared" si="0"/>
        <v>0</v>
      </c>
      <c r="D24" s="80"/>
      <c r="E24" s="81"/>
      <c r="F24" s="82"/>
      <c r="G24" s="83"/>
      <c r="H24" s="84"/>
      <c r="I24" s="85"/>
      <c r="J24" s="86"/>
      <c r="K24" s="87"/>
      <c r="L24" s="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7"/>
      <c r="Y24" s="7"/>
      <c r="Z24" s="7"/>
      <c r="CA24" s="4" t="str">
        <f t="shared" si="3"/>
        <v/>
      </c>
      <c r="CG24" s="5">
        <f t="shared" si="4"/>
        <v>0</v>
      </c>
      <c r="CH24" s="5"/>
      <c r="CI24" s="5"/>
      <c r="CJ24" s="5"/>
      <c r="CK24" s="5"/>
      <c r="CL24" s="5"/>
      <c r="CM24" s="5"/>
      <c r="CN24" s="5"/>
      <c r="CO24" s="5"/>
    </row>
    <row r="25" spans="1:93" ht="17.25" customHeight="1" x14ac:dyDescent="0.2">
      <c r="A25" s="201" t="s">
        <v>30</v>
      </c>
      <c r="B25" s="210"/>
      <c r="C25" s="72">
        <f t="shared" si="0"/>
        <v>0</v>
      </c>
      <c r="D25" s="80"/>
      <c r="E25" s="81"/>
      <c r="F25" s="82"/>
      <c r="G25" s="83"/>
      <c r="H25" s="84"/>
      <c r="I25" s="85"/>
      <c r="J25" s="86"/>
      <c r="K25" s="87"/>
      <c r="L25" s="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7"/>
      <c r="Y25" s="7"/>
      <c r="Z25" s="7"/>
      <c r="CA25" s="4" t="str">
        <f t="shared" si="3"/>
        <v/>
      </c>
      <c r="CG25" s="5">
        <f t="shared" si="4"/>
        <v>0</v>
      </c>
      <c r="CH25" s="5"/>
      <c r="CI25" s="5"/>
      <c r="CJ25" s="5"/>
      <c r="CK25" s="5"/>
      <c r="CL25" s="5"/>
      <c r="CM25" s="5"/>
      <c r="CN25" s="5"/>
      <c r="CO25" s="5"/>
    </row>
    <row r="26" spans="1:93" ht="17.25" customHeight="1" x14ac:dyDescent="0.2">
      <c r="A26" s="201" t="s">
        <v>31</v>
      </c>
      <c r="B26" s="210"/>
      <c r="C26" s="72">
        <f t="shared" si="0"/>
        <v>0</v>
      </c>
      <c r="D26" s="80"/>
      <c r="E26" s="81"/>
      <c r="F26" s="82"/>
      <c r="G26" s="83"/>
      <c r="H26" s="84"/>
      <c r="I26" s="85"/>
      <c r="J26" s="86"/>
      <c r="K26" s="87"/>
      <c r="L26" s="8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7"/>
      <c r="Y26" s="7"/>
      <c r="Z26" s="7"/>
      <c r="CA26" s="4" t="str">
        <f t="shared" si="3"/>
        <v/>
      </c>
      <c r="CG26" s="5">
        <f t="shared" si="4"/>
        <v>0</v>
      </c>
      <c r="CH26" s="5"/>
      <c r="CI26" s="5"/>
      <c r="CJ26" s="5"/>
      <c r="CK26" s="5"/>
      <c r="CL26" s="5"/>
      <c r="CM26" s="5"/>
      <c r="CN26" s="5"/>
      <c r="CO26" s="5"/>
    </row>
    <row r="27" spans="1:93" ht="26.25" customHeight="1" x14ac:dyDescent="0.2">
      <c r="A27" s="201" t="s">
        <v>32</v>
      </c>
      <c r="B27" s="202"/>
      <c r="C27" s="72">
        <f t="shared" si="0"/>
        <v>0</v>
      </c>
      <c r="D27" s="80"/>
      <c r="E27" s="81"/>
      <c r="F27" s="82"/>
      <c r="G27" s="83"/>
      <c r="H27" s="84"/>
      <c r="I27" s="85"/>
      <c r="J27" s="86"/>
      <c r="K27" s="86"/>
      <c r="L27" s="8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7"/>
      <c r="Y27" s="7"/>
      <c r="Z27" s="7"/>
      <c r="CA27" s="4" t="str">
        <f t="shared" si="3"/>
        <v/>
      </c>
      <c r="CG27" s="5">
        <f t="shared" si="4"/>
        <v>0</v>
      </c>
      <c r="CH27" s="5"/>
      <c r="CI27" s="5"/>
      <c r="CJ27" s="5"/>
      <c r="CK27" s="5"/>
      <c r="CL27" s="5"/>
      <c r="CM27" s="5"/>
      <c r="CN27" s="5"/>
      <c r="CO27" s="5"/>
    </row>
    <row r="28" spans="1:93" ht="24.75" customHeight="1" x14ac:dyDescent="0.2">
      <c r="A28" s="201" t="s">
        <v>33</v>
      </c>
      <c r="B28" s="210"/>
      <c r="C28" s="72">
        <f t="shared" si="0"/>
        <v>0</v>
      </c>
      <c r="D28" s="80"/>
      <c r="E28" s="81"/>
      <c r="F28" s="82"/>
      <c r="G28" s="83"/>
      <c r="H28" s="84"/>
      <c r="I28" s="85"/>
      <c r="J28" s="86"/>
      <c r="K28" s="86"/>
      <c r="L28" s="8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7"/>
      <c r="Y28" s="7"/>
      <c r="Z28" s="7"/>
      <c r="CA28" s="4" t="str">
        <f t="shared" si="3"/>
        <v/>
      </c>
      <c r="CG28" s="5">
        <f t="shared" si="4"/>
        <v>0</v>
      </c>
      <c r="CH28" s="5"/>
      <c r="CI28" s="5"/>
      <c r="CJ28" s="5"/>
      <c r="CK28" s="5"/>
      <c r="CL28" s="5"/>
      <c r="CM28" s="5"/>
      <c r="CN28" s="5"/>
      <c r="CO28" s="5"/>
    </row>
    <row r="29" spans="1:93" ht="17.25" customHeight="1" x14ac:dyDescent="0.2">
      <c r="A29" s="228" t="s">
        <v>34</v>
      </c>
      <c r="B29" s="229"/>
      <c r="C29" s="72">
        <f t="shared" si="0"/>
        <v>0</v>
      </c>
      <c r="D29" s="80"/>
      <c r="E29" s="81"/>
      <c r="F29" s="82"/>
      <c r="G29" s="83"/>
      <c r="H29" s="84"/>
      <c r="I29" s="85"/>
      <c r="J29" s="86"/>
      <c r="K29" s="86"/>
      <c r="L29" s="8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7"/>
      <c r="Y29" s="7"/>
      <c r="Z29" s="7"/>
      <c r="CA29" s="4" t="str">
        <f t="shared" si="3"/>
        <v/>
      </c>
      <c r="CG29" s="5">
        <f t="shared" si="4"/>
        <v>0</v>
      </c>
      <c r="CH29" s="5"/>
      <c r="CI29" s="5"/>
      <c r="CJ29" s="5"/>
      <c r="CK29" s="5"/>
      <c r="CL29" s="5"/>
      <c r="CM29" s="5"/>
      <c r="CN29" s="5"/>
      <c r="CO29" s="5"/>
    </row>
    <row r="30" spans="1:93" ht="17.25" customHeight="1" x14ac:dyDescent="0.2">
      <c r="A30" s="201" t="s">
        <v>35</v>
      </c>
      <c r="B30" s="202"/>
      <c r="C30" s="72">
        <f t="shared" si="0"/>
        <v>0</v>
      </c>
      <c r="D30" s="80"/>
      <c r="E30" s="81"/>
      <c r="F30" s="82"/>
      <c r="G30" s="83"/>
      <c r="H30" s="84"/>
      <c r="I30" s="85"/>
      <c r="J30" s="87"/>
      <c r="K30" s="87"/>
      <c r="L30" s="8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7"/>
      <c r="Y30" s="7"/>
      <c r="Z30" s="7"/>
      <c r="CA30" s="4" t="str">
        <f t="shared" si="3"/>
        <v/>
      </c>
      <c r="CB30" s="4" t="str">
        <f>IF(J30&lt;=C30,"","* Programa de atención Domiciliaria a personas con Dependencia severa debe ser MENOR O IGUAL  al Total. ")</f>
        <v/>
      </c>
      <c r="CG30" s="5">
        <f t="shared" si="4"/>
        <v>0</v>
      </c>
      <c r="CH30" s="5">
        <f>IF(J30&lt;=C30,0,1)</f>
        <v>0</v>
      </c>
      <c r="CI30" s="5"/>
      <c r="CJ30" s="5"/>
      <c r="CK30" s="5"/>
      <c r="CL30" s="5"/>
      <c r="CM30" s="5"/>
      <c r="CN30" s="5"/>
      <c r="CO30" s="5"/>
    </row>
    <row r="31" spans="1:93" ht="17.25" customHeight="1" x14ac:dyDescent="0.2">
      <c r="A31" s="201" t="s">
        <v>36</v>
      </c>
      <c r="B31" s="202"/>
      <c r="C31" s="72">
        <f t="shared" si="0"/>
        <v>0</v>
      </c>
      <c r="D31" s="88"/>
      <c r="E31" s="89"/>
      <c r="F31" s="90"/>
      <c r="G31" s="91"/>
      <c r="H31" s="92"/>
      <c r="I31" s="93"/>
      <c r="J31" s="94"/>
      <c r="K31" s="87"/>
      <c r="L31" s="8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7"/>
      <c r="Y31" s="7"/>
      <c r="Z31" s="7"/>
      <c r="CA31" s="4" t="str">
        <f t="shared" si="3"/>
        <v/>
      </c>
      <c r="CB31" s="4" t="str">
        <f>IF(J31&lt;=C31,"","* Programa de atención Domiciliaria a personas con Dependencia severa debe ser MENOR O IGUAL  al Total. ")</f>
        <v/>
      </c>
      <c r="CG31" s="5">
        <f t="shared" si="4"/>
        <v>0</v>
      </c>
      <c r="CH31" s="5">
        <f>IF(J31&lt;=C31,0,1)</f>
        <v>0</v>
      </c>
      <c r="CI31" s="5"/>
      <c r="CJ31" s="5"/>
      <c r="CK31" s="5"/>
      <c r="CL31" s="5"/>
      <c r="CM31" s="5"/>
      <c r="CN31" s="5"/>
      <c r="CO31" s="5"/>
    </row>
    <row r="32" spans="1:93" ht="17.25" customHeight="1" x14ac:dyDescent="0.2">
      <c r="A32" s="201" t="s">
        <v>37</v>
      </c>
      <c r="B32" s="202"/>
      <c r="C32" s="72">
        <f t="shared" si="0"/>
        <v>0</v>
      </c>
      <c r="D32" s="16"/>
      <c r="E32" s="81"/>
      <c r="F32" s="82"/>
      <c r="G32" s="83"/>
      <c r="H32" s="84"/>
      <c r="I32" s="85"/>
      <c r="J32" s="87"/>
      <c r="K32" s="87"/>
      <c r="L32" s="8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7"/>
      <c r="Y32" s="7"/>
      <c r="Z32" s="7"/>
      <c r="CA32" s="4" t="str">
        <f t="shared" si="3"/>
        <v/>
      </c>
      <c r="CB32" s="4" t="str">
        <f>IF(J32&lt;=C32,"","* Programa de atención Domiciliaria a personas con Dependencia severa debe ser MENOR O IGUAL  al Total. ")</f>
        <v/>
      </c>
      <c r="CG32" s="5">
        <f t="shared" si="4"/>
        <v>0</v>
      </c>
      <c r="CH32" s="5">
        <f>IF(J32&lt;=C32,0,1)</f>
        <v>0</v>
      </c>
      <c r="CI32" s="5"/>
      <c r="CJ32" s="5"/>
      <c r="CK32" s="5"/>
      <c r="CL32" s="5"/>
      <c r="CM32" s="5"/>
      <c r="CN32" s="5"/>
      <c r="CO32" s="5"/>
    </row>
    <row r="33" spans="1:93" ht="17.25" customHeight="1" x14ac:dyDescent="0.2">
      <c r="A33" s="228" t="s">
        <v>38</v>
      </c>
      <c r="B33" s="231"/>
      <c r="C33" s="72">
        <f t="shared" si="0"/>
        <v>0</v>
      </c>
      <c r="D33" s="80"/>
      <c r="E33" s="81"/>
      <c r="F33" s="82"/>
      <c r="G33" s="83"/>
      <c r="H33" s="84"/>
      <c r="I33" s="85"/>
      <c r="J33" s="86"/>
      <c r="K33" s="87"/>
      <c r="L33" s="8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7"/>
      <c r="Y33" s="7"/>
      <c r="Z33" s="7"/>
      <c r="CA33" s="4" t="str">
        <f t="shared" si="3"/>
        <v/>
      </c>
      <c r="CG33" s="5">
        <f t="shared" si="4"/>
        <v>0</v>
      </c>
      <c r="CH33" s="5"/>
      <c r="CI33" s="5"/>
      <c r="CJ33" s="5"/>
      <c r="CK33" s="5"/>
      <c r="CL33" s="5"/>
      <c r="CM33" s="5"/>
      <c r="CN33" s="5"/>
      <c r="CO33" s="5"/>
    </row>
    <row r="34" spans="1:93" ht="17.25" customHeight="1" x14ac:dyDescent="0.2">
      <c r="A34" s="232" t="s">
        <v>39</v>
      </c>
      <c r="B34" s="233"/>
      <c r="C34" s="72">
        <f t="shared" si="0"/>
        <v>0</v>
      </c>
      <c r="D34" s="47"/>
      <c r="E34" s="95"/>
      <c r="F34" s="96"/>
      <c r="G34" s="97"/>
      <c r="H34" s="98"/>
      <c r="I34" s="99"/>
      <c r="J34" s="100"/>
      <c r="K34" s="101"/>
      <c r="L34" s="8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7"/>
      <c r="Y34" s="7"/>
      <c r="Z34" s="7"/>
      <c r="CA34" s="4" t="str">
        <f t="shared" si="3"/>
        <v/>
      </c>
      <c r="CG34" s="5">
        <f t="shared" si="4"/>
        <v>0</v>
      </c>
      <c r="CH34" s="5"/>
      <c r="CI34" s="5"/>
      <c r="CJ34" s="5"/>
      <c r="CK34" s="5"/>
      <c r="CL34" s="5"/>
      <c r="CM34" s="5"/>
      <c r="CN34" s="5"/>
      <c r="CO34" s="5"/>
    </row>
    <row r="35" spans="1:93" ht="31.9" customHeight="1" x14ac:dyDescent="0.2">
      <c r="A35" s="102" t="s">
        <v>40</v>
      </c>
      <c r="B35" s="103"/>
      <c r="C35" s="103"/>
      <c r="D35" s="104"/>
      <c r="E35" s="104"/>
      <c r="F35" s="104"/>
      <c r="G35" s="105"/>
      <c r="H35" s="20"/>
      <c r="I35" s="65"/>
      <c r="J35" s="59"/>
      <c r="K35" s="59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CG35" s="5"/>
      <c r="CH35" s="5"/>
      <c r="CI35" s="5"/>
      <c r="CJ35" s="5"/>
      <c r="CK35" s="5"/>
      <c r="CL35" s="5"/>
      <c r="CM35" s="5"/>
      <c r="CN35" s="5"/>
      <c r="CO35" s="5"/>
    </row>
    <row r="36" spans="1:93" ht="45.6" customHeight="1" x14ac:dyDescent="0.2">
      <c r="A36" s="213" t="s">
        <v>6</v>
      </c>
      <c r="B36" s="214"/>
      <c r="C36" s="40" t="s">
        <v>1</v>
      </c>
      <c r="D36" s="40" t="s">
        <v>7</v>
      </c>
      <c r="E36" s="55" t="s">
        <v>41</v>
      </c>
      <c r="F36" s="31" t="s">
        <v>42</v>
      </c>
      <c r="G36" s="39" t="s">
        <v>43</v>
      </c>
      <c r="H36" s="67" t="s">
        <v>44</v>
      </c>
      <c r="I36" s="65"/>
      <c r="J36" s="59"/>
      <c r="K36" s="59"/>
      <c r="L36" s="10"/>
      <c r="M36" s="10"/>
      <c r="N36" s="10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CG36" s="5"/>
      <c r="CH36" s="5"/>
      <c r="CI36" s="5"/>
      <c r="CJ36" s="5"/>
      <c r="CK36" s="5"/>
      <c r="CL36" s="5"/>
      <c r="CM36" s="5"/>
      <c r="CN36" s="5"/>
      <c r="CO36" s="5"/>
    </row>
    <row r="37" spans="1:93" x14ac:dyDescent="0.2">
      <c r="A37" s="234" t="s">
        <v>45</v>
      </c>
      <c r="B37" s="235"/>
      <c r="C37" s="106">
        <f t="shared" ref="C37:C43" si="5">SUM(D37:F37)</f>
        <v>0</v>
      </c>
      <c r="D37" s="21"/>
      <c r="E37" s="22"/>
      <c r="F37" s="107"/>
      <c r="G37" s="108"/>
      <c r="H37" s="109"/>
      <c r="I37" s="65"/>
      <c r="J37" s="59"/>
      <c r="K37" s="59"/>
      <c r="L37" s="10"/>
      <c r="M37" s="10"/>
      <c r="N37" s="1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CG37" s="5"/>
      <c r="CH37" s="5"/>
      <c r="CI37" s="5"/>
      <c r="CJ37" s="5"/>
      <c r="CK37" s="5"/>
      <c r="CL37" s="5"/>
      <c r="CM37" s="5"/>
      <c r="CN37" s="5"/>
      <c r="CO37" s="5"/>
    </row>
    <row r="38" spans="1:93" x14ac:dyDescent="0.2">
      <c r="A38" s="201" t="s">
        <v>46</v>
      </c>
      <c r="B38" s="210"/>
      <c r="C38" s="110">
        <f t="shared" si="5"/>
        <v>0</v>
      </c>
      <c r="D38" s="16"/>
      <c r="E38" s="18"/>
      <c r="F38" s="111"/>
      <c r="G38" s="112"/>
      <c r="H38" s="109"/>
      <c r="I38" s="65"/>
      <c r="J38" s="59"/>
      <c r="K38" s="59"/>
      <c r="L38" s="6"/>
      <c r="M38" s="6"/>
      <c r="N38" s="6"/>
      <c r="CG38" s="5"/>
      <c r="CH38" s="5"/>
      <c r="CI38" s="5"/>
      <c r="CJ38" s="5"/>
      <c r="CK38" s="5"/>
      <c r="CL38" s="5"/>
      <c r="CM38" s="5"/>
      <c r="CN38" s="5"/>
      <c r="CO38" s="5"/>
    </row>
    <row r="39" spans="1:93" x14ac:dyDescent="0.2">
      <c r="A39" s="201" t="s">
        <v>47</v>
      </c>
      <c r="B39" s="210"/>
      <c r="C39" s="72">
        <f t="shared" si="5"/>
        <v>0</v>
      </c>
      <c r="D39" s="16"/>
      <c r="E39" s="18"/>
      <c r="F39" s="111"/>
      <c r="G39" s="112"/>
      <c r="H39" s="109"/>
      <c r="I39" s="65"/>
      <c r="J39" s="59"/>
      <c r="K39" s="59"/>
      <c r="L39" s="6"/>
      <c r="M39" s="6"/>
      <c r="N39" s="6"/>
      <c r="CG39" s="5"/>
      <c r="CH39" s="5"/>
      <c r="CI39" s="5"/>
      <c r="CJ39" s="5"/>
      <c r="CK39" s="5"/>
      <c r="CL39" s="5"/>
      <c r="CM39" s="5"/>
      <c r="CN39" s="5"/>
      <c r="CO39" s="5"/>
    </row>
    <row r="40" spans="1:93" x14ac:dyDescent="0.2">
      <c r="A40" s="201" t="s">
        <v>48</v>
      </c>
      <c r="B40" s="210"/>
      <c r="C40" s="72">
        <f t="shared" si="5"/>
        <v>0</v>
      </c>
      <c r="D40" s="16"/>
      <c r="E40" s="89"/>
      <c r="F40" s="111"/>
      <c r="G40" s="113"/>
      <c r="H40" s="114"/>
      <c r="I40" s="65"/>
      <c r="J40" s="59"/>
      <c r="K40" s="59"/>
      <c r="L40" s="6"/>
      <c r="M40" s="6"/>
      <c r="N40" s="6"/>
      <c r="CG40" s="5"/>
      <c r="CH40" s="5"/>
      <c r="CI40" s="5"/>
      <c r="CJ40" s="5"/>
      <c r="CK40" s="5"/>
      <c r="CL40" s="5"/>
      <c r="CM40" s="5"/>
      <c r="CN40" s="5"/>
      <c r="CO40" s="5"/>
    </row>
    <row r="41" spans="1:93" ht="21" x14ac:dyDescent="0.2">
      <c r="A41" s="236" t="s">
        <v>49</v>
      </c>
      <c r="B41" s="115" t="s">
        <v>50</v>
      </c>
      <c r="C41" s="116">
        <f t="shared" si="5"/>
        <v>44</v>
      </c>
      <c r="D41" s="21">
        <v>44</v>
      </c>
      <c r="E41" s="22"/>
      <c r="F41" s="107"/>
      <c r="G41" s="108"/>
      <c r="H41" s="117"/>
      <c r="I41" s="65"/>
      <c r="J41" s="59"/>
      <c r="K41" s="59"/>
      <c r="L41" s="6"/>
      <c r="M41" s="6"/>
      <c r="N41" s="6"/>
      <c r="CG41" s="5"/>
      <c r="CH41" s="5"/>
      <c r="CI41" s="5"/>
      <c r="CJ41" s="5"/>
      <c r="CK41" s="5"/>
      <c r="CL41" s="5"/>
      <c r="CM41" s="5"/>
      <c r="CN41" s="5"/>
      <c r="CO41" s="5"/>
    </row>
    <row r="42" spans="1:93" x14ac:dyDescent="0.2">
      <c r="A42" s="236"/>
      <c r="B42" s="188" t="s">
        <v>51</v>
      </c>
      <c r="C42" s="72">
        <f t="shared" si="5"/>
        <v>0</v>
      </c>
      <c r="D42" s="16"/>
      <c r="E42" s="18"/>
      <c r="F42" s="111"/>
      <c r="G42" s="112"/>
      <c r="H42" s="117"/>
      <c r="I42" s="65"/>
      <c r="J42" s="59"/>
      <c r="K42" s="59"/>
      <c r="L42" s="6"/>
      <c r="M42" s="6"/>
      <c r="N42" s="6"/>
      <c r="CG42" s="5"/>
      <c r="CH42" s="5"/>
      <c r="CI42" s="5"/>
      <c r="CJ42" s="5"/>
      <c r="CK42" s="5"/>
      <c r="CL42" s="5"/>
      <c r="CM42" s="5"/>
      <c r="CN42" s="5"/>
      <c r="CO42" s="5"/>
    </row>
    <row r="43" spans="1:93" ht="23.45" customHeight="1" x14ac:dyDescent="0.2">
      <c r="A43" s="236"/>
      <c r="B43" s="119" t="s">
        <v>52</v>
      </c>
      <c r="C43" s="120">
        <f t="shared" si="5"/>
        <v>0</v>
      </c>
      <c r="D43" s="34"/>
      <c r="E43" s="35"/>
      <c r="F43" s="19"/>
      <c r="G43" s="121"/>
      <c r="H43" s="109"/>
      <c r="I43" s="65"/>
      <c r="J43" s="59"/>
      <c r="K43" s="59"/>
      <c r="L43" s="6"/>
      <c r="M43" s="6"/>
      <c r="N43" s="6"/>
      <c r="CG43" s="5"/>
      <c r="CH43" s="5"/>
      <c r="CI43" s="5"/>
      <c r="CJ43" s="5"/>
      <c r="CK43" s="5"/>
      <c r="CL43" s="5"/>
      <c r="CM43" s="5"/>
      <c r="CN43" s="5"/>
      <c r="CO43" s="5"/>
    </row>
    <row r="44" spans="1:93" x14ac:dyDescent="0.2">
      <c r="A44" s="228" t="s">
        <v>53</v>
      </c>
      <c r="B44" s="231"/>
      <c r="C44" s="116">
        <f>SUM(D44:G44)</f>
        <v>0</v>
      </c>
      <c r="D44" s="21"/>
      <c r="E44" s="22"/>
      <c r="F44" s="107"/>
      <c r="G44" s="44"/>
      <c r="H44" s="122"/>
      <c r="I44" s="65"/>
      <c r="J44" s="59"/>
      <c r="K44" s="59"/>
      <c r="L44" s="6"/>
      <c r="M44" s="6"/>
      <c r="N44" s="6"/>
      <c r="CG44" s="5"/>
      <c r="CH44" s="5"/>
      <c r="CI44" s="5"/>
      <c r="CJ44" s="5"/>
      <c r="CK44" s="5"/>
      <c r="CL44" s="5"/>
      <c r="CM44" s="5"/>
      <c r="CN44" s="5"/>
      <c r="CO44" s="5"/>
    </row>
    <row r="45" spans="1:93" x14ac:dyDescent="0.2">
      <c r="A45" s="224" t="s">
        <v>2</v>
      </c>
      <c r="B45" s="225"/>
      <c r="C45" s="72">
        <f>SUM(D45:G45)</f>
        <v>618</v>
      </c>
      <c r="D45" s="16">
        <v>265</v>
      </c>
      <c r="E45" s="18"/>
      <c r="F45" s="111"/>
      <c r="G45" s="45">
        <v>353</v>
      </c>
      <c r="H45" s="114"/>
      <c r="I45" s="65"/>
      <c r="J45" s="59"/>
      <c r="K45" s="59"/>
      <c r="L45" s="6"/>
      <c r="M45" s="6"/>
      <c r="N45" s="6"/>
      <c r="CG45" s="5"/>
      <c r="CH45" s="5"/>
      <c r="CI45" s="5"/>
      <c r="CJ45" s="5"/>
      <c r="CK45" s="5"/>
      <c r="CL45" s="5"/>
      <c r="CM45" s="5"/>
      <c r="CN45" s="5"/>
      <c r="CO45" s="5"/>
    </row>
    <row r="46" spans="1:93" x14ac:dyDescent="0.2">
      <c r="A46" s="226" t="s">
        <v>1</v>
      </c>
      <c r="B46" s="227"/>
      <c r="C46" s="123">
        <f>SUM(C37:C45)</f>
        <v>662</v>
      </c>
      <c r="D46" s="123">
        <f>SUM(D37:D45)</f>
        <v>309</v>
      </c>
      <c r="E46" s="124">
        <f>SUM(E37:E45)</f>
        <v>0</v>
      </c>
      <c r="F46" s="125">
        <f>SUM(F37:F45)</f>
        <v>0</v>
      </c>
      <c r="G46" s="126">
        <f>SUM(G44:G45)</f>
        <v>353</v>
      </c>
      <c r="H46" s="127">
        <f>SUM(H37:H45)</f>
        <v>0</v>
      </c>
      <c r="I46" s="65"/>
      <c r="J46" s="59"/>
      <c r="K46" s="59"/>
      <c r="L46" s="6"/>
      <c r="M46" s="6"/>
      <c r="N46" s="6"/>
      <c r="CG46" s="5"/>
      <c r="CH46" s="5"/>
      <c r="CI46" s="5"/>
      <c r="CJ46" s="5"/>
      <c r="CK46" s="5"/>
      <c r="CL46" s="5"/>
      <c r="CM46" s="5"/>
      <c r="CN46" s="5"/>
      <c r="CO46" s="5"/>
    </row>
    <row r="47" spans="1:93" x14ac:dyDescent="0.2">
      <c r="A47" s="128" t="s">
        <v>54</v>
      </c>
      <c r="B47" s="129"/>
      <c r="C47" s="130"/>
      <c r="D47" s="130"/>
      <c r="E47" s="130"/>
      <c r="F47" s="131"/>
      <c r="G47" s="131"/>
      <c r="H47" s="33"/>
      <c r="I47" s="65"/>
      <c r="J47" s="59"/>
      <c r="K47" s="59"/>
      <c r="L47" s="6"/>
      <c r="M47" s="6"/>
      <c r="N47" s="6"/>
      <c r="CG47" s="5"/>
      <c r="CH47" s="5"/>
      <c r="CI47" s="5"/>
      <c r="CJ47" s="5"/>
      <c r="CK47" s="5"/>
      <c r="CL47" s="5"/>
      <c r="CM47" s="5"/>
      <c r="CN47" s="5"/>
      <c r="CO47" s="5"/>
    </row>
    <row r="48" spans="1:93" ht="31.9" customHeight="1" x14ac:dyDescent="0.2">
      <c r="A48" s="42" t="s">
        <v>55</v>
      </c>
      <c r="B48" s="132"/>
      <c r="C48" s="132"/>
      <c r="D48" s="132"/>
      <c r="E48" s="132"/>
      <c r="F48" s="133"/>
      <c r="G48" s="133"/>
      <c r="H48" s="133"/>
      <c r="I48" s="65"/>
      <c r="J48" s="59"/>
      <c r="K48" s="59"/>
      <c r="CG48" s="5"/>
      <c r="CH48" s="5"/>
      <c r="CI48" s="5"/>
      <c r="CJ48" s="5"/>
      <c r="CK48" s="5"/>
      <c r="CL48" s="5"/>
      <c r="CM48" s="5"/>
      <c r="CN48" s="5"/>
      <c r="CO48" s="5"/>
    </row>
    <row r="49" spans="1:93" ht="71.45" customHeight="1" x14ac:dyDescent="0.2">
      <c r="A49" s="213" t="s">
        <v>6</v>
      </c>
      <c r="B49" s="214"/>
      <c r="C49" s="187" t="s">
        <v>1</v>
      </c>
      <c r="D49" s="30" t="s">
        <v>56</v>
      </c>
      <c r="E49" s="66" t="s">
        <v>57</v>
      </c>
      <c r="F49" s="71" t="s">
        <v>13</v>
      </c>
      <c r="G49" s="54"/>
      <c r="H49" s="49"/>
      <c r="I49" s="65"/>
      <c r="J49" s="59"/>
      <c r="K49" s="59"/>
      <c r="CG49" s="5"/>
      <c r="CH49" s="5"/>
      <c r="CI49" s="5"/>
      <c r="CJ49" s="5"/>
      <c r="CK49" s="5"/>
      <c r="CL49" s="5"/>
      <c r="CM49" s="5"/>
      <c r="CN49" s="5"/>
      <c r="CO49" s="5"/>
    </row>
    <row r="50" spans="1:93" x14ac:dyDescent="0.2">
      <c r="A50" s="211" t="s">
        <v>58</v>
      </c>
      <c r="B50" s="212"/>
      <c r="C50" s="52">
        <f t="shared" ref="C50:C55" si="6">SUM(D50:E50)</f>
        <v>1</v>
      </c>
      <c r="D50" s="134">
        <v>1</v>
      </c>
      <c r="E50" s="135"/>
      <c r="F50" s="136"/>
      <c r="G50" s="137"/>
      <c r="H50" s="138"/>
      <c r="I50" s="139"/>
      <c r="J50" s="29"/>
      <c r="K50" s="29"/>
      <c r="L50" s="7"/>
      <c r="M50" s="7"/>
      <c r="N50" s="7"/>
      <c r="O50" s="7"/>
      <c r="P50" s="7"/>
      <c r="Q50" s="7"/>
      <c r="R50" s="7"/>
      <c r="S50" s="7"/>
      <c r="T50" s="7"/>
      <c r="CG50" s="5"/>
      <c r="CH50" s="5"/>
      <c r="CI50" s="5"/>
      <c r="CJ50" s="5"/>
      <c r="CK50" s="5"/>
      <c r="CL50" s="5"/>
      <c r="CM50" s="5"/>
      <c r="CN50" s="5"/>
      <c r="CO50" s="5"/>
    </row>
    <row r="51" spans="1:93" x14ac:dyDescent="0.2">
      <c r="A51" s="215" t="s">
        <v>59</v>
      </c>
      <c r="B51" s="216"/>
      <c r="C51" s="53">
        <f t="shared" si="6"/>
        <v>49</v>
      </c>
      <c r="D51" s="140">
        <v>25</v>
      </c>
      <c r="E51" s="141">
        <v>24</v>
      </c>
      <c r="F51" s="142"/>
      <c r="G51" s="137"/>
      <c r="H51" s="138"/>
      <c r="I51" s="139"/>
      <c r="J51" s="29"/>
      <c r="K51" s="29"/>
      <c r="L51" s="7"/>
      <c r="M51" s="7"/>
      <c r="N51" s="7"/>
      <c r="O51" s="7"/>
      <c r="P51" s="7"/>
      <c r="Q51" s="7"/>
      <c r="R51" s="7"/>
      <c r="S51" s="7"/>
      <c r="T51" s="7"/>
      <c r="CG51" s="5"/>
      <c r="CH51" s="5"/>
      <c r="CI51" s="5"/>
      <c r="CJ51" s="5"/>
      <c r="CK51" s="5"/>
      <c r="CL51" s="5"/>
      <c r="CM51" s="5"/>
      <c r="CN51" s="5"/>
      <c r="CO51" s="5"/>
    </row>
    <row r="52" spans="1:93" x14ac:dyDescent="0.2">
      <c r="A52" s="217" t="s">
        <v>60</v>
      </c>
      <c r="B52" s="143" t="s">
        <v>61</v>
      </c>
      <c r="C52" s="52">
        <f t="shared" si="6"/>
        <v>39</v>
      </c>
      <c r="D52" s="134">
        <v>16</v>
      </c>
      <c r="E52" s="135">
        <v>23</v>
      </c>
      <c r="F52" s="144">
        <v>4</v>
      </c>
      <c r="G52" s="8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7"/>
      <c r="T52" s="7"/>
      <c r="CA52" s="4" t="str">
        <f>IF(F52&lt;=C52,"","* Programa de atención Domiciliaria a personas con Dependencia severa debe ser MENOR O IGUAL al Total. ")</f>
        <v/>
      </c>
      <c r="CB52" s="4">
        <f>IF(C52=0,"",IF(F52="",IF(C52="","",1),0))</f>
        <v>0</v>
      </c>
      <c r="CG52" s="5"/>
      <c r="CH52" s="5"/>
      <c r="CI52" s="5"/>
      <c r="CJ52" s="5"/>
      <c r="CK52" s="5"/>
      <c r="CL52" s="5"/>
      <c r="CM52" s="5"/>
      <c r="CN52" s="5"/>
      <c r="CO52" s="5"/>
    </row>
    <row r="53" spans="1:93" x14ac:dyDescent="0.2">
      <c r="A53" s="218"/>
      <c r="B53" s="145" t="s">
        <v>62</v>
      </c>
      <c r="C53" s="146">
        <f t="shared" si="6"/>
        <v>162</v>
      </c>
      <c r="D53" s="48">
        <v>75</v>
      </c>
      <c r="E53" s="147">
        <v>87</v>
      </c>
      <c r="F53" s="148">
        <v>13</v>
      </c>
      <c r="G53" s="8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7"/>
      <c r="T53" s="7"/>
      <c r="CA53" s="4" t="str">
        <f>IF(F53&lt;=C53,"","* Programa de atención Domiciliaria a personas con Dependencia severa debe ser MENOR O IGUAL al Total. ")</f>
        <v/>
      </c>
      <c r="CB53" s="4">
        <f>IF(C53=0,"",IF(F53="",IF(C53="","",1),0))</f>
        <v>0</v>
      </c>
      <c r="CG53" s="5"/>
      <c r="CH53" s="5"/>
      <c r="CI53" s="5"/>
      <c r="CJ53" s="5"/>
      <c r="CK53" s="5"/>
      <c r="CL53" s="5"/>
      <c r="CM53" s="5"/>
      <c r="CN53" s="5"/>
      <c r="CO53" s="5"/>
    </row>
    <row r="54" spans="1:93" x14ac:dyDescent="0.2">
      <c r="A54" s="219" t="s">
        <v>3</v>
      </c>
      <c r="B54" s="219"/>
      <c r="C54" s="52">
        <f t="shared" si="6"/>
        <v>127</v>
      </c>
      <c r="D54" s="134">
        <v>55</v>
      </c>
      <c r="E54" s="149">
        <v>72</v>
      </c>
      <c r="F54" s="136"/>
      <c r="G54" s="8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7"/>
      <c r="T54" s="7"/>
      <c r="CG54" s="5"/>
      <c r="CH54" s="5"/>
      <c r="CI54" s="5"/>
      <c r="CJ54" s="5"/>
      <c r="CK54" s="5"/>
      <c r="CL54" s="5"/>
      <c r="CM54" s="5"/>
      <c r="CN54" s="5"/>
      <c r="CO54" s="5"/>
    </row>
    <row r="55" spans="1:93" x14ac:dyDescent="0.2">
      <c r="A55" s="240" t="s">
        <v>63</v>
      </c>
      <c r="B55" s="240"/>
      <c r="C55" s="150">
        <f t="shared" si="6"/>
        <v>0</v>
      </c>
      <c r="D55" s="50"/>
      <c r="E55" s="151"/>
      <c r="F55" s="152"/>
      <c r="G55" s="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7"/>
      <c r="T55" s="7"/>
      <c r="CA55" s="4" t="str">
        <f>IF(F55&lt;=C55,"","* Programa de atención Domiciliaria a personas con Dependencia severa debe ser MENOR O IGUAL al Total. ")</f>
        <v/>
      </c>
      <c r="CB55" s="4" t="str">
        <f>IF(C55=0,"",IF(F55="",IF(C55="","",1),0))</f>
        <v/>
      </c>
      <c r="CG55" s="5"/>
      <c r="CH55" s="5"/>
      <c r="CI55" s="5"/>
      <c r="CJ55" s="5"/>
      <c r="CK55" s="5"/>
      <c r="CL55" s="5"/>
      <c r="CM55" s="5"/>
      <c r="CN55" s="5"/>
      <c r="CO55" s="5"/>
    </row>
    <row r="56" spans="1:93" x14ac:dyDescent="0.2">
      <c r="A56" s="241" t="s">
        <v>64</v>
      </c>
      <c r="B56" s="241"/>
      <c r="C56" s="153">
        <f>D56</f>
        <v>0</v>
      </c>
      <c r="D56" s="16"/>
      <c r="E56" s="154"/>
      <c r="F56" s="155"/>
      <c r="G56" s="8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7"/>
      <c r="T56" s="7"/>
      <c r="CA56" s="4" t="str">
        <f>IF(F56&lt;=C56,"","* Programa de atención Domiciliaria a personas con Dependencia severa debe ser MENOR O IGUAL al Total. ")</f>
        <v/>
      </c>
      <c r="CB56" s="4" t="str">
        <f>IF(C56=0,"",IF(F56="",IF(C56="","",1),0))</f>
        <v/>
      </c>
      <c r="CG56" s="5"/>
      <c r="CH56" s="5"/>
      <c r="CI56" s="5"/>
      <c r="CJ56" s="5"/>
      <c r="CK56" s="5"/>
      <c r="CL56" s="5"/>
      <c r="CM56" s="5"/>
      <c r="CN56" s="5"/>
      <c r="CO56" s="5"/>
    </row>
    <row r="57" spans="1:93" x14ac:dyDescent="0.2">
      <c r="A57" s="242" t="s">
        <v>65</v>
      </c>
      <c r="B57" s="242"/>
      <c r="C57" s="156">
        <f>D57</f>
        <v>0</v>
      </c>
      <c r="D57" s="34"/>
      <c r="E57" s="157"/>
      <c r="F57" s="158"/>
      <c r="G57" s="159"/>
      <c r="H57" s="139"/>
      <c r="I57" s="29"/>
      <c r="J57" s="29"/>
      <c r="K57" s="29"/>
      <c r="L57" s="10"/>
      <c r="M57" s="7"/>
      <c r="N57" s="7"/>
      <c r="O57" s="7"/>
      <c r="P57" s="7"/>
      <c r="Q57" s="7"/>
      <c r="R57" s="7"/>
      <c r="S57" s="7"/>
      <c r="T57" s="7"/>
      <c r="CG57" s="5"/>
      <c r="CH57" s="5"/>
      <c r="CI57" s="5"/>
      <c r="CJ57" s="5"/>
      <c r="CK57" s="5"/>
      <c r="CL57" s="5"/>
      <c r="CM57" s="5"/>
      <c r="CN57" s="5"/>
      <c r="CO57" s="5"/>
    </row>
    <row r="58" spans="1:93" ht="31.9" customHeight="1" x14ac:dyDescent="0.2">
      <c r="A58" s="42" t="s">
        <v>66</v>
      </c>
      <c r="B58" s="132"/>
      <c r="C58" s="132"/>
      <c r="D58" s="132"/>
      <c r="E58" s="132"/>
      <c r="F58" s="132"/>
      <c r="G58" s="160"/>
      <c r="H58" s="161"/>
      <c r="I58" s="139"/>
      <c r="J58" s="29"/>
      <c r="K58" s="29"/>
      <c r="L58" s="10"/>
      <c r="M58" s="7"/>
      <c r="N58" s="7"/>
      <c r="O58" s="7"/>
      <c r="P58" s="7"/>
      <c r="Q58" s="7"/>
      <c r="R58" s="7"/>
      <c r="S58" s="7"/>
      <c r="T58" s="7"/>
      <c r="CG58" s="5"/>
      <c r="CH58" s="5"/>
      <c r="CI58" s="5"/>
      <c r="CJ58" s="5"/>
      <c r="CK58" s="5"/>
      <c r="CL58" s="5"/>
      <c r="CM58" s="5"/>
      <c r="CN58" s="5"/>
      <c r="CO58" s="5"/>
    </row>
    <row r="59" spans="1:93" x14ac:dyDescent="0.2">
      <c r="A59" s="243" t="s">
        <v>67</v>
      </c>
      <c r="B59" s="244"/>
      <c r="C59" s="249" t="s">
        <v>68</v>
      </c>
      <c r="D59" s="249"/>
      <c r="E59" s="249"/>
      <c r="F59" s="249"/>
      <c r="G59" s="250"/>
      <c r="H59" s="207" t="s">
        <v>69</v>
      </c>
      <c r="I59" s="208"/>
      <c r="J59" s="59"/>
      <c r="K59" s="59"/>
      <c r="L59" s="6"/>
      <c r="M59" s="6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  <c r="CO59" s="5"/>
    </row>
    <row r="60" spans="1:93" x14ac:dyDescent="0.2">
      <c r="A60" s="245"/>
      <c r="B60" s="246"/>
      <c r="C60" s="243" t="s">
        <v>1</v>
      </c>
      <c r="D60" s="213" t="s">
        <v>70</v>
      </c>
      <c r="E60" s="230"/>
      <c r="F60" s="214"/>
      <c r="G60" s="251" t="s">
        <v>71</v>
      </c>
      <c r="H60" s="209"/>
      <c r="I60" s="208"/>
      <c r="J60" s="59"/>
      <c r="K60" s="59"/>
      <c r="L60" s="6"/>
      <c r="M60" s="6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  <c r="CO60" s="5"/>
    </row>
    <row r="61" spans="1:93" ht="26.45" customHeight="1" x14ac:dyDescent="0.2">
      <c r="A61" s="247"/>
      <c r="B61" s="248"/>
      <c r="C61" s="247"/>
      <c r="D61" s="30" t="s">
        <v>72</v>
      </c>
      <c r="E61" s="31" t="s">
        <v>73</v>
      </c>
      <c r="F61" s="51" t="s">
        <v>74</v>
      </c>
      <c r="G61" s="252"/>
      <c r="H61" s="38" t="s">
        <v>75</v>
      </c>
      <c r="I61" s="187" t="s">
        <v>76</v>
      </c>
      <c r="J61" s="6"/>
      <c r="K61" s="6"/>
      <c r="L61" s="6"/>
      <c r="M61" s="6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  <c r="CO61" s="5"/>
    </row>
    <row r="62" spans="1:93" x14ac:dyDescent="0.2">
      <c r="A62" s="203" t="s">
        <v>77</v>
      </c>
      <c r="B62" s="204"/>
      <c r="C62" s="162">
        <f t="shared" ref="C62:C67" si="7">SUM(D62:F62)+H62</f>
        <v>0</v>
      </c>
      <c r="D62" s="21"/>
      <c r="E62" s="22"/>
      <c r="F62" s="14"/>
      <c r="G62" s="44"/>
      <c r="H62" s="163"/>
      <c r="I62" s="24"/>
      <c r="J62" s="6"/>
      <c r="K62" s="6"/>
      <c r="L62" s="6"/>
      <c r="M62" s="6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  <c r="CO62" s="5"/>
    </row>
    <row r="63" spans="1:93" x14ac:dyDescent="0.2">
      <c r="A63" s="205" t="s">
        <v>78</v>
      </c>
      <c r="B63" s="206"/>
      <c r="C63" s="164">
        <f t="shared" si="7"/>
        <v>0</v>
      </c>
      <c r="D63" s="16"/>
      <c r="E63" s="18"/>
      <c r="F63" s="17"/>
      <c r="G63" s="45"/>
      <c r="H63" s="155"/>
      <c r="I63" s="26"/>
      <c r="J63" s="6"/>
      <c r="K63" s="6"/>
      <c r="L63" s="6"/>
      <c r="M63" s="6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  <c r="CO63" s="5"/>
    </row>
    <row r="64" spans="1:93" x14ac:dyDescent="0.2">
      <c r="A64" s="205" t="s">
        <v>79</v>
      </c>
      <c r="B64" s="206"/>
      <c r="C64" s="164">
        <f t="shared" si="7"/>
        <v>0</v>
      </c>
      <c r="D64" s="16"/>
      <c r="E64" s="18"/>
      <c r="F64" s="17"/>
      <c r="G64" s="45"/>
      <c r="H64" s="155"/>
      <c r="I64" s="26"/>
      <c r="J64" s="6"/>
      <c r="K64" s="6"/>
      <c r="L64" s="6"/>
      <c r="M64" s="6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  <c r="CO64" s="5"/>
    </row>
    <row r="65" spans="1:93" x14ac:dyDescent="0.2">
      <c r="A65" s="205" t="s">
        <v>80</v>
      </c>
      <c r="B65" s="206"/>
      <c r="C65" s="164">
        <f t="shared" si="7"/>
        <v>0</v>
      </c>
      <c r="D65" s="16"/>
      <c r="E65" s="18"/>
      <c r="F65" s="17"/>
      <c r="G65" s="45"/>
      <c r="H65" s="155"/>
      <c r="I65" s="26"/>
      <c r="J65" s="6"/>
      <c r="K65" s="6"/>
      <c r="L65" s="6"/>
      <c r="M65" s="6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  <c r="CO65" s="5"/>
    </row>
    <row r="66" spans="1:93" x14ac:dyDescent="0.2">
      <c r="A66" s="205" t="s">
        <v>81</v>
      </c>
      <c r="B66" s="206"/>
      <c r="C66" s="164">
        <f t="shared" si="7"/>
        <v>0</v>
      </c>
      <c r="D66" s="16"/>
      <c r="E66" s="18"/>
      <c r="F66" s="17"/>
      <c r="G66" s="45"/>
      <c r="H66" s="155"/>
      <c r="I66" s="26"/>
      <c r="J66" s="6"/>
      <c r="K66" s="6"/>
      <c r="L66" s="6"/>
      <c r="M66" s="6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  <c r="CO66" s="5"/>
    </row>
    <row r="67" spans="1:93" x14ac:dyDescent="0.2">
      <c r="A67" s="222" t="s">
        <v>82</v>
      </c>
      <c r="B67" s="223"/>
      <c r="C67" s="165">
        <f t="shared" si="7"/>
        <v>0</v>
      </c>
      <c r="D67" s="34"/>
      <c r="E67" s="35"/>
      <c r="F67" s="36"/>
      <c r="G67" s="46"/>
      <c r="H67" s="166"/>
      <c r="I67" s="27"/>
      <c r="J67" s="6"/>
      <c r="K67" s="6"/>
      <c r="L67" s="6"/>
      <c r="M67" s="6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  <c r="CO67" s="5"/>
    </row>
    <row r="68" spans="1:93" x14ac:dyDescent="0.2">
      <c r="A68" s="9" t="s">
        <v>83</v>
      </c>
      <c r="B68" s="59"/>
      <c r="C68" s="59"/>
      <c r="D68" s="59"/>
      <c r="E68" s="59"/>
      <c r="F68" s="59"/>
      <c r="G68" s="59"/>
      <c r="H68" s="59"/>
      <c r="I68" s="65"/>
      <c r="J68" s="6"/>
      <c r="K68" s="6"/>
      <c r="L68" s="6"/>
      <c r="M68" s="6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  <c r="CO68" s="5"/>
    </row>
    <row r="69" spans="1:93" ht="31.9" customHeight="1" x14ac:dyDescent="0.2">
      <c r="A69" s="167" t="s">
        <v>84</v>
      </c>
      <c r="B69" s="168"/>
      <c r="C69" s="168"/>
      <c r="D69" s="168"/>
      <c r="E69" s="168"/>
      <c r="F69" s="169"/>
      <c r="G69" s="169"/>
      <c r="H69" s="6"/>
      <c r="I69" s="6"/>
      <c r="J69" s="6"/>
      <c r="K69" s="6"/>
      <c r="L69" s="6"/>
      <c r="M69" s="6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  <c r="CO69" s="5"/>
    </row>
    <row r="70" spans="1:93" x14ac:dyDescent="0.2">
      <c r="A70" s="220" t="s">
        <v>85</v>
      </c>
      <c r="B70" s="220" t="s">
        <v>86</v>
      </c>
      <c r="C70" s="237" t="s">
        <v>87</v>
      </c>
      <c r="D70" s="238"/>
      <c r="E70" s="238"/>
      <c r="F70" s="238"/>
      <c r="G70" s="239"/>
      <c r="H70" s="6"/>
      <c r="I70" s="6"/>
      <c r="J70" s="6"/>
      <c r="K70" s="6"/>
      <c r="L70" s="6"/>
      <c r="M70" s="6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  <c r="CO70" s="5"/>
    </row>
    <row r="71" spans="1:93" x14ac:dyDescent="0.2">
      <c r="A71" s="221"/>
      <c r="B71" s="221"/>
      <c r="C71" s="30" t="s">
        <v>88</v>
      </c>
      <c r="D71" s="170" t="s">
        <v>89</v>
      </c>
      <c r="E71" s="31" t="s">
        <v>90</v>
      </c>
      <c r="F71" s="31" t="s">
        <v>91</v>
      </c>
      <c r="G71" s="51" t="s">
        <v>92</v>
      </c>
      <c r="H71" s="6"/>
      <c r="I71" s="6"/>
      <c r="J71" s="6"/>
      <c r="K71" s="6"/>
      <c r="L71" s="6"/>
      <c r="M71" s="6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  <c r="CO71" s="5"/>
    </row>
    <row r="72" spans="1:93" x14ac:dyDescent="0.2">
      <c r="A72" s="171" t="s">
        <v>93</v>
      </c>
      <c r="B72" s="172">
        <f>SUM(C72:G72)</f>
        <v>0</v>
      </c>
      <c r="C72" s="21"/>
      <c r="D72" s="23"/>
      <c r="E72" s="23"/>
      <c r="F72" s="23"/>
      <c r="G72" s="25"/>
      <c r="H72" s="6"/>
      <c r="I72" s="6"/>
      <c r="J72" s="6"/>
      <c r="K72" s="6"/>
      <c r="L72" s="6"/>
      <c r="M72" s="6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  <c r="CO72" s="5"/>
    </row>
    <row r="73" spans="1:93" x14ac:dyDescent="0.2">
      <c r="A73" s="173" t="s">
        <v>51</v>
      </c>
      <c r="B73" s="174">
        <f>SUM(C73:G73)</f>
        <v>0</v>
      </c>
      <c r="C73" s="34"/>
      <c r="D73" s="19"/>
      <c r="E73" s="19"/>
      <c r="F73" s="19"/>
      <c r="G73" s="28"/>
      <c r="H73" s="6"/>
      <c r="I73" s="6"/>
      <c r="J73" s="6"/>
      <c r="K73" s="6"/>
      <c r="L73" s="6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  <c r="CO73" s="5"/>
    </row>
    <row r="74" spans="1:93" ht="31.9" customHeight="1" x14ac:dyDescent="0.2">
      <c r="A74" s="167" t="s">
        <v>94</v>
      </c>
      <c r="B74" s="168"/>
      <c r="C74" s="168"/>
      <c r="D74" s="168"/>
      <c r="E74" s="168"/>
      <c r="F74" s="169"/>
      <c r="G74" s="169"/>
      <c r="H74" s="6"/>
      <c r="I74" s="6"/>
      <c r="J74" s="6"/>
      <c r="K74" s="6"/>
      <c r="L74" s="6"/>
      <c r="M74" s="6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  <c r="CO74" s="5"/>
    </row>
    <row r="75" spans="1:93" x14ac:dyDescent="0.2">
      <c r="A75" s="220" t="s">
        <v>85</v>
      </c>
      <c r="B75" s="220" t="s">
        <v>95</v>
      </c>
      <c r="C75" s="237" t="s">
        <v>96</v>
      </c>
      <c r="D75" s="238"/>
      <c r="E75" s="238"/>
      <c r="F75" s="238"/>
      <c r="G75" s="239"/>
      <c r="H75" s="6"/>
      <c r="I75" s="6"/>
      <c r="J75" s="6"/>
      <c r="K75" s="6"/>
      <c r="L75" s="6"/>
      <c r="M75" s="6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  <c r="CO75" s="5"/>
    </row>
    <row r="76" spans="1:93" x14ac:dyDescent="0.2">
      <c r="A76" s="221"/>
      <c r="B76" s="221"/>
      <c r="C76" s="30" t="s">
        <v>88</v>
      </c>
      <c r="D76" s="170" t="s">
        <v>89</v>
      </c>
      <c r="E76" s="31" t="s">
        <v>90</v>
      </c>
      <c r="F76" s="31" t="s">
        <v>91</v>
      </c>
      <c r="G76" s="51" t="s">
        <v>92</v>
      </c>
      <c r="H76" s="6"/>
      <c r="I76" s="6"/>
      <c r="J76" s="6"/>
      <c r="K76" s="6"/>
      <c r="L76" s="6"/>
      <c r="M76" s="6"/>
      <c r="N76" s="6"/>
      <c r="O76" s="6"/>
      <c r="P76" s="6"/>
      <c r="CG76" s="5"/>
      <c r="CH76" s="5"/>
      <c r="CI76" s="5"/>
      <c r="CJ76" s="5"/>
      <c r="CK76" s="5"/>
      <c r="CL76" s="5"/>
      <c r="CM76" s="5"/>
      <c r="CN76" s="5"/>
      <c r="CO76" s="5"/>
    </row>
    <row r="77" spans="1:93" ht="25.5" customHeight="1" x14ac:dyDescent="0.2">
      <c r="A77" s="175" t="s">
        <v>97</v>
      </c>
      <c r="B77" s="176">
        <f>SUM(C77:G77)</f>
        <v>0</v>
      </c>
      <c r="C77" s="32"/>
      <c r="D77" s="177"/>
      <c r="E77" s="177"/>
      <c r="F77" s="177"/>
      <c r="G77" s="43"/>
      <c r="H77" s="6"/>
      <c r="I77" s="6"/>
      <c r="J77" s="6"/>
      <c r="K77" s="6"/>
      <c r="L77" s="6"/>
      <c r="M77" s="6"/>
      <c r="N77" s="6"/>
      <c r="O77" s="6"/>
      <c r="P77" s="6"/>
      <c r="CG77" s="5"/>
      <c r="CH77" s="5"/>
      <c r="CI77" s="5"/>
      <c r="CJ77" s="5"/>
      <c r="CK77" s="5"/>
      <c r="CL77" s="5"/>
      <c r="CM77" s="5"/>
      <c r="CN77" s="5"/>
      <c r="CO77" s="5"/>
    </row>
    <row r="78" spans="1:93" x14ac:dyDescent="0.2">
      <c r="A78" s="178"/>
      <c r="B78" s="179"/>
      <c r="C78" s="178"/>
      <c r="D78" s="179"/>
      <c r="E78" s="180"/>
      <c r="F78" s="179"/>
      <c r="G78" s="180"/>
      <c r="H78" s="6"/>
      <c r="I78" s="6"/>
      <c r="J78" s="6"/>
      <c r="K78" s="6"/>
      <c r="L78" s="6"/>
      <c r="M78" s="6"/>
      <c r="N78" s="6"/>
      <c r="CG78" s="5"/>
      <c r="CH78" s="5"/>
      <c r="CI78" s="5"/>
      <c r="CJ78" s="5"/>
      <c r="CK78" s="5"/>
      <c r="CL78" s="5"/>
      <c r="CM78" s="5"/>
      <c r="CN78" s="5"/>
      <c r="CO78" s="5"/>
    </row>
    <row r="79" spans="1:93" x14ac:dyDescent="0.2">
      <c r="H79" s="6"/>
      <c r="I79" s="6"/>
      <c r="J79" s="6"/>
      <c r="K79" s="6"/>
      <c r="L79" s="6"/>
      <c r="M79" s="6"/>
      <c r="N79" s="6"/>
    </row>
    <row r="80" spans="1:93" x14ac:dyDescent="0.2">
      <c r="H80" s="6"/>
      <c r="I80" s="6"/>
      <c r="J80" s="6"/>
      <c r="K80" s="6"/>
      <c r="L80" s="6"/>
      <c r="M80" s="6"/>
      <c r="N80" s="6"/>
    </row>
    <row r="194" spans="1:104" ht="12" customHeight="1" x14ac:dyDescent="0.2"/>
    <row r="195" spans="1:104" s="11" customFormat="1" hidden="1" x14ac:dyDescent="0.2">
      <c r="A195" s="11">
        <f>SUM(C10:C34,C46,C50:C57,C62:C67,B72:B73,B77)</f>
        <v>1040</v>
      </c>
      <c r="B195" s="11">
        <f>SUM(CG7:CO78)</f>
        <v>0</v>
      </c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</row>
  </sheetData>
  <mergeCells count="61">
    <mergeCell ref="A39:B39"/>
    <mergeCell ref="A40:B40"/>
    <mergeCell ref="A41:A43"/>
    <mergeCell ref="A44:B44"/>
    <mergeCell ref="C75:G75"/>
    <mergeCell ref="A55:B55"/>
    <mergeCell ref="A56:B56"/>
    <mergeCell ref="A57:B57"/>
    <mergeCell ref="A59:B61"/>
    <mergeCell ref="C59:G59"/>
    <mergeCell ref="C60:C61"/>
    <mergeCell ref="D60:F60"/>
    <mergeCell ref="G60:G61"/>
    <mergeCell ref="C70:G70"/>
    <mergeCell ref="A33:B33"/>
    <mergeCell ref="A34:B34"/>
    <mergeCell ref="A36:B36"/>
    <mergeCell ref="A37:B37"/>
    <mergeCell ref="A38:B38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2:B22"/>
    <mergeCell ref="A75:A76"/>
    <mergeCell ref="B75:B76"/>
    <mergeCell ref="A66:B66"/>
    <mergeCell ref="A67:B67"/>
    <mergeCell ref="A70:A71"/>
    <mergeCell ref="B70:B71"/>
    <mergeCell ref="A45:B45"/>
    <mergeCell ref="A46:B46"/>
    <mergeCell ref="A65:B65"/>
    <mergeCell ref="A27:B27"/>
    <mergeCell ref="A28:B28"/>
    <mergeCell ref="A29:B29"/>
    <mergeCell ref="A30:B30"/>
    <mergeCell ref="A31:B31"/>
    <mergeCell ref="A32:B32"/>
    <mergeCell ref="A14:B14"/>
    <mergeCell ref="A62:B62"/>
    <mergeCell ref="A63:B63"/>
    <mergeCell ref="A64:B64"/>
    <mergeCell ref="H59:I60"/>
    <mergeCell ref="A23:B23"/>
    <mergeCell ref="A24:B24"/>
    <mergeCell ref="A25:B25"/>
    <mergeCell ref="A26:B26"/>
    <mergeCell ref="A50:B50"/>
    <mergeCell ref="A49:B49"/>
    <mergeCell ref="A51:B51"/>
    <mergeCell ref="A52:A53"/>
    <mergeCell ref="A54:B54"/>
    <mergeCell ref="A20:B20"/>
    <mergeCell ref="A21:B21"/>
  </mergeCells>
  <dataValidations count="4">
    <dataValidation allowBlank="1" showInputMessage="1" showErrorMessage="1" errorTitle="ERROR" error="Por Favor ingrese solo Números." sqref="L10:L34 G52:G56" xr:uid="{9EF65D2F-320F-4B9E-89AB-ED5F917589BA}"/>
    <dataValidation allowBlank="1" showInputMessage="1" showErrorMessage="1" errorTitle="ERROR" error="Por Favor Ingrese solo Números." sqref="G9" xr:uid="{EB80C93E-EE58-4670-BB82-4F83FA97F016}"/>
    <dataValidation type="whole" allowBlank="1" showInputMessage="1" showErrorMessage="1" errorTitle="ERROR" error="Por Favor Ingrese solo Números." sqref="C78:G1048576 G1:G8 X1:XFD1048576 S35:W1048576 I35:R51 G46:H51 D46:F49 D68:G71 C74:G76 A1:B1048576 G57:I61 C1:C71 H68:I1048576 J57:R1048576 D58:F61 D35:H36 H1:W9 D1:F9" xr:uid="{434FD7BA-81A0-450C-AA31-B526B3EDD72B}">
      <formula1>0</formula1>
      <formula2>100000000</formula2>
    </dataValidation>
    <dataValidation type="whole" allowBlank="1" showInputMessage="1" showErrorMessage="1" errorTitle="Error de ingreso" error="Debe ingresar sólo números enteros positivos." sqref="D10:K34 D37:H45 D50:F57 D62:I67 C72:G73 C77:G77" xr:uid="{CD3E8E05-2E90-4D7E-BFEF-42B57AE3B77B}">
      <formula1>0</formula1>
      <formula2>1000000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30.140625" style="2" customWidth="1"/>
    <col min="3" max="10" width="16" style="2" customWidth="1"/>
    <col min="11" max="11" width="18.42578125" style="2" customWidth="1"/>
    <col min="12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",[8]NOMBRE!B2," - ","( ",[8]NOMBRE!C2,[8]NOMBRE!D2,[8]NOMBRE!E2,[8]NOMBRE!F2,[8]NOMBRE!G2," )")</f>
        <v>COMUNA: LINARES - ( 07401 )</v>
      </c>
    </row>
    <row r="3" spans="1:93" ht="16.149999999999999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",[8]NOMBRE!B6," - ","( ",[8]NOMBRE!C6,[8]NOMBRE!D6," )")</f>
        <v>MES: JULIO - ( 07 )</v>
      </c>
    </row>
    <row r="5" spans="1:93" ht="16.149999999999999" customHeight="1" x14ac:dyDescent="0.2">
      <c r="A5" s="1" t="str">
        <f>CONCATENATE("AÑO: ",[8]NOMBRE!B7)</f>
        <v>AÑO: 2018</v>
      </c>
    </row>
    <row r="6" spans="1:93" ht="15" customHeight="1" x14ac:dyDescent="0.2">
      <c r="A6" s="56"/>
      <c r="B6" s="56"/>
      <c r="C6" s="41" t="s">
        <v>4</v>
      </c>
      <c r="D6" s="56"/>
      <c r="E6" s="56"/>
      <c r="F6" s="56"/>
      <c r="G6" s="56"/>
      <c r="H6" s="57"/>
      <c r="I6" s="58"/>
      <c r="J6" s="59"/>
      <c r="K6" s="59"/>
    </row>
    <row r="7" spans="1:93" ht="15" x14ac:dyDescent="0.2">
      <c r="A7" s="13"/>
      <c r="B7" s="13"/>
      <c r="C7" s="13"/>
      <c r="D7" s="13"/>
      <c r="E7" s="13"/>
      <c r="F7" s="13"/>
      <c r="G7" s="13"/>
      <c r="H7" s="57"/>
      <c r="I7" s="58"/>
      <c r="J7" s="59"/>
      <c r="K7" s="59"/>
      <c r="CG7" s="5"/>
      <c r="CH7" s="5"/>
      <c r="CI7" s="5"/>
      <c r="CJ7" s="5"/>
      <c r="CK7" s="5"/>
      <c r="CL7" s="5"/>
      <c r="CM7" s="5"/>
      <c r="CN7" s="5"/>
      <c r="CO7" s="5"/>
    </row>
    <row r="8" spans="1:93" ht="31.9" customHeight="1" x14ac:dyDescent="0.2">
      <c r="A8" s="60" t="s">
        <v>5</v>
      </c>
      <c r="B8" s="61"/>
      <c r="C8" s="62"/>
      <c r="D8" s="61"/>
      <c r="E8" s="63"/>
      <c r="F8" s="63"/>
      <c r="G8" s="64"/>
      <c r="H8" s="63"/>
      <c r="I8" s="65"/>
      <c r="J8" s="59"/>
      <c r="K8" s="59"/>
      <c r="CG8" s="5"/>
      <c r="CH8" s="5"/>
      <c r="CI8" s="5"/>
      <c r="CJ8" s="5"/>
      <c r="CK8" s="5"/>
      <c r="CL8" s="5"/>
      <c r="CM8" s="5"/>
      <c r="CN8" s="5"/>
      <c r="CO8" s="5"/>
    </row>
    <row r="9" spans="1:93" ht="56.25" customHeight="1" x14ac:dyDescent="0.2">
      <c r="A9" s="213" t="s">
        <v>6</v>
      </c>
      <c r="B9" s="230"/>
      <c r="C9" s="189" t="s">
        <v>1</v>
      </c>
      <c r="D9" s="39" t="s">
        <v>7</v>
      </c>
      <c r="E9" s="31" t="s">
        <v>8</v>
      </c>
      <c r="F9" s="66" t="s">
        <v>9</v>
      </c>
      <c r="G9" s="67" t="s">
        <v>10</v>
      </c>
      <c r="H9" s="68" t="s">
        <v>11</v>
      </c>
      <c r="I9" s="69" t="s">
        <v>12</v>
      </c>
      <c r="J9" s="70" t="s">
        <v>13</v>
      </c>
      <c r="K9" s="71" t="s">
        <v>14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CG9" s="5"/>
      <c r="CH9" s="5"/>
      <c r="CI9" s="5"/>
      <c r="CJ9" s="5"/>
      <c r="CK9" s="5"/>
      <c r="CL9" s="5"/>
      <c r="CM9" s="5"/>
      <c r="CN9" s="5"/>
      <c r="CO9" s="5"/>
    </row>
    <row r="10" spans="1:93" ht="17.25" customHeight="1" x14ac:dyDescent="0.2">
      <c r="A10" s="228" t="s">
        <v>15</v>
      </c>
      <c r="B10" s="231"/>
      <c r="C10" s="72">
        <f t="shared" ref="C10:C34" si="0">SUM(D10:F10)</f>
        <v>0</v>
      </c>
      <c r="D10" s="73"/>
      <c r="E10" s="74"/>
      <c r="F10" s="75"/>
      <c r="G10" s="76"/>
      <c r="H10" s="77"/>
      <c r="I10" s="78"/>
      <c r="J10" s="79"/>
      <c r="K10" s="79"/>
      <c r="L10" s="8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7"/>
      <c r="Y10" s="7"/>
      <c r="Z10" s="7"/>
      <c r="CA10" s="4" t="str">
        <f t="shared" ref="CA10:CA21" si="1">IF(SUM(H10:I10)&lt;&gt;C10,"* El nº de visitas de primer contacto más la suma de vdi seguimiento deben ser coincidentes con el total. ","")</f>
        <v/>
      </c>
      <c r="CG10" s="5">
        <f t="shared" ref="CG10:CG21" si="2">IF(SUM(H10:I10)&lt;&gt;C10,1,0)</f>
        <v>0</v>
      </c>
      <c r="CH10" s="5"/>
      <c r="CI10" s="5"/>
      <c r="CJ10" s="5"/>
      <c r="CK10" s="5"/>
      <c r="CL10" s="5"/>
      <c r="CM10" s="5"/>
      <c r="CN10" s="5"/>
      <c r="CO10" s="5"/>
    </row>
    <row r="11" spans="1:93" ht="17.25" customHeight="1" x14ac:dyDescent="0.2">
      <c r="A11" s="201" t="s">
        <v>16</v>
      </c>
      <c r="B11" s="202"/>
      <c r="C11" s="72">
        <f t="shared" si="0"/>
        <v>0</v>
      </c>
      <c r="D11" s="80"/>
      <c r="E11" s="81"/>
      <c r="F11" s="82"/>
      <c r="G11" s="83"/>
      <c r="H11" s="84"/>
      <c r="I11" s="85"/>
      <c r="J11" s="86"/>
      <c r="K11" s="86"/>
      <c r="L11" s="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7"/>
      <c r="Y11" s="7"/>
      <c r="Z11" s="7"/>
      <c r="CA11" s="4" t="str">
        <f t="shared" si="1"/>
        <v/>
      </c>
      <c r="CG11" s="5">
        <f t="shared" si="2"/>
        <v>0</v>
      </c>
      <c r="CH11" s="5"/>
      <c r="CI11" s="5"/>
      <c r="CJ11" s="5"/>
      <c r="CK11" s="5"/>
      <c r="CL11" s="5"/>
      <c r="CM11" s="5"/>
      <c r="CN11" s="5"/>
      <c r="CO11" s="5"/>
    </row>
    <row r="12" spans="1:93" ht="17.25" customHeight="1" x14ac:dyDescent="0.2">
      <c r="A12" s="201" t="s">
        <v>17</v>
      </c>
      <c r="B12" s="202"/>
      <c r="C12" s="72">
        <f t="shared" si="0"/>
        <v>0</v>
      </c>
      <c r="D12" s="80"/>
      <c r="E12" s="81"/>
      <c r="F12" s="82"/>
      <c r="G12" s="83"/>
      <c r="H12" s="84"/>
      <c r="I12" s="85"/>
      <c r="J12" s="86"/>
      <c r="K12" s="86"/>
      <c r="L12" s="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7"/>
      <c r="Y12" s="7"/>
      <c r="Z12" s="7"/>
      <c r="CA12" s="4" t="str">
        <f t="shared" si="1"/>
        <v/>
      </c>
      <c r="CG12" s="5">
        <f t="shared" si="2"/>
        <v>0</v>
      </c>
      <c r="CH12" s="5"/>
      <c r="CI12" s="5"/>
      <c r="CJ12" s="5"/>
      <c r="CK12" s="5"/>
      <c r="CL12" s="5"/>
      <c r="CM12" s="5"/>
      <c r="CN12" s="5"/>
      <c r="CO12" s="5"/>
    </row>
    <row r="13" spans="1:93" ht="17.25" customHeight="1" x14ac:dyDescent="0.2">
      <c r="A13" s="201" t="s">
        <v>18</v>
      </c>
      <c r="B13" s="202"/>
      <c r="C13" s="72">
        <f t="shared" si="0"/>
        <v>0</v>
      </c>
      <c r="D13" s="80"/>
      <c r="E13" s="81"/>
      <c r="F13" s="82"/>
      <c r="G13" s="83"/>
      <c r="H13" s="84"/>
      <c r="I13" s="85"/>
      <c r="J13" s="86"/>
      <c r="K13" s="86"/>
      <c r="L13" s="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7"/>
      <c r="Y13" s="7"/>
      <c r="Z13" s="7"/>
      <c r="CA13" s="4" t="str">
        <f t="shared" si="1"/>
        <v/>
      </c>
      <c r="CG13" s="5">
        <f t="shared" si="2"/>
        <v>0</v>
      </c>
      <c r="CH13" s="5"/>
      <c r="CI13" s="5"/>
      <c r="CJ13" s="5"/>
      <c r="CK13" s="5"/>
      <c r="CL13" s="5"/>
      <c r="CM13" s="5"/>
      <c r="CN13" s="5"/>
      <c r="CO13" s="5"/>
    </row>
    <row r="14" spans="1:93" ht="25.5" customHeight="1" x14ac:dyDescent="0.2">
      <c r="A14" s="201" t="s">
        <v>19</v>
      </c>
      <c r="B14" s="202"/>
      <c r="C14" s="72">
        <f t="shared" si="0"/>
        <v>0</v>
      </c>
      <c r="D14" s="80"/>
      <c r="E14" s="81"/>
      <c r="F14" s="82"/>
      <c r="G14" s="83"/>
      <c r="H14" s="84"/>
      <c r="I14" s="85"/>
      <c r="J14" s="86"/>
      <c r="K14" s="86"/>
      <c r="L14" s="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7"/>
      <c r="Y14" s="7"/>
      <c r="Z14" s="7"/>
      <c r="CA14" s="4" t="str">
        <f t="shared" si="1"/>
        <v/>
      </c>
      <c r="CG14" s="5">
        <f t="shared" si="2"/>
        <v>0</v>
      </c>
      <c r="CH14" s="5"/>
      <c r="CI14" s="5"/>
      <c r="CJ14" s="5"/>
      <c r="CK14" s="5"/>
      <c r="CL14" s="5"/>
      <c r="CM14" s="5"/>
      <c r="CN14" s="5"/>
      <c r="CO14" s="5"/>
    </row>
    <row r="15" spans="1:93" ht="27" customHeight="1" x14ac:dyDescent="0.2">
      <c r="A15" s="201" t="s">
        <v>20</v>
      </c>
      <c r="B15" s="202"/>
      <c r="C15" s="72">
        <f t="shared" si="0"/>
        <v>0</v>
      </c>
      <c r="D15" s="80"/>
      <c r="E15" s="81"/>
      <c r="F15" s="82"/>
      <c r="G15" s="83"/>
      <c r="H15" s="84"/>
      <c r="I15" s="85"/>
      <c r="J15" s="86"/>
      <c r="K15" s="86"/>
      <c r="L15" s="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7"/>
      <c r="Y15" s="7"/>
      <c r="Z15" s="7"/>
      <c r="CA15" s="4" t="str">
        <f t="shared" si="1"/>
        <v/>
      </c>
      <c r="CG15" s="5">
        <f t="shared" si="2"/>
        <v>0</v>
      </c>
      <c r="CH15" s="5"/>
      <c r="CI15" s="5"/>
      <c r="CJ15" s="5"/>
      <c r="CK15" s="5"/>
      <c r="CL15" s="5"/>
      <c r="CM15" s="5"/>
      <c r="CN15" s="5"/>
      <c r="CO15" s="5"/>
    </row>
    <row r="16" spans="1:93" ht="17.25" customHeight="1" x14ac:dyDescent="0.2">
      <c r="A16" s="201" t="s">
        <v>21</v>
      </c>
      <c r="B16" s="202"/>
      <c r="C16" s="72">
        <f t="shared" si="0"/>
        <v>0</v>
      </c>
      <c r="D16" s="80"/>
      <c r="E16" s="81"/>
      <c r="F16" s="82"/>
      <c r="G16" s="83"/>
      <c r="H16" s="84"/>
      <c r="I16" s="85"/>
      <c r="J16" s="86"/>
      <c r="K16" s="86"/>
      <c r="L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7"/>
      <c r="Y16" s="7"/>
      <c r="Z16" s="7"/>
      <c r="CA16" s="4" t="str">
        <f t="shared" si="1"/>
        <v/>
      </c>
      <c r="CG16" s="5">
        <f t="shared" si="2"/>
        <v>0</v>
      </c>
      <c r="CH16" s="5"/>
      <c r="CI16" s="5"/>
      <c r="CJ16" s="5"/>
      <c r="CK16" s="5"/>
      <c r="CL16" s="5"/>
      <c r="CM16" s="5"/>
      <c r="CN16" s="5"/>
      <c r="CO16" s="5"/>
    </row>
    <row r="17" spans="1:93" ht="17.25" customHeight="1" x14ac:dyDescent="0.2">
      <c r="A17" s="201" t="s">
        <v>22</v>
      </c>
      <c r="B17" s="202"/>
      <c r="C17" s="72">
        <f t="shared" si="0"/>
        <v>0</v>
      </c>
      <c r="D17" s="80"/>
      <c r="E17" s="81"/>
      <c r="F17" s="82"/>
      <c r="G17" s="83"/>
      <c r="H17" s="84"/>
      <c r="I17" s="85"/>
      <c r="J17" s="86"/>
      <c r="K17" s="86"/>
      <c r="L17" s="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7"/>
      <c r="Y17" s="7"/>
      <c r="Z17" s="7"/>
      <c r="CA17" s="4" t="str">
        <f t="shared" si="1"/>
        <v/>
      </c>
      <c r="CG17" s="5">
        <f t="shared" si="2"/>
        <v>0</v>
      </c>
      <c r="CH17" s="5"/>
      <c r="CI17" s="5"/>
      <c r="CJ17" s="5"/>
      <c r="CK17" s="5"/>
      <c r="CL17" s="5"/>
      <c r="CM17" s="5"/>
      <c r="CN17" s="5"/>
      <c r="CO17" s="5"/>
    </row>
    <row r="18" spans="1:93" ht="17.25" customHeight="1" x14ac:dyDescent="0.2">
      <c r="A18" s="201" t="s">
        <v>23</v>
      </c>
      <c r="B18" s="210"/>
      <c r="C18" s="72">
        <f t="shared" si="0"/>
        <v>0</v>
      </c>
      <c r="D18" s="80"/>
      <c r="E18" s="81"/>
      <c r="F18" s="82"/>
      <c r="G18" s="83"/>
      <c r="H18" s="84"/>
      <c r="I18" s="85"/>
      <c r="J18" s="86"/>
      <c r="K18" s="87"/>
      <c r="L18" s="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7"/>
      <c r="Y18" s="7"/>
      <c r="Z18" s="7"/>
      <c r="CA18" s="4" t="str">
        <f t="shared" si="1"/>
        <v/>
      </c>
      <c r="CG18" s="5">
        <f t="shared" si="2"/>
        <v>0</v>
      </c>
      <c r="CH18" s="5"/>
      <c r="CI18" s="5"/>
      <c r="CJ18" s="5"/>
      <c r="CK18" s="5"/>
      <c r="CL18" s="5"/>
      <c r="CM18" s="5"/>
      <c r="CN18" s="5"/>
      <c r="CO18" s="5"/>
    </row>
    <row r="19" spans="1:93" ht="17.25" customHeight="1" x14ac:dyDescent="0.2">
      <c r="A19" s="201" t="s">
        <v>24</v>
      </c>
      <c r="B19" s="202"/>
      <c r="C19" s="72">
        <f t="shared" si="0"/>
        <v>0</v>
      </c>
      <c r="D19" s="80"/>
      <c r="E19" s="81"/>
      <c r="F19" s="82"/>
      <c r="G19" s="83"/>
      <c r="H19" s="84"/>
      <c r="I19" s="85"/>
      <c r="J19" s="86"/>
      <c r="K19" s="87"/>
      <c r="L19" s="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7"/>
      <c r="Y19" s="7"/>
      <c r="Z19" s="7"/>
      <c r="CA19" s="4" t="str">
        <f t="shared" si="1"/>
        <v/>
      </c>
      <c r="CG19" s="5">
        <f t="shared" si="2"/>
        <v>0</v>
      </c>
      <c r="CH19" s="5"/>
      <c r="CI19" s="5"/>
      <c r="CJ19" s="5"/>
      <c r="CK19" s="5"/>
      <c r="CL19" s="5"/>
      <c r="CM19" s="5"/>
      <c r="CN19" s="5"/>
      <c r="CO19" s="5"/>
    </row>
    <row r="20" spans="1:93" ht="17.25" customHeight="1" x14ac:dyDescent="0.2">
      <c r="A20" s="201" t="s">
        <v>25</v>
      </c>
      <c r="B20" s="202"/>
      <c r="C20" s="72">
        <f t="shared" si="0"/>
        <v>0</v>
      </c>
      <c r="D20" s="80"/>
      <c r="E20" s="81"/>
      <c r="F20" s="82"/>
      <c r="G20" s="83"/>
      <c r="H20" s="84"/>
      <c r="I20" s="85"/>
      <c r="J20" s="86"/>
      <c r="K20" s="87"/>
      <c r="L20" s="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7"/>
      <c r="Y20" s="7"/>
      <c r="Z20" s="7"/>
      <c r="CA20" s="4" t="str">
        <f t="shared" si="1"/>
        <v/>
      </c>
      <c r="CG20" s="5">
        <f t="shared" si="2"/>
        <v>0</v>
      </c>
      <c r="CH20" s="5"/>
      <c r="CI20" s="5"/>
      <c r="CJ20" s="5"/>
      <c r="CK20" s="5"/>
      <c r="CL20" s="5"/>
      <c r="CM20" s="5"/>
      <c r="CN20" s="5"/>
      <c r="CO20" s="5"/>
    </row>
    <row r="21" spans="1:93" ht="17.25" customHeight="1" x14ac:dyDescent="0.2">
      <c r="A21" s="201" t="s">
        <v>26</v>
      </c>
      <c r="B21" s="202"/>
      <c r="C21" s="72">
        <f t="shared" si="0"/>
        <v>0</v>
      </c>
      <c r="D21" s="80"/>
      <c r="E21" s="81"/>
      <c r="F21" s="82"/>
      <c r="G21" s="83"/>
      <c r="H21" s="84"/>
      <c r="I21" s="85"/>
      <c r="J21" s="86"/>
      <c r="K21" s="86"/>
      <c r="L21" s="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7"/>
      <c r="Y21" s="7"/>
      <c r="Z21" s="7"/>
      <c r="CA21" s="4" t="str">
        <f t="shared" si="1"/>
        <v/>
      </c>
      <c r="CG21" s="5">
        <f t="shared" si="2"/>
        <v>0</v>
      </c>
      <c r="CH21" s="5"/>
      <c r="CI21" s="5"/>
      <c r="CJ21" s="5"/>
      <c r="CK21" s="5"/>
      <c r="CL21" s="5"/>
      <c r="CM21" s="5"/>
      <c r="CN21" s="5"/>
      <c r="CO21" s="5"/>
    </row>
    <row r="22" spans="1:93" ht="17.25" customHeight="1" x14ac:dyDescent="0.2">
      <c r="A22" s="201" t="s">
        <v>27</v>
      </c>
      <c r="B22" s="202"/>
      <c r="C22" s="72">
        <f t="shared" si="0"/>
        <v>0</v>
      </c>
      <c r="D22" s="80"/>
      <c r="E22" s="81"/>
      <c r="F22" s="82"/>
      <c r="G22" s="83"/>
      <c r="H22" s="84"/>
      <c r="I22" s="85"/>
      <c r="J22" s="87"/>
      <c r="K22" s="86"/>
      <c r="L22" s="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7"/>
      <c r="Y22" s="7"/>
      <c r="Z22" s="7"/>
      <c r="CA22" s="4" t="str">
        <f>IF(C22=0,"",IF(J22="",IF(C22="","","* No olvide digitar la columna Programa de atención domiciliaria a personas con dependencia severa. "),""))</f>
        <v/>
      </c>
      <c r="CB22" s="4" t="str">
        <f>IF(J22&lt;=C22,"","* Programa de atención Domiciliaria a personas con Dependencia severa debe ser MENOR O IGUAL  al Total. ")</f>
        <v/>
      </c>
      <c r="CG22" s="5">
        <f>IF(J22&lt;=C22,0,1)</f>
        <v>0</v>
      </c>
      <c r="CH22" s="5"/>
      <c r="CI22" s="5"/>
      <c r="CJ22" s="5"/>
      <c r="CK22" s="5"/>
      <c r="CL22" s="5"/>
      <c r="CM22" s="5"/>
      <c r="CN22" s="5"/>
      <c r="CO22" s="5"/>
    </row>
    <row r="23" spans="1:93" ht="17.25" customHeight="1" x14ac:dyDescent="0.2">
      <c r="A23" s="201" t="s">
        <v>28</v>
      </c>
      <c r="B23" s="202"/>
      <c r="C23" s="72">
        <f t="shared" si="0"/>
        <v>0</v>
      </c>
      <c r="D23" s="80"/>
      <c r="E23" s="81"/>
      <c r="F23" s="82"/>
      <c r="G23" s="83"/>
      <c r="H23" s="84"/>
      <c r="I23" s="85"/>
      <c r="J23" s="86"/>
      <c r="K23" s="86"/>
      <c r="L23" s="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7"/>
      <c r="Y23" s="7"/>
      <c r="Z23" s="7"/>
      <c r="CA23" s="4" t="str">
        <f t="shared" ref="CA23:CA34" si="3">IF(SUM(H23:I23)&lt;&gt;C23,"* El nº de visitas de primer contacto más la suma de vdi seguimiento deben ser coincidentes con el total. ","")</f>
        <v/>
      </c>
      <c r="CG23" s="5">
        <f t="shared" ref="CG23:CG34" si="4">IF(SUM(H23:I23)&lt;&gt;C23,1,0)</f>
        <v>0</v>
      </c>
      <c r="CH23" s="5"/>
      <c r="CI23" s="5"/>
      <c r="CJ23" s="5"/>
      <c r="CK23" s="5"/>
      <c r="CL23" s="5"/>
      <c r="CM23" s="5"/>
      <c r="CN23" s="5"/>
      <c r="CO23" s="5"/>
    </row>
    <row r="24" spans="1:93" ht="17.25" customHeight="1" x14ac:dyDescent="0.2">
      <c r="A24" s="201" t="s">
        <v>29</v>
      </c>
      <c r="B24" s="202"/>
      <c r="C24" s="72">
        <f t="shared" si="0"/>
        <v>0</v>
      </c>
      <c r="D24" s="80"/>
      <c r="E24" s="81"/>
      <c r="F24" s="82"/>
      <c r="G24" s="83"/>
      <c r="H24" s="84"/>
      <c r="I24" s="85"/>
      <c r="J24" s="86"/>
      <c r="K24" s="87"/>
      <c r="L24" s="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7"/>
      <c r="Y24" s="7"/>
      <c r="Z24" s="7"/>
      <c r="CA24" s="4" t="str">
        <f t="shared" si="3"/>
        <v/>
      </c>
      <c r="CG24" s="5">
        <f t="shared" si="4"/>
        <v>0</v>
      </c>
      <c r="CH24" s="5"/>
      <c r="CI24" s="5"/>
      <c r="CJ24" s="5"/>
      <c r="CK24" s="5"/>
      <c r="CL24" s="5"/>
      <c r="CM24" s="5"/>
      <c r="CN24" s="5"/>
      <c r="CO24" s="5"/>
    </row>
    <row r="25" spans="1:93" ht="17.25" customHeight="1" x14ac:dyDescent="0.2">
      <c r="A25" s="201" t="s">
        <v>30</v>
      </c>
      <c r="B25" s="210"/>
      <c r="C25" s="72">
        <f t="shared" si="0"/>
        <v>0</v>
      </c>
      <c r="D25" s="80"/>
      <c r="E25" s="81"/>
      <c r="F25" s="82"/>
      <c r="G25" s="83"/>
      <c r="H25" s="84"/>
      <c r="I25" s="85"/>
      <c r="J25" s="86"/>
      <c r="K25" s="87"/>
      <c r="L25" s="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7"/>
      <c r="Y25" s="7"/>
      <c r="Z25" s="7"/>
      <c r="CA25" s="4" t="str">
        <f t="shared" si="3"/>
        <v/>
      </c>
      <c r="CG25" s="5">
        <f t="shared" si="4"/>
        <v>0</v>
      </c>
      <c r="CH25" s="5"/>
      <c r="CI25" s="5"/>
      <c r="CJ25" s="5"/>
      <c r="CK25" s="5"/>
      <c r="CL25" s="5"/>
      <c r="CM25" s="5"/>
      <c r="CN25" s="5"/>
      <c r="CO25" s="5"/>
    </row>
    <row r="26" spans="1:93" ht="17.25" customHeight="1" x14ac:dyDescent="0.2">
      <c r="A26" s="201" t="s">
        <v>31</v>
      </c>
      <c r="B26" s="210"/>
      <c r="C26" s="72">
        <f t="shared" si="0"/>
        <v>0</v>
      </c>
      <c r="D26" s="80"/>
      <c r="E26" s="81"/>
      <c r="F26" s="82"/>
      <c r="G26" s="83"/>
      <c r="H26" s="84"/>
      <c r="I26" s="85"/>
      <c r="J26" s="86"/>
      <c r="K26" s="87"/>
      <c r="L26" s="8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7"/>
      <c r="Y26" s="7"/>
      <c r="Z26" s="7"/>
      <c r="CA26" s="4" t="str">
        <f t="shared" si="3"/>
        <v/>
      </c>
      <c r="CG26" s="5">
        <f t="shared" si="4"/>
        <v>0</v>
      </c>
      <c r="CH26" s="5"/>
      <c r="CI26" s="5"/>
      <c r="CJ26" s="5"/>
      <c r="CK26" s="5"/>
      <c r="CL26" s="5"/>
      <c r="CM26" s="5"/>
      <c r="CN26" s="5"/>
      <c r="CO26" s="5"/>
    </row>
    <row r="27" spans="1:93" ht="26.25" customHeight="1" x14ac:dyDescent="0.2">
      <c r="A27" s="201" t="s">
        <v>32</v>
      </c>
      <c r="B27" s="202"/>
      <c r="C27" s="72">
        <f t="shared" si="0"/>
        <v>0</v>
      </c>
      <c r="D27" s="80"/>
      <c r="E27" s="81"/>
      <c r="F27" s="82"/>
      <c r="G27" s="83"/>
      <c r="H27" s="84"/>
      <c r="I27" s="85"/>
      <c r="J27" s="86"/>
      <c r="K27" s="86"/>
      <c r="L27" s="8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7"/>
      <c r="Y27" s="7"/>
      <c r="Z27" s="7"/>
      <c r="CA27" s="4" t="str">
        <f t="shared" si="3"/>
        <v/>
      </c>
      <c r="CG27" s="5">
        <f t="shared" si="4"/>
        <v>0</v>
      </c>
      <c r="CH27" s="5"/>
      <c r="CI27" s="5"/>
      <c r="CJ27" s="5"/>
      <c r="CK27" s="5"/>
      <c r="CL27" s="5"/>
      <c r="CM27" s="5"/>
      <c r="CN27" s="5"/>
      <c r="CO27" s="5"/>
    </row>
    <row r="28" spans="1:93" ht="24.75" customHeight="1" x14ac:dyDescent="0.2">
      <c r="A28" s="201" t="s">
        <v>33</v>
      </c>
      <c r="B28" s="210"/>
      <c r="C28" s="72">
        <f t="shared" si="0"/>
        <v>0</v>
      </c>
      <c r="D28" s="80"/>
      <c r="E28" s="81"/>
      <c r="F28" s="82"/>
      <c r="G28" s="83"/>
      <c r="H28" s="84"/>
      <c r="I28" s="85"/>
      <c r="J28" s="86"/>
      <c r="K28" s="86"/>
      <c r="L28" s="8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7"/>
      <c r="Y28" s="7"/>
      <c r="Z28" s="7"/>
      <c r="CA28" s="4" t="str">
        <f t="shared" si="3"/>
        <v/>
      </c>
      <c r="CG28" s="5">
        <f t="shared" si="4"/>
        <v>0</v>
      </c>
      <c r="CH28" s="5"/>
      <c r="CI28" s="5"/>
      <c r="CJ28" s="5"/>
      <c r="CK28" s="5"/>
      <c r="CL28" s="5"/>
      <c r="CM28" s="5"/>
      <c r="CN28" s="5"/>
      <c r="CO28" s="5"/>
    </row>
    <row r="29" spans="1:93" ht="17.25" customHeight="1" x14ac:dyDescent="0.2">
      <c r="A29" s="228" t="s">
        <v>34</v>
      </c>
      <c r="B29" s="229"/>
      <c r="C29" s="72">
        <f t="shared" si="0"/>
        <v>0</v>
      </c>
      <c r="D29" s="80"/>
      <c r="E29" s="81"/>
      <c r="F29" s="82"/>
      <c r="G29" s="83"/>
      <c r="H29" s="84"/>
      <c r="I29" s="85"/>
      <c r="J29" s="86"/>
      <c r="K29" s="86"/>
      <c r="L29" s="8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7"/>
      <c r="Y29" s="7"/>
      <c r="Z29" s="7"/>
      <c r="CA29" s="4" t="str">
        <f t="shared" si="3"/>
        <v/>
      </c>
      <c r="CG29" s="5">
        <f t="shared" si="4"/>
        <v>0</v>
      </c>
      <c r="CH29" s="5"/>
      <c r="CI29" s="5"/>
      <c r="CJ29" s="5"/>
      <c r="CK29" s="5"/>
      <c r="CL29" s="5"/>
      <c r="CM29" s="5"/>
      <c r="CN29" s="5"/>
      <c r="CO29" s="5"/>
    </row>
    <row r="30" spans="1:93" ht="17.25" customHeight="1" x14ac:dyDescent="0.2">
      <c r="A30" s="201" t="s">
        <v>35</v>
      </c>
      <c r="B30" s="202"/>
      <c r="C30" s="72">
        <f t="shared" si="0"/>
        <v>0</v>
      </c>
      <c r="D30" s="80"/>
      <c r="E30" s="81"/>
      <c r="F30" s="82"/>
      <c r="G30" s="83"/>
      <c r="H30" s="84"/>
      <c r="I30" s="85"/>
      <c r="J30" s="87"/>
      <c r="K30" s="87"/>
      <c r="L30" s="8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7"/>
      <c r="Y30" s="7"/>
      <c r="Z30" s="7"/>
      <c r="CA30" s="4" t="str">
        <f t="shared" si="3"/>
        <v/>
      </c>
      <c r="CB30" s="4" t="str">
        <f>IF(J30&lt;=C30,"","* Programa de atención Domiciliaria a personas con Dependencia severa debe ser MENOR O IGUAL  al Total. ")</f>
        <v/>
      </c>
      <c r="CG30" s="5">
        <f t="shared" si="4"/>
        <v>0</v>
      </c>
      <c r="CH30" s="5">
        <f>IF(J30&lt;=C30,0,1)</f>
        <v>0</v>
      </c>
      <c r="CI30" s="5"/>
      <c r="CJ30" s="5"/>
      <c r="CK30" s="5"/>
      <c r="CL30" s="5"/>
      <c r="CM30" s="5"/>
      <c r="CN30" s="5"/>
      <c r="CO30" s="5"/>
    </row>
    <row r="31" spans="1:93" ht="17.25" customHeight="1" x14ac:dyDescent="0.2">
      <c r="A31" s="201" t="s">
        <v>36</v>
      </c>
      <c r="B31" s="202"/>
      <c r="C31" s="72">
        <f t="shared" si="0"/>
        <v>0</v>
      </c>
      <c r="D31" s="88"/>
      <c r="E31" s="89"/>
      <c r="F31" s="90"/>
      <c r="G31" s="91"/>
      <c r="H31" s="92"/>
      <c r="I31" s="93"/>
      <c r="J31" s="94"/>
      <c r="K31" s="87"/>
      <c r="L31" s="8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7"/>
      <c r="Y31" s="7"/>
      <c r="Z31" s="7"/>
      <c r="CA31" s="4" t="str">
        <f t="shared" si="3"/>
        <v/>
      </c>
      <c r="CB31" s="4" t="str">
        <f>IF(J31&lt;=C31,"","* Programa de atención Domiciliaria a personas con Dependencia severa debe ser MENOR O IGUAL  al Total. ")</f>
        <v/>
      </c>
      <c r="CG31" s="5">
        <f t="shared" si="4"/>
        <v>0</v>
      </c>
      <c r="CH31" s="5">
        <f>IF(J31&lt;=C31,0,1)</f>
        <v>0</v>
      </c>
      <c r="CI31" s="5"/>
      <c r="CJ31" s="5"/>
      <c r="CK31" s="5"/>
      <c r="CL31" s="5"/>
      <c r="CM31" s="5"/>
      <c r="CN31" s="5"/>
      <c r="CO31" s="5"/>
    </row>
    <row r="32" spans="1:93" ht="17.25" customHeight="1" x14ac:dyDescent="0.2">
      <c r="A32" s="201" t="s">
        <v>37</v>
      </c>
      <c r="B32" s="202"/>
      <c r="C32" s="72">
        <f t="shared" si="0"/>
        <v>0</v>
      </c>
      <c r="D32" s="16"/>
      <c r="E32" s="81"/>
      <c r="F32" s="82"/>
      <c r="G32" s="83"/>
      <c r="H32" s="84"/>
      <c r="I32" s="85"/>
      <c r="J32" s="87"/>
      <c r="K32" s="87"/>
      <c r="L32" s="8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7"/>
      <c r="Y32" s="7"/>
      <c r="Z32" s="7"/>
      <c r="CA32" s="4" t="str">
        <f t="shared" si="3"/>
        <v/>
      </c>
      <c r="CB32" s="4" t="str">
        <f>IF(J32&lt;=C32,"","* Programa de atención Domiciliaria a personas con Dependencia severa debe ser MENOR O IGUAL  al Total. ")</f>
        <v/>
      </c>
      <c r="CG32" s="5">
        <f t="shared" si="4"/>
        <v>0</v>
      </c>
      <c r="CH32" s="5">
        <f>IF(J32&lt;=C32,0,1)</f>
        <v>0</v>
      </c>
      <c r="CI32" s="5"/>
      <c r="CJ32" s="5"/>
      <c r="CK32" s="5"/>
      <c r="CL32" s="5"/>
      <c r="CM32" s="5"/>
      <c r="CN32" s="5"/>
      <c r="CO32" s="5"/>
    </row>
    <row r="33" spans="1:93" ht="17.25" customHeight="1" x14ac:dyDescent="0.2">
      <c r="A33" s="228" t="s">
        <v>38</v>
      </c>
      <c r="B33" s="231"/>
      <c r="C33" s="72">
        <f t="shared" si="0"/>
        <v>0</v>
      </c>
      <c r="D33" s="80"/>
      <c r="E33" s="81"/>
      <c r="F33" s="82"/>
      <c r="G33" s="83"/>
      <c r="H33" s="84"/>
      <c r="I33" s="85"/>
      <c r="J33" s="86"/>
      <c r="K33" s="87"/>
      <c r="L33" s="8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7"/>
      <c r="Y33" s="7"/>
      <c r="Z33" s="7"/>
      <c r="CA33" s="4" t="str">
        <f t="shared" si="3"/>
        <v/>
      </c>
      <c r="CG33" s="5">
        <f t="shared" si="4"/>
        <v>0</v>
      </c>
      <c r="CH33" s="5"/>
      <c r="CI33" s="5"/>
      <c r="CJ33" s="5"/>
      <c r="CK33" s="5"/>
      <c r="CL33" s="5"/>
      <c r="CM33" s="5"/>
      <c r="CN33" s="5"/>
      <c r="CO33" s="5"/>
    </row>
    <row r="34" spans="1:93" ht="17.25" customHeight="1" x14ac:dyDescent="0.2">
      <c r="A34" s="232" t="s">
        <v>39</v>
      </c>
      <c r="B34" s="233"/>
      <c r="C34" s="72">
        <f t="shared" si="0"/>
        <v>0</v>
      </c>
      <c r="D34" s="47"/>
      <c r="E34" s="95"/>
      <c r="F34" s="96"/>
      <c r="G34" s="97"/>
      <c r="H34" s="98"/>
      <c r="I34" s="99"/>
      <c r="J34" s="100"/>
      <c r="K34" s="101"/>
      <c r="L34" s="8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7"/>
      <c r="Y34" s="7"/>
      <c r="Z34" s="7"/>
      <c r="CA34" s="4" t="str">
        <f t="shared" si="3"/>
        <v/>
      </c>
      <c r="CG34" s="5">
        <f t="shared" si="4"/>
        <v>0</v>
      </c>
      <c r="CH34" s="5"/>
      <c r="CI34" s="5"/>
      <c r="CJ34" s="5"/>
      <c r="CK34" s="5"/>
      <c r="CL34" s="5"/>
      <c r="CM34" s="5"/>
      <c r="CN34" s="5"/>
      <c r="CO34" s="5"/>
    </row>
    <row r="35" spans="1:93" ht="31.9" customHeight="1" x14ac:dyDescent="0.2">
      <c r="A35" s="102" t="s">
        <v>40</v>
      </c>
      <c r="B35" s="103"/>
      <c r="C35" s="103"/>
      <c r="D35" s="104"/>
      <c r="E35" s="104"/>
      <c r="F35" s="104"/>
      <c r="G35" s="105"/>
      <c r="H35" s="20"/>
      <c r="I35" s="65"/>
      <c r="J35" s="59"/>
      <c r="K35" s="59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CG35" s="5"/>
      <c r="CH35" s="5"/>
      <c r="CI35" s="5"/>
      <c r="CJ35" s="5"/>
      <c r="CK35" s="5"/>
      <c r="CL35" s="5"/>
      <c r="CM35" s="5"/>
      <c r="CN35" s="5"/>
      <c r="CO35" s="5"/>
    </row>
    <row r="36" spans="1:93" ht="45.6" customHeight="1" x14ac:dyDescent="0.2">
      <c r="A36" s="213" t="s">
        <v>6</v>
      </c>
      <c r="B36" s="214"/>
      <c r="C36" s="40" t="s">
        <v>1</v>
      </c>
      <c r="D36" s="40" t="s">
        <v>7</v>
      </c>
      <c r="E36" s="55" t="s">
        <v>41</v>
      </c>
      <c r="F36" s="31" t="s">
        <v>42</v>
      </c>
      <c r="G36" s="39" t="s">
        <v>43</v>
      </c>
      <c r="H36" s="67" t="s">
        <v>44</v>
      </c>
      <c r="I36" s="65"/>
      <c r="J36" s="59"/>
      <c r="K36" s="59"/>
      <c r="L36" s="10"/>
      <c r="M36" s="10"/>
      <c r="N36" s="10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CG36" s="5"/>
      <c r="CH36" s="5"/>
      <c r="CI36" s="5"/>
      <c r="CJ36" s="5"/>
      <c r="CK36" s="5"/>
      <c r="CL36" s="5"/>
      <c r="CM36" s="5"/>
      <c r="CN36" s="5"/>
      <c r="CO36" s="5"/>
    </row>
    <row r="37" spans="1:93" x14ac:dyDescent="0.2">
      <c r="A37" s="234" t="s">
        <v>45</v>
      </c>
      <c r="B37" s="235"/>
      <c r="C37" s="106">
        <f t="shared" ref="C37:C43" si="5">SUM(D37:F37)</f>
        <v>0</v>
      </c>
      <c r="D37" s="21"/>
      <c r="E37" s="22"/>
      <c r="F37" s="107"/>
      <c r="G37" s="108"/>
      <c r="H37" s="109"/>
      <c r="I37" s="65"/>
      <c r="J37" s="59"/>
      <c r="K37" s="59"/>
      <c r="L37" s="10"/>
      <c r="M37" s="10"/>
      <c r="N37" s="1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CG37" s="5"/>
      <c r="CH37" s="5"/>
      <c r="CI37" s="5"/>
      <c r="CJ37" s="5"/>
      <c r="CK37" s="5"/>
      <c r="CL37" s="5"/>
      <c r="CM37" s="5"/>
      <c r="CN37" s="5"/>
      <c r="CO37" s="5"/>
    </row>
    <row r="38" spans="1:93" x14ac:dyDescent="0.2">
      <c r="A38" s="201" t="s">
        <v>46</v>
      </c>
      <c r="B38" s="210"/>
      <c r="C38" s="110">
        <f t="shared" si="5"/>
        <v>0</v>
      </c>
      <c r="D38" s="16"/>
      <c r="E38" s="18"/>
      <c r="F38" s="111"/>
      <c r="G38" s="112"/>
      <c r="H38" s="109"/>
      <c r="I38" s="65"/>
      <c r="J38" s="59"/>
      <c r="K38" s="59"/>
      <c r="L38" s="6"/>
      <c r="M38" s="6"/>
      <c r="N38" s="6"/>
      <c r="CG38" s="5"/>
      <c r="CH38" s="5"/>
      <c r="CI38" s="5"/>
      <c r="CJ38" s="5"/>
      <c r="CK38" s="5"/>
      <c r="CL38" s="5"/>
      <c r="CM38" s="5"/>
      <c r="CN38" s="5"/>
      <c r="CO38" s="5"/>
    </row>
    <row r="39" spans="1:93" x14ac:dyDescent="0.2">
      <c r="A39" s="201" t="s">
        <v>47</v>
      </c>
      <c r="B39" s="210"/>
      <c r="C39" s="72">
        <f t="shared" si="5"/>
        <v>0</v>
      </c>
      <c r="D39" s="16"/>
      <c r="E39" s="18"/>
      <c r="F39" s="111"/>
      <c r="G39" s="112"/>
      <c r="H39" s="109"/>
      <c r="I39" s="65"/>
      <c r="J39" s="59"/>
      <c r="K39" s="59"/>
      <c r="L39" s="6"/>
      <c r="M39" s="6"/>
      <c r="N39" s="6"/>
      <c r="CG39" s="5"/>
      <c r="CH39" s="5"/>
      <c r="CI39" s="5"/>
      <c r="CJ39" s="5"/>
      <c r="CK39" s="5"/>
      <c r="CL39" s="5"/>
      <c r="CM39" s="5"/>
      <c r="CN39" s="5"/>
      <c r="CO39" s="5"/>
    </row>
    <row r="40" spans="1:93" x14ac:dyDescent="0.2">
      <c r="A40" s="201" t="s">
        <v>48</v>
      </c>
      <c r="B40" s="210"/>
      <c r="C40" s="72">
        <f t="shared" si="5"/>
        <v>0</v>
      </c>
      <c r="D40" s="16"/>
      <c r="E40" s="89"/>
      <c r="F40" s="111"/>
      <c r="G40" s="113"/>
      <c r="H40" s="114"/>
      <c r="I40" s="65"/>
      <c r="J40" s="59"/>
      <c r="K40" s="59"/>
      <c r="L40" s="6"/>
      <c r="M40" s="6"/>
      <c r="N40" s="6"/>
      <c r="CG40" s="5"/>
      <c r="CH40" s="5"/>
      <c r="CI40" s="5"/>
      <c r="CJ40" s="5"/>
      <c r="CK40" s="5"/>
      <c r="CL40" s="5"/>
      <c r="CM40" s="5"/>
      <c r="CN40" s="5"/>
      <c r="CO40" s="5"/>
    </row>
    <row r="41" spans="1:93" ht="21" x14ac:dyDescent="0.2">
      <c r="A41" s="236" t="s">
        <v>49</v>
      </c>
      <c r="B41" s="115" t="s">
        <v>50</v>
      </c>
      <c r="C41" s="116">
        <f t="shared" si="5"/>
        <v>64</v>
      </c>
      <c r="D41" s="21">
        <v>64</v>
      </c>
      <c r="E41" s="22"/>
      <c r="F41" s="107"/>
      <c r="G41" s="108"/>
      <c r="H41" s="117"/>
      <c r="I41" s="65"/>
      <c r="J41" s="59"/>
      <c r="K41" s="59"/>
      <c r="L41" s="6"/>
      <c r="M41" s="6"/>
      <c r="N41" s="6"/>
      <c r="CG41" s="5"/>
      <c r="CH41" s="5"/>
      <c r="CI41" s="5"/>
      <c r="CJ41" s="5"/>
      <c r="CK41" s="5"/>
      <c r="CL41" s="5"/>
      <c r="CM41" s="5"/>
      <c r="CN41" s="5"/>
      <c r="CO41" s="5"/>
    </row>
    <row r="42" spans="1:93" x14ac:dyDescent="0.2">
      <c r="A42" s="236"/>
      <c r="B42" s="190" t="s">
        <v>51</v>
      </c>
      <c r="C42" s="72">
        <f t="shared" si="5"/>
        <v>0</v>
      </c>
      <c r="D42" s="16"/>
      <c r="E42" s="18"/>
      <c r="F42" s="111"/>
      <c r="G42" s="112"/>
      <c r="H42" s="117"/>
      <c r="I42" s="65"/>
      <c r="J42" s="59"/>
      <c r="K42" s="59"/>
      <c r="L42" s="6"/>
      <c r="M42" s="6"/>
      <c r="N42" s="6"/>
      <c r="CG42" s="5"/>
      <c r="CH42" s="5"/>
      <c r="CI42" s="5"/>
      <c r="CJ42" s="5"/>
      <c r="CK42" s="5"/>
      <c r="CL42" s="5"/>
      <c r="CM42" s="5"/>
      <c r="CN42" s="5"/>
      <c r="CO42" s="5"/>
    </row>
    <row r="43" spans="1:93" ht="23.45" customHeight="1" x14ac:dyDescent="0.2">
      <c r="A43" s="236"/>
      <c r="B43" s="119" t="s">
        <v>52</v>
      </c>
      <c r="C43" s="120">
        <f t="shared" si="5"/>
        <v>0</v>
      </c>
      <c r="D43" s="34"/>
      <c r="E43" s="35"/>
      <c r="F43" s="19"/>
      <c r="G43" s="121"/>
      <c r="H43" s="109"/>
      <c r="I43" s="65"/>
      <c r="J43" s="59"/>
      <c r="K43" s="59"/>
      <c r="L43" s="6"/>
      <c r="M43" s="6"/>
      <c r="N43" s="6"/>
      <c r="CG43" s="5"/>
      <c r="CH43" s="5"/>
      <c r="CI43" s="5"/>
      <c r="CJ43" s="5"/>
      <c r="CK43" s="5"/>
      <c r="CL43" s="5"/>
      <c r="CM43" s="5"/>
      <c r="CN43" s="5"/>
      <c r="CO43" s="5"/>
    </row>
    <row r="44" spans="1:93" x14ac:dyDescent="0.2">
      <c r="A44" s="228" t="s">
        <v>53</v>
      </c>
      <c r="B44" s="231"/>
      <c r="C44" s="116">
        <f>SUM(D44:G44)</f>
        <v>0</v>
      </c>
      <c r="D44" s="21"/>
      <c r="E44" s="22"/>
      <c r="F44" s="107"/>
      <c r="G44" s="44"/>
      <c r="H44" s="122"/>
      <c r="I44" s="65"/>
      <c r="J44" s="59"/>
      <c r="K44" s="59"/>
      <c r="L44" s="6"/>
      <c r="M44" s="6"/>
      <c r="N44" s="6"/>
      <c r="CG44" s="5"/>
      <c r="CH44" s="5"/>
      <c r="CI44" s="5"/>
      <c r="CJ44" s="5"/>
      <c r="CK44" s="5"/>
      <c r="CL44" s="5"/>
      <c r="CM44" s="5"/>
      <c r="CN44" s="5"/>
      <c r="CO44" s="5"/>
    </row>
    <row r="45" spans="1:93" x14ac:dyDescent="0.2">
      <c r="A45" s="224" t="s">
        <v>2</v>
      </c>
      <c r="B45" s="225"/>
      <c r="C45" s="72">
        <f>SUM(D45:G45)</f>
        <v>1058</v>
      </c>
      <c r="D45" s="16">
        <v>457</v>
      </c>
      <c r="E45" s="18"/>
      <c r="F45" s="111"/>
      <c r="G45" s="45">
        <v>601</v>
      </c>
      <c r="H45" s="114"/>
      <c r="I45" s="65"/>
      <c r="J45" s="59"/>
      <c r="K45" s="59"/>
      <c r="L45" s="6"/>
      <c r="M45" s="6"/>
      <c r="N45" s="6"/>
      <c r="CG45" s="5"/>
      <c r="CH45" s="5"/>
      <c r="CI45" s="5"/>
      <c r="CJ45" s="5"/>
      <c r="CK45" s="5"/>
      <c r="CL45" s="5"/>
      <c r="CM45" s="5"/>
      <c r="CN45" s="5"/>
      <c r="CO45" s="5"/>
    </row>
    <row r="46" spans="1:93" x14ac:dyDescent="0.2">
      <c r="A46" s="226" t="s">
        <v>1</v>
      </c>
      <c r="B46" s="227"/>
      <c r="C46" s="123">
        <f>SUM(C37:C45)</f>
        <v>1122</v>
      </c>
      <c r="D46" s="123">
        <f>SUM(D37:D45)</f>
        <v>521</v>
      </c>
      <c r="E46" s="124">
        <f>SUM(E37:E45)</f>
        <v>0</v>
      </c>
      <c r="F46" s="125">
        <f>SUM(F37:F45)</f>
        <v>0</v>
      </c>
      <c r="G46" s="126">
        <f>SUM(G44:G45)</f>
        <v>601</v>
      </c>
      <c r="H46" s="127">
        <f>SUM(H37:H45)</f>
        <v>0</v>
      </c>
      <c r="I46" s="65"/>
      <c r="J46" s="59"/>
      <c r="K46" s="59"/>
      <c r="L46" s="6"/>
      <c r="M46" s="6"/>
      <c r="N46" s="6"/>
      <c r="CG46" s="5"/>
      <c r="CH46" s="5"/>
      <c r="CI46" s="5"/>
      <c r="CJ46" s="5"/>
      <c r="CK46" s="5"/>
      <c r="CL46" s="5"/>
      <c r="CM46" s="5"/>
      <c r="CN46" s="5"/>
      <c r="CO46" s="5"/>
    </row>
    <row r="47" spans="1:93" x14ac:dyDescent="0.2">
      <c r="A47" s="128" t="s">
        <v>54</v>
      </c>
      <c r="B47" s="129"/>
      <c r="C47" s="130"/>
      <c r="D47" s="130"/>
      <c r="E47" s="130"/>
      <c r="F47" s="131"/>
      <c r="G47" s="131"/>
      <c r="H47" s="33"/>
      <c r="I47" s="65"/>
      <c r="J47" s="59"/>
      <c r="K47" s="59"/>
      <c r="L47" s="6"/>
      <c r="M47" s="6"/>
      <c r="N47" s="6"/>
      <c r="CG47" s="5"/>
      <c r="CH47" s="5"/>
      <c r="CI47" s="5"/>
      <c r="CJ47" s="5"/>
      <c r="CK47" s="5"/>
      <c r="CL47" s="5"/>
      <c r="CM47" s="5"/>
      <c r="CN47" s="5"/>
      <c r="CO47" s="5"/>
    </row>
    <row r="48" spans="1:93" ht="31.9" customHeight="1" x14ac:dyDescent="0.2">
      <c r="A48" s="42" t="s">
        <v>55</v>
      </c>
      <c r="B48" s="132"/>
      <c r="C48" s="132"/>
      <c r="D48" s="132"/>
      <c r="E48" s="132"/>
      <c r="F48" s="133"/>
      <c r="G48" s="133"/>
      <c r="H48" s="133"/>
      <c r="I48" s="65"/>
      <c r="J48" s="59"/>
      <c r="K48" s="59"/>
      <c r="CG48" s="5"/>
      <c r="CH48" s="5"/>
      <c r="CI48" s="5"/>
      <c r="CJ48" s="5"/>
      <c r="CK48" s="5"/>
      <c r="CL48" s="5"/>
      <c r="CM48" s="5"/>
      <c r="CN48" s="5"/>
      <c r="CO48" s="5"/>
    </row>
    <row r="49" spans="1:93" ht="71.45" customHeight="1" x14ac:dyDescent="0.2">
      <c r="A49" s="213" t="s">
        <v>6</v>
      </c>
      <c r="B49" s="214"/>
      <c r="C49" s="189" t="s">
        <v>1</v>
      </c>
      <c r="D49" s="30" t="s">
        <v>56</v>
      </c>
      <c r="E49" s="66" t="s">
        <v>57</v>
      </c>
      <c r="F49" s="71" t="s">
        <v>13</v>
      </c>
      <c r="G49" s="54"/>
      <c r="H49" s="49"/>
      <c r="I49" s="65"/>
      <c r="J49" s="59"/>
      <c r="K49" s="59"/>
      <c r="CG49" s="5"/>
      <c r="CH49" s="5"/>
      <c r="CI49" s="5"/>
      <c r="CJ49" s="5"/>
      <c r="CK49" s="5"/>
      <c r="CL49" s="5"/>
      <c r="CM49" s="5"/>
      <c r="CN49" s="5"/>
      <c r="CO49" s="5"/>
    </row>
    <row r="50" spans="1:93" x14ac:dyDescent="0.2">
      <c r="A50" s="211" t="s">
        <v>58</v>
      </c>
      <c r="B50" s="212"/>
      <c r="C50" s="52">
        <f t="shared" ref="C50:C55" si="6">SUM(D50:E50)</f>
        <v>86</v>
      </c>
      <c r="D50" s="134">
        <v>29</v>
      </c>
      <c r="E50" s="135">
        <v>57</v>
      </c>
      <c r="F50" s="136"/>
      <c r="G50" s="137"/>
      <c r="H50" s="138"/>
      <c r="I50" s="139"/>
      <c r="J50" s="29"/>
      <c r="K50" s="29"/>
      <c r="L50" s="7"/>
      <c r="M50" s="7"/>
      <c r="N50" s="7"/>
      <c r="O50" s="7"/>
      <c r="P50" s="7"/>
      <c r="Q50" s="7"/>
      <c r="R50" s="7"/>
      <c r="S50" s="7"/>
      <c r="T50" s="7"/>
      <c r="CG50" s="5"/>
      <c r="CH50" s="5"/>
      <c r="CI50" s="5"/>
      <c r="CJ50" s="5"/>
      <c r="CK50" s="5"/>
      <c r="CL50" s="5"/>
      <c r="CM50" s="5"/>
      <c r="CN50" s="5"/>
      <c r="CO50" s="5"/>
    </row>
    <row r="51" spans="1:93" x14ac:dyDescent="0.2">
      <c r="A51" s="215" t="s">
        <v>59</v>
      </c>
      <c r="B51" s="216"/>
      <c r="C51" s="53">
        <f t="shared" si="6"/>
        <v>85</v>
      </c>
      <c r="D51" s="140">
        <v>40</v>
      </c>
      <c r="E51" s="141">
        <v>45</v>
      </c>
      <c r="F51" s="142"/>
      <c r="G51" s="137"/>
      <c r="H51" s="138"/>
      <c r="I51" s="139"/>
      <c r="J51" s="29"/>
      <c r="K51" s="29"/>
      <c r="L51" s="7"/>
      <c r="M51" s="7"/>
      <c r="N51" s="7"/>
      <c r="O51" s="7"/>
      <c r="P51" s="7"/>
      <c r="Q51" s="7"/>
      <c r="R51" s="7"/>
      <c r="S51" s="7"/>
      <c r="T51" s="7"/>
      <c r="CG51" s="5"/>
      <c r="CH51" s="5"/>
      <c r="CI51" s="5"/>
      <c r="CJ51" s="5"/>
      <c r="CK51" s="5"/>
      <c r="CL51" s="5"/>
      <c r="CM51" s="5"/>
      <c r="CN51" s="5"/>
      <c r="CO51" s="5"/>
    </row>
    <row r="52" spans="1:93" x14ac:dyDescent="0.2">
      <c r="A52" s="217" t="s">
        <v>60</v>
      </c>
      <c r="B52" s="143" t="s">
        <v>61</v>
      </c>
      <c r="C52" s="52">
        <f t="shared" si="6"/>
        <v>7</v>
      </c>
      <c r="D52" s="134">
        <v>2</v>
      </c>
      <c r="E52" s="135">
        <v>5</v>
      </c>
      <c r="F52" s="144">
        <v>1</v>
      </c>
      <c r="G52" s="8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7"/>
      <c r="T52" s="7"/>
      <c r="CA52" s="4" t="str">
        <f>IF(F52&lt;=C52,"","* Programa de atención Domiciliaria a personas con Dependencia severa debe ser MENOR O IGUAL al Total. ")</f>
        <v/>
      </c>
      <c r="CB52" s="4">
        <f>IF(C52=0,"",IF(F52="",IF(C52="","",1),0))</f>
        <v>0</v>
      </c>
      <c r="CG52" s="5"/>
      <c r="CH52" s="5"/>
      <c r="CI52" s="5"/>
      <c r="CJ52" s="5"/>
      <c r="CK52" s="5"/>
      <c r="CL52" s="5"/>
      <c r="CM52" s="5"/>
      <c r="CN52" s="5"/>
      <c r="CO52" s="5"/>
    </row>
    <row r="53" spans="1:93" x14ac:dyDescent="0.2">
      <c r="A53" s="218"/>
      <c r="B53" s="145" t="s">
        <v>62</v>
      </c>
      <c r="C53" s="146">
        <f t="shared" si="6"/>
        <v>248</v>
      </c>
      <c r="D53" s="48">
        <v>111</v>
      </c>
      <c r="E53" s="147">
        <v>137</v>
      </c>
      <c r="F53" s="148">
        <v>19</v>
      </c>
      <c r="G53" s="8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7"/>
      <c r="T53" s="7"/>
      <c r="CA53" s="4" t="str">
        <f>IF(F53&lt;=C53,"","* Programa de atención Domiciliaria a personas con Dependencia severa debe ser MENOR O IGUAL al Total. ")</f>
        <v/>
      </c>
      <c r="CB53" s="4">
        <f>IF(C53=0,"",IF(F53="",IF(C53="","",1),0))</f>
        <v>0</v>
      </c>
      <c r="CG53" s="5"/>
      <c r="CH53" s="5"/>
      <c r="CI53" s="5"/>
      <c r="CJ53" s="5"/>
      <c r="CK53" s="5"/>
      <c r="CL53" s="5"/>
      <c r="CM53" s="5"/>
      <c r="CN53" s="5"/>
      <c r="CO53" s="5"/>
    </row>
    <row r="54" spans="1:93" x14ac:dyDescent="0.2">
      <c r="A54" s="219" t="s">
        <v>3</v>
      </c>
      <c r="B54" s="219"/>
      <c r="C54" s="52">
        <f t="shared" si="6"/>
        <v>204</v>
      </c>
      <c r="D54" s="134">
        <v>63</v>
      </c>
      <c r="E54" s="149">
        <v>141</v>
      </c>
      <c r="F54" s="136"/>
      <c r="G54" s="8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7"/>
      <c r="T54" s="7"/>
      <c r="CG54" s="5"/>
      <c r="CH54" s="5"/>
      <c r="CI54" s="5"/>
      <c r="CJ54" s="5"/>
      <c r="CK54" s="5"/>
      <c r="CL54" s="5"/>
      <c r="CM54" s="5"/>
      <c r="CN54" s="5"/>
      <c r="CO54" s="5"/>
    </row>
    <row r="55" spans="1:93" x14ac:dyDescent="0.2">
      <c r="A55" s="240" t="s">
        <v>63</v>
      </c>
      <c r="B55" s="240"/>
      <c r="C55" s="150">
        <f t="shared" si="6"/>
        <v>0</v>
      </c>
      <c r="D55" s="50"/>
      <c r="E55" s="151"/>
      <c r="F55" s="152"/>
      <c r="G55" s="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7"/>
      <c r="T55" s="7"/>
      <c r="CA55" s="4" t="str">
        <f>IF(F55&lt;=C55,"","* Programa de atención Domiciliaria a personas con Dependencia severa debe ser MENOR O IGUAL al Total. ")</f>
        <v/>
      </c>
      <c r="CB55" s="4" t="str">
        <f>IF(C55=0,"",IF(F55="",IF(C55="","",1),0))</f>
        <v/>
      </c>
      <c r="CG55" s="5"/>
      <c r="CH55" s="5"/>
      <c r="CI55" s="5"/>
      <c r="CJ55" s="5"/>
      <c r="CK55" s="5"/>
      <c r="CL55" s="5"/>
      <c r="CM55" s="5"/>
      <c r="CN55" s="5"/>
      <c r="CO55" s="5"/>
    </row>
    <row r="56" spans="1:93" x14ac:dyDescent="0.2">
      <c r="A56" s="241" t="s">
        <v>64</v>
      </c>
      <c r="B56" s="241"/>
      <c r="C56" s="153">
        <f>D56</f>
        <v>0</v>
      </c>
      <c r="D56" s="16"/>
      <c r="E56" s="154"/>
      <c r="F56" s="155"/>
      <c r="G56" s="8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7"/>
      <c r="T56" s="7"/>
      <c r="CA56" s="4" t="str">
        <f>IF(F56&lt;=C56,"","* Programa de atención Domiciliaria a personas con Dependencia severa debe ser MENOR O IGUAL al Total. ")</f>
        <v/>
      </c>
      <c r="CB56" s="4" t="str">
        <f>IF(C56=0,"",IF(F56="",IF(C56="","",1),0))</f>
        <v/>
      </c>
      <c r="CG56" s="5"/>
      <c r="CH56" s="5"/>
      <c r="CI56" s="5"/>
      <c r="CJ56" s="5"/>
      <c r="CK56" s="5"/>
      <c r="CL56" s="5"/>
      <c r="CM56" s="5"/>
      <c r="CN56" s="5"/>
      <c r="CO56" s="5"/>
    </row>
    <row r="57" spans="1:93" x14ac:dyDescent="0.2">
      <c r="A57" s="242" t="s">
        <v>65</v>
      </c>
      <c r="B57" s="242"/>
      <c r="C57" s="156">
        <f>D57</f>
        <v>0</v>
      </c>
      <c r="D57" s="34"/>
      <c r="E57" s="157"/>
      <c r="F57" s="158"/>
      <c r="G57" s="159"/>
      <c r="H57" s="139"/>
      <c r="I57" s="29"/>
      <c r="J57" s="29"/>
      <c r="K57" s="29"/>
      <c r="L57" s="10"/>
      <c r="M57" s="7"/>
      <c r="N57" s="7"/>
      <c r="O57" s="7"/>
      <c r="P57" s="7"/>
      <c r="Q57" s="7"/>
      <c r="R57" s="7"/>
      <c r="S57" s="7"/>
      <c r="T57" s="7"/>
      <c r="CG57" s="5"/>
      <c r="CH57" s="5"/>
      <c r="CI57" s="5"/>
      <c r="CJ57" s="5"/>
      <c r="CK57" s="5"/>
      <c r="CL57" s="5"/>
      <c r="CM57" s="5"/>
      <c r="CN57" s="5"/>
      <c r="CO57" s="5"/>
    </row>
    <row r="58" spans="1:93" ht="31.9" customHeight="1" x14ac:dyDescent="0.2">
      <c r="A58" s="42" t="s">
        <v>66</v>
      </c>
      <c r="B58" s="132"/>
      <c r="C58" s="132"/>
      <c r="D58" s="132"/>
      <c r="E58" s="132"/>
      <c r="F58" s="132"/>
      <c r="G58" s="160"/>
      <c r="H58" s="161"/>
      <c r="I58" s="139"/>
      <c r="J58" s="29"/>
      <c r="K58" s="29"/>
      <c r="L58" s="10"/>
      <c r="M58" s="7"/>
      <c r="N58" s="7"/>
      <c r="O58" s="7"/>
      <c r="P58" s="7"/>
      <c r="Q58" s="7"/>
      <c r="R58" s="7"/>
      <c r="S58" s="7"/>
      <c r="T58" s="7"/>
      <c r="CG58" s="5"/>
      <c r="CH58" s="5"/>
      <c r="CI58" s="5"/>
      <c r="CJ58" s="5"/>
      <c r="CK58" s="5"/>
      <c r="CL58" s="5"/>
      <c r="CM58" s="5"/>
      <c r="CN58" s="5"/>
      <c r="CO58" s="5"/>
    </row>
    <row r="59" spans="1:93" x14ac:dyDescent="0.2">
      <c r="A59" s="243" t="s">
        <v>67</v>
      </c>
      <c r="B59" s="244"/>
      <c r="C59" s="249" t="s">
        <v>68</v>
      </c>
      <c r="D59" s="249"/>
      <c r="E59" s="249"/>
      <c r="F59" s="249"/>
      <c r="G59" s="250"/>
      <c r="H59" s="207" t="s">
        <v>69</v>
      </c>
      <c r="I59" s="208"/>
      <c r="J59" s="59"/>
      <c r="K59" s="59"/>
      <c r="L59" s="6"/>
      <c r="M59" s="6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  <c r="CO59" s="5"/>
    </row>
    <row r="60" spans="1:93" x14ac:dyDescent="0.2">
      <c r="A60" s="245"/>
      <c r="B60" s="246"/>
      <c r="C60" s="243" t="s">
        <v>1</v>
      </c>
      <c r="D60" s="213" t="s">
        <v>70</v>
      </c>
      <c r="E60" s="230"/>
      <c r="F60" s="214"/>
      <c r="G60" s="251" t="s">
        <v>71</v>
      </c>
      <c r="H60" s="209"/>
      <c r="I60" s="208"/>
      <c r="J60" s="59"/>
      <c r="K60" s="59"/>
      <c r="L60" s="6"/>
      <c r="M60" s="6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  <c r="CO60" s="5"/>
    </row>
    <row r="61" spans="1:93" ht="26.45" customHeight="1" x14ac:dyDescent="0.2">
      <c r="A61" s="247"/>
      <c r="B61" s="248"/>
      <c r="C61" s="247"/>
      <c r="D61" s="30" t="s">
        <v>72</v>
      </c>
      <c r="E61" s="31" t="s">
        <v>73</v>
      </c>
      <c r="F61" s="51" t="s">
        <v>74</v>
      </c>
      <c r="G61" s="252"/>
      <c r="H61" s="38" t="s">
        <v>75</v>
      </c>
      <c r="I61" s="189" t="s">
        <v>76</v>
      </c>
      <c r="J61" s="6"/>
      <c r="K61" s="6"/>
      <c r="L61" s="6"/>
      <c r="M61" s="6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  <c r="CO61" s="5"/>
    </row>
    <row r="62" spans="1:93" x14ac:dyDescent="0.2">
      <c r="A62" s="203" t="s">
        <v>77</v>
      </c>
      <c r="B62" s="204"/>
      <c r="C62" s="162">
        <f t="shared" ref="C62:C67" si="7">SUM(D62:F62)+H62</f>
        <v>0</v>
      </c>
      <c r="D62" s="21"/>
      <c r="E62" s="22"/>
      <c r="F62" s="14"/>
      <c r="G62" s="44"/>
      <c r="H62" s="163"/>
      <c r="I62" s="24"/>
      <c r="J62" s="6"/>
      <c r="K62" s="6"/>
      <c r="L62" s="6"/>
      <c r="M62" s="6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  <c r="CO62" s="5"/>
    </row>
    <row r="63" spans="1:93" x14ac:dyDescent="0.2">
      <c r="A63" s="205" t="s">
        <v>78</v>
      </c>
      <c r="B63" s="206"/>
      <c r="C63" s="164">
        <f t="shared" si="7"/>
        <v>0</v>
      </c>
      <c r="D63" s="16"/>
      <c r="E63" s="18"/>
      <c r="F63" s="17"/>
      <c r="G63" s="45"/>
      <c r="H63" s="155"/>
      <c r="I63" s="26"/>
      <c r="J63" s="6"/>
      <c r="K63" s="6"/>
      <c r="L63" s="6"/>
      <c r="M63" s="6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  <c r="CO63" s="5"/>
    </row>
    <row r="64" spans="1:93" x14ac:dyDescent="0.2">
      <c r="A64" s="205" t="s">
        <v>79</v>
      </c>
      <c r="B64" s="206"/>
      <c r="C64" s="164">
        <f t="shared" si="7"/>
        <v>0</v>
      </c>
      <c r="D64" s="16"/>
      <c r="E64" s="18"/>
      <c r="F64" s="17"/>
      <c r="G64" s="45"/>
      <c r="H64" s="155"/>
      <c r="I64" s="26"/>
      <c r="J64" s="6"/>
      <c r="K64" s="6"/>
      <c r="L64" s="6"/>
      <c r="M64" s="6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  <c r="CO64" s="5"/>
    </row>
    <row r="65" spans="1:93" x14ac:dyDescent="0.2">
      <c r="A65" s="205" t="s">
        <v>80</v>
      </c>
      <c r="B65" s="206"/>
      <c r="C65" s="164">
        <f t="shared" si="7"/>
        <v>0</v>
      </c>
      <c r="D65" s="16"/>
      <c r="E65" s="18"/>
      <c r="F65" s="17"/>
      <c r="G65" s="45"/>
      <c r="H65" s="155"/>
      <c r="I65" s="26"/>
      <c r="J65" s="6"/>
      <c r="K65" s="6"/>
      <c r="L65" s="6"/>
      <c r="M65" s="6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  <c r="CO65" s="5"/>
    </row>
    <row r="66" spans="1:93" x14ac:dyDescent="0.2">
      <c r="A66" s="205" t="s">
        <v>81</v>
      </c>
      <c r="B66" s="206"/>
      <c r="C66" s="164">
        <f t="shared" si="7"/>
        <v>0</v>
      </c>
      <c r="D66" s="16"/>
      <c r="E66" s="18"/>
      <c r="F66" s="17"/>
      <c r="G66" s="45"/>
      <c r="H66" s="155"/>
      <c r="I66" s="26"/>
      <c r="J66" s="6"/>
      <c r="K66" s="6"/>
      <c r="L66" s="6"/>
      <c r="M66" s="6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  <c r="CO66" s="5"/>
    </row>
    <row r="67" spans="1:93" x14ac:dyDescent="0.2">
      <c r="A67" s="222" t="s">
        <v>82</v>
      </c>
      <c r="B67" s="223"/>
      <c r="C67" s="165">
        <f t="shared" si="7"/>
        <v>0</v>
      </c>
      <c r="D67" s="34"/>
      <c r="E67" s="35"/>
      <c r="F67" s="36"/>
      <c r="G67" s="46"/>
      <c r="H67" s="166"/>
      <c r="I67" s="27"/>
      <c r="J67" s="6"/>
      <c r="K67" s="6"/>
      <c r="L67" s="6"/>
      <c r="M67" s="6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  <c r="CO67" s="5"/>
    </row>
    <row r="68" spans="1:93" x14ac:dyDescent="0.2">
      <c r="A68" s="9" t="s">
        <v>83</v>
      </c>
      <c r="B68" s="59"/>
      <c r="C68" s="59"/>
      <c r="D68" s="59"/>
      <c r="E68" s="59"/>
      <c r="F68" s="59"/>
      <c r="G68" s="59"/>
      <c r="H68" s="59"/>
      <c r="I68" s="65"/>
      <c r="J68" s="6"/>
      <c r="K68" s="6"/>
      <c r="L68" s="6"/>
      <c r="M68" s="6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  <c r="CO68" s="5"/>
    </row>
    <row r="69" spans="1:93" ht="31.9" customHeight="1" x14ac:dyDescent="0.2">
      <c r="A69" s="167" t="s">
        <v>84</v>
      </c>
      <c r="B69" s="168"/>
      <c r="C69" s="168"/>
      <c r="D69" s="168"/>
      <c r="E69" s="168"/>
      <c r="F69" s="169"/>
      <c r="G69" s="169"/>
      <c r="H69" s="6"/>
      <c r="I69" s="6"/>
      <c r="J69" s="6"/>
      <c r="K69" s="6"/>
      <c r="L69" s="6"/>
      <c r="M69" s="6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  <c r="CO69" s="5"/>
    </row>
    <row r="70" spans="1:93" x14ac:dyDescent="0.2">
      <c r="A70" s="220" t="s">
        <v>85</v>
      </c>
      <c r="B70" s="220" t="s">
        <v>86</v>
      </c>
      <c r="C70" s="237" t="s">
        <v>87</v>
      </c>
      <c r="D70" s="238"/>
      <c r="E70" s="238"/>
      <c r="F70" s="238"/>
      <c r="G70" s="239"/>
      <c r="H70" s="6"/>
      <c r="I70" s="6"/>
      <c r="J70" s="6"/>
      <c r="K70" s="6"/>
      <c r="L70" s="6"/>
      <c r="M70" s="6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  <c r="CO70" s="5"/>
    </row>
    <row r="71" spans="1:93" x14ac:dyDescent="0.2">
      <c r="A71" s="221"/>
      <c r="B71" s="221"/>
      <c r="C71" s="30" t="s">
        <v>88</v>
      </c>
      <c r="D71" s="170" t="s">
        <v>89</v>
      </c>
      <c r="E71" s="31" t="s">
        <v>90</v>
      </c>
      <c r="F71" s="31" t="s">
        <v>91</v>
      </c>
      <c r="G71" s="51" t="s">
        <v>92</v>
      </c>
      <c r="H71" s="6"/>
      <c r="I71" s="6"/>
      <c r="J71" s="6"/>
      <c r="K71" s="6"/>
      <c r="L71" s="6"/>
      <c r="M71" s="6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  <c r="CO71" s="5"/>
    </row>
    <row r="72" spans="1:93" x14ac:dyDescent="0.2">
      <c r="A72" s="171" t="s">
        <v>93</v>
      </c>
      <c r="B72" s="172">
        <f>SUM(C72:G72)</f>
        <v>0</v>
      </c>
      <c r="C72" s="21"/>
      <c r="D72" s="23"/>
      <c r="E72" s="23"/>
      <c r="F72" s="23"/>
      <c r="G72" s="25"/>
      <c r="H72" s="6"/>
      <c r="I72" s="6"/>
      <c r="J72" s="6"/>
      <c r="K72" s="6"/>
      <c r="L72" s="6"/>
      <c r="M72" s="6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  <c r="CO72" s="5"/>
    </row>
    <row r="73" spans="1:93" x14ac:dyDescent="0.2">
      <c r="A73" s="173" t="s">
        <v>51</v>
      </c>
      <c r="B73" s="174">
        <f>SUM(C73:G73)</f>
        <v>0</v>
      </c>
      <c r="C73" s="34"/>
      <c r="D73" s="19"/>
      <c r="E73" s="19"/>
      <c r="F73" s="19"/>
      <c r="G73" s="28"/>
      <c r="H73" s="6"/>
      <c r="I73" s="6"/>
      <c r="J73" s="6"/>
      <c r="K73" s="6"/>
      <c r="L73" s="6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  <c r="CO73" s="5"/>
    </row>
    <row r="74" spans="1:93" ht="31.9" customHeight="1" x14ac:dyDescent="0.2">
      <c r="A74" s="167" t="s">
        <v>94</v>
      </c>
      <c r="B74" s="168"/>
      <c r="C74" s="168"/>
      <c r="D74" s="168"/>
      <c r="E74" s="168"/>
      <c r="F74" s="169"/>
      <c r="G74" s="169"/>
      <c r="H74" s="6"/>
      <c r="I74" s="6"/>
      <c r="J74" s="6"/>
      <c r="K74" s="6"/>
      <c r="L74" s="6"/>
      <c r="M74" s="6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  <c r="CO74" s="5"/>
    </row>
    <row r="75" spans="1:93" x14ac:dyDescent="0.2">
      <c r="A75" s="220" t="s">
        <v>85</v>
      </c>
      <c r="B75" s="220" t="s">
        <v>95</v>
      </c>
      <c r="C75" s="237" t="s">
        <v>96</v>
      </c>
      <c r="D75" s="238"/>
      <c r="E75" s="238"/>
      <c r="F75" s="238"/>
      <c r="G75" s="239"/>
      <c r="H75" s="6"/>
      <c r="I75" s="6"/>
      <c r="J75" s="6"/>
      <c r="K75" s="6"/>
      <c r="L75" s="6"/>
      <c r="M75" s="6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  <c r="CO75" s="5"/>
    </row>
    <row r="76" spans="1:93" x14ac:dyDescent="0.2">
      <c r="A76" s="221"/>
      <c r="B76" s="221"/>
      <c r="C76" s="30" t="s">
        <v>88</v>
      </c>
      <c r="D76" s="170" t="s">
        <v>89</v>
      </c>
      <c r="E76" s="31" t="s">
        <v>90</v>
      </c>
      <c r="F76" s="31" t="s">
        <v>91</v>
      </c>
      <c r="G76" s="51" t="s">
        <v>92</v>
      </c>
      <c r="H76" s="6"/>
      <c r="I76" s="6"/>
      <c r="J76" s="6"/>
      <c r="K76" s="6"/>
      <c r="L76" s="6"/>
      <c r="M76" s="6"/>
      <c r="N76" s="6"/>
      <c r="O76" s="6"/>
      <c r="P76" s="6"/>
      <c r="CG76" s="5"/>
      <c r="CH76" s="5"/>
      <c r="CI76" s="5"/>
      <c r="CJ76" s="5"/>
      <c r="CK76" s="5"/>
      <c r="CL76" s="5"/>
      <c r="CM76" s="5"/>
      <c r="CN76" s="5"/>
      <c r="CO76" s="5"/>
    </row>
    <row r="77" spans="1:93" ht="25.5" customHeight="1" x14ac:dyDescent="0.2">
      <c r="A77" s="175" t="s">
        <v>97</v>
      </c>
      <c r="B77" s="176">
        <f>SUM(C77:G77)</f>
        <v>0</v>
      </c>
      <c r="C77" s="32"/>
      <c r="D77" s="177"/>
      <c r="E77" s="177"/>
      <c r="F77" s="177"/>
      <c r="G77" s="43"/>
      <c r="H77" s="6"/>
      <c r="I77" s="6"/>
      <c r="J77" s="6"/>
      <c r="K77" s="6"/>
      <c r="L77" s="6"/>
      <c r="M77" s="6"/>
      <c r="N77" s="6"/>
      <c r="O77" s="6"/>
      <c r="P77" s="6"/>
      <c r="CG77" s="5"/>
      <c r="CH77" s="5"/>
      <c r="CI77" s="5"/>
      <c r="CJ77" s="5"/>
      <c r="CK77" s="5"/>
      <c r="CL77" s="5"/>
      <c r="CM77" s="5"/>
      <c r="CN77" s="5"/>
      <c r="CO77" s="5"/>
    </row>
    <row r="78" spans="1:93" x14ac:dyDescent="0.2">
      <c r="A78" s="178"/>
      <c r="B78" s="179"/>
      <c r="C78" s="178"/>
      <c r="D78" s="179"/>
      <c r="E78" s="180"/>
      <c r="F78" s="179"/>
      <c r="G78" s="180"/>
      <c r="H78" s="6"/>
      <c r="I78" s="6"/>
      <c r="J78" s="6"/>
      <c r="K78" s="6"/>
      <c r="L78" s="6"/>
      <c r="M78" s="6"/>
      <c r="N78" s="6"/>
      <c r="CG78" s="5"/>
      <c r="CH78" s="5"/>
      <c r="CI78" s="5"/>
      <c r="CJ78" s="5"/>
      <c r="CK78" s="5"/>
      <c r="CL78" s="5"/>
      <c r="CM78" s="5"/>
      <c r="CN78" s="5"/>
      <c r="CO78" s="5"/>
    </row>
    <row r="79" spans="1:93" x14ac:dyDescent="0.2">
      <c r="H79" s="6"/>
      <c r="I79" s="6"/>
      <c r="J79" s="6"/>
      <c r="K79" s="6"/>
      <c r="L79" s="6"/>
      <c r="M79" s="6"/>
      <c r="N79" s="6"/>
    </row>
    <row r="80" spans="1:93" x14ac:dyDescent="0.2">
      <c r="H80" s="6"/>
      <c r="I80" s="6"/>
      <c r="J80" s="6"/>
      <c r="K80" s="6"/>
      <c r="L80" s="6"/>
      <c r="M80" s="6"/>
      <c r="N80" s="6"/>
    </row>
    <row r="194" spans="1:104" ht="12" customHeight="1" x14ac:dyDescent="0.2"/>
    <row r="195" spans="1:104" s="11" customFormat="1" hidden="1" x14ac:dyDescent="0.2">
      <c r="A195" s="11">
        <f>SUM(C10:C34,C46,C50:C57,C62:C67,B72:B73,B77)</f>
        <v>1752</v>
      </c>
      <c r="B195" s="11">
        <f>SUM(CG7:CO78)</f>
        <v>0</v>
      </c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</row>
  </sheetData>
  <mergeCells count="61">
    <mergeCell ref="A39:B39"/>
    <mergeCell ref="A40:B40"/>
    <mergeCell ref="A41:A43"/>
    <mergeCell ref="A44:B44"/>
    <mergeCell ref="C75:G75"/>
    <mergeCell ref="A55:B55"/>
    <mergeCell ref="A56:B56"/>
    <mergeCell ref="A57:B57"/>
    <mergeCell ref="A59:B61"/>
    <mergeCell ref="C59:G59"/>
    <mergeCell ref="C60:C61"/>
    <mergeCell ref="D60:F60"/>
    <mergeCell ref="G60:G61"/>
    <mergeCell ref="C70:G70"/>
    <mergeCell ref="A33:B33"/>
    <mergeCell ref="A34:B34"/>
    <mergeCell ref="A36:B36"/>
    <mergeCell ref="A37:B37"/>
    <mergeCell ref="A38:B38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2:B22"/>
    <mergeCell ref="A75:A76"/>
    <mergeCell ref="B75:B76"/>
    <mergeCell ref="A66:B66"/>
    <mergeCell ref="A67:B67"/>
    <mergeCell ref="A70:A71"/>
    <mergeCell ref="B70:B71"/>
    <mergeCell ref="A45:B45"/>
    <mergeCell ref="A46:B46"/>
    <mergeCell ref="A65:B65"/>
    <mergeCell ref="A27:B27"/>
    <mergeCell ref="A28:B28"/>
    <mergeCell ref="A29:B29"/>
    <mergeCell ref="A30:B30"/>
    <mergeCell ref="A31:B31"/>
    <mergeCell ref="A32:B32"/>
    <mergeCell ref="A14:B14"/>
    <mergeCell ref="A62:B62"/>
    <mergeCell ref="A63:B63"/>
    <mergeCell ref="A64:B64"/>
    <mergeCell ref="H59:I60"/>
    <mergeCell ref="A23:B23"/>
    <mergeCell ref="A24:B24"/>
    <mergeCell ref="A25:B25"/>
    <mergeCell ref="A26:B26"/>
    <mergeCell ref="A50:B50"/>
    <mergeCell ref="A49:B49"/>
    <mergeCell ref="A51:B51"/>
    <mergeCell ref="A52:A53"/>
    <mergeCell ref="A54:B54"/>
    <mergeCell ref="A20:B20"/>
    <mergeCell ref="A21:B21"/>
  </mergeCells>
  <dataValidations count="4">
    <dataValidation allowBlank="1" showInputMessage="1" showErrorMessage="1" errorTitle="ERROR" error="Por Favor ingrese solo Números." sqref="L10:L34 G52:G56" xr:uid="{163A5282-0517-4512-83F4-AC4CE7D2CC3F}"/>
    <dataValidation allowBlank="1" showInputMessage="1" showErrorMessage="1" errorTitle="ERROR" error="Por Favor Ingrese solo Números." sqref="G9" xr:uid="{D54BEA2C-04BB-48D8-A1AF-245D22673559}"/>
    <dataValidation type="whole" allowBlank="1" showInputMessage="1" showErrorMessage="1" errorTitle="ERROR" error="Por Favor Ingrese solo Números." sqref="C78:G1048576 G1:G8 X1:XFD1048576 S35:W1048576 I35:R51 G46:H51 D46:F49 D68:G71 C74:G76 A1:B1048576 G57:I61 C1:C71 H68:I1048576 J57:R1048576 D58:F61 D35:H36 H1:W9 D1:F9" xr:uid="{B39713EC-AD86-4F13-BEDC-66652D4E76F7}">
      <formula1>0</formula1>
      <formula2>100000000</formula2>
    </dataValidation>
    <dataValidation type="whole" allowBlank="1" showInputMessage="1" showErrorMessage="1" errorTitle="Error de ingreso" error="Debe ingresar sólo números enteros positivos." sqref="D10:K34 D37:H45 D50:F57 D62:I67 C72:G73 C77:G77" xr:uid="{0FF97991-A4B4-4783-9B00-013BDED3A489}">
      <formula1>0</formula1>
      <formula2>1000000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30.140625" style="2" customWidth="1"/>
    <col min="3" max="10" width="16" style="2" customWidth="1"/>
    <col min="11" max="11" width="18.42578125" style="2" customWidth="1"/>
    <col min="12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",[9]NOMBRE!B2," - ","( ",[9]NOMBRE!C2,[9]NOMBRE!D2,[9]NOMBRE!E2,[9]NOMBRE!F2,[9]NOMBRE!G2," )")</f>
        <v>COMUNA: LINARES - ( 07401 )</v>
      </c>
    </row>
    <row r="3" spans="1:93" ht="16.149999999999999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",[9]NOMBRE!B6," - ","( ",[9]NOMBRE!C6,[9]NOMBRE!D6," )")</f>
        <v>MES: AGOSTO - ( 08 )</v>
      </c>
    </row>
    <row r="5" spans="1:93" ht="16.149999999999999" customHeight="1" x14ac:dyDescent="0.2">
      <c r="A5" s="1" t="str">
        <f>CONCATENATE("AÑO: ",[9]NOMBRE!B7)</f>
        <v>AÑO: 2018</v>
      </c>
    </row>
    <row r="6" spans="1:93" ht="15" customHeight="1" x14ac:dyDescent="0.2">
      <c r="A6" s="56"/>
      <c r="B6" s="56"/>
      <c r="C6" s="41" t="s">
        <v>4</v>
      </c>
      <c r="D6" s="56"/>
      <c r="E6" s="56"/>
      <c r="F6" s="56"/>
      <c r="G6" s="56"/>
      <c r="H6" s="57"/>
      <c r="I6" s="58"/>
      <c r="J6" s="59"/>
      <c r="K6" s="59"/>
    </row>
    <row r="7" spans="1:93" ht="15" x14ac:dyDescent="0.2">
      <c r="A7" s="13"/>
      <c r="B7" s="13"/>
      <c r="C7" s="13"/>
      <c r="D7" s="13"/>
      <c r="E7" s="13"/>
      <c r="F7" s="13"/>
      <c r="G7" s="13"/>
      <c r="H7" s="57"/>
      <c r="I7" s="58"/>
      <c r="J7" s="59"/>
      <c r="K7" s="59"/>
      <c r="CG7" s="5"/>
      <c r="CH7" s="5"/>
      <c r="CI7" s="5"/>
      <c r="CJ7" s="5"/>
      <c r="CK7" s="5"/>
      <c r="CL7" s="5"/>
      <c r="CM7" s="5"/>
      <c r="CN7" s="5"/>
      <c r="CO7" s="5"/>
    </row>
    <row r="8" spans="1:93" ht="31.9" customHeight="1" x14ac:dyDescent="0.2">
      <c r="A8" s="60" t="s">
        <v>5</v>
      </c>
      <c r="B8" s="61"/>
      <c r="C8" s="62"/>
      <c r="D8" s="61"/>
      <c r="E8" s="63"/>
      <c r="F8" s="63"/>
      <c r="G8" s="64"/>
      <c r="H8" s="63"/>
      <c r="I8" s="65"/>
      <c r="J8" s="59"/>
      <c r="K8" s="59"/>
      <c r="CG8" s="5"/>
      <c r="CH8" s="5"/>
      <c r="CI8" s="5"/>
      <c r="CJ8" s="5"/>
      <c r="CK8" s="5"/>
      <c r="CL8" s="5"/>
      <c r="CM8" s="5"/>
      <c r="CN8" s="5"/>
      <c r="CO8" s="5"/>
    </row>
    <row r="9" spans="1:93" ht="56.25" customHeight="1" x14ac:dyDescent="0.2">
      <c r="A9" s="213" t="s">
        <v>6</v>
      </c>
      <c r="B9" s="230"/>
      <c r="C9" s="191" t="s">
        <v>1</v>
      </c>
      <c r="D9" s="39" t="s">
        <v>7</v>
      </c>
      <c r="E9" s="31" t="s">
        <v>8</v>
      </c>
      <c r="F9" s="66" t="s">
        <v>9</v>
      </c>
      <c r="G9" s="67" t="s">
        <v>10</v>
      </c>
      <c r="H9" s="68" t="s">
        <v>11</v>
      </c>
      <c r="I9" s="69" t="s">
        <v>12</v>
      </c>
      <c r="J9" s="70" t="s">
        <v>13</v>
      </c>
      <c r="K9" s="71" t="s">
        <v>14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CG9" s="5"/>
      <c r="CH9" s="5"/>
      <c r="CI9" s="5"/>
      <c r="CJ9" s="5"/>
      <c r="CK9" s="5"/>
      <c r="CL9" s="5"/>
      <c r="CM9" s="5"/>
      <c r="CN9" s="5"/>
      <c r="CO9" s="5"/>
    </row>
    <row r="10" spans="1:93" ht="17.25" customHeight="1" x14ac:dyDescent="0.2">
      <c r="A10" s="228" t="s">
        <v>15</v>
      </c>
      <c r="B10" s="231"/>
      <c r="C10" s="72">
        <f t="shared" ref="C10:C34" si="0">SUM(D10:F10)</f>
        <v>0</v>
      </c>
      <c r="D10" s="73"/>
      <c r="E10" s="74"/>
      <c r="F10" s="75"/>
      <c r="G10" s="76"/>
      <c r="H10" s="77"/>
      <c r="I10" s="78"/>
      <c r="J10" s="79"/>
      <c r="K10" s="79"/>
      <c r="L10" s="8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7"/>
      <c r="Y10" s="7"/>
      <c r="Z10" s="7"/>
      <c r="CA10" s="4" t="str">
        <f t="shared" ref="CA10:CA21" si="1">IF(SUM(H10:I10)&lt;&gt;C10,"* El nº de visitas de primer contacto más la suma de vdi seguimiento deben ser coincidentes con el total. ","")</f>
        <v/>
      </c>
      <c r="CG10" s="5">
        <f t="shared" ref="CG10:CG21" si="2">IF(SUM(H10:I10)&lt;&gt;C10,1,0)</f>
        <v>0</v>
      </c>
      <c r="CH10" s="5"/>
      <c r="CI10" s="5"/>
      <c r="CJ10" s="5"/>
      <c r="CK10" s="5"/>
      <c r="CL10" s="5"/>
      <c r="CM10" s="5"/>
      <c r="CN10" s="5"/>
      <c r="CO10" s="5"/>
    </row>
    <row r="11" spans="1:93" ht="17.25" customHeight="1" x14ac:dyDescent="0.2">
      <c r="A11" s="201" t="s">
        <v>16</v>
      </c>
      <c r="B11" s="202"/>
      <c r="C11" s="72">
        <f t="shared" si="0"/>
        <v>0</v>
      </c>
      <c r="D11" s="80"/>
      <c r="E11" s="81"/>
      <c r="F11" s="82"/>
      <c r="G11" s="83"/>
      <c r="H11" s="84"/>
      <c r="I11" s="85"/>
      <c r="J11" s="86"/>
      <c r="K11" s="86"/>
      <c r="L11" s="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7"/>
      <c r="Y11" s="7"/>
      <c r="Z11" s="7"/>
      <c r="CA11" s="4" t="str">
        <f t="shared" si="1"/>
        <v/>
      </c>
      <c r="CG11" s="5">
        <f t="shared" si="2"/>
        <v>0</v>
      </c>
      <c r="CH11" s="5"/>
      <c r="CI11" s="5"/>
      <c r="CJ11" s="5"/>
      <c r="CK11" s="5"/>
      <c r="CL11" s="5"/>
      <c r="CM11" s="5"/>
      <c r="CN11" s="5"/>
      <c r="CO11" s="5"/>
    </row>
    <row r="12" spans="1:93" ht="17.25" customHeight="1" x14ac:dyDescent="0.2">
      <c r="A12" s="201" t="s">
        <v>17</v>
      </c>
      <c r="B12" s="202"/>
      <c r="C12" s="72">
        <f t="shared" si="0"/>
        <v>0</v>
      </c>
      <c r="D12" s="80"/>
      <c r="E12" s="81"/>
      <c r="F12" s="82"/>
      <c r="G12" s="83"/>
      <c r="H12" s="84"/>
      <c r="I12" s="85"/>
      <c r="J12" s="86"/>
      <c r="K12" s="86"/>
      <c r="L12" s="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7"/>
      <c r="Y12" s="7"/>
      <c r="Z12" s="7"/>
      <c r="CA12" s="4" t="str">
        <f t="shared" si="1"/>
        <v/>
      </c>
      <c r="CG12" s="5">
        <f t="shared" si="2"/>
        <v>0</v>
      </c>
      <c r="CH12" s="5"/>
      <c r="CI12" s="5"/>
      <c r="CJ12" s="5"/>
      <c r="CK12" s="5"/>
      <c r="CL12" s="5"/>
      <c r="CM12" s="5"/>
      <c r="CN12" s="5"/>
      <c r="CO12" s="5"/>
    </row>
    <row r="13" spans="1:93" ht="17.25" customHeight="1" x14ac:dyDescent="0.2">
      <c r="A13" s="201" t="s">
        <v>18</v>
      </c>
      <c r="B13" s="202"/>
      <c r="C13" s="72">
        <f t="shared" si="0"/>
        <v>0</v>
      </c>
      <c r="D13" s="80"/>
      <c r="E13" s="81"/>
      <c r="F13" s="82"/>
      <c r="G13" s="83"/>
      <c r="H13" s="84"/>
      <c r="I13" s="85"/>
      <c r="J13" s="86"/>
      <c r="K13" s="86"/>
      <c r="L13" s="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7"/>
      <c r="Y13" s="7"/>
      <c r="Z13" s="7"/>
      <c r="CA13" s="4" t="str">
        <f t="shared" si="1"/>
        <v/>
      </c>
      <c r="CG13" s="5">
        <f t="shared" si="2"/>
        <v>0</v>
      </c>
      <c r="CH13" s="5"/>
      <c r="CI13" s="5"/>
      <c r="CJ13" s="5"/>
      <c r="CK13" s="5"/>
      <c r="CL13" s="5"/>
      <c r="CM13" s="5"/>
      <c r="CN13" s="5"/>
      <c r="CO13" s="5"/>
    </row>
    <row r="14" spans="1:93" ht="25.5" customHeight="1" x14ac:dyDescent="0.2">
      <c r="A14" s="201" t="s">
        <v>19</v>
      </c>
      <c r="B14" s="202"/>
      <c r="C14" s="72">
        <f t="shared" si="0"/>
        <v>0</v>
      </c>
      <c r="D14" s="80"/>
      <c r="E14" s="81"/>
      <c r="F14" s="82"/>
      <c r="G14" s="83"/>
      <c r="H14" s="84"/>
      <c r="I14" s="85"/>
      <c r="J14" s="86"/>
      <c r="K14" s="86"/>
      <c r="L14" s="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7"/>
      <c r="Y14" s="7"/>
      <c r="Z14" s="7"/>
      <c r="CA14" s="4" t="str">
        <f t="shared" si="1"/>
        <v/>
      </c>
      <c r="CG14" s="5">
        <f t="shared" si="2"/>
        <v>0</v>
      </c>
      <c r="CH14" s="5"/>
      <c r="CI14" s="5"/>
      <c r="CJ14" s="5"/>
      <c r="CK14" s="5"/>
      <c r="CL14" s="5"/>
      <c r="CM14" s="5"/>
      <c r="CN14" s="5"/>
      <c r="CO14" s="5"/>
    </row>
    <row r="15" spans="1:93" ht="27" customHeight="1" x14ac:dyDescent="0.2">
      <c r="A15" s="201" t="s">
        <v>20</v>
      </c>
      <c r="B15" s="202"/>
      <c r="C15" s="72">
        <f t="shared" si="0"/>
        <v>0</v>
      </c>
      <c r="D15" s="80"/>
      <c r="E15" s="81"/>
      <c r="F15" s="82"/>
      <c r="G15" s="83"/>
      <c r="H15" s="84"/>
      <c r="I15" s="85"/>
      <c r="J15" s="86"/>
      <c r="K15" s="86"/>
      <c r="L15" s="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7"/>
      <c r="Y15" s="7"/>
      <c r="Z15" s="7"/>
      <c r="CA15" s="4" t="str">
        <f t="shared" si="1"/>
        <v/>
      </c>
      <c r="CG15" s="5">
        <f t="shared" si="2"/>
        <v>0</v>
      </c>
      <c r="CH15" s="5"/>
      <c r="CI15" s="5"/>
      <c r="CJ15" s="5"/>
      <c r="CK15" s="5"/>
      <c r="CL15" s="5"/>
      <c r="CM15" s="5"/>
      <c r="CN15" s="5"/>
      <c r="CO15" s="5"/>
    </row>
    <row r="16" spans="1:93" ht="17.25" customHeight="1" x14ac:dyDescent="0.2">
      <c r="A16" s="201" t="s">
        <v>21</v>
      </c>
      <c r="B16" s="202"/>
      <c r="C16" s="72">
        <f t="shared" si="0"/>
        <v>0</v>
      </c>
      <c r="D16" s="80"/>
      <c r="E16" s="81"/>
      <c r="F16" s="82"/>
      <c r="G16" s="83"/>
      <c r="H16" s="84"/>
      <c r="I16" s="85"/>
      <c r="J16" s="86"/>
      <c r="K16" s="86"/>
      <c r="L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7"/>
      <c r="Y16" s="7"/>
      <c r="Z16" s="7"/>
      <c r="CA16" s="4" t="str">
        <f t="shared" si="1"/>
        <v/>
      </c>
      <c r="CG16" s="5">
        <f t="shared" si="2"/>
        <v>0</v>
      </c>
      <c r="CH16" s="5"/>
      <c r="CI16" s="5"/>
      <c r="CJ16" s="5"/>
      <c r="CK16" s="5"/>
      <c r="CL16" s="5"/>
      <c r="CM16" s="5"/>
      <c r="CN16" s="5"/>
      <c r="CO16" s="5"/>
    </row>
    <row r="17" spans="1:93" ht="17.25" customHeight="1" x14ac:dyDescent="0.2">
      <c r="A17" s="201" t="s">
        <v>22</v>
      </c>
      <c r="B17" s="202"/>
      <c r="C17" s="72">
        <f t="shared" si="0"/>
        <v>0</v>
      </c>
      <c r="D17" s="80"/>
      <c r="E17" s="81"/>
      <c r="F17" s="82"/>
      <c r="G17" s="83"/>
      <c r="H17" s="84"/>
      <c r="I17" s="85"/>
      <c r="J17" s="86"/>
      <c r="K17" s="86"/>
      <c r="L17" s="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7"/>
      <c r="Y17" s="7"/>
      <c r="Z17" s="7"/>
      <c r="CA17" s="4" t="str">
        <f t="shared" si="1"/>
        <v/>
      </c>
      <c r="CG17" s="5">
        <f t="shared" si="2"/>
        <v>0</v>
      </c>
      <c r="CH17" s="5"/>
      <c r="CI17" s="5"/>
      <c r="CJ17" s="5"/>
      <c r="CK17" s="5"/>
      <c r="CL17" s="5"/>
      <c r="CM17" s="5"/>
      <c r="CN17" s="5"/>
      <c r="CO17" s="5"/>
    </row>
    <row r="18" spans="1:93" ht="17.25" customHeight="1" x14ac:dyDescent="0.2">
      <c r="A18" s="201" t="s">
        <v>23</v>
      </c>
      <c r="B18" s="210"/>
      <c r="C18" s="72">
        <f t="shared" si="0"/>
        <v>0</v>
      </c>
      <c r="D18" s="80"/>
      <c r="E18" s="81"/>
      <c r="F18" s="82"/>
      <c r="G18" s="83"/>
      <c r="H18" s="84"/>
      <c r="I18" s="85"/>
      <c r="J18" s="86"/>
      <c r="K18" s="87"/>
      <c r="L18" s="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7"/>
      <c r="Y18" s="7"/>
      <c r="Z18" s="7"/>
      <c r="CA18" s="4" t="str">
        <f t="shared" si="1"/>
        <v/>
      </c>
      <c r="CG18" s="5">
        <f t="shared" si="2"/>
        <v>0</v>
      </c>
      <c r="CH18" s="5"/>
      <c r="CI18" s="5"/>
      <c r="CJ18" s="5"/>
      <c r="CK18" s="5"/>
      <c r="CL18" s="5"/>
      <c r="CM18" s="5"/>
      <c r="CN18" s="5"/>
      <c r="CO18" s="5"/>
    </row>
    <row r="19" spans="1:93" ht="17.25" customHeight="1" x14ac:dyDescent="0.2">
      <c r="A19" s="201" t="s">
        <v>24</v>
      </c>
      <c r="B19" s="202"/>
      <c r="C19" s="72">
        <f t="shared" si="0"/>
        <v>0</v>
      </c>
      <c r="D19" s="80"/>
      <c r="E19" s="81"/>
      <c r="F19" s="82"/>
      <c r="G19" s="83"/>
      <c r="H19" s="84"/>
      <c r="I19" s="85"/>
      <c r="J19" s="86"/>
      <c r="K19" s="87"/>
      <c r="L19" s="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7"/>
      <c r="Y19" s="7"/>
      <c r="Z19" s="7"/>
      <c r="CA19" s="4" t="str">
        <f t="shared" si="1"/>
        <v/>
      </c>
      <c r="CG19" s="5">
        <f t="shared" si="2"/>
        <v>0</v>
      </c>
      <c r="CH19" s="5"/>
      <c r="CI19" s="5"/>
      <c r="CJ19" s="5"/>
      <c r="CK19" s="5"/>
      <c r="CL19" s="5"/>
      <c r="CM19" s="5"/>
      <c r="CN19" s="5"/>
      <c r="CO19" s="5"/>
    </row>
    <row r="20" spans="1:93" ht="17.25" customHeight="1" x14ac:dyDescent="0.2">
      <c r="A20" s="201" t="s">
        <v>25</v>
      </c>
      <c r="B20" s="202"/>
      <c r="C20" s="72">
        <f t="shared" si="0"/>
        <v>0</v>
      </c>
      <c r="D20" s="80"/>
      <c r="E20" s="81"/>
      <c r="F20" s="82"/>
      <c r="G20" s="83"/>
      <c r="H20" s="84"/>
      <c r="I20" s="85"/>
      <c r="J20" s="86"/>
      <c r="K20" s="87"/>
      <c r="L20" s="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7"/>
      <c r="Y20" s="7"/>
      <c r="Z20" s="7"/>
      <c r="CA20" s="4" t="str">
        <f t="shared" si="1"/>
        <v/>
      </c>
      <c r="CG20" s="5">
        <f t="shared" si="2"/>
        <v>0</v>
      </c>
      <c r="CH20" s="5"/>
      <c r="CI20" s="5"/>
      <c r="CJ20" s="5"/>
      <c r="CK20" s="5"/>
      <c r="CL20" s="5"/>
      <c r="CM20" s="5"/>
      <c r="CN20" s="5"/>
      <c r="CO20" s="5"/>
    </row>
    <row r="21" spans="1:93" ht="17.25" customHeight="1" x14ac:dyDescent="0.2">
      <c r="A21" s="201" t="s">
        <v>26</v>
      </c>
      <c r="B21" s="202"/>
      <c r="C21" s="72">
        <f t="shared" si="0"/>
        <v>0</v>
      </c>
      <c r="D21" s="80"/>
      <c r="E21" s="81"/>
      <c r="F21" s="82"/>
      <c r="G21" s="83"/>
      <c r="H21" s="84"/>
      <c r="I21" s="85"/>
      <c r="J21" s="86"/>
      <c r="K21" s="86"/>
      <c r="L21" s="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7"/>
      <c r="Y21" s="7"/>
      <c r="Z21" s="7"/>
      <c r="CA21" s="4" t="str">
        <f t="shared" si="1"/>
        <v/>
      </c>
      <c r="CG21" s="5">
        <f t="shared" si="2"/>
        <v>0</v>
      </c>
      <c r="CH21" s="5"/>
      <c r="CI21" s="5"/>
      <c r="CJ21" s="5"/>
      <c r="CK21" s="5"/>
      <c r="CL21" s="5"/>
      <c r="CM21" s="5"/>
      <c r="CN21" s="5"/>
      <c r="CO21" s="5"/>
    </row>
    <row r="22" spans="1:93" ht="17.25" customHeight="1" x14ac:dyDescent="0.2">
      <c r="A22" s="201" t="s">
        <v>27</v>
      </c>
      <c r="B22" s="202"/>
      <c r="C22" s="72">
        <f t="shared" si="0"/>
        <v>0</v>
      </c>
      <c r="D22" s="80"/>
      <c r="E22" s="81"/>
      <c r="F22" s="82"/>
      <c r="G22" s="83"/>
      <c r="H22" s="84"/>
      <c r="I22" s="85"/>
      <c r="J22" s="87"/>
      <c r="K22" s="86"/>
      <c r="L22" s="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7"/>
      <c r="Y22" s="7"/>
      <c r="Z22" s="7"/>
      <c r="CA22" s="4" t="str">
        <f>IF(C22=0,"",IF(J22="",IF(C22="","","* No olvide digitar la columna Programa de atención domiciliaria a personas con dependencia severa. "),""))</f>
        <v/>
      </c>
      <c r="CB22" s="4" t="str">
        <f>IF(J22&lt;=C22,"","* Programa de atención Domiciliaria a personas con Dependencia severa debe ser MENOR O IGUAL  al Total. ")</f>
        <v/>
      </c>
      <c r="CG22" s="5">
        <f>IF(J22&lt;=C22,0,1)</f>
        <v>0</v>
      </c>
      <c r="CH22" s="5"/>
      <c r="CI22" s="5"/>
      <c r="CJ22" s="5"/>
      <c r="CK22" s="5"/>
      <c r="CL22" s="5"/>
      <c r="CM22" s="5"/>
      <c r="CN22" s="5"/>
      <c r="CO22" s="5"/>
    </row>
    <row r="23" spans="1:93" ht="17.25" customHeight="1" x14ac:dyDescent="0.2">
      <c r="A23" s="201" t="s">
        <v>28</v>
      </c>
      <c r="B23" s="202"/>
      <c r="C23" s="72">
        <f t="shared" si="0"/>
        <v>0</v>
      </c>
      <c r="D23" s="80"/>
      <c r="E23" s="81"/>
      <c r="F23" s="82"/>
      <c r="G23" s="83"/>
      <c r="H23" s="84"/>
      <c r="I23" s="85"/>
      <c r="J23" s="86"/>
      <c r="K23" s="86"/>
      <c r="L23" s="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7"/>
      <c r="Y23" s="7"/>
      <c r="Z23" s="7"/>
      <c r="CA23" s="4" t="str">
        <f t="shared" ref="CA23:CA34" si="3">IF(SUM(H23:I23)&lt;&gt;C23,"* El nº de visitas de primer contacto más la suma de vdi seguimiento deben ser coincidentes con el total. ","")</f>
        <v/>
      </c>
      <c r="CG23" s="5">
        <f t="shared" ref="CG23:CG34" si="4">IF(SUM(H23:I23)&lt;&gt;C23,1,0)</f>
        <v>0</v>
      </c>
      <c r="CH23" s="5"/>
      <c r="CI23" s="5"/>
      <c r="CJ23" s="5"/>
      <c r="CK23" s="5"/>
      <c r="CL23" s="5"/>
      <c r="CM23" s="5"/>
      <c r="CN23" s="5"/>
      <c r="CO23" s="5"/>
    </row>
    <row r="24" spans="1:93" ht="17.25" customHeight="1" x14ac:dyDescent="0.2">
      <c r="A24" s="201" t="s">
        <v>29</v>
      </c>
      <c r="B24" s="202"/>
      <c r="C24" s="72">
        <f t="shared" si="0"/>
        <v>0</v>
      </c>
      <c r="D24" s="80"/>
      <c r="E24" s="81"/>
      <c r="F24" s="82"/>
      <c r="G24" s="83"/>
      <c r="H24" s="84"/>
      <c r="I24" s="85"/>
      <c r="J24" s="86"/>
      <c r="K24" s="87"/>
      <c r="L24" s="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7"/>
      <c r="Y24" s="7"/>
      <c r="Z24" s="7"/>
      <c r="CA24" s="4" t="str">
        <f t="shared" si="3"/>
        <v/>
      </c>
      <c r="CG24" s="5">
        <f t="shared" si="4"/>
        <v>0</v>
      </c>
      <c r="CH24" s="5"/>
      <c r="CI24" s="5"/>
      <c r="CJ24" s="5"/>
      <c r="CK24" s="5"/>
      <c r="CL24" s="5"/>
      <c r="CM24" s="5"/>
      <c r="CN24" s="5"/>
      <c r="CO24" s="5"/>
    </row>
    <row r="25" spans="1:93" ht="17.25" customHeight="1" x14ac:dyDescent="0.2">
      <c r="A25" s="201" t="s">
        <v>30</v>
      </c>
      <c r="B25" s="210"/>
      <c r="C25" s="72">
        <f t="shared" si="0"/>
        <v>0</v>
      </c>
      <c r="D25" s="80"/>
      <c r="E25" s="81"/>
      <c r="F25" s="82"/>
      <c r="G25" s="83"/>
      <c r="H25" s="84"/>
      <c r="I25" s="85"/>
      <c r="J25" s="86"/>
      <c r="K25" s="87"/>
      <c r="L25" s="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7"/>
      <c r="Y25" s="7"/>
      <c r="Z25" s="7"/>
      <c r="CA25" s="4" t="str">
        <f t="shared" si="3"/>
        <v/>
      </c>
      <c r="CG25" s="5">
        <f t="shared" si="4"/>
        <v>0</v>
      </c>
      <c r="CH25" s="5"/>
      <c r="CI25" s="5"/>
      <c r="CJ25" s="5"/>
      <c r="CK25" s="5"/>
      <c r="CL25" s="5"/>
      <c r="CM25" s="5"/>
      <c r="CN25" s="5"/>
      <c r="CO25" s="5"/>
    </row>
    <row r="26" spans="1:93" ht="17.25" customHeight="1" x14ac:dyDescent="0.2">
      <c r="A26" s="201" t="s">
        <v>31</v>
      </c>
      <c r="B26" s="210"/>
      <c r="C26" s="72">
        <f t="shared" si="0"/>
        <v>0</v>
      </c>
      <c r="D26" s="80"/>
      <c r="E26" s="81"/>
      <c r="F26" s="82"/>
      <c r="G26" s="83"/>
      <c r="H26" s="84"/>
      <c r="I26" s="85"/>
      <c r="J26" s="86"/>
      <c r="K26" s="87"/>
      <c r="L26" s="8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7"/>
      <c r="Y26" s="7"/>
      <c r="Z26" s="7"/>
      <c r="CA26" s="4" t="str">
        <f t="shared" si="3"/>
        <v/>
      </c>
      <c r="CG26" s="5">
        <f t="shared" si="4"/>
        <v>0</v>
      </c>
      <c r="CH26" s="5"/>
      <c r="CI26" s="5"/>
      <c r="CJ26" s="5"/>
      <c r="CK26" s="5"/>
      <c r="CL26" s="5"/>
      <c r="CM26" s="5"/>
      <c r="CN26" s="5"/>
      <c r="CO26" s="5"/>
    </row>
    <row r="27" spans="1:93" ht="26.25" customHeight="1" x14ac:dyDescent="0.2">
      <c r="A27" s="201" t="s">
        <v>32</v>
      </c>
      <c r="B27" s="202"/>
      <c r="C27" s="72">
        <f t="shared" si="0"/>
        <v>0</v>
      </c>
      <c r="D27" s="80"/>
      <c r="E27" s="81"/>
      <c r="F27" s="82"/>
      <c r="G27" s="83"/>
      <c r="H27" s="84"/>
      <c r="I27" s="85"/>
      <c r="J27" s="86"/>
      <c r="K27" s="86"/>
      <c r="L27" s="8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7"/>
      <c r="Y27" s="7"/>
      <c r="Z27" s="7"/>
      <c r="CA27" s="4" t="str">
        <f t="shared" si="3"/>
        <v/>
      </c>
      <c r="CG27" s="5">
        <f t="shared" si="4"/>
        <v>0</v>
      </c>
      <c r="CH27" s="5"/>
      <c r="CI27" s="5"/>
      <c r="CJ27" s="5"/>
      <c r="CK27" s="5"/>
      <c r="CL27" s="5"/>
      <c r="CM27" s="5"/>
      <c r="CN27" s="5"/>
      <c r="CO27" s="5"/>
    </row>
    <row r="28" spans="1:93" ht="24.75" customHeight="1" x14ac:dyDescent="0.2">
      <c r="A28" s="201" t="s">
        <v>33</v>
      </c>
      <c r="B28" s="210"/>
      <c r="C28" s="72">
        <f t="shared" si="0"/>
        <v>0</v>
      </c>
      <c r="D28" s="80"/>
      <c r="E28" s="81"/>
      <c r="F28" s="82"/>
      <c r="G28" s="83"/>
      <c r="H28" s="84"/>
      <c r="I28" s="85"/>
      <c r="J28" s="86"/>
      <c r="K28" s="86"/>
      <c r="L28" s="8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7"/>
      <c r="Y28" s="7"/>
      <c r="Z28" s="7"/>
      <c r="CA28" s="4" t="str">
        <f t="shared" si="3"/>
        <v/>
      </c>
      <c r="CG28" s="5">
        <f t="shared" si="4"/>
        <v>0</v>
      </c>
      <c r="CH28" s="5"/>
      <c r="CI28" s="5"/>
      <c r="CJ28" s="5"/>
      <c r="CK28" s="5"/>
      <c r="CL28" s="5"/>
      <c r="CM28" s="5"/>
      <c r="CN28" s="5"/>
      <c r="CO28" s="5"/>
    </row>
    <row r="29" spans="1:93" ht="17.25" customHeight="1" x14ac:dyDescent="0.2">
      <c r="A29" s="228" t="s">
        <v>34</v>
      </c>
      <c r="B29" s="229"/>
      <c r="C29" s="72">
        <f t="shared" si="0"/>
        <v>0</v>
      </c>
      <c r="D29" s="80"/>
      <c r="E29" s="81"/>
      <c r="F29" s="82"/>
      <c r="G29" s="83"/>
      <c r="H29" s="84"/>
      <c r="I29" s="85"/>
      <c r="J29" s="86"/>
      <c r="K29" s="86"/>
      <c r="L29" s="8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7"/>
      <c r="Y29" s="7"/>
      <c r="Z29" s="7"/>
      <c r="CA29" s="4" t="str">
        <f t="shared" si="3"/>
        <v/>
      </c>
      <c r="CG29" s="5">
        <f t="shared" si="4"/>
        <v>0</v>
      </c>
      <c r="CH29" s="5"/>
      <c r="CI29" s="5"/>
      <c r="CJ29" s="5"/>
      <c r="CK29" s="5"/>
      <c r="CL29" s="5"/>
      <c r="CM29" s="5"/>
      <c r="CN29" s="5"/>
      <c r="CO29" s="5"/>
    </row>
    <row r="30" spans="1:93" ht="17.25" customHeight="1" x14ac:dyDescent="0.2">
      <c r="A30" s="201" t="s">
        <v>35</v>
      </c>
      <c r="B30" s="202"/>
      <c r="C30" s="72">
        <f t="shared" si="0"/>
        <v>0</v>
      </c>
      <c r="D30" s="80"/>
      <c r="E30" s="81"/>
      <c r="F30" s="82"/>
      <c r="G30" s="83"/>
      <c r="H30" s="84"/>
      <c r="I30" s="85"/>
      <c r="J30" s="87"/>
      <c r="K30" s="87"/>
      <c r="L30" s="8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7"/>
      <c r="Y30" s="7"/>
      <c r="Z30" s="7"/>
      <c r="CA30" s="4" t="str">
        <f t="shared" si="3"/>
        <v/>
      </c>
      <c r="CB30" s="4" t="str">
        <f>IF(J30&lt;=C30,"","* Programa de atención Domiciliaria a personas con Dependencia severa debe ser MENOR O IGUAL  al Total. ")</f>
        <v/>
      </c>
      <c r="CG30" s="5">
        <f t="shared" si="4"/>
        <v>0</v>
      </c>
      <c r="CH30" s="5">
        <f>IF(J30&lt;=C30,0,1)</f>
        <v>0</v>
      </c>
      <c r="CI30" s="5"/>
      <c r="CJ30" s="5"/>
      <c r="CK30" s="5"/>
      <c r="CL30" s="5"/>
      <c r="CM30" s="5"/>
      <c r="CN30" s="5"/>
      <c r="CO30" s="5"/>
    </row>
    <row r="31" spans="1:93" ht="17.25" customHeight="1" x14ac:dyDescent="0.2">
      <c r="A31" s="201" t="s">
        <v>36</v>
      </c>
      <c r="B31" s="202"/>
      <c r="C31" s="72">
        <f t="shared" si="0"/>
        <v>0</v>
      </c>
      <c r="D31" s="88"/>
      <c r="E31" s="89"/>
      <c r="F31" s="90"/>
      <c r="G31" s="91"/>
      <c r="H31" s="92"/>
      <c r="I31" s="93"/>
      <c r="J31" s="94"/>
      <c r="K31" s="87"/>
      <c r="L31" s="8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7"/>
      <c r="Y31" s="7"/>
      <c r="Z31" s="7"/>
      <c r="CA31" s="4" t="str">
        <f t="shared" si="3"/>
        <v/>
      </c>
      <c r="CB31" s="4" t="str">
        <f>IF(J31&lt;=C31,"","* Programa de atención Domiciliaria a personas con Dependencia severa debe ser MENOR O IGUAL  al Total. ")</f>
        <v/>
      </c>
      <c r="CG31" s="5">
        <f t="shared" si="4"/>
        <v>0</v>
      </c>
      <c r="CH31" s="5">
        <f>IF(J31&lt;=C31,0,1)</f>
        <v>0</v>
      </c>
      <c r="CI31" s="5"/>
      <c r="CJ31" s="5"/>
      <c r="CK31" s="5"/>
      <c r="CL31" s="5"/>
      <c r="CM31" s="5"/>
      <c r="CN31" s="5"/>
      <c r="CO31" s="5"/>
    </row>
    <row r="32" spans="1:93" ht="17.25" customHeight="1" x14ac:dyDescent="0.2">
      <c r="A32" s="201" t="s">
        <v>37</v>
      </c>
      <c r="B32" s="202"/>
      <c r="C32" s="72">
        <f t="shared" si="0"/>
        <v>0</v>
      </c>
      <c r="D32" s="16"/>
      <c r="E32" s="81"/>
      <c r="F32" s="82"/>
      <c r="G32" s="83"/>
      <c r="H32" s="84"/>
      <c r="I32" s="85"/>
      <c r="J32" s="87"/>
      <c r="K32" s="87"/>
      <c r="L32" s="8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7"/>
      <c r="Y32" s="7"/>
      <c r="Z32" s="7"/>
      <c r="CA32" s="4" t="str">
        <f t="shared" si="3"/>
        <v/>
      </c>
      <c r="CB32" s="4" t="str">
        <f>IF(J32&lt;=C32,"","* Programa de atención Domiciliaria a personas con Dependencia severa debe ser MENOR O IGUAL  al Total. ")</f>
        <v/>
      </c>
      <c r="CG32" s="5">
        <f t="shared" si="4"/>
        <v>0</v>
      </c>
      <c r="CH32" s="5">
        <f>IF(J32&lt;=C32,0,1)</f>
        <v>0</v>
      </c>
      <c r="CI32" s="5"/>
      <c r="CJ32" s="5"/>
      <c r="CK32" s="5"/>
      <c r="CL32" s="5"/>
      <c r="CM32" s="5"/>
      <c r="CN32" s="5"/>
      <c r="CO32" s="5"/>
    </row>
    <row r="33" spans="1:93" ht="17.25" customHeight="1" x14ac:dyDescent="0.2">
      <c r="A33" s="228" t="s">
        <v>38</v>
      </c>
      <c r="B33" s="231"/>
      <c r="C33" s="72">
        <f t="shared" si="0"/>
        <v>0</v>
      </c>
      <c r="D33" s="80"/>
      <c r="E33" s="81"/>
      <c r="F33" s="82"/>
      <c r="G33" s="83"/>
      <c r="H33" s="84"/>
      <c r="I33" s="85"/>
      <c r="J33" s="86"/>
      <c r="K33" s="87"/>
      <c r="L33" s="8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7"/>
      <c r="Y33" s="7"/>
      <c r="Z33" s="7"/>
      <c r="CA33" s="4" t="str">
        <f t="shared" si="3"/>
        <v/>
      </c>
      <c r="CG33" s="5">
        <f t="shared" si="4"/>
        <v>0</v>
      </c>
      <c r="CH33" s="5"/>
      <c r="CI33" s="5"/>
      <c r="CJ33" s="5"/>
      <c r="CK33" s="5"/>
      <c r="CL33" s="5"/>
      <c r="CM33" s="5"/>
      <c r="CN33" s="5"/>
      <c r="CO33" s="5"/>
    </row>
    <row r="34" spans="1:93" ht="17.25" customHeight="1" x14ac:dyDescent="0.2">
      <c r="A34" s="232" t="s">
        <v>39</v>
      </c>
      <c r="B34" s="233"/>
      <c r="C34" s="72">
        <f t="shared" si="0"/>
        <v>0</v>
      </c>
      <c r="D34" s="47"/>
      <c r="E34" s="95"/>
      <c r="F34" s="96"/>
      <c r="G34" s="97"/>
      <c r="H34" s="98"/>
      <c r="I34" s="99"/>
      <c r="J34" s="100"/>
      <c r="K34" s="101"/>
      <c r="L34" s="8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7"/>
      <c r="Y34" s="7"/>
      <c r="Z34" s="7"/>
      <c r="CA34" s="4" t="str">
        <f t="shared" si="3"/>
        <v/>
      </c>
      <c r="CG34" s="5">
        <f t="shared" si="4"/>
        <v>0</v>
      </c>
      <c r="CH34" s="5"/>
      <c r="CI34" s="5"/>
      <c r="CJ34" s="5"/>
      <c r="CK34" s="5"/>
      <c r="CL34" s="5"/>
      <c r="CM34" s="5"/>
      <c r="CN34" s="5"/>
      <c r="CO34" s="5"/>
    </row>
    <row r="35" spans="1:93" ht="31.9" customHeight="1" x14ac:dyDescent="0.2">
      <c r="A35" s="102" t="s">
        <v>40</v>
      </c>
      <c r="B35" s="103"/>
      <c r="C35" s="103"/>
      <c r="D35" s="104"/>
      <c r="E35" s="104"/>
      <c r="F35" s="104"/>
      <c r="G35" s="105"/>
      <c r="H35" s="20"/>
      <c r="I35" s="65"/>
      <c r="J35" s="59"/>
      <c r="K35" s="59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CG35" s="5"/>
      <c r="CH35" s="5"/>
      <c r="CI35" s="5"/>
      <c r="CJ35" s="5"/>
      <c r="CK35" s="5"/>
      <c r="CL35" s="5"/>
      <c r="CM35" s="5"/>
      <c r="CN35" s="5"/>
      <c r="CO35" s="5"/>
    </row>
    <row r="36" spans="1:93" ht="45.6" customHeight="1" x14ac:dyDescent="0.2">
      <c r="A36" s="213" t="s">
        <v>6</v>
      </c>
      <c r="B36" s="214"/>
      <c r="C36" s="40" t="s">
        <v>1</v>
      </c>
      <c r="D36" s="40" t="s">
        <v>7</v>
      </c>
      <c r="E36" s="55" t="s">
        <v>41</v>
      </c>
      <c r="F36" s="31" t="s">
        <v>42</v>
      </c>
      <c r="G36" s="39" t="s">
        <v>43</v>
      </c>
      <c r="H36" s="67" t="s">
        <v>44</v>
      </c>
      <c r="I36" s="65"/>
      <c r="J36" s="59"/>
      <c r="K36" s="59"/>
      <c r="L36" s="10"/>
      <c r="M36" s="10"/>
      <c r="N36" s="10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CG36" s="5"/>
      <c r="CH36" s="5"/>
      <c r="CI36" s="5"/>
      <c r="CJ36" s="5"/>
      <c r="CK36" s="5"/>
      <c r="CL36" s="5"/>
      <c r="CM36" s="5"/>
      <c r="CN36" s="5"/>
      <c r="CO36" s="5"/>
    </row>
    <row r="37" spans="1:93" x14ac:dyDescent="0.2">
      <c r="A37" s="234" t="s">
        <v>45</v>
      </c>
      <c r="B37" s="235"/>
      <c r="C37" s="106">
        <f t="shared" ref="C37:C43" si="5">SUM(D37:F37)</f>
        <v>0</v>
      </c>
      <c r="D37" s="21"/>
      <c r="E37" s="22"/>
      <c r="F37" s="107"/>
      <c r="G37" s="108"/>
      <c r="H37" s="109"/>
      <c r="I37" s="65"/>
      <c r="J37" s="59"/>
      <c r="K37" s="59"/>
      <c r="L37" s="10"/>
      <c r="M37" s="10"/>
      <c r="N37" s="1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CG37" s="5"/>
      <c r="CH37" s="5"/>
      <c r="CI37" s="5"/>
      <c r="CJ37" s="5"/>
      <c r="CK37" s="5"/>
      <c r="CL37" s="5"/>
      <c r="CM37" s="5"/>
      <c r="CN37" s="5"/>
      <c r="CO37" s="5"/>
    </row>
    <row r="38" spans="1:93" x14ac:dyDescent="0.2">
      <c r="A38" s="201" t="s">
        <v>46</v>
      </c>
      <c r="B38" s="210"/>
      <c r="C38" s="110">
        <f t="shared" si="5"/>
        <v>0</v>
      </c>
      <c r="D38" s="16"/>
      <c r="E38" s="18"/>
      <c r="F38" s="111"/>
      <c r="G38" s="112"/>
      <c r="H38" s="109"/>
      <c r="I38" s="65"/>
      <c r="J38" s="59"/>
      <c r="K38" s="59"/>
      <c r="L38" s="6"/>
      <c r="M38" s="6"/>
      <c r="N38" s="6"/>
      <c r="CG38" s="5"/>
      <c r="CH38" s="5"/>
      <c r="CI38" s="5"/>
      <c r="CJ38" s="5"/>
      <c r="CK38" s="5"/>
      <c r="CL38" s="5"/>
      <c r="CM38" s="5"/>
      <c r="CN38" s="5"/>
      <c r="CO38" s="5"/>
    </row>
    <row r="39" spans="1:93" x14ac:dyDescent="0.2">
      <c r="A39" s="201" t="s">
        <v>47</v>
      </c>
      <c r="B39" s="210"/>
      <c r="C39" s="72">
        <f t="shared" si="5"/>
        <v>0</v>
      </c>
      <c r="D39" s="16"/>
      <c r="E39" s="18"/>
      <c r="F39" s="111"/>
      <c r="G39" s="112"/>
      <c r="H39" s="109"/>
      <c r="I39" s="65"/>
      <c r="J39" s="59"/>
      <c r="K39" s="59"/>
      <c r="L39" s="6"/>
      <c r="M39" s="6"/>
      <c r="N39" s="6"/>
      <c r="CG39" s="5"/>
      <c r="CH39" s="5"/>
      <c r="CI39" s="5"/>
      <c r="CJ39" s="5"/>
      <c r="CK39" s="5"/>
      <c r="CL39" s="5"/>
      <c r="CM39" s="5"/>
      <c r="CN39" s="5"/>
      <c r="CO39" s="5"/>
    </row>
    <row r="40" spans="1:93" x14ac:dyDescent="0.2">
      <c r="A40" s="201" t="s">
        <v>48</v>
      </c>
      <c r="B40" s="210"/>
      <c r="C40" s="72">
        <f t="shared" si="5"/>
        <v>0</v>
      </c>
      <c r="D40" s="16"/>
      <c r="E40" s="89"/>
      <c r="F40" s="111"/>
      <c r="G40" s="113"/>
      <c r="H40" s="114"/>
      <c r="I40" s="65"/>
      <c r="J40" s="59"/>
      <c r="K40" s="59"/>
      <c r="L40" s="6"/>
      <c r="M40" s="6"/>
      <c r="N40" s="6"/>
      <c r="CG40" s="5"/>
      <c r="CH40" s="5"/>
      <c r="CI40" s="5"/>
      <c r="CJ40" s="5"/>
      <c r="CK40" s="5"/>
      <c r="CL40" s="5"/>
      <c r="CM40" s="5"/>
      <c r="CN40" s="5"/>
      <c r="CO40" s="5"/>
    </row>
    <row r="41" spans="1:93" ht="21" x14ac:dyDescent="0.2">
      <c r="A41" s="236" t="s">
        <v>49</v>
      </c>
      <c r="B41" s="115" t="s">
        <v>50</v>
      </c>
      <c r="C41" s="116">
        <f t="shared" si="5"/>
        <v>55</v>
      </c>
      <c r="D41" s="21">
        <v>55</v>
      </c>
      <c r="E41" s="22"/>
      <c r="F41" s="107"/>
      <c r="G41" s="108"/>
      <c r="H41" s="117"/>
      <c r="I41" s="65"/>
      <c r="J41" s="59"/>
      <c r="K41" s="59"/>
      <c r="L41" s="6"/>
      <c r="M41" s="6"/>
      <c r="N41" s="6"/>
      <c r="CG41" s="5"/>
      <c r="CH41" s="5"/>
      <c r="CI41" s="5"/>
      <c r="CJ41" s="5"/>
      <c r="CK41" s="5"/>
      <c r="CL41" s="5"/>
      <c r="CM41" s="5"/>
      <c r="CN41" s="5"/>
      <c r="CO41" s="5"/>
    </row>
    <row r="42" spans="1:93" x14ac:dyDescent="0.2">
      <c r="A42" s="236"/>
      <c r="B42" s="192" t="s">
        <v>51</v>
      </c>
      <c r="C42" s="72">
        <f t="shared" si="5"/>
        <v>0</v>
      </c>
      <c r="D42" s="16"/>
      <c r="E42" s="18"/>
      <c r="F42" s="111"/>
      <c r="G42" s="112"/>
      <c r="H42" s="117"/>
      <c r="I42" s="65"/>
      <c r="J42" s="59"/>
      <c r="K42" s="59"/>
      <c r="L42" s="6"/>
      <c r="M42" s="6"/>
      <c r="N42" s="6"/>
      <c r="CG42" s="5"/>
      <c r="CH42" s="5"/>
      <c r="CI42" s="5"/>
      <c r="CJ42" s="5"/>
      <c r="CK42" s="5"/>
      <c r="CL42" s="5"/>
      <c r="CM42" s="5"/>
      <c r="CN42" s="5"/>
      <c r="CO42" s="5"/>
    </row>
    <row r="43" spans="1:93" ht="23.45" customHeight="1" x14ac:dyDescent="0.2">
      <c r="A43" s="236"/>
      <c r="B43" s="119" t="s">
        <v>52</v>
      </c>
      <c r="C43" s="120">
        <f t="shared" si="5"/>
        <v>0</v>
      </c>
      <c r="D43" s="34"/>
      <c r="E43" s="35"/>
      <c r="F43" s="19"/>
      <c r="G43" s="121"/>
      <c r="H43" s="109"/>
      <c r="I43" s="65"/>
      <c r="J43" s="59"/>
      <c r="K43" s="59"/>
      <c r="L43" s="6"/>
      <c r="M43" s="6"/>
      <c r="N43" s="6"/>
      <c r="CG43" s="5"/>
      <c r="CH43" s="5"/>
      <c r="CI43" s="5"/>
      <c r="CJ43" s="5"/>
      <c r="CK43" s="5"/>
      <c r="CL43" s="5"/>
      <c r="CM43" s="5"/>
      <c r="CN43" s="5"/>
      <c r="CO43" s="5"/>
    </row>
    <row r="44" spans="1:93" x14ac:dyDescent="0.2">
      <c r="A44" s="228" t="s">
        <v>53</v>
      </c>
      <c r="B44" s="231"/>
      <c r="C44" s="116">
        <f>SUM(D44:G44)</f>
        <v>0</v>
      </c>
      <c r="D44" s="21"/>
      <c r="E44" s="22"/>
      <c r="F44" s="107"/>
      <c r="G44" s="44"/>
      <c r="H44" s="122"/>
      <c r="I44" s="65"/>
      <c r="J44" s="59"/>
      <c r="K44" s="59"/>
      <c r="L44" s="6"/>
      <c r="M44" s="6"/>
      <c r="N44" s="6"/>
      <c r="CG44" s="5"/>
      <c r="CH44" s="5"/>
      <c r="CI44" s="5"/>
      <c r="CJ44" s="5"/>
      <c r="CK44" s="5"/>
      <c r="CL44" s="5"/>
      <c r="CM44" s="5"/>
      <c r="CN44" s="5"/>
      <c r="CO44" s="5"/>
    </row>
    <row r="45" spans="1:93" x14ac:dyDescent="0.2">
      <c r="A45" s="224" t="s">
        <v>2</v>
      </c>
      <c r="B45" s="225"/>
      <c r="C45" s="72">
        <f>SUM(D45:G45)</f>
        <v>1245</v>
      </c>
      <c r="D45" s="16">
        <v>569</v>
      </c>
      <c r="E45" s="18"/>
      <c r="F45" s="111"/>
      <c r="G45" s="45">
        <v>676</v>
      </c>
      <c r="H45" s="114"/>
      <c r="I45" s="65"/>
      <c r="J45" s="59"/>
      <c r="K45" s="59"/>
      <c r="L45" s="6"/>
      <c r="M45" s="6"/>
      <c r="N45" s="6"/>
      <c r="CG45" s="5"/>
      <c r="CH45" s="5"/>
      <c r="CI45" s="5"/>
      <c r="CJ45" s="5"/>
      <c r="CK45" s="5"/>
      <c r="CL45" s="5"/>
      <c r="CM45" s="5"/>
      <c r="CN45" s="5"/>
      <c r="CO45" s="5"/>
    </row>
    <row r="46" spans="1:93" x14ac:dyDescent="0.2">
      <c r="A46" s="226" t="s">
        <v>1</v>
      </c>
      <c r="B46" s="227"/>
      <c r="C46" s="123">
        <f>SUM(C37:C45)</f>
        <v>1300</v>
      </c>
      <c r="D46" s="123">
        <f>SUM(D37:D45)</f>
        <v>624</v>
      </c>
      <c r="E46" s="124">
        <f>SUM(E37:E45)</f>
        <v>0</v>
      </c>
      <c r="F46" s="125">
        <f>SUM(F37:F45)</f>
        <v>0</v>
      </c>
      <c r="G46" s="126">
        <f>SUM(G44:G45)</f>
        <v>676</v>
      </c>
      <c r="H46" s="127">
        <f>SUM(H37:H45)</f>
        <v>0</v>
      </c>
      <c r="I46" s="65"/>
      <c r="J46" s="59"/>
      <c r="K46" s="59"/>
      <c r="L46" s="6"/>
      <c r="M46" s="6"/>
      <c r="N46" s="6"/>
      <c r="CG46" s="5"/>
      <c r="CH46" s="5"/>
      <c r="CI46" s="5"/>
      <c r="CJ46" s="5"/>
      <c r="CK46" s="5"/>
      <c r="CL46" s="5"/>
      <c r="CM46" s="5"/>
      <c r="CN46" s="5"/>
      <c r="CO46" s="5"/>
    </row>
    <row r="47" spans="1:93" x14ac:dyDescent="0.2">
      <c r="A47" s="128" t="s">
        <v>54</v>
      </c>
      <c r="B47" s="129"/>
      <c r="C47" s="130"/>
      <c r="D47" s="130"/>
      <c r="E47" s="130"/>
      <c r="F47" s="131"/>
      <c r="G47" s="131"/>
      <c r="H47" s="33"/>
      <c r="I47" s="65"/>
      <c r="J47" s="59"/>
      <c r="K47" s="59"/>
      <c r="L47" s="6"/>
      <c r="M47" s="6"/>
      <c r="N47" s="6"/>
      <c r="CG47" s="5"/>
      <c r="CH47" s="5"/>
      <c r="CI47" s="5"/>
      <c r="CJ47" s="5"/>
      <c r="CK47" s="5"/>
      <c r="CL47" s="5"/>
      <c r="CM47" s="5"/>
      <c r="CN47" s="5"/>
      <c r="CO47" s="5"/>
    </row>
    <row r="48" spans="1:93" ht="31.9" customHeight="1" x14ac:dyDescent="0.2">
      <c r="A48" s="42" t="s">
        <v>55</v>
      </c>
      <c r="B48" s="132"/>
      <c r="C48" s="132"/>
      <c r="D48" s="132"/>
      <c r="E48" s="132"/>
      <c r="F48" s="133"/>
      <c r="G48" s="133"/>
      <c r="H48" s="133"/>
      <c r="I48" s="65"/>
      <c r="J48" s="59"/>
      <c r="K48" s="59"/>
      <c r="CG48" s="5"/>
      <c r="CH48" s="5"/>
      <c r="CI48" s="5"/>
      <c r="CJ48" s="5"/>
      <c r="CK48" s="5"/>
      <c r="CL48" s="5"/>
      <c r="CM48" s="5"/>
      <c r="CN48" s="5"/>
      <c r="CO48" s="5"/>
    </row>
    <row r="49" spans="1:93" ht="71.45" customHeight="1" x14ac:dyDescent="0.2">
      <c r="A49" s="213" t="s">
        <v>6</v>
      </c>
      <c r="B49" s="214"/>
      <c r="C49" s="191" t="s">
        <v>1</v>
      </c>
      <c r="D49" s="30" t="s">
        <v>56</v>
      </c>
      <c r="E49" s="66" t="s">
        <v>57</v>
      </c>
      <c r="F49" s="71" t="s">
        <v>13</v>
      </c>
      <c r="G49" s="54"/>
      <c r="H49" s="49"/>
      <c r="I49" s="65"/>
      <c r="J49" s="59"/>
      <c r="K49" s="59"/>
      <c r="CG49" s="5"/>
      <c r="CH49" s="5"/>
      <c r="CI49" s="5"/>
      <c r="CJ49" s="5"/>
      <c r="CK49" s="5"/>
      <c r="CL49" s="5"/>
      <c r="CM49" s="5"/>
      <c r="CN49" s="5"/>
      <c r="CO49" s="5"/>
    </row>
    <row r="50" spans="1:93" x14ac:dyDescent="0.2">
      <c r="A50" s="211" t="s">
        <v>58</v>
      </c>
      <c r="B50" s="212"/>
      <c r="C50" s="52">
        <f t="shared" ref="C50:C55" si="6">SUM(D50:E50)</f>
        <v>113</v>
      </c>
      <c r="D50" s="134">
        <v>48</v>
      </c>
      <c r="E50" s="135">
        <v>65</v>
      </c>
      <c r="F50" s="136"/>
      <c r="G50" s="137"/>
      <c r="H50" s="138"/>
      <c r="I50" s="139"/>
      <c r="J50" s="29"/>
      <c r="K50" s="29"/>
      <c r="L50" s="7"/>
      <c r="M50" s="7"/>
      <c r="N50" s="7"/>
      <c r="O50" s="7"/>
      <c r="P50" s="7"/>
      <c r="Q50" s="7"/>
      <c r="R50" s="7"/>
      <c r="S50" s="7"/>
      <c r="T50" s="7"/>
      <c r="CG50" s="5"/>
      <c r="CH50" s="5"/>
      <c r="CI50" s="5"/>
      <c r="CJ50" s="5"/>
      <c r="CK50" s="5"/>
      <c r="CL50" s="5"/>
      <c r="CM50" s="5"/>
      <c r="CN50" s="5"/>
      <c r="CO50" s="5"/>
    </row>
    <row r="51" spans="1:93" x14ac:dyDescent="0.2">
      <c r="A51" s="215" t="s">
        <v>59</v>
      </c>
      <c r="B51" s="216"/>
      <c r="C51" s="53">
        <f t="shared" si="6"/>
        <v>128</v>
      </c>
      <c r="D51" s="140">
        <v>52</v>
      </c>
      <c r="E51" s="141">
        <v>76</v>
      </c>
      <c r="F51" s="142"/>
      <c r="G51" s="137"/>
      <c r="H51" s="138"/>
      <c r="I51" s="139"/>
      <c r="J51" s="29"/>
      <c r="K51" s="29"/>
      <c r="L51" s="7"/>
      <c r="M51" s="7"/>
      <c r="N51" s="7"/>
      <c r="O51" s="7"/>
      <c r="P51" s="7"/>
      <c r="Q51" s="7"/>
      <c r="R51" s="7"/>
      <c r="S51" s="7"/>
      <c r="T51" s="7"/>
      <c r="CG51" s="5"/>
      <c r="CH51" s="5"/>
      <c r="CI51" s="5"/>
      <c r="CJ51" s="5"/>
      <c r="CK51" s="5"/>
      <c r="CL51" s="5"/>
      <c r="CM51" s="5"/>
      <c r="CN51" s="5"/>
      <c r="CO51" s="5"/>
    </row>
    <row r="52" spans="1:93" x14ac:dyDescent="0.2">
      <c r="A52" s="217" t="s">
        <v>60</v>
      </c>
      <c r="B52" s="143" t="s">
        <v>61</v>
      </c>
      <c r="C52" s="52">
        <f t="shared" si="6"/>
        <v>33</v>
      </c>
      <c r="D52" s="134">
        <v>19</v>
      </c>
      <c r="E52" s="135">
        <v>14</v>
      </c>
      <c r="F52" s="144">
        <v>3</v>
      </c>
      <c r="G52" s="8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7"/>
      <c r="T52" s="7"/>
      <c r="CA52" s="4" t="str">
        <f>IF(F52&lt;=C52,"","* Programa de atención Domiciliaria a personas con Dependencia severa debe ser MENOR O IGUAL al Total. ")</f>
        <v/>
      </c>
      <c r="CB52" s="4">
        <f>IF(C52=0,"",IF(F52="",IF(C52="","",1),0))</f>
        <v>0</v>
      </c>
      <c r="CG52" s="5"/>
      <c r="CH52" s="5"/>
      <c r="CI52" s="5"/>
      <c r="CJ52" s="5"/>
      <c r="CK52" s="5"/>
      <c r="CL52" s="5"/>
      <c r="CM52" s="5"/>
      <c r="CN52" s="5"/>
      <c r="CO52" s="5"/>
    </row>
    <row r="53" spans="1:93" x14ac:dyDescent="0.2">
      <c r="A53" s="218"/>
      <c r="B53" s="145" t="s">
        <v>62</v>
      </c>
      <c r="C53" s="146">
        <f t="shared" si="6"/>
        <v>147</v>
      </c>
      <c r="D53" s="48">
        <v>71</v>
      </c>
      <c r="E53" s="147">
        <v>76</v>
      </c>
      <c r="F53" s="148">
        <v>11</v>
      </c>
      <c r="G53" s="8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7"/>
      <c r="T53" s="7"/>
      <c r="CA53" s="4" t="str">
        <f>IF(F53&lt;=C53,"","* Programa de atención Domiciliaria a personas con Dependencia severa debe ser MENOR O IGUAL al Total. ")</f>
        <v/>
      </c>
      <c r="CB53" s="4">
        <f>IF(C53=0,"",IF(F53="",IF(C53="","",1),0))</f>
        <v>0</v>
      </c>
      <c r="CG53" s="5"/>
      <c r="CH53" s="5"/>
      <c r="CI53" s="5"/>
      <c r="CJ53" s="5"/>
      <c r="CK53" s="5"/>
      <c r="CL53" s="5"/>
      <c r="CM53" s="5"/>
      <c r="CN53" s="5"/>
      <c r="CO53" s="5"/>
    </row>
    <row r="54" spans="1:93" x14ac:dyDescent="0.2">
      <c r="A54" s="219" t="s">
        <v>3</v>
      </c>
      <c r="B54" s="219"/>
      <c r="C54" s="52">
        <f t="shared" si="6"/>
        <v>299</v>
      </c>
      <c r="D54" s="134">
        <v>128</v>
      </c>
      <c r="E54" s="149">
        <v>171</v>
      </c>
      <c r="F54" s="136"/>
      <c r="G54" s="8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7"/>
      <c r="T54" s="7"/>
      <c r="CG54" s="5"/>
      <c r="CH54" s="5"/>
      <c r="CI54" s="5"/>
      <c r="CJ54" s="5"/>
      <c r="CK54" s="5"/>
      <c r="CL54" s="5"/>
      <c r="CM54" s="5"/>
      <c r="CN54" s="5"/>
      <c r="CO54" s="5"/>
    </row>
    <row r="55" spans="1:93" x14ac:dyDescent="0.2">
      <c r="A55" s="240" t="s">
        <v>63</v>
      </c>
      <c r="B55" s="240"/>
      <c r="C55" s="150">
        <f t="shared" si="6"/>
        <v>0</v>
      </c>
      <c r="D55" s="50"/>
      <c r="E55" s="151"/>
      <c r="F55" s="152"/>
      <c r="G55" s="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7"/>
      <c r="T55" s="7"/>
      <c r="CA55" s="4" t="str">
        <f>IF(F55&lt;=C55,"","* Programa de atención Domiciliaria a personas con Dependencia severa debe ser MENOR O IGUAL al Total. ")</f>
        <v/>
      </c>
      <c r="CB55" s="4" t="str">
        <f>IF(C55=0,"",IF(F55="",IF(C55="","",1),0))</f>
        <v/>
      </c>
      <c r="CG55" s="5"/>
      <c r="CH55" s="5"/>
      <c r="CI55" s="5"/>
      <c r="CJ55" s="5"/>
      <c r="CK55" s="5"/>
      <c r="CL55" s="5"/>
      <c r="CM55" s="5"/>
      <c r="CN55" s="5"/>
      <c r="CO55" s="5"/>
    </row>
    <row r="56" spans="1:93" x14ac:dyDescent="0.2">
      <c r="A56" s="241" t="s">
        <v>64</v>
      </c>
      <c r="B56" s="241"/>
      <c r="C56" s="153">
        <f>D56</f>
        <v>0</v>
      </c>
      <c r="D56" s="16"/>
      <c r="E56" s="154"/>
      <c r="F56" s="155"/>
      <c r="G56" s="8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7"/>
      <c r="T56" s="7"/>
      <c r="CA56" s="4" t="str">
        <f>IF(F56&lt;=C56,"","* Programa de atención Domiciliaria a personas con Dependencia severa debe ser MENOR O IGUAL al Total. ")</f>
        <v/>
      </c>
      <c r="CB56" s="4" t="str">
        <f>IF(C56=0,"",IF(F56="",IF(C56="","",1),0))</f>
        <v/>
      </c>
      <c r="CG56" s="5"/>
      <c r="CH56" s="5"/>
      <c r="CI56" s="5"/>
      <c r="CJ56" s="5"/>
      <c r="CK56" s="5"/>
      <c r="CL56" s="5"/>
      <c r="CM56" s="5"/>
      <c r="CN56" s="5"/>
      <c r="CO56" s="5"/>
    </row>
    <row r="57" spans="1:93" x14ac:dyDescent="0.2">
      <c r="A57" s="242" t="s">
        <v>65</v>
      </c>
      <c r="B57" s="242"/>
      <c r="C57" s="156">
        <f>D57</f>
        <v>0</v>
      </c>
      <c r="D57" s="34"/>
      <c r="E57" s="157"/>
      <c r="F57" s="158"/>
      <c r="G57" s="159"/>
      <c r="H57" s="139"/>
      <c r="I57" s="29"/>
      <c r="J57" s="29"/>
      <c r="K57" s="29"/>
      <c r="L57" s="10"/>
      <c r="M57" s="7"/>
      <c r="N57" s="7"/>
      <c r="O57" s="7"/>
      <c r="P57" s="7"/>
      <c r="Q57" s="7"/>
      <c r="R57" s="7"/>
      <c r="S57" s="7"/>
      <c r="T57" s="7"/>
      <c r="CG57" s="5"/>
      <c r="CH57" s="5"/>
      <c r="CI57" s="5"/>
      <c r="CJ57" s="5"/>
      <c r="CK57" s="5"/>
      <c r="CL57" s="5"/>
      <c r="CM57" s="5"/>
      <c r="CN57" s="5"/>
      <c r="CO57" s="5"/>
    </row>
    <row r="58" spans="1:93" ht="31.9" customHeight="1" x14ac:dyDescent="0.2">
      <c r="A58" s="42" t="s">
        <v>66</v>
      </c>
      <c r="B58" s="132"/>
      <c r="C58" s="132"/>
      <c r="D58" s="132"/>
      <c r="E58" s="132"/>
      <c r="F58" s="132"/>
      <c r="G58" s="160"/>
      <c r="H58" s="161"/>
      <c r="I58" s="139"/>
      <c r="J58" s="29"/>
      <c r="K58" s="29"/>
      <c r="L58" s="10"/>
      <c r="M58" s="7"/>
      <c r="N58" s="7"/>
      <c r="O58" s="7"/>
      <c r="P58" s="7"/>
      <c r="Q58" s="7"/>
      <c r="R58" s="7"/>
      <c r="S58" s="7"/>
      <c r="T58" s="7"/>
      <c r="CG58" s="5"/>
      <c r="CH58" s="5"/>
      <c r="CI58" s="5"/>
      <c r="CJ58" s="5"/>
      <c r="CK58" s="5"/>
      <c r="CL58" s="5"/>
      <c r="CM58" s="5"/>
      <c r="CN58" s="5"/>
      <c r="CO58" s="5"/>
    </row>
    <row r="59" spans="1:93" x14ac:dyDescent="0.2">
      <c r="A59" s="243" t="s">
        <v>67</v>
      </c>
      <c r="B59" s="244"/>
      <c r="C59" s="249" t="s">
        <v>68</v>
      </c>
      <c r="D59" s="249"/>
      <c r="E59" s="249"/>
      <c r="F59" s="249"/>
      <c r="G59" s="250"/>
      <c r="H59" s="207" t="s">
        <v>69</v>
      </c>
      <c r="I59" s="208"/>
      <c r="J59" s="59"/>
      <c r="K59" s="59"/>
      <c r="L59" s="6"/>
      <c r="M59" s="6"/>
      <c r="N59" s="6"/>
      <c r="O59" s="6"/>
      <c r="P59" s="6"/>
      <c r="CG59" s="5"/>
      <c r="CH59" s="5"/>
      <c r="CI59" s="5"/>
      <c r="CJ59" s="5"/>
      <c r="CK59" s="5"/>
      <c r="CL59" s="5"/>
      <c r="CM59" s="5"/>
      <c r="CN59" s="5"/>
      <c r="CO59" s="5"/>
    </row>
    <row r="60" spans="1:93" x14ac:dyDescent="0.2">
      <c r="A60" s="245"/>
      <c r="B60" s="246"/>
      <c r="C60" s="243" t="s">
        <v>1</v>
      </c>
      <c r="D60" s="213" t="s">
        <v>70</v>
      </c>
      <c r="E60" s="230"/>
      <c r="F60" s="214"/>
      <c r="G60" s="251" t="s">
        <v>71</v>
      </c>
      <c r="H60" s="209"/>
      <c r="I60" s="208"/>
      <c r="J60" s="59"/>
      <c r="K60" s="59"/>
      <c r="L60" s="6"/>
      <c r="M60" s="6"/>
      <c r="N60" s="6"/>
      <c r="O60" s="6"/>
      <c r="P60" s="6"/>
      <c r="CG60" s="5"/>
      <c r="CH60" s="5"/>
      <c r="CI60" s="5"/>
      <c r="CJ60" s="5"/>
      <c r="CK60" s="5"/>
      <c r="CL60" s="5"/>
      <c r="CM60" s="5"/>
      <c r="CN60" s="5"/>
      <c r="CO60" s="5"/>
    </row>
    <row r="61" spans="1:93" ht="26.45" customHeight="1" x14ac:dyDescent="0.2">
      <c r="A61" s="247"/>
      <c r="B61" s="248"/>
      <c r="C61" s="247"/>
      <c r="D61" s="30" t="s">
        <v>72</v>
      </c>
      <c r="E61" s="31" t="s">
        <v>73</v>
      </c>
      <c r="F61" s="51" t="s">
        <v>74</v>
      </c>
      <c r="G61" s="252"/>
      <c r="H61" s="38" t="s">
        <v>75</v>
      </c>
      <c r="I61" s="191" t="s">
        <v>76</v>
      </c>
      <c r="J61" s="6"/>
      <c r="K61" s="6"/>
      <c r="L61" s="6"/>
      <c r="M61" s="6"/>
      <c r="N61" s="6"/>
      <c r="O61" s="6"/>
      <c r="P61" s="6"/>
      <c r="CG61" s="5"/>
      <c r="CH61" s="5"/>
      <c r="CI61" s="5"/>
      <c r="CJ61" s="5"/>
      <c r="CK61" s="5"/>
      <c r="CL61" s="5"/>
      <c r="CM61" s="5"/>
      <c r="CN61" s="5"/>
      <c r="CO61" s="5"/>
    </row>
    <row r="62" spans="1:93" x14ac:dyDescent="0.2">
      <c r="A62" s="203" t="s">
        <v>77</v>
      </c>
      <c r="B62" s="204"/>
      <c r="C62" s="162">
        <f t="shared" ref="C62:C67" si="7">SUM(D62:F62)+H62</f>
        <v>0</v>
      </c>
      <c r="D62" s="21"/>
      <c r="E62" s="22"/>
      <c r="F62" s="14"/>
      <c r="G62" s="44"/>
      <c r="H62" s="163"/>
      <c r="I62" s="24"/>
      <c r="J62" s="6"/>
      <c r="K62" s="6"/>
      <c r="L62" s="6"/>
      <c r="M62" s="6"/>
      <c r="N62" s="6"/>
      <c r="O62" s="6"/>
      <c r="P62" s="6"/>
      <c r="CG62" s="5"/>
      <c r="CH62" s="5"/>
      <c r="CI62" s="5"/>
      <c r="CJ62" s="5"/>
      <c r="CK62" s="5"/>
      <c r="CL62" s="5"/>
      <c r="CM62" s="5"/>
      <c r="CN62" s="5"/>
      <c r="CO62" s="5"/>
    </row>
    <row r="63" spans="1:93" x14ac:dyDescent="0.2">
      <c r="A63" s="205" t="s">
        <v>78</v>
      </c>
      <c r="B63" s="206"/>
      <c r="C63" s="164">
        <f t="shared" si="7"/>
        <v>0</v>
      </c>
      <c r="D63" s="16"/>
      <c r="E63" s="18"/>
      <c r="F63" s="17"/>
      <c r="G63" s="45"/>
      <c r="H63" s="155"/>
      <c r="I63" s="26"/>
      <c r="J63" s="6"/>
      <c r="K63" s="6"/>
      <c r="L63" s="6"/>
      <c r="M63" s="6"/>
      <c r="N63" s="6"/>
      <c r="O63" s="6"/>
      <c r="P63" s="6"/>
      <c r="CG63" s="5"/>
      <c r="CH63" s="5"/>
      <c r="CI63" s="5"/>
      <c r="CJ63" s="5"/>
      <c r="CK63" s="5"/>
      <c r="CL63" s="5"/>
      <c r="CM63" s="5"/>
      <c r="CN63" s="5"/>
      <c r="CO63" s="5"/>
    </row>
    <row r="64" spans="1:93" x14ac:dyDescent="0.2">
      <c r="A64" s="205" t="s">
        <v>79</v>
      </c>
      <c r="B64" s="206"/>
      <c r="C64" s="164">
        <f t="shared" si="7"/>
        <v>0</v>
      </c>
      <c r="D64" s="16"/>
      <c r="E64" s="18"/>
      <c r="F64" s="17"/>
      <c r="G64" s="45"/>
      <c r="H64" s="155"/>
      <c r="I64" s="26"/>
      <c r="J64" s="6"/>
      <c r="K64" s="6"/>
      <c r="L64" s="6"/>
      <c r="M64" s="6"/>
      <c r="N64" s="6"/>
      <c r="O64" s="6"/>
      <c r="P64" s="6"/>
      <c r="CG64" s="5"/>
      <c r="CH64" s="5"/>
      <c r="CI64" s="5"/>
      <c r="CJ64" s="5"/>
      <c r="CK64" s="5"/>
      <c r="CL64" s="5"/>
      <c r="CM64" s="5"/>
      <c r="CN64" s="5"/>
      <c r="CO64" s="5"/>
    </row>
    <row r="65" spans="1:93" x14ac:dyDescent="0.2">
      <c r="A65" s="205" t="s">
        <v>80</v>
      </c>
      <c r="B65" s="206"/>
      <c r="C65" s="164">
        <f t="shared" si="7"/>
        <v>0</v>
      </c>
      <c r="D65" s="16"/>
      <c r="E65" s="18"/>
      <c r="F65" s="17"/>
      <c r="G65" s="45"/>
      <c r="H65" s="155"/>
      <c r="I65" s="26"/>
      <c r="J65" s="6"/>
      <c r="K65" s="6"/>
      <c r="L65" s="6"/>
      <c r="M65" s="6"/>
      <c r="N65" s="6"/>
      <c r="O65" s="6"/>
      <c r="P65" s="6"/>
      <c r="CG65" s="5"/>
      <c r="CH65" s="5"/>
      <c r="CI65" s="5"/>
      <c r="CJ65" s="5"/>
      <c r="CK65" s="5"/>
      <c r="CL65" s="5"/>
      <c r="CM65" s="5"/>
      <c r="CN65" s="5"/>
      <c r="CO65" s="5"/>
    </row>
    <row r="66" spans="1:93" x14ac:dyDescent="0.2">
      <c r="A66" s="205" t="s">
        <v>81</v>
      </c>
      <c r="B66" s="206"/>
      <c r="C66" s="164">
        <f t="shared" si="7"/>
        <v>0</v>
      </c>
      <c r="D66" s="16"/>
      <c r="E66" s="18"/>
      <c r="F66" s="17"/>
      <c r="G66" s="45"/>
      <c r="H66" s="155"/>
      <c r="I66" s="26"/>
      <c r="J66" s="6"/>
      <c r="K66" s="6"/>
      <c r="L66" s="6"/>
      <c r="M66" s="6"/>
      <c r="N66" s="6"/>
      <c r="O66" s="6"/>
      <c r="P66" s="6"/>
      <c r="CG66" s="5"/>
      <c r="CH66" s="5"/>
      <c r="CI66" s="5"/>
      <c r="CJ66" s="5"/>
      <c r="CK66" s="5"/>
      <c r="CL66" s="5"/>
      <c r="CM66" s="5"/>
      <c r="CN66" s="5"/>
      <c r="CO66" s="5"/>
    </row>
    <row r="67" spans="1:93" x14ac:dyDescent="0.2">
      <c r="A67" s="222" t="s">
        <v>82</v>
      </c>
      <c r="B67" s="223"/>
      <c r="C67" s="165">
        <f t="shared" si="7"/>
        <v>0</v>
      </c>
      <c r="D67" s="34"/>
      <c r="E67" s="35"/>
      <c r="F67" s="36"/>
      <c r="G67" s="46"/>
      <c r="H67" s="166"/>
      <c r="I67" s="27"/>
      <c r="J67" s="6"/>
      <c r="K67" s="6"/>
      <c r="L67" s="6"/>
      <c r="M67" s="6"/>
      <c r="N67" s="6"/>
      <c r="O67" s="6"/>
      <c r="P67" s="6"/>
      <c r="CG67" s="5"/>
      <c r="CH67" s="5"/>
      <c r="CI67" s="5"/>
      <c r="CJ67" s="5"/>
      <c r="CK67" s="5"/>
      <c r="CL67" s="5"/>
      <c r="CM67" s="5"/>
      <c r="CN67" s="5"/>
      <c r="CO67" s="5"/>
    </row>
    <row r="68" spans="1:93" x14ac:dyDescent="0.2">
      <c r="A68" s="9" t="s">
        <v>83</v>
      </c>
      <c r="B68" s="59"/>
      <c r="C68" s="59"/>
      <c r="D68" s="59"/>
      <c r="E68" s="59"/>
      <c r="F68" s="59"/>
      <c r="G68" s="59"/>
      <c r="H68" s="59"/>
      <c r="I68" s="65"/>
      <c r="J68" s="6"/>
      <c r="K68" s="6"/>
      <c r="L68" s="6"/>
      <c r="M68" s="6"/>
      <c r="N68" s="6"/>
      <c r="O68" s="6"/>
      <c r="P68" s="6"/>
      <c r="CG68" s="5"/>
      <c r="CH68" s="5"/>
      <c r="CI68" s="5"/>
      <c r="CJ68" s="5"/>
      <c r="CK68" s="5"/>
      <c r="CL68" s="5"/>
      <c r="CM68" s="5"/>
      <c r="CN68" s="5"/>
      <c r="CO68" s="5"/>
    </row>
    <row r="69" spans="1:93" ht="31.9" customHeight="1" x14ac:dyDescent="0.2">
      <c r="A69" s="167" t="s">
        <v>84</v>
      </c>
      <c r="B69" s="168"/>
      <c r="C69" s="168"/>
      <c r="D69" s="168"/>
      <c r="E69" s="168"/>
      <c r="F69" s="169"/>
      <c r="G69" s="169"/>
      <c r="H69" s="6"/>
      <c r="I69" s="6"/>
      <c r="J69" s="6"/>
      <c r="K69" s="6"/>
      <c r="L69" s="6"/>
      <c r="M69" s="6"/>
      <c r="N69" s="6"/>
      <c r="O69" s="6"/>
      <c r="P69" s="6"/>
      <c r="CG69" s="5"/>
      <c r="CH69" s="5"/>
      <c r="CI69" s="5"/>
      <c r="CJ69" s="5"/>
      <c r="CK69" s="5"/>
      <c r="CL69" s="5"/>
      <c r="CM69" s="5"/>
      <c r="CN69" s="5"/>
      <c r="CO69" s="5"/>
    </row>
    <row r="70" spans="1:93" x14ac:dyDescent="0.2">
      <c r="A70" s="220" t="s">
        <v>85</v>
      </c>
      <c r="B70" s="220" t="s">
        <v>86</v>
      </c>
      <c r="C70" s="237" t="s">
        <v>87</v>
      </c>
      <c r="D70" s="238"/>
      <c r="E70" s="238"/>
      <c r="F70" s="238"/>
      <c r="G70" s="239"/>
      <c r="H70" s="6"/>
      <c r="I70" s="6"/>
      <c r="J70" s="6"/>
      <c r="K70" s="6"/>
      <c r="L70" s="6"/>
      <c r="M70" s="6"/>
      <c r="N70" s="6"/>
      <c r="O70" s="6"/>
      <c r="P70" s="6"/>
      <c r="CG70" s="5"/>
      <c r="CH70" s="5"/>
      <c r="CI70" s="5"/>
      <c r="CJ70" s="5"/>
      <c r="CK70" s="5"/>
      <c r="CL70" s="5"/>
      <c r="CM70" s="5"/>
      <c r="CN70" s="5"/>
      <c r="CO70" s="5"/>
    </row>
    <row r="71" spans="1:93" x14ac:dyDescent="0.2">
      <c r="A71" s="221"/>
      <c r="B71" s="221"/>
      <c r="C71" s="30" t="s">
        <v>88</v>
      </c>
      <c r="D71" s="170" t="s">
        <v>89</v>
      </c>
      <c r="E71" s="31" t="s">
        <v>90</v>
      </c>
      <c r="F71" s="31" t="s">
        <v>91</v>
      </c>
      <c r="G71" s="51" t="s">
        <v>92</v>
      </c>
      <c r="H71" s="6"/>
      <c r="I71" s="6"/>
      <c r="J71" s="6"/>
      <c r="K71" s="6"/>
      <c r="L71" s="6"/>
      <c r="M71" s="6"/>
      <c r="N71" s="6"/>
      <c r="O71" s="6"/>
      <c r="P71" s="6"/>
      <c r="CG71" s="5"/>
      <c r="CH71" s="5"/>
      <c r="CI71" s="5"/>
      <c r="CJ71" s="5"/>
      <c r="CK71" s="5"/>
      <c r="CL71" s="5"/>
      <c r="CM71" s="5"/>
      <c r="CN71" s="5"/>
      <c r="CO71" s="5"/>
    </row>
    <row r="72" spans="1:93" x14ac:dyDescent="0.2">
      <c r="A72" s="171" t="s">
        <v>93</v>
      </c>
      <c r="B72" s="172">
        <f>SUM(C72:G72)</f>
        <v>0</v>
      </c>
      <c r="C72" s="21"/>
      <c r="D72" s="23"/>
      <c r="E72" s="23"/>
      <c r="F72" s="23"/>
      <c r="G72" s="25"/>
      <c r="H72" s="6"/>
      <c r="I72" s="6"/>
      <c r="J72" s="6"/>
      <c r="K72" s="6"/>
      <c r="L72" s="6"/>
      <c r="M72" s="6"/>
      <c r="N72" s="6"/>
      <c r="O72" s="6"/>
      <c r="P72" s="6"/>
      <c r="CG72" s="5"/>
      <c r="CH72" s="5"/>
      <c r="CI72" s="5"/>
      <c r="CJ72" s="5"/>
      <c r="CK72" s="5"/>
      <c r="CL72" s="5"/>
      <c r="CM72" s="5"/>
      <c r="CN72" s="5"/>
      <c r="CO72" s="5"/>
    </row>
    <row r="73" spans="1:93" x14ac:dyDescent="0.2">
      <c r="A73" s="173" t="s">
        <v>51</v>
      </c>
      <c r="B73" s="174">
        <f>SUM(C73:G73)</f>
        <v>0</v>
      </c>
      <c r="C73" s="34"/>
      <c r="D73" s="19"/>
      <c r="E73" s="19"/>
      <c r="F73" s="19"/>
      <c r="G73" s="28"/>
      <c r="H73" s="6"/>
      <c r="I73" s="6"/>
      <c r="J73" s="6"/>
      <c r="K73" s="6"/>
      <c r="L73" s="6"/>
      <c r="M73" s="6"/>
      <c r="N73" s="6"/>
      <c r="O73" s="6"/>
      <c r="P73" s="6"/>
      <c r="CG73" s="5"/>
      <c r="CH73" s="5"/>
      <c r="CI73" s="5"/>
      <c r="CJ73" s="5"/>
      <c r="CK73" s="5"/>
      <c r="CL73" s="5"/>
      <c r="CM73" s="5"/>
      <c r="CN73" s="5"/>
      <c r="CO73" s="5"/>
    </row>
    <row r="74" spans="1:93" ht="31.9" customHeight="1" x14ac:dyDescent="0.2">
      <c r="A74" s="167" t="s">
        <v>94</v>
      </c>
      <c r="B74" s="168"/>
      <c r="C74" s="168"/>
      <c r="D74" s="168"/>
      <c r="E74" s="168"/>
      <c r="F74" s="169"/>
      <c r="G74" s="169"/>
      <c r="H74" s="6"/>
      <c r="I74" s="6"/>
      <c r="J74" s="6"/>
      <c r="K74" s="6"/>
      <c r="L74" s="6"/>
      <c r="M74" s="6"/>
      <c r="N74" s="6"/>
      <c r="O74" s="6"/>
      <c r="P74" s="6"/>
      <c r="CG74" s="5"/>
      <c r="CH74" s="5"/>
      <c r="CI74" s="5"/>
      <c r="CJ74" s="5"/>
      <c r="CK74" s="5"/>
      <c r="CL74" s="5"/>
      <c r="CM74" s="5"/>
      <c r="CN74" s="5"/>
      <c r="CO74" s="5"/>
    </row>
    <row r="75" spans="1:93" x14ac:dyDescent="0.2">
      <c r="A75" s="220" t="s">
        <v>85</v>
      </c>
      <c r="B75" s="220" t="s">
        <v>95</v>
      </c>
      <c r="C75" s="237" t="s">
        <v>96</v>
      </c>
      <c r="D75" s="238"/>
      <c r="E75" s="238"/>
      <c r="F75" s="238"/>
      <c r="G75" s="239"/>
      <c r="H75" s="6"/>
      <c r="I75" s="6"/>
      <c r="J75" s="6"/>
      <c r="K75" s="6"/>
      <c r="L75" s="6"/>
      <c r="M75" s="6"/>
      <c r="N75" s="6"/>
      <c r="O75" s="6"/>
      <c r="P75" s="6"/>
      <c r="CG75" s="5"/>
      <c r="CH75" s="5"/>
      <c r="CI75" s="5"/>
      <c r="CJ75" s="5"/>
      <c r="CK75" s="5"/>
      <c r="CL75" s="5"/>
      <c r="CM75" s="5"/>
      <c r="CN75" s="5"/>
      <c r="CO75" s="5"/>
    </row>
    <row r="76" spans="1:93" x14ac:dyDescent="0.2">
      <c r="A76" s="221"/>
      <c r="B76" s="221"/>
      <c r="C76" s="30" t="s">
        <v>88</v>
      </c>
      <c r="D76" s="170" t="s">
        <v>89</v>
      </c>
      <c r="E76" s="31" t="s">
        <v>90</v>
      </c>
      <c r="F76" s="31" t="s">
        <v>91</v>
      </c>
      <c r="G76" s="51" t="s">
        <v>92</v>
      </c>
      <c r="H76" s="6"/>
      <c r="I76" s="6"/>
      <c r="J76" s="6"/>
      <c r="K76" s="6"/>
      <c r="L76" s="6"/>
      <c r="M76" s="6"/>
      <c r="N76" s="6"/>
      <c r="O76" s="6"/>
      <c r="P76" s="6"/>
      <c r="CG76" s="5"/>
      <c r="CH76" s="5"/>
      <c r="CI76" s="5"/>
      <c r="CJ76" s="5"/>
      <c r="CK76" s="5"/>
      <c r="CL76" s="5"/>
      <c r="CM76" s="5"/>
      <c r="CN76" s="5"/>
      <c r="CO76" s="5"/>
    </row>
    <row r="77" spans="1:93" ht="25.5" customHeight="1" x14ac:dyDescent="0.2">
      <c r="A77" s="175" t="s">
        <v>97</v>
      </c>
      <c r="B77" s="176">
        <f>SUM(C77:G77)</f>
        <v>0</v>
      </c>
      <c r="C77" s="32"/>
      <c r="D77" s="177"/>
      <c r="E77" s="177"/>
      <c r="F77" s="177"/>
      <c r="G77" s="43"/>
      <c r="H77" s="6"/>
      <c r="I77" s="6"/>
      <c r="J77" s="6"/>
      <c r="K77" s="6"/>
      <c r="L77" s="6"/>
      <c r="M77" s="6"/>
      <c r="N77" s="6"/>
      <c r="O77" s="6"/>
      <c r="P77" s="6"/>
      <c r="CG77" s="5"/>
      <c r="CH77" s="5"/>
      <c r="CI77" s="5"/>
      <c r="CJ77" s="5"/>
      <c r="CK77" s="5"/>
      <c r="CL77" s="5"/>
      <c r="CM77" s="5"/>
      <c r="CN77" s="5"/>
      <c r="CO77" s="5"/>
    </row>
    <row r="78" spans="1:93" x14ac:dyDescent="0.2">
      <c r="A78" s="178"/>
      <c r="B78" s="179"/>
      <c r="C78" s="178"/>
      <c r="D78" s="179"/>
      <c r="E78" s="180"/>
      <c r="F78" s="179"/>
      <c r="G78" s="180"/>
      <c r="H78" s="6"/>
      <c r="I78" s="6"/>
      <c r="J78" s="6"/>
      <c r="K78" s="6"/>
      <c r="L78" s="6"/>
      <c r="M78" s="6"/>
      <c r="N78" s="6"/>
      <c r="CG78" s="5"/>
      <c r="CH78" s="5"/>
      <c r="CI78" s="5"/>
      <c r="CJ78" s="5"/>
      <c r="CK78" s="5"/>
      <c r="CL78" s="5"/>
      <c r="CM78" s="5"/>
      <c r="CN78" s="5"/>
      <c r="CO78" s="5"/>
    </row>
    <row r="79" spans="1:93" x14ac:dyDescent="0.2">
      <c r="H79" s="6"/>
      <c r="I79" s="6"/>
      <c r="J79" s="6"/>
      <c r="K79" s="6"/>
      <c r="L79" s="6"/>
      <c r="M79" s="6"/>
      <c r="N79" s="6"/>
    </row>
    <row r="80" spans="1:93" x14ac:dyDescent="0.2">
      <c r="H80" s="6"/>
      <c r="I80" s="6"/>
      <c r="J80" s="6"/>
      <c r="K80" s="6"/>
      <c r="L80" s="6"/>
      <c r="M80" s="6"/>
      <c r="N80" s="6"/>
    </row>
    <row r="194" spans="1:104" ht="12" customHeight="1" x14ac:dyDescent="0.2"/>
    <row r="195" spans="1:104" s="11" customFormat="1" hidden="1" x14ac:dyDescent="0.2">
      <c r="A195" s="11">
        <f>SUM(C10:C34,C46,C50:C57,C62:C67,B72:B73,B77)</f>
        <v>2020</v>
      </c>
      <c r="B195" s="11">
        <f>SUM(CG7:CO78)</f>
        <v>0</v>
      </c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</row>
  </sheetData>
  <mergeCells count="61">
    <mergeCell ref="A39:B39"/>
    <mergeCell ref="A40:B40"/>
    <mergeCell ref="A41:A43"/>
    <mergeCell ref="A44:B44"/>
    <mergeCell ref="C75:G75"/>
    <mergeCell ref="A55:B55"/>
    <mergeCell ref="A56:B56"/>
    <mergeCell ref="A57:B57"/>
    <mergeCell ref="A59:B61"/>
    <mergeCell ref="C59:G59"/>
    <mergeCell ref="C60:C61"/>
    <mergeCell ref="D60:F60"/>
    <mergeCell ref="G60:G61"/>
    <mergeCell ref="C70:G70"/>
    <mergeCell ref="A33:B33"/>
    <mergeCell ref="A34:B34"/>
    <mergeCell ref="A36:B36"/>
    <mergeCell ref="A37:B37"/>
    <mergeCell ref="A38:B38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2:B22"/>
    <mergeCell ref="A75:A76"/>
    <mergeCell ref="B75:B76"/>
    <mergeCell ref="A66:B66"/>
    <mergeCell ref="A67:B67"/>
    <mergeCell ref="A70:A71"/>
    <mergeCell ref="B70:B71"/>
    <mergeCell ref="A45:B45"/>
    <mergeCell ref="A46:B46"/>
    <mergeCell ref="A65:B65"/>
    <mergeCell ref="A27:B27"/>
    <mergeCell ref="A28:B28"/>
    <mergeCell ref="A29:B29"/>
    <mergeCell ref="A30:B30"/>
    <mergeCell ref="A31:B31"/>
    <mergeCell ref="A32:B32"/>
    <mergeCell ref="A14:B14"/>
    <mergeCell ref="A62:B62"/>
    <mergeCell ref="A63:B63"/>
    <mergeCell ref="A64:B64"/>
    <mergeCell ref="H59:I60"/>
    <mergeCell ref="A23:B23"/>
    <mergeCell ref="A24:B24"/>
    <mergeCell ref="A25:B25"/>
    <mergeCell ref="A26:B26"/>
    <mergeCell ref="A50:B50"/>
    <mergeCell ref="A49:B49"/>
    <mergeCell ref="A51:B51"/>
    <mergeCell ref="A52:A53"/>
    <mergeCell ref="A54:B54"/>
    <mergeCell ref="A20:B20"/>
    <mergeCell ref="A21:B21"/>
  </mergeCells>
  <dataValidations count="4">
    <dataValidation allowBlank="1" showInputMessage="1" showErrorMessage="1" errorTitle="ERROR" error="Por Favor ingrese solo Números." sqref="L10:L34 G52:G56" xr:uid="{1621B750-3B2D-43AE-8507-A39D20DAC079}"/>
    <dataValidation allowBlank="1" showInputMessage="1" showErrorMessage="1" errorTitle="ERROR" error="Por Favor Ingrese solo Números." sqref="G9" xr:uid="{FE3CF673-74CA-4715-BB12-0DDCD7FB7AAF}"/>
    <dataValidation type="whole" allowBlank="1" showInputMessage="1" showErrorMessage="1" errorTitle="ERROR" error="Por Favor Ingrese solo Números." sqref="C78:G1048576 G1:G8 X1:XFD1048576 S35:W1048576 I35:R51 G46:H51 D46:F49 D68:G71 C74:G76 A1:B1048576 G57:I61 C1:C71 H68:I1048576 J57:R1048576 D58:F61 D35:H36 H1:W9 D1:F9" xr:uid="{E8D2E9BA-1193-4EED-A5A5-59279A2BE721}">
      <formula1>0</formula1>
      <formula2>100000000</formula2>
    </dataValidation>
    <dataValidation type="whole" allowBlank="1" showInputMessage="1" showErrorMessage="1" errorTitle="Error de ingreso" error="Debe ingresar sólo números enteros positivos." sqref="D10:K34 D37:H45 D50:F57 D62:I67 C72:G73 C77:G77" xr:uid="{F68EEE6C-14E9-4EF2-B7E3-541CAF0C3012}">
      <formula1>0</formula1>
      <formula2>1000000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A. Cisternas Ramírez</dc:creator>
  <cp:lastModifiedBy>Jose Albino   Munoz Mansilla</cp:lastModifiedBy>
  <dcterms:created xsi:type="dcterms:W3CDTF">2018-03-19T13:09:44Z</dcterms:created>
  <dcterms:modified xsi:type="dcterms:W3CDTF">2019-01-16T15:35:26Z</dcterms:modified>
</cp:coreProperties>
</file>