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553F54C2-417C-435B-B2A9-843C1001B1F5}" xr6:coauthVersionLast="36" xr6:coauthVersionMax="36" xr10:uidLastSave="{00000000-0000-0000-0000-000000000000}"/>
  <bookViews>
    <workbookView xWindow="0" yWindow="0" windowWidth="24000" windowHeight="9675" tabRatio="880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5" i="12" l="1"/>
  <c r="B150" i="12"/>
  <c r="B149" i="12"/>
  <c r="B148" i="12"/>
  <c r="B147" i="12"/>
  <c r="B146" i="12"/>
  <c r="B145" i="12"/>
  <c r="B144" i="12"/>
  <c r="B143" i="12"/>
  <c r="B142" i="12"/>
  <c r="B141" i="12"/>
  <c r="G133" i="12"/>
  <c r="F133" i="12"/>
  <c r="E133" i="12"/>
  <c r="D133" i="12"/>
  <c r="C133" i="12" s="1"/>
  <c r="C132" i="12"/>
  <c r="C131" i="12"/>
  <c r="C130" i="12"/>
  <c r="C129" i="12"/>
  <c r="C128" i="12"/>
  <c r="C127" i="12"/>
  <c r="C121" i="12"/>
  <c r="C120" i="12"/>
  <c r="C119" i="12"/>
  <c r="C118" i="12"/>
  <c r="C117" i="12"/>
  <c r="C116" i="12"/>
  <c r="H79" i="12"/>
  <c r="G79" i="12"/>
  <c r="F79" i="12"/>
  <c r="E79" i="12"/>
  <c r="D79" i="12"/>
  <c r="C79" i="12"/>
  <c r="H69" i="12"/>
  <c r="G69" i="12"/>
  <c r="F69" i="12"/>
  <c r="E69" i="12"/>
  <c r="D69" i="12"/>
  <c r="C69" i="12"/>
  <c r="B49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7" i="12"/>
  <c r="E27" i="12"/>
  <c r="D27" i="12" s="1"/>
  <c r="F26" i="12"/>
  <c r="E26" i="12"/>
  <c r="D26" i="12"/>
  <c r="F25" i="12"/>
  <c r="E25" i="12"/>
  <c r="D25" i="12"/>
  <c r="F24" i="12"/>
  <c r="F28" i="12" s="1"/>
  <c r="E24" i="12"/>
  <c r="D24" i="12" s="1"/>
  <c r="F23" i="12"/>
  <c r="E23" i="12"/>
  <c r="D23" i="12" s="1"/>
  <c r="F22" i="12"/>
  <c r="E22" i="12"/>
  <c r="E28" i="12" s="1"/>
  <c r="D22" i="12"/>
  <c r="D28" i="12" s="1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F15" i="12" s="1"/>
  <c r="G15" i="12"/>
  <c r="E15" i="12" s="1"/>
  <c r="D15" i="12" s="1"/>
  <c r="F14" i="12"/>
  <c r="E14" i="12"/>
  <c r="D14" i="12" s="1"/>
  <c r="F13" i="12"/>
  <c r="E13" i="12"/>
  <c r="D13" i="12" s="1"/>
  <c r="F12" i="12"/>
  <c r="E12" i="12"/>
  <c r="D12" i="12"/>
  <c r="A5" i="12"/>
  <c r="A4" i="12"/>
  <c r="A3" i="12"/>
  <c r="A2" i="12"/>
  <c r="A195" i="12" l="1"/>
  <c r="B195" i="11"/>
  <c r="B150" i="11"/>
  <c r="B149" i="11"/>
  <c r="B148" i="11"/>
  <c r="B147" i="11"/>
  <c r="B146" i="11"/>
  <c r="B145" i="11"/>
  <c r="B144" i="11"/>
  <c r="B143" i="11"/>
  <c r="B142" i="11"/>
  <c r="B141" i="11"/>
  <c r="G133" i="11"/>
  <c r="F133" i="11"/>
  <c r="E133" i="11"/>
  <c r="D133" i="11"/>
  <c r="C132" i="11"/>
  <c r="C131" i="11"/>
  <c r="C130" i="11"/>
  <c r="C129" i="11"/>
  <c r="C128" i="11"/>
  <c r="C127" i="11"/>
  <c r="C121" i="11"/>
  <c r="C120" i="11"/>
  <c r="C119" i="11"/>
  <c r="C118" i="11"/>
  <c r="C117" i="11"/>
  <c r="C116" i="11"/>
  <c r="H79" i="11"/>
  <c r="G79" i="11"/>
  <c r="F79" i="11"/>
  <c r="E79" i="11"/>
  <c r="D79" i="11"/>
  <c r="C79" i="11"/>
  <c r="H69" i="11"/>
  <c r="G69" i="11"/>
  <c r="F69" i="11"/>
  <c r="E69" i="11"/>
  <c r="D69" i="11"/>
  <c r="C69" i="11"/>
  <c r="B49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7" i="11"/>
  <c r="E27" i="11"/>
  <c r="F26" i="11"/>
  <c r="E26" i="11"/>
  <c r="D26" i="11" s="1"/>
  <c r="F25" i="11"/>
  <c r="E25" i="11"/>
  <c r="D25" i="11" s="1"/>
  <c r="F24" i="11"/>
  <c r="D24" i="11" s="1"/>
  <c r="E24" i="11"/>
  <c r="F23" i="11"/>
  <c r="E23" i="11"/>
  <c r="F22" i="11"/>
  <c r="E22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F15" i="11" s="1"/>
  <c r="G15" i="11"/>
  <c r="E15" i="11" s="1"/>
  <c r="F14" i="11"/>
  <c r="D14" i="11" s="1"/>
  <c r="E14" i="11"/>
  <c r="F13" i="11"/>
  <c r="E13" i="11"/>
  <c r="F12" i="11"/>
  <c r="E12" i="11"/>
  <c r="D12" i="11" s="1"/>
  <c r="A5" i="11"/>
  <c r="A4" i="11"/>
  <c r="A3" i="11"/>
  <c r="A2" i="11"/>
  <c r="D13" i="11" l="1"/>
  <c r="D23" i="11"/>
  <c r="E28" i="11"/>
  <c r="D15" i="11"/>
  <c r="F28" i="11"/>
  <c r="D27" i="11"/>
  <c r="C133" i="11"/>
  <c r="D22" i="11"/>
  <c r="D28" i="11" s="1"/>
  <c r="B195" i="14"/>
  <c r="B150" i="14"/>
  <c r="B149" i="14"/>
  <c r="B148" i="14"/>
  <c r="B147" i="14"/>
  <c r="B146" i="14"/>
  <c r="B145" i="14"/>
  <c r="B144" i="14"/>
  <c r="B143" i="14"/>
  <c r="B142" i="14"/>
  <c r="B141" i="14"/>
  <c r="G133" i="14"/>
  <c r="F133" i="14"/>
  <c r="E133" i="14"/>
  <c r="D133" i="14"/>
  <c r="C132" i="14"/>
  <c r="C131" i="14"/>
  <c r="C130" i="14"/>
  <c r="C129" i="14"/>
  <c r="C128" i="14"/>
  <c r="C127" i="14"/>
  <c r="C121" i="14"/>
  <c r="C120" i="14"/>
  <c r="C119" i="14"/>
  <c r="C118" i="14"/>
  <c r="C117" i="14"/>
  <c r="C116" i="14"/>
  <c r="H79" i="14"/>
  <c r="G79" i="14"/>
  <c r="F79" i="14"/>
  <c r="E79" i="14"/>
  <c r="D79" i="14"/>
  <c r="C79" i="14"/>
  <c r="H69" i="14"/>
  <c r="G69" i="14"/>
  <c r="F69" i="14"/>
  <c r="E69" i="14"/>
  <c r="D69" i="14"/>
  <c r="C69" i="14"/>
  <c r="B49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7" i="14"/>
  <c r="E27" i="14"/>
  <c r="D27" i="14" s="1"/>
  <c r="F26" i="14"/>
  <c r="E26" i="14"/>
  <c r="D26" i="14" s="1"/>
  <c r="F25" i="14"/>
  <c r="E25" i="14"/>
  <c r="D25" i="14"/>
  <c r="F24" i="14"/>
  <c r="E24" i="14"/>
  <c r="F23" i="14"/>
  <c r="E23" i="14"/>
  <c r="D23" i="14" s="1"/>
  <c r="F22" i="14"/>
  <c r="E22" i="14"/>
  <c r="D22" i="14" s="1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E15" i="14" s="1"/>
  <c r="F14" i="14"/>
  <c r="D14" i="14" s="1"/>
  <c r="E14" i="14"/>
  <c r="F13" i="14"/>
  <c r="E13" i="14"/>
  <c r="F12" i="14"/>
  <c r="D12" i="14" s="1"/>
  <c r="E12" i="14"/>
  <c r="A5" i="14"/>
  <c r="A4" i="14"/>
  <c r="A3" i="14"/>
  <c r="A2" i="14"/>
  <c r="D13" i="14" l="1"/>
  <c r="D15" i="14"/>
  <c r="E28" i="14"/>
  <c r="C133" i="14"/>
  <c r="F15" i="14"/>
  <c r="D24" i="14"/>
  <c r="D28" i="14" s="1"/>
  <c r="A195" i="11"/>
  <c r="A195" i="14"/>
  <c r="F28" i="14"/>
  <c r="B195" i="10"/>
  <c r="B150" i="10"/>
  <c r="B149" i="10"/>
  <c r="B148" i="10"/>
  <c r="B147" i="10"/>
  <c r="B146" i="10"/>
  <c r="B145" i="10"/>
  <c r="B144" i="10"/>
  <c r="B143" i="10"/>
  <c r="B142" i="10"/>
  <c r="B141" i="10"/>
  <c r="G133" i="10"/>
  <c r="F133" i="10"/>
  <c r="E133" i="10"/>
  <c r="D133" i="10"/>
  <c r="C132" i="10"/>
  <c r="C131" i="10"/>
  <c r="C130" i="10"/>
  <c r="C129" i="10"/>
  <c r="C128" i="10"/>
  <c r="C127" i="10"/>
  <c r="C121" i="10"/>
  <c r="C120" i="10"/>
  <c r="C119" i="10"/>
  <c r="C118" i="10"/>
  <c r="C117" i="10"/>
  <c r="C116" i="10"/>
  <c r="H79" i="10"/>
  <c r="G79" i="10"/>
  <c r="F79" i="10"/>
  <c r="E79" i="10"/>
  <c r="D79" i="10"/>
  <c r="C79" i="10"/>
  <c r="H69" i="10"/>
  <c r="G69" i="10"/>
  <c r="F69" i="10"/>
  <c r="E69" i="10"/>
  <c r="D69" i="10"/>
  <c r="C69" i="10"/>
  <c r="B49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7" i="10"/>
  <c r="E27" i="10"/>
  <c r="F26" i="10"/>
  <c r="E26" i="10"/>
  <c r="D26" i="10" s="1"/>
  <c r="F25" i="10"/>
  <c r="E25" i="10"/>
  <c r="D25" i="10" s="1"/>
  <c r="F24" i="10"/>
  <c r="D24" i="10" s="1"/>
  <c r="E24" i="10"/>
  <c r="F23" i="10"/>
  <c r="E23" i="10"/>
  <c r="F22" i="10"/>
  <c r="E22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F15" i="10" s="1"/>
  <c r="G15" i="10"/>
  <c r="E15" i="10" s="1"/>
  <c r="F14" i="10"/>
  <c r="D14" i="10" s="1"/>
  <c r="E14" i="10"/>
  <c r="F13" i="10"/>
  <c r="E13" i="10"/>
  <c r="F12" i="10"/>
  <c r="E12" i="10"/>
  <c r="D12" i="10" s="1"/>
  <c r="A5" i="10"/>
  <c r="A4" i="10"/>
  <c r="A3" i="10"/>
  <c r="A2" i="10"/>
  <c r="D15" i="10" l="1"/>
  <c r="F28" i="10"/>
  <c r="D27" i="10"/>
  <c r="C133" i="10"/>
  <c r="D13" i="10"/>
  <c r="D23" i="10"/>
  <c r="E28" i="10"/>
  <c r="D22" i="10"/>
  <c r="D28" i="10" s="1"/>
  <c r="B195" i="8"/>
  <c r="B150" i="8"/>
  <c r="B149" i="8"/>
  <c r="B148" i="8"/>
  <c r="B147" i="8"/>
  <c r="B146" i="8"/>
  <c r="B145" i="8"/>
  <c r="B144" i="8"/>
  <c r="B143" i="8"/>
  <c r="B142" i="8"/>
  <c r="B141" i="8"/>
  <c r="G133" i="8"/>
  <c r="F133" i="8"/>
  <c r="E133" i="8"/>
  <c r="D133" i="8"/>
  <c r="C132" i="8"/>
  <c r="C131" i="8"/>
  <c r="C130" i="8"/>
  <c r="C129" i="8"/>
  <c r="C128" i="8"/>
  <c r="C127" i="8"/>
  <c r="C121" i="8"/>
  <c r="C120" i="8"/>
  <c r="C119" i="8"/>
  <c r="C118" i="8"/>
  <c r="C117" i="8"/>
  <c r="C116" i="8"/>
  <c r="H79" i="8"/>
  <c r="G79" i="8"/>
  <c r="F79" i="8"/>
  <c r="E79" i="8"/>
  <c r="D79" i="8"/>
  <c r="C79" i="8"/>
  <c r="H69" i="8"/>
  <c r="G69" i="8"/>
  <c r="F69" i="8"/>
  <c r="E69" i="8"/>
  <c r="D69" i="8"/>
  <c r="C69" i="8"/>
  <c r="B49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7" i="8"/>
  <c r="E27" i="8"/>
  <c r="D27" i="8" s="1"/>
  <c r="F26" i="8"/>
  <c r="E26" i="8"/>
  <c r="D26" i="8" s="1"/>
  <c r="F25" i="8"/>
  <c r="E25" i="8"/>
  <c r="D25" i="8"/>
  <c r="F24" i="8"/>
  <c r="E24" i="8"/>
  <c r="D24" i="8" s="1"/>
  <c r="F23" i="8"/>
  <c r="E23" i="8"/>
  <c r="D23" i="8" s="1"/>
  <c r="F22" i="8"/>
  <c r="E22" i="8"/>
  <c r="D22" i="8" s="1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E15" i="8" s="1"/>
  <c r="F14" i="8"/>
  <c r="E14" i="8"/>
  <c r="F13" i="8"/>
  <c r="E13" i="8"/>
  <c r="F12" i="8"/>
  <c r="D12" i="8" s="1"/>
  <c r="E12" i="8"/>
  <c r="A5" i="8"/>
  <c r="A4" i="8"/>
  <c r="A3" i="8"/>
  <c r="A2" i="8"/>
  <c r="D28" i="8" l="1"/>
  <c r="D13" i="8"/>
  <c r="F15" i="8"/>
  <c r="D15" i="8" s="1"/>
  <c r="E28" i="8"/>
  <c r="C133" i="8"/>
  <c r="D14" i="8"/>
  <c r="F28" i="8"/>
  <c r="A195" i="10"/>
  <c r="B195" i="9"/>
  <c r="B150" i="9"/>
  <c r="B149" i="9"/>
  <c r="B148" i="9"/>
  <c r="B147" i="9"/>
  <c r="B146" i="9"/>
  <c r="B145" i="9"/>
  <c r="B144" i="9"/>
  <c r="B143" i="9"/>
  <c r="B142" i="9"/>
  <c r="B141" i="9"/>
  <c r="G133" i="9"/>
  <c r="F133" i="9"/>
  <c r="C133" i="9" s="1"/>
  <c r="E133" i="9"/>
  <c r="D133" i="9"/>
  <c r="C132" i="9"/>
  <c r="C131" i="9"/>
  <c r="C130" i="9"/>
  <c r="C129" i="9"/>
  <c r="C128" i="9"/>
  <c r="C127" i="9"/>
  <c r="C121" i="9"/>
  <c r="C120" i="9"/>
  <c r="C119" i="9"/>
  <c r="C118" i="9"/>
  <c r="C117" i="9"/>
  <c r="C116" i="9"/>
  <c r="H79" i="9"/>
  <c r="G79" i="9"/>
  <c r="F79" i="9"/>
  <c r="E79" i="9"/>
  <c r="D79" i="9"/>
  <c r="C79" i="9"/>
  <c r="H69" i="9"/>
  <c r="G69" i="9"/>
  <c r="F69" i="9"/>
  <c r="E69" i="9"/>
  <c r="D69" i="9"/>
  <c r="C69" i="9"/>
  <c r="B49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7" i="9"/>
  <c r="E27" i="9"/>
  <c r="D27" i="9" s="1"/>
  <c r="F26" i="9"/>
  <c r="D26" i="9" s="1"/>
  <c r="E26" i="9"/>
  <c r="F25" i="9"/>
  <c r="E25" i="9"/>
  <c r="F24" i="9"/>
  <c r="D24" i="9" s="1"/>
  <c r="E24" i="9"/>
  <c r="F23" i="9"/>
  <c r="E23" i="9"/>
  <c r="D23" i="9" s="1"/>
  <c r="F22" i="9"/>
  <c r="E22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F15" i="9" s="1"/>
  <c r="I15" i="9"/>
  <c r="H15" i="9"/>
  <c r="G15" i="9"/>
  <c r="E15" i="9"/>
  <c r="F14" i="9"/>
  <c r="E14" i="9"/>
  <c r="D14" i="9"/>
  <c r="F13" i="9"/>
  <c r="E13" i="9"/>
  <c r="D13" i="9" s="1"/>
  <c r="F12" i="9"/>
  <c r="D12" i="9" s="1"/>
  <c r="E12" i="9"/>
  <c r="A5" i="9"/>
  <c r="A4" i="9"/>
  <c r="A3" i="9"/>
  <c r="A2" i="9"/>
  <c r="A195" i="8" l="1"/>
  <c r="D15" i="9"/>
  <c r="E28" i="9"/>
  <c r="D25" i="9"/>
  <c r="F28" i="9"/>
  <c r="D22" i="9"/>
  <c r="D28" i="9" l="1"/>
  <c r="A195" i="9"/>
  <c r="B195" i="7" l="1"/>
  <c r="B150" i="7"/>
  <c r="B149" i="7"/>
  <c r="B148" i="7"/>
  <c r="B147" i="7"/>
  <c r="B146" i="7"/>
  <c r="B145" i="7"/>
  <c r="B144" i="7"/>
  <c r="B143" i="7"/>
  <c r="B142" i="7"/>
  <c r="B141" i="7"/>
  <c r="G133" i="7"/>
  <c r="F133" i="7"/>
  <c r="E133" i="7"/>
  <c r="D133" i="7"/>
  <c r="C132" i="7"/>
  <c r="C131" i="7"/>
  <c r="C130" i="7"/>
  <c r="C129" i="7"/>
  <c r="C128" i="7"/>
  <c r="C127" i="7"/>
  <c r="C121" i="7"/>
  <c r="C120" i="7"/>
  <c r="C119" i="7"/>
  <c r="C118" i="7"/>
  <c r="C117" i="7"/>
  <c r="C116" i="7"/>
  <c r="H79" i="7"/>
  <c r="G79" i="7"/>
  <c r="F79" i="7"/>
  <c r="E79" i="7"/>
  <c r="D79" i="7"/>
  <c r="C79" i="7"/>
  <c r="H69" i="7"/>
  <c r="G69" i="7"/>
  <c r="F69" i="7"/>
  <c r="E69" i="7"/>
  <c r="D69" i="7"/>
  <c r="C69" i="7"/>
  <c r="B49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7" i="7"/>
  <c r="E27" i="7"/>
  <c r="D27" i="7" s="1"/>
  <c r="F26" i="7"/>
  <c r="E26" i="7"/>
  <c r="D26" i="7" s="1"/>
  <c r="F25" i="7"/>
  <c r="E25" i="7"/>
  <c r="D25" i="7"/>
  <c r="F24" i="7"/>
  <c r="E24" i="7"/>
  <c r="F23" i="7"/>
  <c r="E23" i="7"/>
  <c r="D23" i="7" s="1"/>
  <c r="F22" i="7"/>
  <c r="E22" i="7"/>
  <c r="D22" i="7" s="1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E15" i="7" s="1"/>
  <c r="F14" i="7"/>
  <c r="D14" i="7" s="1"/>
  <c r="E14" i="7"/>
  <c r="F13" i="7"/>
  <c r="E13" i="7"/>
  <c r="F12" i="7"/>
  <c r="D12" i="7" s="1"/>
  <c r="E12" i="7"/>
  <c r="A5" i="7"/>
  <c r="A4" i="7"/>
  <c r="A3" i="7"/>
  <c r="A2" i="7"/>
  <c r="D13" i="7" l="1"/>
  <c r="F15" i="7"/>
  <c r="D15" i="7" s="1"/>
  <c r="A195" i="7" s="1"/>
  <c r="E28" i="7"/>
  <c r="C133" i="7"/>
  <c r="D24" i="7"/>
  <c r="D28" i="7"/>
  <c r="F28" i="7"/>
  <c r="B195" i="6" l="1"/>
  <c r="B150" i="6"/>
  <c r="B149" i="6"/>
  <c r="B148" i="6"/>
  <c r="B147" i="6"/>
  <c r="B146" i="6"/>
  <c r="B145" i="6"/>
  <c r="B144" i="6"/>
  <c r="B143" i="6"/>
  <c r="B142" i="6"/>
  <c r="B141" i="6"/>
  <c r="G133" i="6"/>
  <c r="F133" i="6"/>
  <c r="E133" i="6"/>
  <c r="D133" i="6"/>
  <c r="C132" i="6"/>
  <c r="C131" i="6"/>
  <c r="C130" i="6"/>
  <c r="C129" i="6"/>
  <c r="C128" i="6"/>
  <c r="C127" i="6"/>
  <c r="C121" i="6"/>
  <c r="C120" i="6"/>
  <c r="C119" i="6"/>
  <c r="C118" i="6"/>
  <c r="C117" i="6"/>
  <c r="C116" i="6"/>
  <c r="H79" i="6"/>
  <c r="G79" i="6"/>
  <c r="F79" i="6"/>
  <c r="E79" i="6"/>
  <c r="D79" i="6"/>
  <c r="C79" i="6"/>
  <c r="H69" i="6"/>
  <c r="G69" i="6"/>
  <c r="F69" i="6"/>
  <c r="E69" i="6"/>
  <c r="D69" i="6"/>
  <c r="C69" i="6"/>
  <c r="B49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7" i="6"/>
  <c r="E27" i="6"/>
  <c r="D27" i="6" s="1"/>
  <c r="F26" i="6"/>
  <c r="E26" i="6"/>
  <c r="D26" i="6" s="1"/>
  <c r="F25" i="6"/>
  <c r="D25" i="6" s="1"/>
  <c r="E25" i="6"/>
  <c r="F24" i="6"/>
  <c r="E24" i="6"/>
  <c r="F23" i="6"/>
  <c r="E23" i="6"/>
  <c r="F22" i="6"/>
  <c r="E22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F15" i="6" s="1"/>
  <c r="G15" i="6"/>
  <c r="F14" i="6"/>
  <c r="E14" i="6"/>
  <c r="F13" i="6"/>
  <c r="E13" i="6"/>
  <c r="F12" i="6"/>
  <c r="E12" i="6"/>
  <c r="D12" i="6"/>
  <c r="A5" i="6"/>
  <c r="A4" i="6"/>
  <c r="A3" i="6"/>
  <c r="A2" i="6"/>
  <c r="D14" i="6" l="1"/>
  <c r="D23" i="6"/>
  <c r="C133" i="6"/>
  <c r="E28" i="6"/>
  <c r="D24" i="6"/>
  <c r="F28" i="6"/>
  <c r="D13" i="6"/>
  <c r="A195" i="6" s="1"/>
  <c r="E15" i="6"/>
  <c r="D15" i="6" s="1"/>
  <c r="D22" i="6"/>
  <c r="D28" i="6" s="1"/>
  <c r="B195" i="5"/>
  <c r="B150" i="5"/>
  <c r="B149" i="5"/>
  <c r="B148" i="5"/>
  <c r="B147" i="5"/>
  <c r="B146" i="5"/>
  <c r="B145" i="5"/>
  <c r="B144" i="5"/>
  <c r="B143" i="5"/>
  <c r="B142" i="5"/>
  <c r="B141" i="5"/>
  <c r="G133" i="5"/>
  <c r="F133" i="5"/>
  <c r="E133" i="5"/>
  <c r="C133" i="5" s="1"/>
  <c r="D133" i="5"/>
  <c r="C132" i="5"/>
  <c r="C131" i="5"/>
  <c r="C130" i="5"/>
  <c r="C129" i="5"/>
  <c r="C128" i="5"/>
  <c r="C127" i="5"/>
  <c r="C121" i="5"/>
  <c r="C120" i="5"/>
  <c r="C119" i="5"/>
  <c r="C118" i="5"/>
  <c r="C117" i="5"/>
  <c r="C116" i="5"/>
  <c r="H79" i="5"/>
  <c r="G79" i="5"/>
  <c r="F79" i="5"/>
  <c r="E79" i="5"/>
  <c r="D79" i="5"/>
  <c r="C79" i="5"/>
  <c r="H69" i="5"/>
  <c r="G69" i="5"/>
  <c r="F69" i="5"/>
  <c r="E69" i="5"/>
  <c r="D69" i="5"/>
  <c r="C69" i="5"/>
  <c r="B49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7" i="5"/>
  <c r="D27" i="5" s="1"/>
  <c r="E27" i="5"/>
  <c r="F26" i="5"/>
  <c r="E26" i="5"/>
  <c r="D26" i="5" s="1"/>
  <c r="F25" i="5"/>
  <c r="D25" i="5" s="1"/>
  <c r="E25" i="5"/>
  <c r="F24" i="5"/>
  <c r="E24" i="5"/>
  <c r="D24" i="5" s="1"/>
  <c r="F23" i="5"/>
  <c r="E23" i="5"/>
  <c r="F22" i="5"/>
  <c r="E22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E15" i="5" s="1"/>
  <c r="H15" i="5"/>
  <c r="G15" i="5"/>
  <c r="F14" i="5"/>
  <c r="E14" i="5"/>
  <c r="D14" i="5" s="1"/>
  <c r="F13" i="5"/>
  <c r="E13" i="5"/>
  <c r="F12" i="5"/>
  <c r="E12" i="5"/>
  <c r="A5" i="5"/>
  <c r="A4" i="5"/>
  <c r="A3" i="5"/>
  <c r="A2" i="5"/>
  <c r="F15" i="5" l="1"/>
  <c r="F28" i="5"/>
  <c r="D15" i="5"/>
  <c r="D13" i="5"/>
  <c r="D23" i="5"/>
  <c r="D12" i="5"/>
  <c r="E28" i="5"/>
  <c r="D22" i="5"/>
  <c r="B195" i="4"/>
  <c r="B150" i="4"/>
  <c r="B149" i="4"/>
  <c r="B148" i="4"/>
  <c r="B147" i="4"/>
  <c r="B146" i="4"/>
  <c r="B145" i="4"/>
  <c r="B144" i="4"/>
  <c r="B143" i="4"/>
  <c r="B142" i="4"/>
  <c r="B141" i="4"/>
  <c r="G133" i="4"/>
  <c r="F133" i="4"/>
  <c r="E133" i="4"/>
  <c r="D133" i="4"/>
  <c r="C132" i="4"/>
  <c r="C131" i="4"/>
  <c r="C130" i="4"/>
  <c r="C129" i="4"/>
  <c r="C128" i="4"/>
  <c r="C127" i="4"/>
  <c r="C121" i="4"/>
  <c r="C120" i="4"/>
  <c r="C119" i="4"/>
  <c r="C118" i="4"/>
  <c r="C117" i="4"/>
  <c r="C116" i="4"/>
  <c r="H79" i="4"/>
  <c r="G79" i="4"/>
  <c r="F79" i="4"/>
  <c r="E79" i="4"/>
  <c r="D79" i="4"/>
  <c r="C79" i="4"/>
  <c r="H69" i="4"/>
  <c r="G69" i="4"/>
  <c r="F69" i="4"/>
  <c r="E69" i="4"/>
  <c r="D69" i="4"/>
  <c r="C69" i="4"/>
  <c r="B49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7" i="4"/>
  <c r="E27" i="4"/>
  <c r="D27" i="4" s="1"/>
  <c r="F26" i="4"/>
  <c r="E26" i="4"/>
  <c r="D26" i="4" s="1"/>
  <c r="F25" i="4"/>
  <c r="D25" i="4" s="1"/>
  <c r="E25" i="4"/>
  <c r="F24" i="4"/>
  <c r="E24" i="4"/>
  <c r="F23" i="4"/>
  <c r="E23" i="4"/>
  <c r="F22" i="4"/>
  <c r="E22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F15" i="4" s="1"/>
  <c r="G15" i="4"/>
  <c r="F14" i="4"/>
  <c r="E14" i="4"/>
  <c r="F13" i="4"/>
  <c r="E13" i="4"/>
  <c r="F12" i="4"/>
  <c r="E12" i="4"/>
  <c r="D12" i="4"/>
  <c r="A5" i="4"/>
  <c r="A4" i="4"/>
  <c r="A3" i="4"/>
  <c r="A2" i="4"/>
  <c r="D14" i="4" l="1"/>
  <c r="D23" i="4"/>
  <c r="C133" i="4"/>
  <c r="E28" i="4"/>
  <c r="D24" i="4"/>
  <c r="F28" i="4"/>
  <c r="D13" i="4"/>
  <c r="E15" i="4"/>
  <c r="D15" i="4" s="1"/>
  <c r="D22" i="4"/>
  <c r="D28" i="4" s="1"/>
  <c r="D28" i="5"/>
  <c r="A195" i="5"/>
  <c r="A195" i="4"/>
  <c r="E150" i="3"/>
  <c r="D150" i="3"/>
  <c r="C150" i="3"/>
  <c r="E149" i="3"/>
  <c r="D149" i="3"/>
  <c r="C149" i="3"/>
  <c r="E148" i="3"/>
  <c r="D148" i="3"/>
  <c r="C148" i="3"/>
  <c r="E147" i="3"/>
  <c r="D147" i="3"/>
  <c r="C147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C137" i="3"/>
  <c r="C136" i="3"/>
  <c r="G132" i="3"/>
  <c r="F132" i="3"/>
  <c r="E132" i="3"/>
  <c r="D132" i="3"/>
  <c r="G131" i="3"/>
  <c r="F131" i="3"/>
  <c r="E131" i="3"/>
  <c r="D131" i="3"/>
  <c r="G130" i="3"/>
  <c r="F130" i="3"/>
  <c r="E130" i="3"/>
  <c r="D130" i="3"/>
  <c r="G129" i="3"/>
  <c r="F129" i="3"/>
  <c r="E129" i="3"/>
  <c r="D129" i="3"/>
  <c r="G128" i="3"/>
  <c r="F128" i="3"/>
  <c r="E128" i="3"/>
  <c r="D128" i="3"/>
  <c r="G127" i="3"/>
  <c r="F127" i="3"/>
  <c r="E127" i="3"/>
  <c r="D127" i="3"/>
  <c r="B113" i="3"/>
  <c r="B112" i="3"/>
  <c r="B111" i="3"/>
  <c r="B110" i="3"/>
  <c r="B10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B48" i="3"/>
  <c r="B47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D17" i="3"/>
  <c r="D16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G13" i="3"/>
  <c r="G14" i="3"/>
  <c r="G12" i="3"/>
  <c r="B195" i="2"/>
  <c r="B150" i="2"/>
  <c r="B149" i="2"/>
  <c r="B148" i="2"/>
  <c r="B147" i="2"/>
  <c r="B146" i="2"/>
  <c r="B145" i="2"/>
  <c r="B144" i="2"/>
  <c r="B143" i="2"/>
  <c r="B142" i="2"/>
  <c r="B141" i="2"/>
  <c r="G133" i="2"/>
  <c r="F133" i="2"/>
  <c r="E133" i="2"/>
  <c r="D133" i="2"/>
  <c r="C132" i="2"/>
  <c r="C131" i="2"/>
  <c r="C130" i="2"/>
  <c r="C129" i="2"/>
  <c r="C128" i="2"/>
  <c r="C127" i="2"/>
  <c r="C121" i="2"/>
  <c r="C120" i="2"/>
  <c r="C119" i="2"/>
  <c r="C118" i="2"/>
  <c r="C117" i="2"/>
  <c r="C116" i="2"/>
  <c r="H79" i="2"/>
  <c r="G79" i="2"/>
  <c r="F79" i="2"/>
  <c r="E79" i="2"/>
  <c r="D79" i="2"/>
  <c r="C79" i="2"/>
  <c r="H69" i="2"/>
  <c r="G69" i="2"/>
  <c r="F69" i="2"/>
  <c r="E69" i="2"/>
  <c r="D69" i="2"/>
  <c r="C69" i="2"/>
  <c r="B49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7" i="2"/>
  <c r="E27" i="2"/>
  <c r="F26" i="2"/>
  <c r="E26" i="2"/>
  <c r="D26" i="2" s="1"/>
  <c r="F25" i="2"/>
  <c r="E25" i="2"/>
  <c r="D25" i="2"/>
  <c r="F24" i="2"/>
  <c r="E24" i="2"/>
  <c r="F23" i="2"/>
  <c r="E23" i="2"/>
  <c r="D23" i="2" s="1"/>
  <c r="F22" i="2"/>
  <c r="E22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4" i="2"/>
  <c r="E14" i="2"/>
  <c r="F13" i="2"/>
  <c r="E13" i="2"/>
  <c r="D13" i="2" s="1"/>
  <c r="F12" i="2"/>
  <c r="E12" i="2"/>
  <c r="D12" i="2" s="1"/>
  <c r="A5" i="2"/>
  <c r="A4" i="2"/>
  <c r="A3" i="2"/>
  <c r="A2" i="2"/>
  <c r="D22" i="2" l="1"/>
  <c r="D24" i="2"/>
  <c r="D14" i="2"/>
  <c r="E15" i="2"/>
  <c r="D15" i="2" s="1"/>
  <c r="F15" i="2"/>
  <c r="E28" i="2"/>
  <c r="D27" i="2"/>
  <c r="D28" i="2" s="1"/>
  <c r="C133" i="2"/>
  <c r="F28" i="2"/>
  <c r="A195" i="2" l="1"/>
  <c r="B195" i="1"/>
  <c r="B150" i="1"/>
  <c r="B149" i="1"/>
  <c r="B148" i="1"/>
  <c r="B147" i="1"/>
  <c r="B146" i="1"/>
  <c r="B145" i="1"/>
  <c r="B144" i="1"/>
  <c r="B143" i="1"/>
  <c r="B142" i="1"/>
  <c r="B141" i="1"/>
  <c r="G133" i="1"/>
  <c r="F133" i="1"/>
  <c r="E133" i="1"/>
  <c r="D133" i="1"/>
  <c r="C132" i="1"/>
  <c r="C131" i="1"/>
  <c r="C130" i="1"/>
  <c r="C129" i="1"/>
  <c r="C128" i="1"/>
  <c r="C127" i="1"/>
  <c r="C121" i="1"/>
  <c r="C120" i="1"/>
  <c r="C119" i="1"/>
  <c r="C118" i="1"/>
  <c r="C117" i="1"/>
  <c r="C116" i="1"/>
  <c r="H79" i="1"/>
  <c r="G79" i="1"/>
  <c r="F79" i="1"/>
  <c r="E79" i="1"/>
  <c r="D79" i="1"/>
  <c r="C79" i="1"/>
  <c r="H69" i="1"/>
  <c r="G69" i="1"/>
  <c r="F69" i="1"/>
  <c r="E69" i="1"/>
  <c r="D69" i="1"/>
  <c r="C69" i="1"/>
  <c r="B49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7" i="1"/>
  <c r="E27" i="1"/>
  <c r="D27" i="1" s="1"/>
  <c r="F26" i="1"/>
  <c r="E26" i="1"/>
  <c r="F25" i="1"/>
  <c r="E25" i="1"/>
  <c r="D25" i="1" s="1"/>
  <c r="F24" i="1"/>
  <c r="E24" i="1"/>
  <c r="D24" i="1" s="1"/>
  <c r="F23" i="1"/>
  <c r="E23" i="1"/>
  <c r="F22" i="1"/>
  <c r="E22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 s="1"/>
  <c r="G15" i="1"/>
  <c r="E15" i="1" s="1"/>
  <c r="F14" i="1"/>
  <c r="E14" i="1"/>
  <c r="D14" i="1"/>
  <c r="F13" i="1"/>
  <c r="E13" i="1"/>
  <c r="D13" i="1" s="1"/>
  <c r="F12" i="1"/>
  <c r="E12" i="1"/>
  <c r="A5" i="1"/>
  <c r="A4" i="1"/>
  <c r="A3" i="1"/>
  <c r="A2" i="1"/>
  <c r="B195" i="3"/>
  <c r="B150" i="3"/>
  <c r="B149" i="3"/>
  <c r="B148" i="3"/>
  <c r="B147" i="3"/>
  <c r="B146" i="3"/>
  <c r="B145" i="3"/>
  <c r="B144" i="3"/>
  <c r="B143" i="3"/>
  <c r="B142" i="3"/>
  <c r="B141" i="3"/>
  <c r="G133" i="3"/>
  <c r="F133" i="3"/>
  <c r="E133" i="3"/>
  <c r="D133" i="3"/>
  <c r="C132" i="3"/>
  <c r="C131" i="3"/>
  <c r="C130" i="3"/>
  <c r="C129" i="3"/>
  <c r="C128" i="3"/>
  <c r="C127" i="3"/>
  <c r="C121" i="3"/>
  <c r="C120" i="3"/>
  <c r="C119" i="3"/>
  <c r="C118" i="3"/>
  <c r="C117" i="3"/>
  <c r="C116" i="3"/>
  <c r="H79" i="3"/>
  <c r="G79" i="3"/>
  <c r="F79" i="3"/>
  <c r="E79" i="3"/>
  <c r="D79" i="3"/>
  <c r="C79" i="3"/>
  <c r="H69" i="3"/>
  <c r="G69" i="3"/>
  <c r="F69" i="3"/>
  <c r="E69" i="3"/>
  <c r="D69" i="3"/>
  <c r="C69" i="3"/>
  <c r="B49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7" i="3"/>
  <c r="E27" i="3"/>
  <c r="F26" i="3"/>
  <c r="E26" i="3"/>
  <c r="F25" i="3"/>
  <c r="E25" i="3"/>
  <c r="F24" i="3"/>
  <c r="E24" i="3"/>
  <c r="F23" i="3"/>
  <c r="E23" i="3"/>
  <c r="F22" i="3"/>
  <c r="E22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4" i="3"/>
  <c r="E14" i="3"/>
  <c r="F13" i="3"/>
  <c r="E13" i="3"/>
  <c r="F12" i="3"/>
  <c r="E12" i="3"/>
  <c r="A5" i="3"/>
  <c r="A4" i="3"/>
  <c r="A3" i="3"/>
  <c r="A2" i="3"/>
  <c r="C133" i="1" l="1"/>
  <c r="D15" i="1"/>
  <c r="F28" i="1"/>
  <c r="E28" i="1"/>
  <c r="D26" i="1"/>
  <c r="D24" i="3"/>
  <c r="D12" i="1"/>
  <c r="F15" i="3"/>
  <c r="D23" i="3"/>
  <c r="D13" i="3"/>
  <c r="D27" i="3"/>
  <c r="C133" i="3"/>
  <c r="D26" i="3"/>
  <c r="D25" i="3"/>
  <c r="E15" i="3"/>
  <c r="D12" i="3"/>
  <c r="D14" i="3"/>
  <c r="D22" i="1"/>
  <c r="D23" i="1"/>
  <c r="E28" i="3"/>
  <c r="F28" i="3"/>
  <c r="D22" i="3"/>
  <c r="D15" i="3" l="1"/>
  <c r="A195" i="3" s="1"/>
  <c r="D28" i="3"/>
  <c r="D28" i="1"/>
  <c r="A195" i="1"/>
</calcChain>
</file>

<file path=xl/sharedStrings.xml><?xml version="1.0" encoding="utf-8"?>
<sst xmlns="http://schemas.openxmlformats.org/spreadsheetml/2006/main" count="3549" uniqueCount="133">
  <si>
    <t>SERVICIO DE SALUD</t>
  </si>
  <si>
    <t>TOTAL</t>
  </si>
  <si>
    <t>COMPONENTES</t>
  </si>
  <si>
    <t>OTRAS</t>
  </si>
  <si>
    <t>TIPO</t>
  </si>
  <si>
    <t>Ambos Sexos</t>
  </si>
  <si>
    <t>Hombres</t>
  </si>
  <si>
    <t>Mujeres</t>
  </si>
  <si>
    <t>CG5:CN157</t>
  </si>
  <si>
    <t>REM-25.  SERVICIOS DE SANGRE</t>
  </si>
  <si>
    <t>SECCIÓN A.1: POBLACIÓN DONANTE (CS-UMT-BS)</t>
  </si>
  <si>
    <t>DONANTES</t>
  </si>
  <si>
    <t>DESCRIPCIÓN</t>
  </si>
  <si>
    <t>POR EDAD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</si>
  <si>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</si>
  <si>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</si>
  <si>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</si>
  <si>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</si>
  <si>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</si>
  <si>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</si>
  <si>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</si>
  <si>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</si>
  <si>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</si>
  <si>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</si>
  <si>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ALTRUISTAS</t>
  </si>
  <si>
    <t>NUEVOS</t>
  </si>
  <si>
    <t>Aceptados</t>
  </si>
  <si>
    <t>REPETIDOS</t>
  </si>
  <si>
    <t>FAMILIARES O REPOSICIÓN</t>
  </si>
  <si>
    <t>TOTAL DÍAS ATENCIÓN OTORGADOS</t>
  </si>
  <si>
    <t>TOTAL COLECTAS MÓVILES REALIZADAS</t>
  </si>
  <si>
    <t>SECCIÓN A.2:  TIPO DE DONANTES RECHAZADOS</t>
  </si>
  <si>
    <t>Rechazados Transitorios</t>
  </si>
  <si>
    <t>Rechazados Permanentes</t>
  </si>
  <si>
    <t>SECCIÓN A.3: REACCIONES ADVERSAS A LA DONACIÓN (CS - UMT - BS)</t>
  </si>
  <si>
    <t xml:space="preserve"> ALTRUISTAS</t>
  </si>
  <si>
    <t>REPOSICIÓN</t>
  </si>
  <si>
    <t>CON SÍNTOMAS LOCALES</t>
  </si>
  <si>
    <t>HEMATOMA</t>
  </si>
  <si>
    <t>PUNCIÓN ARTERIAL</t>
  </si>
  <si>
    <t>SANGRAMIENTO POSTERIOR</t>
  </si>
  <si>
    <t>IRRITACION DE UN NERVIO</t>
  </si>
  <si>
    <t>LESIÓN NERVIOSA</t>
  </si>
  <si>
    <t>LESIÓN DE TENDÓN</t>
  </si>
  <si>
    <t>BRAZO DOLOROSO</t>
  </si>
  <si>
    <t>TROMBOFLEBITIS</t>
  </si>
  <si>
    <t>ALERGIA LOCAL</t>
  </si>
  <si>
    <t>CON SÍNTOMAS GENERALES</t>
  </si>
  <si>
    <t>RVV INMEDIATA</t>
  </si>
  <si>
    <t>Sin Lesión</t>
  </si>
  <si>
    <t>Con Lesión</t>
  </si>
  <si>
    <t>RVV TARDÍA</t>
  </si>
  <si>
    <t>SECCIÓN B: INGRESO UNIDADES DE SANGRE A PRODUCIÓN  (CS-BS)</t>
  </si>
  <si>
    <t>UNIDADES DE SANGRE</t>
  </si>
  <si>
    <t>APTAS</t>
  </si>
  <si>
    <t>NO APTAS</t>
  </si>
  <si>
    <t>SECCIÓN C: PRODUCCIÓN DE COMPONENTES SANGUÍNEOS (CS-BS)</t>
  </si>
  <si>
    <t>PRODUCCIÓN</t>
  </si>
  <si>
    <t>GLÓBULOS ROJOS</t>
  </si>
  <si>
    <t>DESPLAMATIZADOS</t>
  </si>
  <si>
    <t>LEUCOREDUCIDOS</t>
  </si>
  <si>
    <t>FILTRADOS</t>
  </si>
  <si>
    <t>PLAQUETAS</t>
  </si>
  <si>
    <t>ESTÁNDAR</t>
  </si>
  <si>
    <t>LEUCORREDUCIDA POOL</t>
  </si>
  <si>
    <t>LEUCODEPLETADA POOL</t>
  </si>
  <si>
    <t>AFÉRESIS</t>
  </si>
  <si>
    <t>PLASMAS</t>
  </si>
  <si>
    <t>PLASMA FRESCO CONGELADO TERAPÉUTICO</t>
  </si>
  <si>
    <t>PLASMA USO NO TERAPÉUTICO</t>
  </si>
  <si>
    <t>CRIOPRECIPITADOS</t>
  </si>
  <si>
    <t>SECCIÓN C.1: COMPONENTES SANGUÍNEOS ELIMINADOS (CS-BS )</t>
  </si>
  <si>
    <t>CAUSA</t>
  </si>
  <si>
    <t>GLOBULOS ROJOS*</t>
  </si>
  <si>
    <t>PLASMAS*</t>
  </si>
  <si>
    <t>CRIOPRECIPI-TADOS</t>
  </si>
  <si>
    <t>Estándar</t>
  </si>
  <si>
    <t>Pool*</t>
  </si>
  <si>
    <t>Aféresis</t>
  </si>
  <si>
    <t>CALIFICACIÓN MICROBIOLÓGICA REACTIVA</t>
  </si>
  <si>
    <t>OBSOLESCENCIA</t>
  </si>
  <si>
    <t>OTROS</t>
  </si>
  <si>
    <t>* Cualquier tipo</t>
  </si>
  <si>
    <t>SECCIÓN C.2 .: COMPONENTES SANGUÍNEOS ELIMINADOS O DEVUELTOS AL CENTRO DE SANGRE ( UMT)</t>
  </si>
  <si>
    <t>FALLA POR CADENA DE FRÍO</t>
  </si>
  <si>
    <t>DEVOLUCIONES POR PRODUCTO POR NO CUMPLIR ESTÁNDAR</t>
  </si>
  <si>
    <t>DESCONGELAMIENTO SIN USO</t>
  </si>
  <si>
    <t>SECCIÓN C.3 : COMPONENTES SANGUÍNEOS TRANSFORMACIONES (CS-BS-UMT)</t>
  </si>
  <si>
    <t>UNIDADES PEDIÁTRICAS</t>
  </si>
  <si>
    <t>IRRADIACIÓN</t>
  </si>
  <si>
    <t>RECONSTITU-CIÓN PARA USO PEDIÁTRICO (RECAMBIO)</t>
  </si>
  <si>
    <t>REDUCCIÓN VOLUMEN</t>
  </si>
  <si>
    <t>DESPLASMATI-ZACIÓN</t>
  </si>
  <si>
    <t>POOL*</t>
  </si>
  <si>
    <t>SECCIÓN C.4: COMPONENTES SANGUÍNEOS DISTRIBUÍBLES (CS)</t>
  </si>
  <si>
    <t>SECCIÓN C.5: SATISFACCION STOCK (7 DÍAS) CS</t>
  </si>
  <si>
    <t>GR</t>
  </si>
  <si>
    <t>NÚMERO DÍAS BAJO STOCK ÓPTIMO</t>
  </si>
  <si>
    <t>O +</t>
  </si>
  <si>
    <t>A +</t>
  </si>
  <si>
    <t>B +</t>
  </si>
  <si>
    <t>O ( - )</t>
  </si>
  <si>
    <t>A ( - )</t>
  </si>
  <si>
    <t>SECCIÓN C.6: SATISFACCION STOCK CRITICO (3 DÍAS) UMT</t>
  </si>
  <si>
    <t>SECCIÓN D: COMPONENTES SANGUINEOS DISTRIBUIDOS (CS) O TRANSFERIDOS (BS Y UMT)</t>
  </si>
  <si>
    <t>PÚBLICO</t>
  </si>
  <si>
    <t>PRIVADO**</t>
  </si>
  <si>
    <t>F.F.A.A.</t>
  </si>
  <si>
    <t>ESTANDAR</t>
  </si>
  <si>
    <t>AFERESIS</t>
  </si>
  <si>
    <t>**Universitarios, Clínicas Privadas, Otros</t>
  </si>
  <si>
    <t>SECCIÓN D.1: TRANSFUSIONES (UMT - BS )</t>
  </si>
  <si>
    <t>TRANSFUSIONES                                                   (Nº DE UNIDADES)</t>
  </si>
  <si>
    <t>MENORES DE 15 AÑOS</t>
  </si>
  <si>
    <t>DE 15 Y MAS AÑOS</t>
  </si>
  <si>
    <t xml:space="preserve">Normales </t>
  </si>
  <si>
    <t>Irradiados</t>
  </si>
  <si>
    <t>Normales</t>
  </si>
  <si>
    <t>SECCIÓN E: DEMANDA GLÓBULOS ROJOS PARA TRANSFUSIÓN (UMT-BS)</t>
  </si>
  <si>
    <t>UNIDADES</t>
  </si>
  <si>
    <t>SOLICITADAS</t>
  </si>
  <si>
    <t>DESPACHADAS</t>
  </si>
  <si>
    <t>SECCIÓN F: REACCIONES ADVERSAS POR ACTO* TRANSFUSIONAL  (UMT-BS)</t>
  </si>
  <si>
    <t>RASH ALÉRGICO</t>
  </si>
  <si>
    <t>ANAFILAXIA</t>
  </si>
  <si>
    <t>REACCIÓN FEBRIL NO HEMOLÍTICA</t>
  </si>
  <si>
    <t>REACCIÓN HEMOLÍTICA AGUDA POR INCOMPATIBILIDAD ABO</t>
  </si>
  <si>
    <t>REACCIÓN HEMOLÍTICA AGUDA POR OTRA CAUSA</t>
  </si>
  <si>
    <t>SOBRECARGA CIRCULATORIA</t>
  </si>
  <si>
    <t>REACCIÓN HEMOLÍTICA TARDÍA</t>
  </si>
  <si>
    <t>SEPTICEMIA</t>
  </si>
  <si>
    <t>TRALI</t>
  </si>
  <si>
    <t>* Cada vez que el paciente se transfunde.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</si>
</sst>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8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color indexed="10"/>
      <name val="Verdana"/>
      <family val="2"/>
    </font>
    <font>
      <sz val="11"/>
      <name val="Verdana"/>
      <family val="2"/>
    </font>
    <font>
      <b/>
      <sz val="12"/>
      <color indexed="8"/>
      <name val="Verdana"/>
      <family val="2"/>
    </font>
    <font>
      <sz val="11"/>
      <color indexed="8"/>
      <name val="Calibri"/>
      <family val="2"/>
    </font>
    <font>
      <sz val="9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1"/>
      <color indexed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8" fillId="6" borderId="33" applyNumberFormat="0" applyFont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41" fontId="13" fillId="0" borderId="0" applyFont="0" applyFill="0" applyBorder="0" applyAlignment="0" applyProtection="0"/>
    <xf numFmtId="0" fontId="8" fillId="0" borderId="0"/>
    <xf numFmtId="0" fontId="13" fillId="7" borderId="44" applyNumberFormat="0" applyFont="0" applyAlignment="0" applyProtection="0"/>
    <xf numFmtId="0" fontId="16" fillId="0" borderId="0"/>
    <xf numFmtId="0" fontId="8" fillId="0" borderId="0"/>
  </cellStyleXfs>
  <cellXfs count="552">
    <xf numFmtId="0" fontId="0" fillId="0" borderId="0" xfId="0"/>
    <xf numFmtId="1" fontId="9" fillId="2" borderId="0" xfId="0" applyNumberFormat="1" applyFont="1" applyFill="1"/>
    <xf numFmtId="1" fontId="7" fillId="2" borderId="0" xfId="0" applyNumberFormat="1" applyFont="1" applyFill="1"/>
    <xf numFmtId="1" fontId="7" fillId="2" borderId="0" xfId="0" applyNumberFormat="1" applyFont="1" applyFill="1" applyProtection="1">
      <protection locked="0"/>
    </xf>
    <xf numFmtId="1" fontId="7" fillId="3" borderId="0" xfId="0" applyNumberFormat="1" applyFont="1" applyFill="1" applyProtection="1">
      <protection locked="0"/>
    </xf>
    <xf numFmtId="1" fontId="7" fillId="4" borderId="0" xfId="0" applyNumberFormat="1" applyFont="1" applyFill="1" applyProtection="1">
      <protection locked="0"/>
    </xf>
    <xf numFmtId="1" fontId="7" fillId="2" borderId="0" xfId="0" applyNumberFormat="1" applyFont="1" applyFill="1" applyProtection="1"/>
    <xf numFmtId="1" fontId="11" fillId="2" borderId="0" xfId="0" applyNumberFormat="1" applyFont="1" applyFill="1" applyProtection="1"/>
    <xf numFmtId="1" fontId="12" fillId="2" borderId="0" xfId="0" applyNumberFormat="1" applyFont="1" applyFill="1"/>
    <xf numFmtId="1" fontId="11" fillId="2" borderId="0" xfId="0" applyNumberFormat="1" applyFont="1" applyFill="1"/>
    <xf numFmtId="1" fontId="7" fillId="8" borderId="0" xfId="0" applyNumberFormat="1" applyFont="1" applyFill="1" applyProtection="1"/>
    <xf numFmtId="1" fontId="7" fillId="9" borderId="0" xfId="0" applyNumberFormat="1" applyFont="1" applyFill="1"/>
    <xf numFmtId="1" fontId="7" fillId="9" borderId="0" xfId="0" applyNumberFormat="1" applyFont="1" applyFill="1" applyProtection="1">
      <protection locked="0"/>
    </xf>
    <xf numFmtId="1" fontId="2" fillId="2" borderId="0" xfId="0" applyNumberFormat="1" applyFont="1" applyFill="1" applyProtection="1"/>
    <xf numFmtId="1" fontId="4" fillId="2" borderId="0" xfId="0" applyNumberFormat="1" applyFont="1" applyFill="1" applyProtection="1"/>
    <xf numFmtId="1" fontId="2" fillId="0" borderId="22" xfId="0" applyNumberFormat="1" applyFont="1" applyBorder="1" applyAlignment="1" applyProtection="1">
      <alignment horizontal="center" vertical="center" wrapText="1"/>
    </xf>
    <xf numFmtId="1" fontId="2" fillId="0" borderId="21" xfId="0" applyNumberFormat="1" applyFont="1" applyBorder="1" applyAlignment="1" applyProtection="1">
      <alignment horizontal="center" vertical="center" wrapText="1"/>
    </xf>
    <xf numFmtId="1" fontId="2" fillId="5" borderId="24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5" borderId="25" xfId="0" applyNumberFormat="1" applyFont="1" applyFill="1" applyBorder="1" applyAlignment="1" applyProtection="1">
      <protection locked="0"/>
    </xf>
    <xf numFmtId="1" fontId="2" fillId="5" borderId="23" xfId="0" applyNumberFormat="1" applyFont="1" applyFill="1" applyBorder="1" applyAlignment="1" applyProtection="1">
      <protection locked="0"/>
    </xf>
    <xf numFmtId="1" fontId="2" fillId="5" borderId="12" xfId="0" applyNumberFormat="1" applyFont="1" applyFill="1" applyBorder="1" applyAlignment="1" applyProtection="1">
      <protection locked="0"/>
    </xf>
    <xf numFmtId="1" fontId="2" fillId="5" borderId="13" xfId="0" applyNumberFormat="1" applyFont="1" applyFill="1" applyBorder="1" applyAlignment="1" applyProtection="1">
      <protection locked="0"/>
    </xf>
    <xf numFmtId="1" fontId="2" fillId="5" borderId="56" xfId="0" applyNumberFormat="1" applyFont="1" applyFill="1" applyBorder="1" applyAlignment="1" applyProtection="1">
      <protection locked="0"/>
    </xf>
    <xf numFmtId="1" fontId="2" fillId="0" borderId="11" xfId="0" applyNumberFormat="1" applyFont="1" applyBorder="1" applyAlignment="1" applyProtection="1">
      <alignment wrapText="1"/>
    </xf>
    <xf numFmtId="1" fontId="2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Border="1" applyAlignment="1" applyProtection="1"/>
    <xf numFmtId="1" fontId="2" fillId="8" borderId="0" xfId="0" applyNumberFormat="1" applyFont="1" applyFill="1" applyBorder="1" applyAlignment="1" applyProtection="1"/>
    <xf numFmtId="1" fontId="2" fillId="5" borderId="6" xfId="0" applyNumberFormat="1" applyFont="1" applyFill="1" applyBorder="1" applyAlignment="1" applyProtection="1">
      <protection locked="0"/>
    </xf>
    <xf numFmtId="1" fontId="2" fillId="5" borderId="8" xfId="0" applyNumberFormat="1" applyFont="1" applyFill="1" applyBorder="1" applyAlignment="1" applyProtection="1">
      <protection locked="0"/>
    </xf>
    <xf numFmtId="1" fontId="2" fillId="5" borderId="51" xfId="0" applyNumberFormat="1" applyFont="1" applyFill="1" applyBorder="1" applyAlignment="1" applyProtection="1">
      <protection locked="0"/>
    </xf>
    <xf numFmtId="1" fontId="2" fillId="5" borderId="19" xfId="0" applyNumberFormat="1" applyFont="1" applyFill="1" applyBorder="1" applyAlignment="1" applyProtection="1">
      <protection locked="0"/>
    </xf>
    <xf numFmtId="1" fontId="3" fillId="2" borderId="0" xfId="0" applyNumberFormat="1" applyFont="1" applyFill="1" applyBorder="1" applyAlignment="1" applyProtection="1">
      <alignment horizontal="left"/>
    </xf>
    <xf numFmtId="1" fontId="4" fillId="8" borderId="0" xfId="0" applyNumberFormat="1" applyFont="1" applyFill="1" applyAlignment="1" applyProtection="1">
      <alignment vertical="center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5" borderId="21" xfId="0" applyNumberFormat="1" applyFont="1" applyFill="1" applyBorder="1" applyAlignment="1" applyProtection="1">
      <protection locked="0"/>
    </xf>
    <xf numFmtId="1" fontId="2" fillId="5" borderId="31" xfId="0" applyNumberFormat="1" applyFont="1" applyFill="1" applyBorder="1" applyAlignment="1" applyProtection="1">
      <protection locked="0"/>
    </xf>
    <xf numFmtId="1" fontId="2" fillId="2" borderId="0" xfId="0" applyNumberFormat="1" applyFont="1" applyFill="1" applyBorder="1" applyProtection="1"/>
    <xf numFmtId="1" fontId="2" fillId="2" borderId="0" xfId="0" applyNumberFormat="1" applyFont="1" applyFill="1" applyBorder="1" applyAlignment="1" applyProtection="1">
      <alignment horizontal="center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4" fillId="2" borderId="0" xfId="0" applyNumberFormat="1" applyFont="1" applyFill="1" applyBorder="1" applyProtection="1"/>
    <xf numFmtId="1" fontId="7" fillId="2" borderId="46" xfId="0" applyNumberFormat="1" applyFont="1" applyFill="1" applyBorder="1"/>
    <xf numFmtId="1" fontId="2" fillId="5" borderId="17" xfId="0" applyNumberFormat="1" applyFont="1" applyFill="1" applyBorder="1" applyAlignment="1" applyProtection="1">
      <protection locked="0"/>
    </xf>
    <xf numFmtId="1" fontId="2" fillId="5" borderId="20" xfId="0" applyNumberFormat="1" applyFont="1" applyFill="1" applyBorder="1" applyAlignment="1" applyProtection="1">
      <protection locked="0"/>
    </xf>
    <xf numFmtId="1" fontId="15" fillId="2" borderId="0" xfId="0" applyNumberFormat="1" applyFont="1" applyFill="1" applyProtection="1"/>
    <xf numFmtId="1" fontId="4" fillId="2" borderId="0" xfId="0" applyNumberFormat="1" applyFont="1" applyFill="1" applyAlignment="1" applyProtection="1">
      <alignment vertical="center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7" fillId="3" borderId="0" xfId="0" applyNumberFormat="1" applyFont="1" applyFill="1"/>
    <xf numFmtId="1" fontId="1" fillId="2" borderId="0" xfId="0" applyNumberFormat="1" applyFont="1" applyFill="1" applyBorder="1" applyAlignment="1" applyProtection="1">
      <alignment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/>
    </xf>
    <xf numFmtId="1" fontId="3" fillId="2" borderId="46" xfId="0" applyNumberFormat="1" applyFont="1" applyFill="1" applyBorder="1" applyAlignment="1" applyProtection="1"/>
    <xf numFmtId="1" fontId="11" fillId="2" borderId="46" xfId="0" applyNumberFormat="1" applyFont="1" applyFill="1" applyBorder="1" applyProtection="1"/>
    <xf numFmtId="1" fontId="4" fillId="2" borderId="46" xfId="0" applyNumberFormat="1" applyFont="1" applyFill="1" applyBorder="1" applyProtection="1"/>
    <xf numFmtId="1" fontId="2" fillId="2" borderId="46" xfId="0" applyNumberFormat="1" applyFont="1" applyFill="1" applyBorder="1" applyProtection="1"/>
    <xf numFmtId="1" fontId="5" fillId="0" borderId="21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Protection="1"/>
    <xf numFmtId="1" fontId="2" fillId="0" borderId="6" xfId="0" applyNumberFormat="1" applyFont="1" applyBorder="1" applyAlignment="1" applyProtection="1">
      <alignment horizontal="right"/>
    </xf>
    <xf numFmtId="1" fontId="2" fillId="0" borderId="7" xfId="0" applyNumberFormat="1" applyFont="1" applyBorder="1" applyAlignment="1" applyProtection="1">
      <alignment horizontal="right"/>
    </xf>
    <xf numFmtId="1" fontId="2" fillId="0" borderId="8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48" xfId="0" applyNumberFormat="1" applyFont="1" applyBorder="1" applyProtection="1"/>
    <xf numFmtId="1" fontId="2" fillId="0" borderId="24" xfId="0" applyNumberFormat="1" applyFont="1" applyBorder="1" applyAlignment="1" applyProtection="1">
      <alignment horizontal="right"/>
    </xf>
    <xf numFmtId="1" fontId="2" fillId="0" borderId="55" xfId="0" applyNumberFormat="1" applyFont="1" applyBorder="1" applyAlignment="1" applyProtection="1">
      <alignment horizontal="right"/>
    </xf>
    <xf numFmtId="1" fontId="2" fillId="0" borderId="23" xfId="0" applyNumberFormat="1" applyFont="1" applyBorder="1" applyAlignment="1" applyProtection="1">
      <alignment horizontal="right"/>
    </xf>
    <xf numFmtId="1" fontId="2" fillId="5" borderId="50" xfId="0" applyNumberFormat="1" applyFont="1" applyFill="1" applyBorder="1" applyAlignment="1" applyProtection="1">
      <protection locked="0"/>
    </xf>
    <xf numFmtId="1" fontId="2" fillId="5" borderId="3" xfId="0" applyNumberFormat="1" applyFont="1" applyFill="1" applyBorder="1" applyAlignment="1" applyProtection="1">
      <protection locked="0"/>
    </xf>
    <xf numFmtId="1" fontId="2" fillId="0" borderId="40" xfId="0" applyNumberFormat="1" applyFont="1" applyBorder="1" applyProtection="1"/>
    <xf numFmtId="1" fontId="2" fillId="0" borderId="21" xfId="0" applyNumberFormat="1" applyFont="1" applyBorder="1" applyAlignment="1" applyProtection="1">
      <alignment horizontal="right"/>
    </xf>
    <xf numFmtId="1" fontId="2" fillId="0" borderId="22" xfId="0" applyNumberFormat="1" applyFont="1" applyBorder="1" applyAlignment="1" applyProtection="1">
      <alignment horizontal="right"/>
    </xf>
    <xf numFmtId="1" fontId="2" fillId="0" borderId="39" xfId="0" applyNumberFormat="1" applyFont="1" applyBorder="1" applyAlignment="1" applyProtection="1">
      <alignment horizontal="right"/>
    </xf>
    <xf numFmtId="1" fontId="2" fillId="5" borderId="39" xfId="0" applyNumberFormat="1" applyFont="1" applyFill="1" applyBorder="1" applyAlignment="1" applyProtection="1">
      <protection locked="0"/>
    </xf>
    <xf numFmtId="1" fontId="2" fillId="5" borderId="38" xfId="0" applyNumberFormat="1" applyFont="1" applyFill="1" applyBorder="1" applyAlignment="1" applyProtection="1">
      <protection locked="0"/>
    </xf>
    <xf numFmtId="1" fontId="2" fillId="0" borderId="60" xfId="0" applyNumberFormat="1" applyFont="1" applyBorder="1" applyAlignment="1" applyProtection="1">
      <alignment horizontal="right"/>
    </xf>
    <xf numFmtId="1" fontId="2" fillId="0" borderId="61" xfId="0" applyNumberFormat="1" applyFont="1" applyBorder="1" applyAlignment="1" applyProtection="1">
      <alignment horizontal="right"/>
    </xf>
    <xf numFmtId="1" fontId="2" fillId="0" borderId="62" xfId="0" applyNumberFormat="1" applyFont="1" applyBorder="1" applyAlignment="1" applyProtection="1">
      <alignment horizontal="right"/>
    </xf>
    <xf numFmtId="1" fontId="2" fillId="0" borderId="60" xfId="0" applyNumberFormat="1" applyFont="1" applyFill="1" applyBorder="1" applyAlignment="1" applyProtection="1"/>
    <xf numFmtId="1" fontId="2" fillId="0" borderId="62" xfId="0" applyNumberFormat="1" applyFont="1" applyFill="1" applyBorder="1" applyAlignment="1" applyProtection="1"/>
    <xf numFmtId="1" fontId="2" fillId="0" borderId="63" xfId="0" applyNumberFormat="1" applyFont="1" applyFill="1" applyBorder="1" applyAlignment="1" applyProtection="1"/>
    <xf numFmtId="1" fontId="2" fillId="0" borderId="64" xfId="0" applyNumberFormat="1" applyFont="1" applyFill="1" applyBorder="1" applyAlignment="1" applyProtection="1"/>
    <xf numFmtId="1" fontId="2" fillId="5" borderId="68" xfId="0" applyNumberFormat="1" applyFont="1" applyFill="1" applyBorder="1" applyAlignment="1" applyProtection="1">
      <protection locked="0"/>
    </xf>
    <xf numFmtId="1" fontId="2" fillId="10" borderId="69" xfId="0" applyNumberFormat="1" applyFont="1" applyFill="1" applyBorder="1" applyAlignment="1" applyProtection="1"/>
    <xf numFmtId="1" fontId="2" fillId="10" borderId="70" xfId="0" applyNumberFormat="1" applyFont="1" applyFill="1" applyBorder="1" applyAlignment="1" applyProtection="1"/>
    <xf numFmtId="1" fontId="2" fillId="10" borderId="71" xfId="0" applyNumberFormat="1" applyFont="1" applyFill="1" applyBorder="1" applyAlignment="1" applyProtection="1"/>
    <xf numFmtId="1" fontId="2" fillId="10" borderId="47" xfId="0" applyNumberFormat="1" applyFont="1" applyFill="1" applyBorder="1" applyAlignment="1" applyProtection="1"/>
    <xf numFmtId="1" fontId="2" fillId="10" borderId="72" xfId="0" applyNumberFormat="1" applyFont="1" applyFill="1" applyBorder="1" applyAlignment="1" applyProtection="1"/>
    <xf numFmtId="1" fontId="2" fillId="10" borderId="51" xfId="0" applyNumberFormat="1" applyFont="1" applyFill="1" applyBorder="1" applyAlignment="1" applyProtection="1"/>
    <xf numFmtId="1" fontId="3" fillId="0" borderId="0" xfId="0" applyNumberFormat="1" applyFont="1" applyBorder="1" applyAlignment="1" applyProtection="1">
      <alignment horizontal="left"/>
    </xf>
    <xf numFmtId="1" fontId="11" fillId="0" borderId="0" xfId="0" applyNumberFormat="1" applyFont="1" applyBorder="1" applyAlignment="1" applyProtection="1">
      <alignment horizontal="center"/>
    </xf>
    <xf numFmtId="1" fontId="5" fillId="0" borderId="4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wrapText="1"/>
    </xf>
    <xf numFmtId="1" fontId="2" fillId="0" borderId="24" xfId="0" applyNumberFormat="1" applyFont="1" applyBorder="1" applyAlignment="1" applyProtection="1">
      <alignment horizontal="right" wrapText="1"/>
    </xf>
    <xf numFmtId="1" fontId="2" fillId="0" borderId="7" xfId="0" applyNumberFormat="1" applyFont="1" applyBorder="1" applyAlignment="1" applyProtection="1">
      <alignment horizontal="right" wrapText="1"/>
    </xf>
    <xf numFmtId="1" fontId="2" fillId="0" borderId="73" xfId="0" applyNumberFormat="1" applyFont="1" applyBorder="1" applyAlignment="1" applyProtection="1">
      <alignment horizontal="right"/>
    </xf>
    <xf numFmtId="1" fontId="2" fillId="5" borderId="29" xfId="0" applyNumberFormat="1" applyFont="1" applyFill="1" applyBorder="1" applyAlignment="1" applyProtection="1">
      <protection locked="0"/>
    </xf>
    <xf numFmtId="1" fontId="2" fillId="0" borderId="28" xfId="0" applyNumberFormat="1" applyFont="1" applyBorder="1" applyAlignment="1" applyProtection="1">
      <alignment wrapText="1"/>
    </xf>
    <xf numFmtId="1" fontId="2" fillId="0" borderId="17" xfId="0" applyNumberFormat="1" applyFont="1" applyBorder="1" applyAlignment="1" applyProtection="1">
      <alignment horizontal="right" wrapText="1"/>
    </xf>
    <xf numFmtId="1" fontId="2" fillId="0" borderId="18" xfId="0" applyNumberFormat="1" applyFont="1" applyBorder="1" applyAlignment="1" applyProtection="1">
      <alignment horizontal="right" wrapText="1"/>
    </xf>
    <xf numFmtId="1" fontId="2" fillId="0" borderId="59" xfId="0" applyNumberFormat="1" applyFont="1" applyBorder="1" applyAlignment="1" applyProtection="1">
      <alignment horizontal="right"/>
    </xf>
    <xf numFmtId="1" fontId="2" fillId="5" borderId="2" xfId="0" applyNumberFormat="1" applyFont="1" applyFill="1" applyBorder="1" applyAlignment="1" applyProtection="1">
      <protection locked="0"/>
    </xf>
    <xf numFmtId="1" fontId="2" fillId="0" borderId="12" xfId="0" applyNumberFormat="1" applyFont="1" applyBorder="1" applyAlignment="1" applyProtection="1">
      <alignment horizontal="right" wrapText="1"/>
    </xf>
    <xf numFmtId="1" fontId="2" fillId="0" borderId="15" xfId="0" applyNumberFormat="1" applyFont="1" applyBorder="1" applyAlignment="1" applyProtection="1">
      <alignment horizontal="right" wrapText="1"/>
    </xf>
    <xf numFmtId="1" fontId="2" fillId="0" borderId="74" xfId="0" applyNumberFormat="1" applyFont="1" applyBorder="1" applyAlignment="1" applyProtection="1">
      <alignment horizontal="right"/>
    </xf>
    <xf numFmtId="1" fontId="2" fillId="5" borderId="27" xfId="0" applyNumberFormat="1" applyFont="1" applyFill="1" applyBorder="1" applyAlignment="1" applyProtection="1">
      <protection locked="0"/>
    </xf>
    <xf numFmtId="1" fontId="2" fillId="0" borderId="16" xfId="0" applyNumberFormat="1" applyFont="1" applyBorder="1" applyAlignment="1" applyProtection="1">
      <alignment wrapText="1"/>
    </xf>
    <xf numFmtId="1" fontId="2" fillId="5" borderId="28" xfId="0" applyNumberFormat="1" applyFont="1" applyFill="1" applyBorder="1" applyAlignment="1" applyProtection="1">
      <protection locked="0"/>
    </xf>
    <xf numFmtId="1" fontId="2" fillId="0" borderId="49" xfId="0" applyNumberFormat="1" applyFont="1" applyBorder="1" applyAlignment="1" applyProtection="1">
      <alignment horizontal="right" wrapText="1"/>
    </xf>
    <xf numFmtId="1" fontId="2" fillId="0" borderId="45" xfId="0" applyNumberFormat="1" applyFont="1" applyBorder="1" applyAlignment="1" applyProtection="1">
      <alignment horizontal="right" wrapText="1"/>
    </xf>
    <xf numFmtId="1" fontId="2" fillId="0" borderId="0" xfId="0" applyNumberFormat="1" applyFont="1" applyBorder="1" applyAlignment="1" applyProtection="1">
      <alignment horizontal="right"/>
    </xf>
    <xf numFmtId="1" fontId="2" fillId="5" borderId="10" xfId="0" applyNumberFormat="1" applyFont="1" applyFill="1" applyBorder="1" applyAlignment="1" applyProtection="1">
      <protection locked="0"/>
    </xf>
    <xf numFmtId="1" fontId="2" fillId="5" borderId="75" xfId="0" applyNumberFormat="1" applyFont="1" applyFill="1" applyBorder="1" applyAlignment="1" applyProtection="1">
      <protection locked="0"/>
    </xf>
    <xf numFmtId="1" fontId="2" fillId="5" borderId="49" xfId="0" applyNumberFormat="1" applyFont="1" applyFill="1" applyBorder="1" applyAlignment="1" applyProtection="1">
      <protection locked="0"/>
    </xf>
    <xf numFmtId="1" fontId="2" fillId="5" borderId="4" xfId="0" applyNumberFormat="1" applyFont="1" applyFill="1" applyBorder="1" applyAlignment="1" applyProtection="1">
      <protection locked="0"/>
    </xf>
    <xf numFmtId="1" fontId="2" fillId="0" borderId="50" xfId="0" applyNumberFormat="1" applyFont="1" applyBorder="1" applyAlignment="1" applyProtection="1">
      <alignment horizontal="right"/>
    </xf>
    <xf numFmtId="1" fontId="2" fillId="0" borderId="47" xfId="0" applyNumberFormat="1" applyFont="1" applyBorder="1" applyAlignment="1" applyProtection="1">
      <alignment horizontal="right"/>
    </xf>
    <xf numFmtId="1" fontId="2" fillId="0" borderId="46" xfId="0" applyNumberFormat="1" applyFont="1" applyBorder="1" applyAlignment="1" applyProtection="1">
      <alignment horizontal="right"/>
    </xf>
    <xf numFmtId="1" fontId="2" fillId="0" borderId="2" xfId="0" applyNumberFormat="1" applyFont="1" applyBorder="1" applyAlignment="1" applyProtection="1"/>
    <xf numFmtId="1" fontId="2" fillId="0" borderId="51" xfId="0" applyNumberFormat="1" applyFont="1" applyBorder="1" applyAlignment="1" applyProtection="1"/>
    <xf numFmtId="1" fontId="2" fillId="0" borderId="50" xfId="0" applyNumberFormat="1" applyFont="1" applyBorder="1" applyAlignment="1" applyProtection="1"/>
    <xf numFmtId="1" fontId="2" fillId="0" borderId="3" xfId="0" applyNumberFormat="1" applyFont="1" applyBorder="1" applyAlignment="1" applyProtection="1"/>
    <xf numFmtId="1" fontId="2" fillId="2" borderId="40" xfId="9" applyNumberFormat="1" applyFont="1" applyFill="1" applyBorder="1" applyAlignment="1">
      <alignment horizontal="center" vertical="center" wrapText="1"/>
    </xf>
    <xf numFmtId="1" fontId="2" fillId="2" borderId="21" xfId="8" applyNumberFormat="1" applyFont="1" applyFill="1" applyBorder="1" applyAlignment="1" applyProtection="1">
      <alignment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0" xfId="9" applyNumberFormat="1" applyFont="1" applyFill="1" applyBorder="1" applyAlignment="1" applyProtection="1">
      <alignment horizontal="center" vertical="top" wrapText="1"/>
    </xf>
    <xf numFmtId="1" fontId="2" fillId="2" borderId="0" xfId="9" applyNumberFormat="1" applyFont="1" applyFill="1" applyBorder="1" applyProtection="1"/>
    <xf numFmtId="1" fontId="2" fillId="2" borderId="0" xfId="9" applyNumberFormat="1" applyFont="1" applyFill="1" applyBorder="1" applyAlignment="1" applyProtection="1">
      <alignment wrapText="1"/>
    </xf>
    <xf numFmtId="1" fontId="2" fillId="2" borderId="5" xfId="8" applyNumberFormat="1" applyFont="1" applyFill="1" applyBorder="1" applyAlignment="1" applyProtection="1">
      <alignment horizontal="right" vertical="center" wrapText="1"/>
    </xf>
    <xf numFmtId="1" fontId="2" fillId="5" borderId="58" xfId="8" applyNumberFormat="1" applyFont="1" applyFill="1" applyBorder="1" applyAlignment="1" applyProtection="1">
      <alignment horizontal="right" vertical="center" wrapText="1"/>
      <protection locked="0"/>
    </xf>
    <xf numFmtId="1" fontId="2" fillId="5" borderId="9" xfId="8" applyNumberFormat="1" applyFont="1" applyFill="1" applyBorder="1" applyAlignment="1" applyProtection="1">
      <alignment horizontal="right" vertical="center" wrapText="1"/>
      <protection locked="0"/>
    </xf>
    <xf numFmtId="1" fontId="2" fillId="2" borderId="11" xfId="8" applyNumberFormat="1" applyFont="1" applyFill="1" applyBorder="1" applyAlignment="1" applyProtection="1">
      <alignment horizontal="right" vertical="center" wrapText="1"/>
    </xf>
    <xf numFmtId="1" fontId="2" fillId="5" borderId="14" xfId="8" applyNumberFormat="1" applyFont="1" applyFill="1" applyBorder="1" applyAlignment="1" applyProtection="1">
      <alignment horizontal="right" vertical="center" wrapText="1"/>
      <protection locked="0"/>
    </xf>
    <xf numFmtId="1" fontId="2" fillId="5" borderId="13" xfId="8" applyNumberFormat="1" applyFont="1" applyFill="1" applyBorder="1" applyAlignment="1" applyProtection="1">
      <alignment horizontal="right" vertical="center" wrapText="1"/>
      <protection locked="0"/>
    </xf>
    <xf numFmtId="1" fontId="2" fillId="5" borderId="14" xfId="0" applyNumberFormat="1" applyFont="1" applyFill="1" applyBorder="1" applyAlignment="1" applyProtection="1">
      <alignment horizontal="right"/>
      <protection locked="0"/>
    </xf>
    <xf numFmtId="1" fontId="2" fillId="5" borderId="13" xfId="0" applyNumberFormat="1" applyFont="1" applyFill="1" applyBorder="1" applyAlignment="1" applyProtection="1">
      <alignment horizontal="right"/>
      <protection locked="0"/>
    </xf>
    <xf numFmtId="1" fontId="2" fillId="2" borderId="16" xfId="8" applyNumberFormat="1" applyFont="1" applyFill="1" applyBorder="1" applyAlignment="1" applyProtection="1">
      <alignment horizontal="right" vertical="center" wrapText="1"/>
    </xf>
    <xf numFmtId="1" fontId="2" fillId="5" borderId="57" xfId="0" applyNumberFormat="1" applyFont="1" applyFill="1" applyBorder="1" applyAlignment="1" applyProtection="1">
      <alignment horizontal="right"/>
      <protection locked="0"/>
    </xf>
    <xf numFmtId="1" fontId="2" fillId="5" borderId="20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right"/>
      <protection locked="0"/>
    </xf>
    <xf numFmtId="1" fontId="2" fillId="5" borderId="9" xfId="0" applyNumberFormat="1" applyFont="1" applyFill="1" applyBorder="1" applyAlignment="1" applyProtection="1">
      <alignment horizontal="right"/>
      <protection locked="0"/>
    </xf>
    <xf numFmtId="1" fontId="2" fillId="5" borderId="17" xfId="0" applyNumberFormat="1" applyFont="1" applyFill="1" applyBorder="1" applyAlignment="1" applyProtection="1">
      <alignment horizontal="right"/>
      <protection locked="0"/>
    </xf>
    <xf numFmtId="1" fontId="2" fillId="0" borderId="16" xfId="0" applyNumberFormat="1" applyFont="1" applyBorder="1" applyAlignment="1" applyProtection="1">
      <alignment horizontal="center" vertical="center" wrapText="1"/>
    </xf>
    <xf numFmtId="1" fontId="15" fillId="0" borderId="0" xfId="0" applyNumberFormat="1" applyFont="1" applyProtection="1"/>
    <xf numFmtId="1" fontId="2" fillId="5" borderId="5" xfId="0" applyNumberFormat="1" applyFont="1" applyFill="1" applyBorder="1" applyProtection="1">
      <protection locked="0"/>
    </xf>
    <xf numFmtId="1" fontId="14" fillId="2" borderId="10" xfId="0" applyNumberFormat="1" applyFont="1" applyFill="1" applyBorder="1" applyProtection="1"/>
    <xf numFmtId="1" fontId="2" fillId="5" borderId="16" xfId="0" applyNumberFormat="1" applyFont="1" applyFill="1" applyBorder="1" applyProtection="1">
      <protection locked="0"/>
    </xf>
    <xf numFmtId="1" fontId="2" fillId="0" borderId="52" xfId="0" applyNumberFormat="1" applyFont="1" applyBorder="1" applyAlignment="1" applyProtection="1">
      <alignment horizontal="right" vertical="center"/>
    </xf>
    <xf numFmtId="1" fontId="14" fillId="0" borderId="10" xfId="0" applyNumberFormat="1" applyFont="1" applyBorder="1" applyProtection="1"/>
    <xf numFmtId="1" fontId="3" fillId="0" borderId="0" xfId="0" applyNumberFormat="1" applyFont="1" applyFill="1" applyBorder="1" applyAlignment="1" applyProtection="1"/>
    <xf numFmtId="1" fontId="2" fillId="0" borderId="5" xfId="0" applyNumberFormat="1" applyFont="1" applyBorder="1" applyAlignment="1" applyProtection="1">
      <alignment horizontal="left" vertical="center" wrapText="1"/>
    </xf>
    <xf numFmtId="1" fontId="2" fillId="0" borderId="23" xfId="0" applyNumberFormat="1" applyFont="1" applyBorder="1" applyAlignment="1" applyProtection="1">
      <alignment vertical="center" wrapText="1"/>
    </xf>
    <xf numFmtId="1" fontId="2" fillId="5" borderId="11" xfId="0" applyNumberFormat="1" applyFont="1" applyFill="1" applyBorder="1" applyProtection="1">
      <protection locked="0"/>
    </xf>
    <xf numFmtId="1" fontId="2" fillId="0" borderId="3" xfId="0" applyNumberFormat="1" applyFont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0" borderId="8" xfId="0" applyNumberFormat="1" applyFont="1" applyBorder="1" applyAlignment="1" applyProtection="1">
      <alignment vertical="center" wrapText="1"/>
    </xf>
    <xf numFmtId="1" fontId="2" fillId="0" borderId="16" xfId="0" applyNumberFormat="1" applyFont="1" applyBorder="1" applyAlignment="1" applyProtection="1">
      <alignment horizontal="left" vertical="center" wrapText="1"/>
    </xf>
    <xf numFmtId="1" fontId="2" fillId="5" borderId="52" xfId="0" applyNumberFormat="1" applyFont="1" applyFill="1" applyBorder="1" applyProtection="1">
      <protection locked="0"/>
    </xf>
    <xf numFmtId="1" fontId="2" fillId="2" borderId="21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5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6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7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8" xfId="0" applyNumberFormat="1" applyFont="1" applyFill="1" applyBorder="1" applyAlignment="1" applyProtection="1">
      <alignment horizontal="right" vertical="center" wrapText="1"/>
      <protection locked="0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5" borderId="11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12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15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56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32" xfId="0" applyNumberFormat="1" applyFont="1" applyFill="1" applyBorder="1" applyProtection="1">
      <protection locked="0"/>
    </xf>
    <xf numFmtId="1" fontId="2" fillId="5" borderId="17" xfId="0" applyNumberFormat="1" applyFont="1" applyFill="1" applyBorder="1" applyProtection="1">
      <protection locked="0"/>
    </xf>
    <xf numFmtId="1" fontId="2" fillId="5" borderId="18" xfId="0" applyNumberFormat="1" applyFont="1" applyFill="1" applyBorder="1" applyProtection="1">
      <protection locked="0"/>
    </xf>
    <xf numFmtId="1" fontId="2" fillId="5" borderId="30" xfId="0" applyNumberFormat="1" applyFont="1" applyFill="1" applyBorder="1" applyProtection="1">
      <protection locked="0"/>
    </xf>
    <xf numFmtId="1" fontId="2" fillId="0" borderId="38" xfId="0" applyNumberFormat="1" applyFont="1" applyBorder="1" applyAlignment="1" applyProtection="1"/>
    <xf numFmtId="1" fontId="2" fillId="0" borderId="40" xfId="0" applyNumberFormat="1" applyFont="1" applyBorder="1" applyAlignment="1" applyProtection="1"/>
    <xf numFmtId="1" fontId="2" fillId="0" borderId="0" xfId="0" applyNumberFormat="1" applyFont="1" applyProtection="1"/>
    <xf numFmtId="1" fontId="14" fillId="2" borderId="0" xfId="0" applyNumberFormat="1" applyFont="1" applyFill="1" applyBorder="1" applyAlignment="1" applyProtection="1">
      <alignment horizontal="left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5" borderId="58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9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14" xfId="0" applyNumberFormat="1" applyFont="1" applyFill="1" applyBorder="1" applyProtection="1">
      <protection locked="0"/>
    </xf>
    <xf numFmtId="1" fontId="2" fillId="5" borderId="15" xfId="0" applyNumberFormat="1" applyFont="1" applyFill="1" applyBorder="1" applyProtection="1">
      <protection locked="0"/>
    </xf>
    <xf numFmtId="1" fontId="2" fillId="5" borderId="13" xfId="0" applyNumberFormat="1" applyFont="1" applyFill="1" applyBorder="1" applyProtection="1">
      <protection locked="0"/>
    </xf>
    <xf numFmtId="1" fontId="2" fillId="5" borderId="56" xfId="0" applyNumberFormat="1" applyFont="1" applyFill="1" applyBorder="1" applyProtection="1">
      <protection locked="0"/>
    </xf>
    <xf numFmtId="1" fontId="2" fillId="5" borderId="57" xfId="0" applyNumberFormat="1" applyFont="1" applyFill="1" applyBorder="1" applyProtection="1">
      <protection locked="0"/>
    </xf>
    <xf numFmtId="1" fontId="2" fillId="5" borderId="20" xfId="0" applyNumberFormat="1" applyFont="1" applyFill="1" applyBorder="1" applyProtection="1">
      <protection locked="0"/>
    </xf>
    <xf numFmtId="1" fontId="2" fillId="0" borderId="42" xfId="0" applyNumberFormat="1" applyFont="1" applyBorder="1" applyAlignment="1" applyProtection="1"/>
    <xf numFmtId="1" fontId="2" fillId="0" borderId="39" xfId="0" applyNumberFormat="1" applyFont="1" applyBorder="1" applyAlignment="1" applyProtection="1"/>
    <xf numFmtId="1" fontId="14" fillId="2" borderId="0" xfId="0" applyNumberFormat="1" applyFont="1" applyFill="1" applyBorder="1" applyProtection="1">
      <protection locked="0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2" borderId="37" xfId="8" applyNumberFormat="1" applyFont="1" applyFill="1" applyBorder="1" applyAlignment="1" applyProtection="1">
      <alignment horizontal="center" vertical="center" wrapText="1"/>
    </xf>
    <xf numFmtId="1" fontId="2" fillId="5" borderId="40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21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22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39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5" borderId="24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55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16" xfId="0" applyNumberFormat="1" applyFont="1" applyFill="1" applyBorder="1" applyAlignment="1" applyProtection="1">
      <alignment horizontal="left" vertical="center" wrapText="1"/>
    </xf>
    <xf numFmtId="1" fontId="2" fillId="5" borderId="16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17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18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19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52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19" xfId="0" applyNumberFormat="1" applyFont="1" applyFill="1" applyBorder="1" applyProtection="1">
      <protection locked="0"/>
    </xf>
    <xf numFmtId="1" fontId="2" fillId="2" borderId="0" xfId="0" applyNumberFormat="1" applyFont="1" applyFill="1" applyBorder="1" applyAlignment="1" applyProtection="1">
      <alignment horizontal="left"/>
    </xf>
    <xf numFmtId="1" fontId="14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15" fillId="2" borderId="0" xfId="0" applyNumberFormat="1" applyFont="1" applyFill="1" applyBorder="1" applyProtection="1"/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5" borderId="48" xfId="0" applyNumberFormat="1" applyFont="1" applyFill="1" applyBorder="1" applyAlignment="1" applyProtection="1">
      <alignment horizontal="right" vertical="center" wrapText="1"/>
      <protection locked="0"/>
    </xf>
    <xf numFmtId="1" fontId="2" fillId="0" borderId="0" xfId="0" applyNumberFormat="1" applyFont="1" applyBorder="1" applyAlignment="1" applyProtection="1"/>
    <xf numFmtId="1" fontId="2" fillId="2" borderId="23" xfId="0" applyNumberFormat="1" applyFont="1" applyFill="1" applyBorder="1" applyAlignment="1" applyProtection="1">
      <alignment vertical="center" wrapText="1"/>
    </xf>
    <xf numFmtId="1" fontId="2" fillId="2" borderId="3" xfId="0" applyNumberFormat="1" applyFont="1" applyFill="1" applyBorder="1" applyAlignment="1" applyProtection="1">
      <alignment horizontal="left" vertical="center" wrapText="1"/>
    </xf>
    <xf numFmtId="1" fontId="6" fillId="2" borderId="40" xfId="0" applyNumberFormat="1" applyFont="1" applyFill="1" applyBorder="1" applyAlignment="1" applyProtection="1">
      <alignment horizontal="center" vertical="center" wrapText="1"/>
    </xf>
    <xf numFmtId="1" fontId="2" fillId="2" borderId="40" xfId="0" applyNumberFormat="1" applyFont="1" applyFill="1" applyBorder="1" applyAlignment="1" applyProtection="1">
      <alignment vertical="center" wrapText="1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vertical="center" wrapText="1"/>
      <protection locked="0"/>
    </xf>
    <xf numFmtId="1" fontId="2" fillId="5" borderId="11" xfId="0" applyNumberFormat="1" applyFont="1" applyFill="1" applyBorder="1" applyAlignment="1" applyProtection="1">
      <alignment vertical="center" wrapText="1"/>
      <protection locked="0"/>
    </xf>
    <xf numFmtId="1" fontId="2" fillId="2" borderId="0" xfId="8" applyNumberFormat="1" applyFont="1" applyFill="1" applyBorder="1" applyAlignment="1" applyProtection="1">
      <alignment vertical="center" wrapText="1"/>
    </xf>
    <xf numFmtId="1" fontId="2" fillId="5" borderId="16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Alignment="1" applyProtection="1"/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3" fillId="2" borderId="46" xfId="8" applyNumberFormat="1" applyFont="1" applyFill="1" applyBorder="1" applyAlignment="1" applyProtection="1"/>
    <xf numFmtId="1" fontId="3" fillId="2" borderId="46" xfId="8" applyNumberFormat="1" applyFont="1" applyFill="1" applyBorder="1" applyAlignment="1" applyProtection="1">
      <alignment wrapText="1"/>
    </xf>
    <xf numFmtId="1" fontId="2" fillId="2" borderId="35" xfId="0" applyNumberFormat="1" applyFont="1" applyFill="1" applyBorder="1" applyAlignment="1" applyProtection="1">
      <alignment horizontal="right" vertical="center" wrapText="1"/>
    </xf>
    <xf numFmtId="1" fontId="2" fillId="5" borderId="36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43" xfId="0" applyNumberFormat="1" applyFont="1" applyFill="1" applyBorder="1" applyAlignment="1" applyProtection="1">
      <alignment horizontal="right" vertical="center" wrapText="1"/>
      <protection locked="0"/>
    </xf>
    <xf numFmtId="1" fontId="2" fillId="5" borderId="37" xfId="0" applyNumberFormat="1" applyFont="1" applyFill="1" applyBorder="1" applyAlignment="1" applyProtection="1">
      <alignment horizontal="right" vertical="center" wrapText="1"/>
      <protection locked="0"/>
    </xf>
    <xf numFmtId="1" fontId="17" fillId="2" borderId="0" xfId="0" applyNumberFormat="1" applyFont="1" applyFill="1" applyProtection="1"/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1" fontId="2" fillId="2" borderId="11" xfId="0" applyNumberFormat="1" applyFont="1" applyFill="1" applyBorder="1" applyProtection="1"/>
    <xf numFmtId="1" fontId="2" fillId="5" borderId="12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/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2" borderId="48" xfId="0" applyNumberFormat="1" applyFont="1" applyFill="1" applyBorder="1" applyProtection="1"/>
    <xf numFmtId="1" fontId="2" fillId="5" borderId="24" xfId="0" applyNumberFormat="1" applyFont="1" applyFill="1" applyBorder="1" applyProtection="1">
      <protection locked="0"/>
    </xf>
    <xf numFmtId="1" fontId="2" fillId="5" borderId="55" xfId="0" applyNumberFormat="1" applyFont="1" applyFill="1" applyBorder="1" applyProtection="1">
      <protection locked="0"/>
    </xf>
    <xf numFmtId="1" fontId="2" fillId="5" borderId="23" xfId="0" applyNumberFormat="1" applyFont="1" applyFill="1" applyBorder="1" applyProtection="1">
      <protection locked="0"/>
    </xf>
    <xf numFmtId="1" fontId="14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left" vertical="center" wrapText="1"/>
    </xf>
    <xf numFmtId="1" fontId="2" fillId="0" borderId="31" xfId="0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wrapText="1"/>
    </xf>
    <xf numFmtId="1" fontId="2" fillId="5" borderId="6" xfId="0" applyNumberFormat="1" applyFont="1" applyFill="1" applyBorder="1" applyAlignment="1" applyProtection="1">
      <alignment wrapText="1"/>
      <protection locked="0"/>
    </xf>
    <xf numFmtId="1" fontId="2" fillId="5" borderId="9" xfId="0" applyNumberFormat="1" applyFont="1" applyFill="1" applyBorder="1" applyAlignment="1" applyProtection="1">
      <alignment wrapText="1"/>
      <protection locked="0"/>
    </xf>
    <xf numFmtId="1" fontId="2" fillId="2" borderId="56" xfId="0" applyNumberFormat="1" applyFont="1" applyFill="1" applyBorder="1" applyAlignment="1" applyProtection="1">
      <alignment wrapText="1"/>
    </xf>
    <xf numFmtId="1" fontId="2" fillId="5" borderId="12" xfId="0" applyNumberFormat="1" applyFont="1" applyFill="1" applyBorder="1" applyAlignment="1" applyProtection="1">
      <alignment wrapText="1"/>
      <protection locked="0"/>
    </xf>
    <xf numFmtId="1" fontId="2" fillId="5" borderId="13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alignment wrapText="1"/>
    </xf>
    <xf numFmtId="1" fontId="2" fillId="5" borderId="17" xfId="0" applyNumberFormat="1" applyFont="1" applyFill="1" applyBorder="1" applyAlignment="1" applyProtection="1">
      <alignment wrapText="1"/>
      <protection locked="0"/>
    </xf>
    <xf numFmtId="1" fontId="2" fillId="5" borderId="20" xfId="0" applyNumberFormat="1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Alignment="1" applyProtection="1"/>
    <xf numFmtId="1" fontId="2" fillId="2" borderId="52" xfId="0" applyNumberFormat="1" applyFont="1" applyFill="1" applyBorder="1" applyAlignment="1" applyProtection="1"/>
    <xf numFmtId="1" fontId="2" fillId="0" borderId="21" xfId="0" applyNumberFormat="1" applyFont="1" applyBorder="1" applyAlignment="1" applyProtection="1"/>
    <xf numFmtId="1" fontId="2" fillId="0" borderId="31" xfId="0" applyNumberFormat="1" applyFont="1" applyBorder="1" applyAlignment="1" applyProtection="1"/>
    <xf numFmtId="1" fontId="3" fillId="2" borderId="46" xfId="0" applyNumberFormat="1" applyFont="1" applyFill="1" applyBorder="1" applyAlignment="1" applyProtection="1">
      <alignment horizontal="left"/>
    </xf>
    <xf numFmtId="1" fontId="14" fillId="2" borderId="0" xfId="0" applyNumberFormat="1" applyFont="1" applyFill="1" applyBorder="1" applyProtection="1"/>
    <xf numFmtId="1" fontId="2" fillId="0" borderId="76" xfId="0" applyNumberFormat="1" applyFont="1" applyBorder="1" applyProtection="1"/>
    <xf numFmtId="1" fontId="14" fillId="5" borderId="5" xfId="0" applyNumberFormat="1" applyFont="1" applyFill="1" applyBorder="1" applyAlignment="1" applyProtection="1">
      <alignment wrapText="1"/>
      <protection locked="0"/>
    </xf>
    <xf numFmtId="1" fontId="2" fillId="0" borderId="53" xfId="0" applyNumberFormat="1" applyFont="1" applyBorder="1" applyAlignment="1" applyProtection="1">
      <alignment vertical="center" wrapText="1"/>
    </xf>
    <xf numFmtId="1" fontId="14" fillId="5" borderId="16" xfId="0" applyNumberFormat="1" applyFont="1" applyFill="1" applyBorder="1" applyAlignment="1" applyProtection="1">
      <alignment wrapText="1"/>
      <protection locked="0"/>
    </xf>
    <xf numFmtId="1" fontId="2" fillId="0" borderId="11" xfId="0" applyNumberFormat="1" applyFont="1" applyBorder="1" applyAlignment="1">
      <alignment wrapText="1"/>
    </xf>
    <xf numFmtId="1" fontId="2" fillId="5" borderId="15" xfId="0" applyNumberFormat="1" applyFont="1" applyFill="1" applyBorder="1" applyAlignment="1" applyProtection="1">
      <alignment wrapText="1"/>
      <protection locked="0"/>
    </xf>
    <xf numFmtId="1" fontId="2" fillId="5" borderId="56" xfId="0" applyNumberFormat="1" applyFont="1" applyFill="1" applyBorder="1" applyAlignment="1" applyProtection="1">
      <alignment wrapText="1"/>
      <protection locked="0"/>
    </xf>
    <xf numFmtId="1" fontId="2" fillId="0" borderId="11" xfId="0" applyNumberFormat="1" applyFont="1" applyBorder="1" applyAlignment="1">
      <alignment vertical="center" wrapText="1"/>
    </xf>
    <xf numFmtId="1" fontId="2" fillId="0" borderId="16" xfId="0" applyNumberFormat="1" applyFont="1" applyBorder="1" applyAlignment="1">
      <alignment wrapText="1"/>
    </xf>
    <xf numFmtId="1" fontId="2" fillId="5" borderId="18" xfId="0" applyNumberFormat="1" applyFont="1" applyFill="1" applyBorder="1" applyAlignment="1" applyProtection="1">
      <alignment wrapText="1"/>
      <protection locked="0"/>
    </xf>
    <xf numFmtId="1" fontId="2" fillId="5" borderId="19" xfId="0" applyNumberFormat="1" applyFont="1" applyFill="1" applyBorder="1" applyAlignment="1" applyProtection="1">
      <alignment wrapText="1"/>
      <protection locked="0"/>
    </xf>
    <xf numFmtId="1" fontId="5" fillId="2" borderId="0" xfId="0" applyNumberFormat="1" applyFont="1" applyFill="1"/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2" borderId="40" xfId="9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2" fillId="2" borderId="40" xfId="9" applyNumberFormat="1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2" borderId="40" xfId="9" applyNumberFormat="1" applyFont="1" applyFill="1" applyBorder="1" applyAlignment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2" fillId="2" borderId="40" xfId="9" applyNumberFormat="1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2" borderId="40" xfId="9" applyNumberFormat="1" applyFont="1" applyFill="1" applyBorder="1" applyAlignment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2" fillId="2" borderId="40" xfId="9" applyNumberFormat="1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3" fontId="2" fillId="5" borderId="6" xfId="0" applyNumberFormat="1" applyFont="1" applyFill="1" applyBorder="1" applyAlignment="1" applyProtection="1">
      <alignment horizontal="center" wrapText="1"/>
      <protection locked="0"/>
    </xf>
    <xf numFmtId="3" fontId="2" fillId="5" borderId="9" xfId="0" applyNumberFormat="1" applyFont="1" applyFill="1" applyBorder="1" applyAlignment="1" applyProtection="1">
      <alignment horizontal="center" wrapText="1"/>
      <protection locked="0"/>
    </xf>
    <xf numFmtId="3" fontId="2" fillId="5" borderId="12" xfId="0" applyNumberFormat="1" applyFont="1" applyFill="1" applyBorder="1" applyAlignment="1" applyProtection="1">
      <alignment horizontal="center" wrapText="1"/>
      <protection locked="0"/>
    </xf>
    <xf numFmtId="3" fontId="2" fillId="5" borderId="13" xfId="0" applyNumberFormat="1" applyFont="1" applyFill="1" applyBorder="1" applyAlignment="1" applyProtection="1">
      <alignment horizontal="center" wrapText="1"/>
      <protection locked="0"/>
    </xf>
    <xf numFmtId="3" fontId="2" fillId="5" borderId="17" xfId="0" applyNumberFormat="1" applyFont="1" applyFill="1" applyBorder="1" applyAlignment="1" applyProtection="1">
      <alignment horizontal="center" wrapText="1"/>
      <protection locked="0"/>
    </xf>
    <xf numFmtId="3" fontId="2" fillId="5" borderId="20" xfId="0" applyNumberFormat="1" applyFont="1" applyFill="1" applyBorder="1" applyAlignment="1" applyProtection="1">
      <alignment horizontal="center" wrapText="1"/>
      <protection locked="0"/>
    </xf>
    <xf numFmtId="3" fontId="2" fillId="5" borderId="6" xfId="0" applyNumberFormat="1" applyFont="1" applyFill="1" applyBorder="1" applyAlignment="1" applyProtection="1">
      <alignment horizontal="center"/>
      <protection locked="0"/>
    </xf>
    <xf numFmtId="3" fontId="2" fillId="5" borderId="9" xfId="0" applyNumberFormat="1" applyFont="1" applyFill="1" applyBorder="1" applyAlignment="1" applyProtection="1">
      <alignment horizontal="center"/>
      <protection locked="0"/>
    </xf>
    <xf numFmtId="3" fontId="2" fillId="5" borderId="50" xfId="0" applyNumberFormat="1" applyFont="1" applyFill="1" applyBorder="1" applyAlignment="1" applyProtection="1">
      <alignment horizontal="center"/>
      <protection locked="0"/>
    </xf>
    <xf numFmtId="3" fontId="2" fillId="5" borderId="51" xfId="0" applyNumberFormat="1" applyFont="1" applyFill="1" applyBorder="1" applyAlignment="1" applyProtection="1">
      <alignment horizont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2" borderId="40" xfId="9" applyNumberFormat="1" applyFont="1" applyFill="1" applyBorder="1" applyAlignment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2" fillId="2" borderId="40" xfId="9" applyNumberFormat="1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2" borderId="40" xfId="9" applyNumberFormat="1" applyFont="1" applyFill="1" applyBorder="1" applyAlignment="1">
      <alignment horizontal="center" vertical="center" wrapText="1"/>
    </xf>
    <xf numFmtId="1" fontId="2" fillId="2" borderId="40" xfId="8" applyNumberFormat="1" applyFont="1" applyFill="1" applyBorder="1" applyAlignment="1" applyProtection="1">
      <alignment horizontal="center" vertical="center" wrapText="1"/>
    </xf>
    <xf numFmtId="1" fontId="2" fillId="2" borderId="39" xfId="8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/>
    </xf>
    <xf numFmtId="1" fontId="2" fillId="0" borderId="46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1" fontId="3" fillId="2" borderId="0" xfId="8" applyNumberFormat="1" applyFont="1" applyFill="1" applyBorder="1" applyAlignment="1" applyProtection="1">
      <alignment horizontal="left" wrapText="1"/>
    </xf>
    <xf numFmtId="1" fontId="2" fillId="2" borderId="40" xfId="9" applyNumberFormat="1" applyFont="1" applyFill="1" applyBorder="1" applyAlignment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5" fillId="0" borderId="38" xfId="0" applyNumberFormat="1" applyFont="1" applyFill="1" applyBorder="1" applyAlignment="1">
      <alignment horizontal="center" vertical="center" wrapText="1"/>
    </xf>
    <xf numFmtId="1" fontId="5" fillId="0" borderId="42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/>
    </xf>
    <xf numFmtId="1" fontId="2" fillId="0" borderId="35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52" xfId="0" applyNumberFormat="1" applyFont="1" applyBorder="1" applyAlignment="1" applyProtection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/>
    </xf>
    <xf numFmtId="1" fontId="2" fillId="0" borderId="39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>
      <alignment horizontal="center"/>
    </xf>
    <xf numFmtId="1" fontId="2" fillId="0" borderId="65" xfId="0" applyNumberFormat="1" applyFont="1" applyBorder="1" applyAlignment="1" applyProtection="1">
      <alignment horizontal="center"/>
    </xf>
    <xf numFmtId="1" fontId="2" fillId="0" borderId="66" xfId="0" applyNumberFormat="1" applyFont="1" applyBorder="1" applyAlignment="1" applyProtection="1">
      <alignment horizontal="center"/>
    </xf>
    <xf numFmtId="1" fontId="2" fillId="0" borderId="67" xfId="0" applyNumberFormat="1" applyFont="1" applyBorder="1" applyAlignment="1" applyProtection="1">
      <alignment horizontal="center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2" borderId="29" xfId="8" applyNumberFormat="1" applyFont="1" applyFill="1" applyBorder="1" applyAlignment="1" applyProtection="1">
      <alignment horizontal="left" vertical="center" wrapText="1"/>
    </xf>
    <xf numFmtId="1" fontId="2" fillId="2" borderId="8" xfId="8" applyNumberFormat="1" applyFont="1" applyFill="1" applyBorder="1" applyAlignment="1" applyProtection="1">
      <alignment horizontal="left" vertical="center" wrapText="1"/>
    </xf>
    <xf numFmtId="1" fontId="2" fillId="2" borderId="27" xfId="8" applyNumberFormat="1" applyFont="1" applyFill="1" applyBorder="1" applyAlignment="1" applyProtection="1">
      <alignment horizontal="left" vertical="center" wrapText="1"/>
    </xf>
    <xf numFmtId="1" fontId="2" fillId="2" borderId="56" xfId="8" applyNumberFormat="1" applyFont="1" applyFill="1" applyBorder="1" applyAlignment="1" applyProtection="1">
      <alignment horizontal="left" vertical="center" wrapText="1"/>
    </xf>
    <xf numFmtId="1" fontId="2" fillId="2" borderId="28" xfId="8" applyNumberFormat="1" applyFont="1" applyFill="1" applyBorder="1" applyAlignment="1" applyProtection="1">
      <alignment horizontal="left" vertical="center" wrapText="1"/>
    </xf>
    <xf numFmtId="1" fontId="2" fillId="2" borderId="19" xfId="8" applyNumberFormat="1" applyFont="1" applyFill="1" applyBorder="1" applyAlignment="1" applyProtection="1">
      <alignment horizontal="left" vertical="center" wrapText="1"/>
    </xf>
    <xf numFmtId="1" fontId="2" fillId="0" borderId="38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Border="1" applyAlignment="1" applyProtection="1">
      <alignment horizontal="left" vertical="center" wrapText="1"/>
    </xf>
    <xf numFmtId="1" fontId="2" fillId="0" borderId="32" xfId="0" applyNumberFormat="1" applyFont="1" applyBorder="1" applyAlignment="1" applyProtection="1">
      <alignment horizontal="left"/>
    </xf>
    <xf numFmtId="1" fontId="2" fillId="0" borderId="40" xfId="0" applyNumberFormat="1" applyFont="1" applyBorder="1" applyAlignment="1" applyProtection="1">
      <alignment horizontal="center"/>
    </xf>
    <xf numFmtId="1" fontId="2" fillId="2" borderId="35" xfId="0" applyNumberFormat="1" applyFont="1" applyFill="1" applyBorder="1" applyAlignment="1" applyProtection="1">
      <alignment horizontal="center" vertical="center" wrapText="1"/>
    </xf>
    <xf numFmtId="1" fontId="2" fillId="2" borderId="52" xfId="0" applyNumberFormat="1" applyFont="1" applyFill="1" applyBorder="1" applyAlignment="1" applyProtection="1">
      <alignment horizontal="center" vertical="center" wrapText="1"/>
    </xf>
    <xf numFmtId="1" fontId="2" fillId="2" borderId="35" xfId="9" applyNumberFormat="1" applyFont="1" applyFill="1" applyBorder="1" applyAlignment="1">
      <alignment horizontal="center" wrapText="1"/>
    </xf>
    <xf numFmtId="1" fontId="2" fillId="2" borderId="52" xfId="9" applyNumberFormat="1" applyFont="1" applyFill="1" applyBorder="1" applyAlignment="1">
      <alignment horizont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</xf>
    <xf numFmtId="1" fontId="2" fillId="0" borderId="5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left"/>
    </xf>
    <xf numFmtId="1" fontId="2" fillId="0" borderId="3" xfId="0" applyNumberFormat="1" applyFont="1" applyBorder="1" applyAlignment="1" applyProtection="1">
      <alignment horizontal="left"/>
    </xf>
    <xf numFmtId="1" fontId="2" fillId="2" borderId="40" xfId="0" applyNumberFormat="1" applyFont="1" applyFill="1" applyBorder="1" applyAlignment="1" applyProtection="1">
      <alignment horizontal="center" vertical="center" wrapText="1"/>
    </xf>
    <xf numFmtId="1" fontId="2" fillId="2" borderId="48" xfId="0" applyNumberFormat="1" applyFont="1" applyFill="1" applyBorder="1" applyAlignment="1" applyProtection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 wrapText="1"/>
    </xf>
    <xf numFmtId="1" fontId="2" fillId="2" borderId="34" xfId="8" applyNumberFormat="1" applyFont="1" applyFill="1" applyBorder="1" applyAlignment="1" applyProtection="1">
      <alignment horizontal="center" vertical="center" wrapText="1"/>
    </xf>
    <xf numFmtId="1" fontId="2" fillId="2" borderId="22" xfId="8" applyNumberFormat="1" applyFont="1" applyFill="1" applyBorder="1" applyAlignment="1" applyProtection="1">
      <alignment horizontal="center" vertical="center" wrapText="1"/>
    </xf>
    <xf numFmtId="1" fontId="2" fillId="2" borderId="31" xfId="8" applyNumberFormat="1" applyFont="1" applyFill="1" applyBorder="1" applyAlignment="1" applyProtection="1">
      <alignment horizontal="center" vertical="center" wrapText="1"/>
    </xf>
    <xf numFmtId="1" fontId="2" fillId="2" borderId="29" xfId="0" applyNumberFormat="1" applyFont="1" applyFill="1" applyBorder="1" applyAlignment="1" applyProtection="1">
      <alignment horizontal="left" vertical="center" wrapText="1"/>
    </xf>
    <xf numFmtId="1" fontId="2" fillId="2" borderId="8" xfId="0" applyNumberFormat="1" applyFont="1" applyFill="1" applyBorder="1" applyAlignment="1" applyProtection="1">
      <alignment horizontal="left" vertical="center" wrapText="1"/>
    </xf>
    <xf numFmtId="1" fontId="2" fillId="2" borderId="28" xfId="0" applyNumberFormat="1" applyFont="1" applyFill="1" applyBorder="1" applyAlignment="1" applyProtection="1">
      <alignment horizontal="left"/>
    </xf>
    <xf numFmtId="1" fontId="2" fillId="2" borderId="19" xfId="0" applyNumberFormat="1" applyFont="1" applyFill="1" applyBorder="1" applyAlignment="1" applyProtection="1">
      <alignment horizontal="left"/>
    </xf>
    <xf numFmtId="1" fontId="2" fillId="2" borderId="41" xfId="0" applyNumberFormat="1" applyFont="1" applyFill="1" applyBorder="1" applyAlignment="1" applyProtection="1">
      <alignment horizontal="center" vertical="center" wrapText="1"/>
    </xf>
    <xf numFmtId="1" fontId="2" fillId="2" borderId="37" xfId="0" applyNumberFormat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1" fontId="2" fillId="2" borderId="35" xfId="8" applyNumberFormat="1" applyFont="1" applyFill="1" applyBorder="1" applyAlignment="1" applyProtection="1">
      <alignment horizontal="center" vertical="center" wrapText="1"/>
    </xf>
    <xf numFmtId="1" fontId="2" fillId="2" borderId="52" xfId="8" applyNumberFormat="1" applyFont="1" applyFill="1" applyBorder="1" applyAlignment="1" applyProtection="1">
      <alignment horizontal="center" vertical="center" wrapText="1"/>
    </xf>
    <xf numFmtId="1" fontId="3" fillId="2" borderId="46" xfId="8" applyNumberFormat="1" applyFont="1" applyFill="1" applyBorder="1" applyAlignment="1" applyProtection="1">
      <alignment horizontal="left" wrapText="1"/>
    </xf>
    <xf numFmtId="1" fontId="2" fillId="2" borderId="38" xfId="0" applyNumberFormat="1" applyFont="1" applyFill="1" applyBorder="1" applyAlignment="1" applyProtection="1">
      <alignment horizontal="center" vertical="center" wrapText="1"/>
    </xf>
    <xf numFmtId="1" fontId="2" fillId="2" borderId="39" xfId="0" applyNumberFormat="1" applyFont="1" applyFill="1" applyBorder="1" applyAlignment="1" applyProtection="1">
      <alignment horizontal="center" vertical="center" wrapText="1"/>
    </xf>
    <xf numFmtId="1" fontId="2" fillId="2" borderId="38" xfId="0" applyNumberFormat="1" applyFont="1" applyFill="1" applyBorder="1" applyAlignment="1" applyProtection="1">
      <alignment horizontal="left" vertical="center" wrapText="1"/>
    </xf>
    <xf numFmtId="1" fontId="2" fillId="2" borderId="39" xfId="0" applyNumberFormat="1" applyFont="1" applyFill="1" applyBorder="1" applyAlignment="1" applyProtection="1">
      <alignment horizontal="left" vertical="center" wrapText="1"/>
    </xf>
    <xf numFmtId="1" fontId="3" fillId="2" borderId="0" xfId="8" applyNumberFormat="1" applyFont="1" applyFill="1" applyBorder="1" applyAlignment="1" applyProtection="1">
      <alignment wrapText="1"/>
    </xf>
    <xf numFmtId="1" fontId="11" fillId="0" borderId="0" xfId="0" applyNumberFormat="1" applyFont="1" applyAlignment="1">
      <alignment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8" applyNumberFormat="1" applyFont="1" applyFill="1" applyBorder="1" applyAlignment="1" applyProtection="1">
      <alignment horizontal="center" vertical="center" wrapText="1"/>
    </xf>
    <xf numFmtId="1" fontId="2" fillId="2" borderId="41" xfId="0" applyNumberFormat="1" applyFont="1" applyFill="1" applyBorder="1" applyAlignment="1" applyProtection="1">
      <alignment horizontal="left" vertical="center" wrapText="1"/>
    </xf>
    <xf numFmtId="1" fontId="2" fillId="2" borderId="37" xfId="0" applyNumberFormat="1" applyFont="1" applyFill="1" applyBorder="1" applyAlignment="1" applyProtection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26" xfId="0" applyNumberFormat="1" applyFont="1" applyFill="1" applyBorder="1" applyAlignment="1" applyProtection="1">
      <alignment horizontal="left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0" borderId="41" xfId="0" applyNumberFormat="1" applyFont="1" applyBorder="1" applyAlignment="1" applyProtection="1">
      <alignment horizontal="center"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50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0" borderId="47" xfId="0" applyNumberFormat="1" applyFont="1" applyFill="1" applyBorder="1" applyAlignment="1" applyProtection="1">
      <alignment horizontal="center" vertical="center" wrapText="1"/>
    </xf>
    <xf numFmtId="1" fontId="2" fillId="0" borderId="38" xfId="0" applyNumberFormat="1" applyFont="1" applyBorder="1" applyAlignment="1" applyProtection="1">
      <alignment horizontal="center"/>
    </xf>
    <xf numFmtId="1" fontId="2" fillId="0" borderId="42" xfId="0" applyNumberFormat="1" applyFont="1" applyBorder="1" applyAlignment="1" applyProtection="1">
      <alignment horizontal="center"/>
    </xf>
    <xf numFmtId="1" fontId="2" fillId="0" borderId="37" xfId="0" applyNumberFormat="1" applyFont="1" applyBorder="1" applyProtection="1"/>
    <xf numFmtId="1" fontId="2" fillId="0" borderId="36" xfId="0" applyNumberFormat="1" applyFont="1" applyBorder="1" applyAlignment="1" applyProtection="1">
      <alignment horizontal="center" vertical="center" wrapText="1"/>
    </xf>
    <xf numFmtId="1" fontId="2" fillId="0" borderId="50" xfId="0" applyNumberFormat="1" applyFont="1" applyBorder="1" applyAlignment="1" applyProtection="1">
      <alignment horizontal="center" vertical="center" wrapText="1"/>
    </xf>
  </cellXfs>
  <cellStyles count="10">
    <cellStyle name="Millares [0] 2" xfId="3" xr:uid="{00000000-0005-0000-0000-000000000000}"/>
    <cellStyle name="Millares [0] 3 2 2" xfId="5" xr:uid="{00000000-0005-0000-0000-000001000000}"/>
    <cellStyle name="Millares 10 3" xfId="2" xr:uid="{00000000-0005-0000-0000-000002000000}"/>
    <cellStyle name="Normal" xfId="0" builtinId="0"/>
    <cellStyle name="Normal 2" xfId="4" xr:uid="{00000000-0005-0000-0000-000004000000}"/>
    <cellStyle name="Normal 2 2" xfId="9" xr:uid="{00000000-0005-0000-0000-000005000000}"/>
    <cellStyle name="Normal 6" xfId="6" xr:uid="{00000000-0005-0000-0000-000006000000}"/>
    <cellStyle name="Normal_REM 04-2002" xfId="8" xr:uid="{00000000-0005-0000-0000-000007000000}"/>
    <cellStyle name="Notas 2" xfId="1" xr:uid="{00000000-0005-0000-0000-000008000000}"/>
    <cellStyle name="Notas 3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95"/>
  <sheetViews>
    <sheetView zoomScaleNormal="100" workbookViewId="0">
      <selection activeCell="F6" sqref="F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",[1]NOMBRE!B2," - ","( ",[1]NOMBRE!C2,[1]NOMBRE!D2,[1]NOMBRE!E2,[1]NOMBRE!F2,[1]NOMBRE!G2," )")</f>
        <v>COMUNA:  - (  )</v>
      </c>
    </row>
    <row r="3" spans="1:92" ht="16.149999999999999" customHeigh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</row>
    <row r="4" spans="1:92" ht="16.149999999999999" customHeight="1" x14ac:dyDescent="0.2">
      <c r="A4" s="1" t="str">
        <f>CONCATENATE("MES: ",[1]NOMBRE!B6," - ","( ",[1]NOMBRE!C6,[1]NOMBRE!D6," )")</f>
        <v>MES:  - (  )</v>
      </c>
    </row>
    <row r="5" spans="1:92" ht="16.149999999999999" customHeight="1" x14ac:dyDescent="0.2">
      <c r="A5" s="1" t="str">
        <f>CONCATENATE("AÑO: ",[1]NOMBRE!B7)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47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105</v>
      </c>
      <c r="E12" s="64">
        <f t="shared" ref="E12:F15" si="0">SUM(G12+I12+K12+M12+O12+Q12+S12+U12+W12+Y12)</f>
        <v>52</v>
      </c>
      <c r="F12" s="65">
        <f t="shared" si="0"/>
        <v>53</v>
      </c>
      <c r="G12" s="28">
        <f>SUM(ENERO:DICIEMBRE!G12)</f>
        <v>10</v>
      </c>
      <c r="H12" s="28">
        <f>SUM(ENERO:DICIEMBRE!H12)</f>
        <v>8</v>
      </c>
      <c r="I12" s="28">
        <f>SUM(ENERO:DICIEMBRE!I12)</f>
        <v>12</v>
      </c>
      <c r="J12" s="28">
        <f>SUM(ENERO:DICIEMBRE!J12)</f>
        <v>7</v>
      </c>
      <c r="K12" s="28">
        <f>SUM(ENERO:DICIEMBRE!K12)</f>
        <v>7</v>
      </c>
      <c r="L12" s="28">
        <f>SUM(ENERO:DICIEMBRE!L12)</f>
        <v>12</v>
      </c>
      <c r="M12" s="28">
        <f>SUM(ENERO:DICIEMBRE!M12)</f>
        <v>6</v>
      </c>
      <c r="N12" s="28">
        <f>SUM(ENERO:DICIEMBRE!N12)</f>
        <v>9</v>
      </c>
      <c r="O12" s="28">
        <f>SUM(ENERO:DICIEMBRE!O12)</f>
        <v>1</v>
      </c>
      <c r="P12" s="28">
        <f>SUM(ENERO:DICIEMBRE!P12)</f>
        <v>6</v>
      </c>
      <c r="Q12" s="28">
        <f>SUM(ENERO:DICIEMBRE!Q12)</f>
        <v>5</v>
      </c>
      <c r="R12" s="28">
        <f>SUM(ENERO:DICIEMBRE!R12)</f>
        <v>1</v>
      </c>
      <c r="S12" s="28">
        <f>SUM(ENERO:DICIEMBRE!S12)</f>
        <v>6</v>
      </c>
      <c r="T12" s="28">
        <f>SUM(ENERO:DICIEMBRE!T12)</f>
        <v>4</v>
      </c>
      <c r="U12" s="28">
        <f>SUM(ENERO:DICIEMBRE!U12)</f>
        <v>2</v>
      </c>
      <c r="V12" s="28">
        <f>SUM(ENERO:DICIEMBRE!V12)</f>
        <v>4</v>
      </c>
      <c r="W12" s="28">
        <f>SUM(ENERO:DICIEMBRE!W12)</f>
        <v>3</v>
      </c>
      <c r="X12" s="28">
        <f>SUM(ENERO:DICIEMBRE!X12)</f>
        <v>2</v>
      </c>
      <c r="Y12" s="28">
        <f>SUM(ENERO:DICIEMBRE!Y12)</f>
        <v>0</v>
      </c>
      <c r="Z12" s="28">
        <f>SUM(ENERO:DICIEMBRE!Z12)</f>
        <v>0</v>
      </c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66" t="s">
        <v>27</v>
      </c>
      <c r="C13" s="67" t="s">
        <v>26</v>
      </c>
      <c r="D13" s="68">
        <f>SUM(E13+F13)</f>
        <v>125</v>
      </c>
      <c r="E13" s="69">
        <f t="shared" si="0"/>
        <v>76</v>
      </c>
      <c r="F13" s="70">
        <f t="shared" si="0"/>
        <v>49</v>
      </c>
      <c r="G13" s="28">
        <f>SUM(ENERO:DICIEMBRE!G13)</f>
        <v>2</v>
      </c>
      <c r="H13" s="28">
        <f>SUM(ENERO:DICIEMBRE!H13)</f>
        <v>3</v>
      </c>
      <c r="I13" s="28">
        <f>SUM(ENERO:DICIEMBRE!I13)</f>
        <v>8</v>
      </c>
      <c r="J13" s="28">
        <f>SUM(ENERO:DICIEMBRE!J13)</f>
        <v>8</v>
      </c>
      <c r="K13" s="28">
        <f>SUM(ENERO:DICIEMBRE!K13)</f>
        <v>10</v>
      </c>
      <c r="L13" s="28">
        <f>SUM(ENERO:DICIEMBRE!L13)</f>
        <v>10</v>
      </c>
      <c r="M13" s="28">
        <f>SUM(ENERO:DICIEMBRE!M13)</f>
        <v>9</v>
      </c>
      <c r="N13" s="28">
        <f>SUM(ENERO:DICIEMBRE!N13)</f>
        <v>7</v>
      </c>
      <c r="O13" s="28">
        <f>SUM(ENERO:DICIEMBRE!O13)</f>
        <v>15</v>
      </c>
      <c r="P13" s="28">
        <f>SUM(ENERO:DICIEMBRE!P13)</f>
        <v>8</v>
      </c>
      <c r="Q13" s="28">
        <f>SUM(ENERO:DICIEMBRE!Q13)</f>
        <v>6</v>
      </c>
      <c r="R13" s="28">
        <f>SUM(ENERO:DICIEMBRE!R13)</f>
        <v>5</v>
      </c>
      <c r="S13" s="28">
        <f>SUM(ENERO:DICIEMBRE!S13)</f>
        <v>7</v>
      </c>
      <c r="T13" s="28">
        <f>SUM(ENERO:DICIEMBRE!T13)</f>
        <v>3</v>
      </c>
      <c r="U13" s="28">
        <f>SUM(ENERO:DICIEMBRE!U13)</f>
        <v>8</v>
      </c>
      <c r="V13" s="28">
        <f>SUM(ENERO:DICIEMBRE!V13)</f>
        <v>3</v>
      </c>
      <c r="W13" s="28">
        <f>SUM(ENERO:DICIEMBRE!W13)</f>
        <v>7</v>
      </c>
      <c r="X13" s="28">
        <f>SUM(ENERO:DICIEMBRE!X13)</f>
        <v>0</v>
      </c>
      <c r="Y13" s="28">
        <f>SUM(ENERO:DICIEMBRE!Y13)</f>
        <v>4</v>
      </c>
      <c r="Z13" s="28">
        <f>SUM(ENERO:DICIEMBRE!Z13)</f>
        <v>2</v>
      </c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2001</v>
      </c>
      <c r="E14" s="75">
        <f t="shared" si="0"/>
        <v>1110</v>
      </c>
      <c r="F14" s="76">
        <f t="shared" si="0"/>
        <v>891</v>
      </c>
      <c r="G14" s="28">
        <f>SUM(ENERO:DICIEMBRE!G14)</f>
        <v>29</v>
      </c>
      <c r="H14" s="28">
        <f>SUM(ENERO:DICIEMBRE!H14)</f>
        <v>31</v>
      </c>
      <c r="I14" s="28">
        <f>SUM(ENERO:DICIEMBRE!I14)</f>
        <v>137</v>
      </c>
      <c r="J14" s="28">
        <f>SUM(ENERO:DICIEMBRE!J14)</f>
        <v>141</v>
      </c>
      <c r="K14" s="28">
        <f>SUM(ENERO:DICIEMBRE!K14)</f>
        <v>142</v>
      </c>
      <c r="L14" s="28">
        <f>SUM(ENERO:DICIEMBRE!L14)</f>
        <v>145</v>
      </c>
      <c r="M14" s="28">
        <f>SUM(ENERO:DICIEMBRE!M14)</f>
        <v>157</v>
      </c>
      <c r="N14" s="28">
        <f>SUM(ENERO:DICIEMBRE!N14)</f>
        <v>130</v>
      </c>
      <c r="O14" s="28">
        <f>SUM(ENERO:DICIEMBRE!O14)</f>
        <v>144</v>
      </c>
      <c r="P14" s="28">
        <f>SUM(ENERO:DICIEMBRE!P14)</f>
        <v>122</v>
      </c>
      <c r="Q14" s="28">
        <f>SUM(ENERO:DICIEMBRE!Q14)</f>
        <v>160</v>
      </c>
      <c r="R14" s="28">
        <f>SUM(ENERO:DICIEMBRE!R14)</f>
        <v>108</v>
      </c>
      <c r="S14" s="28">
        <f>SUM(ENERO:DICIEMBRE!S14)</f>
        <v>144</v>
      </c>
      <c r="T14" s="28">
        <f>SUM(ENERO:DICIEMBRE!T14)</f>
        <v>81</v>
      </c>
      <c r="U14" s="28">
        <f>SUM(ENERO:DICIEMBRE!U14)</f>
        <v>105</v>
      </c>
      <c r="V14" s="28">
        <f>SUM(ENERO:DICIEMBRE!V14)</f>
        <v>75</v>
      </c>
      <c r="W14" s="28">
        <f>SUM(ENERO:DICIEMBRE!W14)</f>
        <v>77</v>
      </c>
      <c r="X14" s="28">
        <f>SUM(ENERO:DICIEMBRE!X14)</f>
        <v>54</v>
      </c>
      <c r="Y14" s="28">
        <f>SUM(ENERO:DICIEMBRE!Y14)</f>
        <v>15</v>
      </c>
      <c r="Z14" s="28">
        <f>SUM(ENERO:DICIEMBRE!Z14)</f>
        <v>4</v>
      </c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2231</v>
      </c>
      <c r="E15" s="80">
        <f t="shared" si="0"/>
        <v>1238</v>
      </c>
      <c r="F15" s="81">
        <f t="shared" si="0"/>
        <v>993</v>
      </c>
      <c r="G15" s="82">
        <f t="shared" ref="G15:Z15" si="1">SUM(G12:G14)</f>
        <v>41</v>
      </c>
      <c r="H15" s="83">
        <f t="shared" si="1"/>
        <v>42</v>
      </c>
      <c r="I15" s="82">
        <f t="shared" si="1"/>
        <v>157</v>
      </c>
      <c r="J15" s="83">
        <f t="shared" si="1"/>
        <v>156</v>
      </c>
      <c r="K15" s="82">
        <f t="shared" si="1"/>
        <v>159</v>
      </c>
      <c r="L15" s="83">
        <f t="shared" si="1"/>
        <v>167</v>
      </c>
      <c r="M15" s="84">
        <f t="shared" si="1"/>
        <v>172</v>
      </c>
      <c r="N15" s="85">
        <f t="shared" si="1"/>
        <v>146</v>
      </c>
      <c r="O15" s="84">
        <f t="shared" si="1"/>
        <v>160</v>
      </c>
      <c r="P15" s="85">
        <f t="shared" si="1"/>
        <v>136</v>
      </c>
      <c r="Q15" s="84">
        <f t="shared" si="1"/>
        <v>171</v>
      </c>
      <c r="R15" s="85">
        <f t="shared" si="1"/>
        <v>114</v>
      </c>
      <c r="S15" s="84">
        <f t="shared" si="1"/>
        <v>157</v>
      </c>
      <c r="T15" s="85">
        <f t="shared" si="1"/>
        <v>88</v>
      </c>
      <c r="U15" s="84">
        <f t="shared" si="1"/>
        <v>115</v>
      </c>
      <c r="V15" s="85">
        <f t="shared" si="1"/>
        <v>82</v>
      </c>
      <c r="W15" s="84">
        <f t="shared" si="1"/>
        <v>87</v>
      </c>
      <c r="X15" s="85">
        <f t="shared" si="1"/>
        <v>56</v>
      </c>
      <c r="Y15" s="84">
        <f t="shared" si="1"/>
        <v>19</v>
      </c>
      <c r="Z15" s="85">
        <f t="shared" si="1"/>
        <v>6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28">
        <f>SUM(ENERO:DICIEMBRE!D16)</f>
        <v>225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28">
        <f>SUM(ENERO:DICIEMBRE!D17)</f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46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32</v>
      </c>
      <c r="E22" s="99">
        <f t="shared" ref="E22:F27" si="3">SUM(G22+I22+K22+M22+O22+Q22+S22+U22+W22+Y22)</f>
        <v>12</v>
      </c>
      <c r="F22" s="100">
        <f t="shared" si="3"/>
        <v>20</v>
      </c>
      <c r="G22" s="28">
        <f>SUM(ENERO:DICIEMBRE!G22)</f>
        <v>4</v>
      </c>
      <c r="H22" s="28">
        <f>SUM(ENERO:DICIEMBRE!H22)</f>
        <v>2</v>
      </c>
      <c r="I22" s="28">
        <f>SUM(ENERO:DICIEMBRE!I22)</f>
        <v>2</v>
      </c>
      <c r="J22" s="28">
        <f>SUM(ENERO:DICIEMBRE!J22)</f>
        <v>4</v>
      </c>
      <c r="K22" s="28">
        <f>SUM(ENERO:DICIEMBRE!K22)</f>
        <v>1</v>
      </c>
      <c r="L22" s="28">
        <f>SUM(ENERO:DICIEMBRE!L22)</f>
        <v>6</v>
      </c>
      <c r="M22" s="28">
        <f>SUM(ENERO:DICIEMBRE!M22)</f>
        <v>1</v>
      </c>
      <c r="N22" s="28">
        <f>SUM(ENERO:DICIEMBRE!N22)</f>
        <v>3</v>
      </c>
      <c r="O22" s="28">
        <f>SUM(ENERO:DICIEMBRE!O22)</f>
        <v>1</v>
      </c>
      <c r="P22" s="28">
        <f>SUM(ENERO:DICIEMBRE!P22)</f>
        <v>3</v>
      </c>
      <c r="Q22" s="28">
        <f>SUM(ENERO:DICIEMBRE!Q22)</f>
        <v>1</v>
      </c>
      <c r="R22" s="28">
        <f>SUM(ENERO:DICIEMBRE!R22)</f>
        <v>0</v>
      </c>
      <c r="S22" s="28">
        <f>SUM(ENERO:DICIEMBRE!S22)</f>
        <v>0</v>
      </c>
      <c r="T22" s="28">
        <f>SUM(ENERO:DICIEMBRE!T22)</f>
        <v>2</v>
      </c>
      <c r="U22" s="28">
        <f>SUM(ENERO:DICIEMBRE!U22)</f>
        <v>2</v>
      </c>
      <c r="V22" s="28">
        <f>SUM(ENERO:DICIEMBRE!V22)</f>
        <v>0</v>
      </c>
      <c r="W22" s="28">
        <f>SUM(ENERO:DICIEMBRE!W22)</f>
        <v>0</v>
      </c>
      <c r="X22" s="28">
        <f>SUM(ENERO:DICIEMBRE!X22)</f>
        <v>0</v>
      </c>
      <c r="Y22" s="28">
        <f>SUM(ENERO:DICIEMBRE!Y22)</f>
        <v>0</v>
      </c>
      <c r="Z22" s="28">
        <f>SUM(ENERO:DICIEMBRE!Z22)</f>
        <v>0</v>
      </c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1</v>
      </c>
      <c r="E23" s="104">
        <f t="shared" si="3"/>
        <v>1</v>
      </c>
      <c r="F23" s="105">
        <f t="shared" si="3"/>
        <v>0</v>
      </c>
      <c r="G23" s="28">
        <f>SUM(ENERO:DICIEMBRE!G23)</f>
        <v>0</v>
      </c>
      <c r="H23" s="28">
        <f>SUM(ENERO:DICIEMBRE!H23)</f>
        <v>0</v>
      </c>
      <c r="I23" s="28">
        <f>SUM(ENERO:DICIEMBRE!I23)</f>
        <v>0</v>
      </c>
      <c r="J23" s="28">
        <f>SUM(ENERO:DICIEMBRE!J23)</f>
        <v>0</v>
      </c>
      <c r="K23" s="28">
        <f>SUM(ENERO:DICIEMBRE!K23)</f>
        <v>0</v>
      </c>
      <c r="L23" s="28">
        <f>SUM(ENERO:DICIEMBRE!L23)</f>
        <v>0</v>
      </c>
      <c r="M23" s="28">
        <f>SUM(ENERO:DICIEMBRE!M23)</f>
        <v>1</v>
      </c>
      <c r="N23" s="28">
        <f>SUM(ENERO:DICIEMBRE!N23)</f>
        <v>0</v>
      </c>
      <c r="O23" s="28">
        <f>SUM(ENERO:DICIEMBRE!O23)</f>
        <v>0</v>
      </c>
      <c r="P23" s="28">
        <f>SUM(ENERO:DICIEMBRE!P23)</f>
        <v>0</v>
      </c>
      <c r="Q23" s="28">
        <f>SUM(ENERO:DICIEMBRE!Q23)</f>
        <v>0</v>
      </c>
      <c r="R23" s="28">
        <f>SUM(ENERO:DICIEMBRE!R23)</f>
        <v>0</v>
      </c>
      <c r="S23" s="28">
        <f>SUM(ENERO:DICIEMBRE!S23)</f>
        <v>0</v>
      </c>
      <c r="T23" s="28">
        <f>SUM(ENERO:DICIEMBRE!T23)</f>
        <v>0</v>
      </c>
      <c r="U23" s="28">
        <f>SUM(ENERO:DICIEMBRE!U23)</f>
        <v>0</v>
      </c>
      <c r="V23" s="28">
        <f>SUM(ENERO:DICIEMBRE!V23)</f>
        <v>0</v>
      </c>
      <c r="W23" s="28">
        <f>SUM(ENERO:DICIEMBRE!W23)</f>
        <v>0</v>
      </c>
      <c r="X23" s="28">
        <f>SUM(ENERO:DICIEMBRE!X23)</f>
        <v>0</v>
      </c>
      <c r="Y23" s="28">
        <f>SUM(ENERO:DICIEMBRE!Y23)</f>
        <v>0</v>
      </c>
      <c r="Z23" s="28">
        <f>SUM(ENERO:DICIEMBRE!Z23)</f>
        <v>0</v>
      </c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23</v>
      </c>
      <c r="E24" s="108">
        <f t="shared" si="3"/>
        <v>6</v>
      </c>
      <c r="F24" s="109">
        <f t="shared" si="3"/>
        <v>17</v>
      </c>
      <c r="G24" s="28">
        <f>SUM(ENERO:DICIEMBRE!G24)</f>
        <v>1</v>
      </c>
      <c r="H24" s="28">
        <f>SUM(ENERO:DICIEMBRE!H24)</f>
        <v>1</v>
      </c>
      <c r="I24" s="28">
        <f>SUM(ENERO:DICIEMBRE!I24)</f>
        <v>1</v>
      </c>
      <c r="J24" s="28">
        <f>SUM(ENERO:DICIEMBRE!J24)</f>
        <v>2</v>
      </c>
      <c r="K24" s="28">
        <f>SUM(ENERO:DICIEMBRE!K24)</f>
        <v>0</v>
      </c>
      <c r="L24" s="28">
        <f>SUM(ENERO:DICIEMBRE!L24)</f>
        <v>3</v>
      </c>
      <c r="M24" s="28">
        <f>SUM(ENERO:DICIEMBRE!M24)</f>
        <v>0</v>
      </c>
      <c r="N24" s="28">
        <f>SUM(ENERO:DICIEMBRE!N24)</f>
        <v>3</v>
      </c>
      <c r="O24" s="28">
        <f>SUM(ENERO:DICIEMBRE!O24)</f>
        <v>2</v>
      </c>
      <c r="P24" s="28">
        <f>SUM(ENERO:DICIEMBRE!P24)</f>
        <v>3</v>
      </c>
      <c r="Q24" s="28">
        <f>SUM(ENERO:DICIEMBRE!Q24)</f>
        <v>1</v>
      </c>
      <c r="R24" s="28">
        <f>SUM(ENERO:DICIEMBRE!R24)</f>
        <v>1</v>
      </c>
      <c r="S24" s="28">
        <f>SUM(ENERO:DICIEMBRE!S24)</f>
        <v>1</v>
      </c>
      <c r="T24" s="28">
        <f>SUM(ENERO:DICIEMBRE!T24)</f>
        <v>2</v>
      </c>
      <c r="U24" s="28">
        <f>SUM(ENERO:DICIEMBRE!U24)</f>
        <v>0</v>
      </c>
      <c r="V24" s="28">
        <f>SUM(ENERO:DICIEMBRE!V24)</f>
        <v>0</v>
      </c>
      <c r="W24" s="28">
        <f>SUM(ENERO:DICIEMBRE!W24)</f>
        <v>0</v>
      </c>
      <c r="X24" s="28">
        <f>SUM(ENERO:DICIEMBRE!X24)</f>
        <v>2</v>
      </c>
      <c r="Y24" s="28">
        <f>SUM(ENERO:DICIEMBRE!Y24)</f>
        <v>0</v>
      </c>
      <c r="Z24" s="28">
        <f>SUM(ENERO:DICIEMBRE!Z24)</f>
        <v>0</v>
      </c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28">
        <f>SUM(ENERO:DICIEMBRE!G25)</f>
        <v>0</v>
      </c>
      <c r="H25" s="28">
        <f>SUM(ENERO:DICIEMBRE!H25)</f>
        <v>0</v>
      </c>
      <c r="I25" s="28">
        <f>SUM(ENERO:DICIEMBRE!I25)</f>
        <v>0</v>
      </c>
      <c r="J25" s="28">
        <f>SUM(ENERO:DICIEMBRE!J25)</f>
        <v>0</v>
      </c>
      <c r="K25" s="28">
        <f>SUM(ENERO:DICIEMBRE!K25)</f>
        <v>0</v>
      </c>
      <c r="L25" s="28">
        <f>SUM(ENERO:DICIEMBRE!L25)</f>
        <v>0</v>
      </c>
      <c r="M25" s="28">
        <f>SUM(ENERO:DICIEMBRE!M25)</f>
        <v>0</v>
      </c>
      <c r="N25" s="28">
        <f>SUM(ENERO:DICIEMBRE!N25)</f>
        <v>0</v>
      </c>
      <c r="O25" s="28">
        <f>SUM(ENERO:DICIEMBRE!O25)</f>
        <v>0</v>
      </c>
      <c r="P25" s="28">
        <f>SUM(ENERO:DICIEMBRE!P25)</f>
        <v>0</v>
      </c>
      <c r="Q25" s="28">
        <f>SUM(ENERO:DICIEMBRE!Q25)</f>
        <v>0</v>
      </c>
      <c r="R25" s="28">
        <f>SUM(ENERO:DICIEMBRE!R25)</f>
        <v>0</v>
      </c>
      <c r="S25" s="28">
        <f>SUM(ENERO:DICIEMBRE!S25)</f>
        <v>0</v>
      </c>
      <c r="T25" s="28">
        <f>SUM(ENERO:DICIEMBRE!T25)</f>
        <v>0</v>
      </c>
      <c r="U25" s="28">
        <f>SUM(ENERO:DICIEMBRE!U25)</f>
        <v>0</v>
      </c>
      <c r="V25" s="28">
        <f>SUM(ENERO:DICIEMBRE!V25)</f>
        <v>0</v>
      </c>
      <c r="W25" s="28">
        <f>SUM(ENERO:DICIEMBRE!W25)</f>
        <v>0</v>
      </c>
      <c r="X25" s="28">
        <f>SUM(ENERO:DICIEMBRE!X25)</f>
        <v>0</v>
      </c>
      <c r="Y25" s="28">
        <f>SUM(ENERO:DICIEMBRE!Y25)</f>
        <v>0</v>
      </c>
      <c r="Z25" s="28">
        <f>SUM(ENERO:DICIEMBRE!Z25)</f>
        <v>0</v>
      </c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532</v>
      </c>
      <c r="E26" s="114">
        <f t="shared" si="3"/>
        <v>259</v>
      </c>
      <c r="F26" s="115">
        <f t="shared" si="3"/>
        <v>273</v>
      </c>
      <c r="G26" s="28">
        <f>SUM(ENERO:DICIEMBRE!G26)</f>
        <v>14</v>
      </c>
      <c r="H26" s="28">
        <f>SUM(ENERO:DICIEMBRE!H26)</f>
        <v>21</v>
      </c>
      <c r="I26" s="28">
        <f>SUM(ENERO:DICIEMBRE!I26)</f>
        <v>47</v>
      </c>
      <c r="J26" s="28">
        <f>SUM(ENERO:DICIEMBRE!J26)</f>
        <v>60</v>
      </c>
      <c r="K26" s="28">
        <f>SUM(ENERO:DICIEMBRE!K26)</f>
        <v>57</v>
      </c>
      <c r="L26" s="28">
        <f>SUM(ENERO:DICIEMBRE!L26)</f>
        <v>38</v>
      </c>
      <c r="M26" s="28">
        <f>SUM(ENERO:DICIEMBRE!M26)</f>
        <v>38</v>
      </c>
      <c r="N26" s="28">
        <f>SUM(ENERO:DICIEMBRE!N26)</f>
        <v>39</v>
      </c>
      <c r="O26" s="28">
        <f>SUM(ENERO:DICIEMBRE!O26)</f>
        <v>24</v>
      </c>
      <c r="P26" s="28">
        <f>SUM(ENERO:DICIEMBRE!P26)</f>
        <v>34</v>
      </c>
      <c r="Q26" s="28">
        <f>SUM(ENERO:DICIEMBRE!Q26)</f>
        <v>26</v>
      </c>
      <c r="R26" s="28">
        <f>SUM(ENERO:DICIEMBRE!R26)</f>
        <v>29</v>
      </c>
      <c r="S26" s="28">
        <f>SUM(ENERO:DICIEMBRE!S26)</f>
        <v>20</v>
      </c>
      <c r="T26" s="28">
        <f>SUM(ENERO:DICIEMBRE!T26)</f>
        <v>21</v>
      </c>
      <c r="U26" s="28">
        <f>SUM(ENERO:DICIEMBRE!U26)</f>
        <v>15</v>
      </c>
      <c r="V26" s="28">
        <f>SUM(ENERO:DICIEMBRE!V26)</f>
        <v>17</v>
      </c>
      <c r="W26" s="28">
        <f>SUM(ENERO:DICIEMBRE!W26)</f>
        <v>15</v>
      </c>
      <c r="X26" s="28">
        <f>SUM(ENERO:DICIEMBRE!X26)</f>
        <v>13</v>
      </c>
      <c r="Y26" s="28">
        <f>SUM(ENERO:DICIEMBRE!Y26)</f>
        <v>3</v>
      </c>
      <c r="Z26" s="28">
        <f>SUM(ENERO:DICIEMBRE!Z26)</f>
        <v>1</v>
      </c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19</v>
      </c>
      <c r="E27" s="104">
        <f t="shared" si="3"/>
        <v>10</v>
      </c>
      <c r="F27" s="105">
        <f t="shared" si="3"/>
        <v>9</v>
      </c>
      <c r="G27" s="28">
        <f>SUM(ENERO:DICIEMBRE!G27)</f>
        <v>0</v>
      </c>
      <c r="H27" s="28">
        <f>SUM(ENERO:DICIEMBRE!H27)</f>
        <v>0</v>
      </c>
      <c r="I27" s="28">
        <f>SUM(ENERO:DICIEMBRE!I27)</f>
        <v>0</v>
      </c>
      <c r="J27" s="28">
        <f>SUM(ENERO:DICIEMBRE!J27)</f>
        <v>0</v>
      </c>
      <c r="K27" s="28">
        <f>SUM(ENERO:DICIEMBRE!K27)</f>
        <v>1</v>
      </c>
      <c r="L27" s="28">
        <f>SUM(ENERO:DICIEMBRE!L27)</f>
        <v>1</v>
      </c>
      <c r="M27" s="28">
        <f>SUM(ENERO:DICIEMBRE!M27)</f>
        <v>0</v>
      </c>
      <c r="N27" s="28">
        <f>SUM(ENERO:DICIEMBRE!N27)</f>
        <v>1</v>
      </c>
      <c r="O27" s="28">
        <f>SUM(ENERO:DICIEMBRE!O27)</f>
        <v>2</v>
      </c>
      <c r="P27" s="28">
        <f>SUM(ENERO:DICIEMBRE!P27)</f>
        <v>3</v>
      </c>
      <c r="Q27" s="28">
        <f>SUM(ENERO:DICIEMBRE!Q27)</f>
        <v>2</v>
      </c>
      <c r="R27" s="28">
        <f>SUM(ENERO:DICIEMBRE!R27)</f>
        <v>0</v>
      </c>
      <c r="S27" s="28">
        <f>SUM(ENERO:DICIEMBRE!S27)</f>
        <v>1</v>
      </c>
      <c r="T27" s="28">
        <f>SUM(ENERO:DICIEMBRE!T27)</f>
        <v>2</v>
      </c>
      <c r="U27" s="28">
        <f>SUM(ENERO:DICIEMBRE!U27)</f>
        <v>2</v>
      </c>
      <c r="V27" s="28">
        <f>SUM(ENERO:DICIEMBRE!V27)</f>
        <v>2</v>
      </c>
      <c r="W27" s="28">
        <f>SUM(ENERO:DICIEMBRE!W27)</f>
        <v>1</v>
      </c>
      <c r="X27" s="28">
        <f>SUM(ENERO:DICIEMBRE!X27)</f>
        <v>0</v>
      </c>
      <c r="Y27" s="28">
        <f>SUM(ENERO:DICIEMBRE!Y27)</f>
        <v>1</v>
      </c>
      <c r="Z27" s="28">
        <f>SUM(ENERO:DICIEMBRE!Z27)</f>
        <v>0</v>
      </c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607</v>
      </c>
      <c r="E28" s="121">
        <f t="shared" si="4"/>
        <v>288</v>
      </c>
      <c r="F28" s="122">
        <f t="shared" si="4"/>
        <v>319</v>
      </c>
      <c r="G28" s="123">
        <f t="shared" si="4"/>
        <v>19</v>
      </c>
      <c r="H28" s="124">
        <f t="shared" si="4"/>
        <v>24</v>
      </c>
      <c r="I28" s="125">
        <f t="shared" si="4"/>
        <v>50</v>
      </c>
      <c r="J28" s="126">
        <f t="shared" si="4"/>
        <v>66</v>
      </c>
      <c r="K28" s="123">
        <f t="shared" si="4"/>
        <v>59</v>
      </c>
      <c r="L28" s="124">
        <f t="shared" si="4"/>
        <v>48</v>
      </c>
      <c r="M28" s="123">
        <f t="shared" si="4"/>
        <v>40</v>
      </c>
      <c r="N28" s="124">
        <f t="shared" si="4"/>
        <v>46</v>
      </c>
      <c r="O28" s="123">
        <f t="shared" si="4"/>
        <v>29</v>
      </c>
      <c r="P28" s="124">
        <f t="shared" si="4"/>
        <v>43</v>
      </c>
      <c r="Q28" s="123">
        <f t="shared" si="4"/>
        <v>30</v>
      </c>
      <c r="R28" s="124">
        <f t="shared" si="4"/>
        <v>30</v>
      </c>
      <c r="S28" s="123">
        <f t="shared" si="4"/>
        <v>22</v>
      </c>
      <c r="T28" s="124">
        <f t="shared" si="4"/>
        <v>27</v>
      </c>
      <c r="U28" s="123">
        <f t="shared" si="4"/>
        <v>19</v>
      </c>
      <c r="V28" s="124">
        <f t="shared" si="4"/>
        <v>19</v>
      </c>
      <c r="W28" s="123">
        <f t="shared" si="4"/>
        <v>16</v>
      </c>
      <c r="X28" s="124">
        <f t="shared" si="4"/>
        <v>15</v>
      </c>
      <c r="Y28" s="123">
        <f t="shared" si="4"/>
        <v>4</v>
      </c>
      <c r="Z28" s="124">
        <f t="shared" si="4"/>
        <v>1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127" t="s">
        <v>1</v>
      </c>
      <c r="E30" s="128" t="s">
        <v>35</v>
      </c>
      <c r="F30" s="129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28">
        <f>SUM(ENERO:DICIEMBRE!E31)</f>
        <v>0</v>
      </c>
      <c r="F31" s="28">
        <f>SUM(ENERO:DICIEMBRE!F31)</f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28">
        <f>SUM(ENERO:DICIEMBRE!E32)</f>
        <v>0</v>
      </c>
      <c r="F32" s="28">
        <f>SUM(ENERO:DICIEMBRE!F32)</f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28">
        <f>SUM(ENERO:DICIEMBRE!E33)</f>
        <v>0</v>
      </c>
      <c r="F33" s="28">
        <f>SUM(ENERO:DICIEMBRE!F33)</f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28">
        <f>SUM(ENERO:DICIEMBRE!E34)</f>
        <v>0</v>
      </c>
      <c r="F34" s="28">
        <f>SUM(ENERO:DICIEMBRE!F34)</f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28">
        <f>SUM(ENERO:DICIEMBRE!E35)</f>
        <v>0</v>
      </c>
      <c r="F35" s="28">
        <f>SUM(ENERO:DICIEMBRE!F35)</f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28">
        <f>SUM(ENERO:DICIEMBRE!E36)</f>
        <v>0</v>
      </c>
      <c r="F36" s="28">
        <f>SUM(ENERO:DICIEMBRE!F36)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28">
        <f>SUM(ENERO:DICIEMBRE!E37)</f>
        <v>0</v>
      </c>
      <c r="F37" s="28">
        <f>SUM(ENERO:DICIEMBRE!F37)</f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28">
        <f>SUM(ENERO:DICIEMBRE!E38)</f>
        <v>0</v>
      </c>
      <c r="F38" s="28">
        <f>SUM(ENERO:DICIEMBRE!F38)</f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28">
        <f>SUM(ENERO:DICIEMBRE!E39)</f>
        <v>0</v>
      </c>
      <c r="F39" s="28">
        <f>SUM(ENERO:DICIEMBRE!F39)</f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16</v>
      </c>
      <c r="E40" s="28">
        <f>SUM(ENERO:DICIEMBRE!E40)</f>
        <v>0</v>
      </c>
      <c r="F40" s="28">
        <f>SUM(ENERO:DICIEMBRE!F40)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66" t="s">
        <v>50</v>
      </c>
      <c r="D41" s="141">
        <f t="shared" si="5"/>
        <v>0</v>
      </c>
      <c r="E41" s="28">
        <f>SUM(ENERO:DICIEMBRE!E41)</f>
        <v>0</v>
      </c>
      <c r="F41" s="28">
        <f>SUM(ENERO:DICIEMBRE!F41)</f>
        <v>0</v>
      </c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28">
        <f>SUM(ENERO:DICIEMBRE!E42)</f>
        <v>0</v>
      </c>
      <c r="F42" s="28">
        <f>SUM(ENERO:DICIEMBRE!F42)</f>
        <v>0</v>
      </c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28">
        <f>SUM(ENERO:DICIEMBRE!E43)</f>
        <v>0</v>
      </c>
      <c r="F43" s="28">
        <f>SUM(ENERO:DICIEMBRE!F43)</f>
        <v>0</v>
      </c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28">
        <f>SUM(ENERO:DICIEMBRE!B47)</f>
        <v>2141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28">
        <f>SUM(ENERO:DICIEMBRE!B48)</f>
        <v>91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48" t="s">
        <v>1</v>
      </c>
      <c r="B49" s="152">
        <f>SUM(B47+B48)</f>
        <v>2232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159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164" t="s">
        <v>77</v>
      </c>
      <c r="G65" s="165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185" t="s">
        <v>76</v>
      </c>
      <c r="F73" s="164" t="s">
        <v>77</v>
      </c>
      <c r="G73" s="129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28">
        <f>SUM(ENERO:DICIEMBRE!C74)</f>
        <v>37</v>
      </c>
      <c r="D74" s="28">
        <f>SUM(ENERO:DICIEMBRE!D74)</f>
        <v>11</v>
      </c>
      <c r="E74" s="28">
        <f>SUM(ENERO:DICIEMBRE!E74)</f>
        <v>576</v>
      </c>
      <c r="F74" s="28">
        <f>SUM(ENERO:DICIEMBRE!F74)</f>
        <v>0</v>
      </c>
      <c r="G74" s="28">
        <f>SUM(ENERO:DICIEMBRE!G74)</f>
        <v>0</v>
      </c>
      <c r="H74" s="28">
        <f>SUM(ENERO:DICIEMBRE!H74)</f>
        <v>17</v>
      </c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28">
        <f>SUM(ENERO:DICIEMBRE!C75)</f>
        <v>10</v>
      </c>
      <c r="D75" s="28">
        <f>SUM(ENERO:DICIEMBRE!D75)</f>
        <v>1</v>
      </c>
      <c r="E75" s="28">
        <f>SUM(ENERO:DICIEMBRE!E75)</f>
        <v>0</v>
      </c>
      <c r="F75" s="28">
        <f>SUM(ENERO:DICIEMBRE!F75)</f>
        <v>0</v>
      </c>
      <c r="G75" s="28">
        <f>SUM(ENERO:DICIEMBRE!G75)</f>
        <v>0</v>
      </c>
      <c r="H75" s="28">
        <f>SUM(ENERO:DICIEMBRE!H75)</f>
        <v>0</v>
      </c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28">
        <f>SUM(ENERO:DICIEMBRE!C76)</f>
        <v>0</v>
      </c>
      <c r="D76" s="28">
        <f>SUM(ENERO:DICIEMBRE!D76)</f>
        <v>0</v>
      </c>
      <c r="E76" s="28">
        <f>SUM(ENERO:DICIEMBRE!E76)</f>
        <v>0</v>
      </c>
      <c r="F76" s="28">
        <f>SUM(ENERO:DICIEMBRE!F76)</f>
        <v>0</v>
      </c>
      <c r="G76" s="28">
        <f>SUM(ENERO:DICIEMBRE!G76)</f>
        <v>0</v>
      </c>
      <c r="H76" s="28">
        <f>SUM(ENERO:DICIEMBRE!H76)</f>
        <v>0</v>
      </c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28">
        <f>SUM(ENERO:DICIEMBRE!C77)</f>
        <v>0</v>
      </c>
      <c r="D77" s="28">
        <f>SUM(ENERO:DICIEMBRE!D77)</f>
        <v>42</v>
      </c>
      <c r="E77" s="28">
        <f>SUM(ENERO:DICIEMBRE!E77)</f>
        <v>0</v>
      </c>
      <c r="F77" s="28">
        <f>SUM(ENERO:DICIEMBRE!F77)</f>
        <v>0</v>
      </c>
      <c r="G77" s="28">
        <f>SUM(ENERO:DICIEMBRE!G77)</f>
        <v>0</v>
      </c>
      <c r="H77" s="28">
        <f>SUM(ENERO:DICIEMBRE!H77)</f>
        <v>0</v>
      </c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28">
        <f>SUM(ENERO:DICIEMBRE!C78)</f>
        <v>3</v>
      </c>
      <c r="D78" s="28">
        <f>SUM(ENERO:DICIEMBRE!D78)</f>
        <v>22</v>
      </c>
      <c r="E78" s="28">
        <f>SUM(ENERO:DICIEMBRE!E78)</f>
        <v>0</v>
      </c>
      <c r="F78" s="28">
        <f>SUM(ENERO:DICIEMBRE!F78)</f>
        <v>0</v>
      </c>
      <c r="G78" s="28">
        <f>SUM(ENERO:DICIEMBRE!G78)</f>
        <v>0</v>
      </c>
      <c r="H78" s="28">
        <f>SUM(ENERO:DICIEMBRE!H78)</f>
        <v>1</v>
      </c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50</v>
      </c>
      <c r="D79" s="180">
        <f t="shared" si="7"/>
        <v>76</v>
      </c>
      <c r="E79" s="194">
        <f t="shared" si="7"/>
        <v>576</v>
      </c>
      <c r="F79" s="179">
        <f t="shared" si="7"/>
        <v>0</v>
      </c>
      <c r="G79" s="180">
        <f t="shared" si="7"/>
        <v>0</v>
      </c>
      <c r="H79" s="195">
        <f t="shared" si="7"/>
        <v>18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197" t="s">
        <v>1</v>
      </c>
      <c r="D82" s="163" t="s">
        <v>88</v>
      </c>
      <c r="E82" s="164" t="s">
        <v>89</v>
      </c>
      <c r="F82" s="164" t="s">
        <v>90</v>
      </c>
      <c r="G82" s="164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203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207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219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226"/>
      <c r="D101" s="22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207" t="s">
        <v>98</v>
      </c>
      <c r="B102" s="228"/>
      <c r="C102" s="226"/>
      <c r="D102" s="22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207" t="s">
        <v>99</v>
      </c>
      <c r="B103" s="229"/>
      <c r="C103" s="226"/>
      <c r="D103" s="22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207" t="s">
        <v>100</v>
      </c>
      <c r="B104" s="229"/>
      <c r="C104" s="226"/>
      <c r="D104" s="22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207" t="s">
        <v>101</v>
      </c>
      <c r="B105" s="229"/>
      <c r="C105" s="230"/>
      <c r="D105" s="22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22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226"/>
      <c r="D108" s="227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207" t="s">
        <v>98</v>
      </c>
      <c r="B109" s="28">
        <f>SUM(ENERO:DICIEMBRE!B109)</f>
        <v>36</v>
      </c>
      <c r="C109" s="226"/>
      <c r="D109" s="227"/>
      <c r="E109" s="226"/>
      <c r="F109" s="25"/>
      <c r="G109" s="26"/>
      <c r="H109" s="26"/>
      <c r="I109" s="227"/>
      <c r="J109" s="226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207" t="s">
        <v>99</v>
      </c>
      <c r="B110" s="28">
        <f>SUM(ENERO:DICIEMBRE!B110)</f>
        <v>33</v>
      </c>
      <c r="C110" s="226"/>
      <c r="D110" s="227"/>
      <c r="E110" s="226"/>
      <c r="F110" s="25"/>
      <c r="G110" s="26"/>
      <c r="H110" s="26"/>
      <c r="I110" s="227"/>
      <c r="J110" s="226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207" t="s">
        <v>100</v>
      </c>
      <c r="B111" s="28">
        <f>SUM(ENERO:DICIEMBRE!B111)</f>
        <v>33</v>
      </c>
      <c r="C111" s="226"/>
      <c r="D111" s="227"/>
      <c r="E111" s="226"/>
      <c r="F111" s="25"/>
      <c r="G111" s="26"/>
      <c r="H111" s="26"/>
      <c r="I111" s="227"/>
      <c r="J111" s="226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207" t="s">
        <v>101</v>
      </c>
      <c r="B112" s="28">
        <f>SUM(ENERO:DICIEMBRE!B112)</f>
        <v>8</v>
      </c>
      <c r="C112" s="230"/>
      <c r="D112" s="535"/>
      <c r="E112" s="536"/>
      <c r="F112" s="25"/>
      <c r="G112" s="26"/>
      <c r="H112" s="26"/>
      <c r="I112" s="227"/>
      <c r="J112" s="226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8">
        <f>SUM(ENERO:DICIEMBRE!B113)</f>
        <v>7</v>
      </c>
      <c r="C113" s="230"/>
      <c r="D113" s="535"/>
      <c r="E113" s="536"/>
      <c r="F113" s="25"/>
      <c r="G113" s="26"/>
      <c r="H113" s="26"/>
      <c r="I113" s="227"/>
      <c r="J113" s="226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197" t="s">
        <v>1</v>
      </c>
      <c r="D115" s="163" t="s">
        <v>105</v>
      </c>
      <c r="E115" s="164" t="s">
        <v>106</v>
      </c>
      <c r="F115" s="165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242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2499</v>
      </c>
      <c r="D127" s="28">
        <f>SUM(ENERO:DICIEMBRE!D127)</f>
        <v>248</v>
      </c>
      <c r="E127" s="28">
        <f>SUM(ENERO:DICIEMBRE!E127)</f>
        <v>0</v>
      </c>
      <c r="F127" s="28">
        <f>SUM(ENERO:DICIEMBRE!F127)</f>
        <v>2251</v>
      </c>
      <c r="G127" s="28">
        <f>SUM(ENERO:DICIEMBRE!G127)</f>
        <v>0</v>
      </c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242" t="s">
        <v>108</v>
      </c>
      <c r="C128" s="255">
        <f t="shared" si="9"/>
        <v>1123</v>
      </c>
      <c r="D128" s="28">
        <f>SUM(ENERO:DICIEMBRE!D128)</f>
        <v>123</v>
      </c>
      <c r="E128" s="28">
        <f>SUM(ENERO:DICIEMBRE!E128)</f>
        <v>0</v>
      </c>
      <c r="F128" s="28">
        <f>SUM(ENERO:DICIEMBRE!F128)</f>
        <v>1000</v>
      </c>
      <c r="G128" s="28">
        <f>SUM(ENERO:DICIEMBRE!G128)</f>
        <v>0</v>
      </c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8">
        <f>SUM(ENERO:DICIEMBRE!D129)</f>
        <v>0</v>
      </c>
      <c r="E129" s="28">
        <f>SUM(ENERO:DICIEMBRE!E129)</f>
        <v>0</v>
      </c>
      <c r="F129" s="28">
        <f>SUM(ENERO:DICIEMBRE!F129)</f>
        <v>0</v>
      </c>
      <c r="G129" s="28">
        <f>SUM(ENERO:DICIEMBRE!G129)</f>
        <v>0</v>
      </c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8">
        <f>SUM(ENERO:DICIEMBRE!D130)</f>
        <v>0</v>
      </c>
      <c r="E130" s="28">
        <f>SUM(ENERO:DICIEMBRE!E130)</f>
        <v>0</v>
      </c>
      <c r="F130" s="28">
        <f>SUM(ENERO:DICIEMBRE!F130)</f>
        <v>0</v>
      </c>
      <c r="G130" s="28">
        <f>SUM(ENERO:DICIEMBRE!G130)</f>
        <v>0</v>
      </c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924</v>
      </c>
      <c r="D131" s="28">
        <f>SUM(ENERO:DICIEMBRE!D131)</f>
        <v>92</v>
      </c>
      <c r="E131" s="28">
        <f>SUM(ENERO:DICIEMBRE!E131)</f>
        <v>0</v>
      </c>
      <c r="F131" s="28">
        <f>SUM(ENERO:DICIEMBRE!F131)</f>
        <v>832</v>
      </c>
      <c r="G131" s="28">
        <f>SUM(ENERO:DICIEMBRE!G131)</f>
        <v>0</v>
      </c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181</v>
      </c>
      <c r="D132" s="28">
        <f>SUM(ENERO:DICIEMBRE!D132)</f>
        <v>0</v>
      </c>
      <c r="E132" s="28">
        <f>SUM(ENERO:DICIEMBRE!E132)</f>
        <v>0</v>
      </c>
      <c r="F132" s="28">
        <f>SUM(ENERO:DICIEMBRE!F132)</f>
        <v>181</v>
      </c>
      <c r="G132" s="28">
        <f>SUM(ENERO:DICIEMBRE!G132)</f>
        <v>0</v>
      </c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4727</v>
      </c>
      <c r="D133" s="266">
        <f>SUM(D127:D132)</f>
        <v>463</v>
      </c>
      <c r="E133" s="267">
        <f>SUM(E127:E132)</f>
        <v>0</v>
      </c>
      <c r="F133" s="266">
        <f>SUM(F127:F132)</f>
        <v>4264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39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8">
        <f>SUM(ENERO:DICIEMBRE!C136)</f>
        <v>2886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8">
        <f>SUM(ENERO:DICIEMBRE!C137)</f>
        <v>2499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4</v>
      </c>
      <c r="C141" s="28">
        <f>SUM(ENERO:DICIEMBRE!C141)</f>
        <v>3</v>
      </c>
      <c r="D141" s="28">
        <f>SUM(ENERO:DICIEMBRE!D141)</f>
        <v>1</v>
      </c>
      <c r="E141" s="28">
        <f>SUM(ENERO:DICIEMBRE!E141)</f>
        <v>0</v>
      </c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8">
        <f>SUM(ENERO:DICIEMBRE!C142)</f>
        <v>0</v>
      </c>
      <c r="D142" s="28">
        <f>SUM(ENERO:DICIEMBRE!D142)</f>
        <v>0</v>
      </c>
      <c r="E142" s="28">
        <f>SUM(ENERO:DICIEMBRE!E142)</f>
        <v>0</v>
      </c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4</v>
      </c>
      <c r="C143" s="28">
        <f>SUM(ENERO:DICIEMBRE!C143)</f>
        <v>3</v>
      </c>
      <c r="D143" s="28">
        <f>SUM(ENERO:DICIEMBRE!D143)</f>
        <v>1</v>
      </c>
      <c r="E143" s="28">
        <f>SUM(ENERO:DICIEMBRE!E143)</f>
        <v>0</v>
      </c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8">
        <f>SUM(ENERO:DICIEMBRE!C144)</f>
        <v>0</v>
      </c>
      <c r="D144" s="28">
        <f>SUM(ENERO:DICIEMBRE!D144)</f>
        <v>0</v>
      </c>
      <c r="E144" s="28">
        <f>SUM(ENERO:DICIEMBRE!E144)</f>
        <v>0</v>
      </c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8">
        <f>SUM(ENERO:DICIEMBRE!C145)</f>
        <v>0</v>
      </c>
      <c r="D145" s="28">
        <f>SUM(ENERO:DICIEMBRE!D145)</f>
        <v>0</v>
      </c>
      <c r="E145" s="28">
        <f>SUM(ENERO:DICIEMBRE!E145)</f>
        <v>0</v>
      </c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8">
        <f>SUM(ENERO:DICIEMBRE!C146)</f>
        <v>0</v>
      </c>
      <c r="D146" s="28">
        <f>SUM(ENERO:DICIEMBRE!D146)</f>
        <v>0</v>
      </c>
      <c r="E146" s="28">
        <f>SUM(ENERO:DICIEMBRE!E146)</f>
        <v>0</v>
      </c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8">
        <f>SUM(ENERO:DICIEMBRE!C147)</f>
        <v>0</v>
      </c>
      <c r="D147" s="28">
        <f>SUM(ENERO:DICIEMBRE!D147)</f>
        <v>0</v>
      </c>
      <c r="E147" s="28">
        <f>SUM(ENERO:DICIEMBRE!E147)</f>
        <v>0</v>
      </c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8">
        <f>SUM(ENERO:DICIEMBRE!C148)</f>
        <v>0</v>
      </c>
      <c r="D148" s="28">
        <f>SUM(ENERO:DICIEMBRE!D148)</f>
        <v>0</v>
      </c>
      <c r="E148" s="28">
        <f>SUM(ENERO:DICIEMBRE!E148)</f>
        <v>0</v>
      </c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8">
        <f>SUM(ENERO:DICIEMBRE!C149)</f>
        <v>0</v>
      </c>
      <c r="D149" s="28">
        <f>SUM(ENERO:DICIEMBRE!D149)</f>
        <v>0</v>
      </c>
      <c r="E149" s="28">
        <f>SUM(ENERO:DICIEMBRE!E149)</f>
        <v>0</v>
      </c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3</v>
      </c>
      <c r="C150" s="28">
        <f>SUM(ENERO:DICIEMBRE!C150)</f>
        <v>1</v>
      </c>
      <c r="D150" s="28">
        <f>SUM(ENERO:DICIEMBRE!D150)</f>
        <v>2</v>
      </c>
      <c r="E150" s="28">
        <f>SUM(ENERO:DICIEMBRE!E150)</f>
        <v>0</v>
      </c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18502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2">
    <dataValidation type="whole" allowBlank="1" showInputMessage="1" showErrorMessage="1" errorTitle="Error de ingreso" error="Debe ingresar sólo números." sqref="C136:C137 D16:D17 G22:Z27 E31:F43 C53:C62 C66:H68 B47:B48 C83:H88 C93:C98 B102:B106 C74:H78 D116:F121 B109:B113 D127:G132 G12:Z14 C141:E150" xr:uid="{00000000-0002-0000-0000-000000000000}">
      <formula1>0</formula1>
      <formula2>1000000000</formula2>
    </dataValidation>
    <dataValidation type="whole" allowBlank="1" showInputMessage="1" showErrorMessage="1" errorTitle="ERROR" error="Por favor ingrese solo Números" sqref="D122:F126 D133:E140 C151:E1048576 C138:C140 B107:B108 G89:G126 F133:G1048576 D89:F115 C89:C92 A1:A1048576 B114:B1048576 C63:C65 C99:C135 C79:H82 G28:H65 H89:H1048576 C69:H73 E44:F65 B49:B101 C1:C52 B1:B46 E1:F30 G1:Z11 G15:Z21 AA1:XFD1048576 I28:Z1048576 D1:D15 D18:D65" xr:uid="{00000000-0002-0000-0000-000001000000}">
      <formula1>0</formula1>
      <formula2>1000000000</formula2>
    </dataValidation>
  </dataValidations>
  <pageMargins left="0.7" right="0.7" top="0.75" bottom="0.75" header="0.3" footer="0.3"/>
  <ignoredErrors>
    <ignoredError sqref="G12:Z14 C141:E150 C136:C137 D127:G132 B109:B113 C74:H78 B47:B48 E31:F43 G22:Z2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92" ht="16.149999999999999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",[10]NOMBRE!B6," - ","( ",[10]NOMBRE!C6,[10]NOMBRE!D6," )")</f>
        <v>MES: SEPTIEMBRE - ( 09 )</v>
      </c>
    </row>
    <row r="5" spans="1:92" ht="16.149999999999999" customHeight="1" x14ac:dyDescent="0.2">
      <c r="A5" s="1" t="str">
        <f>CONCATENATE("AÑO: ",[10]NOMBRE!B7)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378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22</v>
      </c>
      <c r="E12" s="64">
        <f t="shared" ref="E12:F15" si="0">SUM(G12+I12+K12+M12+O12+Q12+S12+U12+W12+Y12)</f>
        <v>8</v>
      </c>
      <c r="F12" s="65">
        <f t="shared" si="0"/>
        <v>14</v>
      </c>
      <c r="G12" s="28"/>
      <c r="H12" s="29">
        <v>1</v>
      </c>
      <c r="I12" s="28"/>
      <c r="J12" s="29"/>
      <c r="K12" s="28">
        <v>1</v>
      </c>
      <c r="L12" s="29">
        <v>2</v>
      </c>
      <c r="M12" s="28">
        <v>3</v>
      </c>
      <c r="N12" s="29">
        <v>3</v>
      </c>
      <c r="O12" s="28"/>
      <c r="P12" s="29">
        <v>4</v>
      </c>
      <c r="Q12" s="28">
        <v>2</v>
      </c>
      <c r="R12" s="29">
        <v>1</v>
      </c>
      <c r="S12" s="28"/>
      <c r="T12" s="29">
        <v>1</v>
      </c>
      <c r="U12" s="28">
        <v>1</v>
      </c>
      <c r="V12" s="29">
        <v>2</v>
      </c>
      <c r="W12" s="28">
        <v>1</v>
      </c>
      <c r="X12" s="29"/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373" t="s">
        <v>27</v>
      </c>
      <c r="C13" s="67" t="s">
        <v>26</v>
      </c>
      <c r="D13" s="68">
        <f>SUM(E13+F13)</f>
        <v>20</v>
      </c>
      <c r="E13" s="69">
        <f t="shared" si="0"/>
        <v>8</v>
      </c>
      <c r="F13" s="70">
        <f t="shared" si="0"/>
        <v>12</v>
      </c>
      <c r="G13" s="71"/>
      <c r="H13" s="72"/>
      <c r="I13" s="17">
        <v>1</v>
      </c>
      <c r="J13" s="20">
        <v>1</v>
      </c>
      <c r="K13" s="17">
        <v>2</v>
      </c>
      <c r="L13" s="20">
        <v>4</v>
      </c>
      <c r="M13" s="17">
        <v>1</v>
      </c>
      <c r="N13" s="19">
        <v>1</v>
      </c>
      <c r="O13" s="17">
        <v>1</v>
      </c>
      <c r="P13" s="19">
        <v>2</v>
      </c>
      <c r="Q13" s="17"/>
      <c r="R13" s="19">
        <v>3</v>
      </c>
      <c r="S13" s="17"/>
      <c r="T13" s="19">
        <v>1</v>
      </c>
      <c r="U13" s="17"/>
      <c r="V13" s="19"/>
      <c r="W13" s="17">
        <v>2</v>
      </c>
      <c r="X13" s="19"/>
      <c r="Y13" s="17">
        <v>1</v>
      </c>
      <c r="Z13" s="19"/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153</v>
      </c>
      <c r="E14" s="75">
        <f t="shared" si="0"/>
        <v>80</v>
      </c>
      <c r="F14" s="76">
        <f t="shared" si="0"/>
        <v>73</v>
      </c>
      <c r="G14" s="35">
        <v>5</v>
      </c>
      <c r="H14" s="77">
        <v>5</v>
      </c>
      <c r="I14" s="35">
        <v>9</v>
      </c>
      <c r="J14" s="77">
        <v>8</v>
      </c>
      <c r="K14" s="35">
        <v>10</v>
      </c>
      <c r="L14" s="77">
        <v>8</v>
      </c>
      <c r="M14" s="78">
        <v>13</v>
      </c>
      <c r="N14" s="36">
        <v>9</v>
      </c>
      <c r="O14" s="78">
        <v>18</v>
      </c>
      <c r="P14" s="36">
        <v>14</v>
      </c>
      <c r="Q14" s="78">
        <v>12</v>
      </c>
      <c r="R14" s="36">
        <v>9</v>
      </c>
      <c r="S14" s="78">
        <v>10</v>
      </c>
      <c r="T14" s="36">
        <v>10</v>
      </c>
      <c r="U14" s="78"/>
      <c r="V14" s="36">
        <v>7</v>
      </c>
      <c r="W14" s="78">
        <v>3</v>
      </c>
      <c r="X14" s="36">
        <v>3</v>
      </c>
      <c r="Y14" s="78"/>
      <c r="Z14" s="36"/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195</v>
      </c>
      <c r="E15" s="80">
        <f t="shared" si="0"/>
        <v>96</v>
      </c>
      <c r="F15" s="81">
        <f t="shared" si="0"/>
        <v>99</v>
      </c>
      <c r="G15" s="82">
        <f t="shared" ref="G15:Z15" si="1">SUM(G12:G14)</f>
        <v>5</v>
      </c>
      <c r="H15" s="83">
        <f t="shared" si="1"/>
        <v>6</v>
      </c>
      <c r="I15" s="82">
        <f t="shared" si="1"/>
        <v>10</v>
      </c>
      <c r="J15" s="83">
        <f t="shared" si="1"/>
        <v>9</v>
      </c>
      <c r="K15" s="82">
        <f t="shared" si="1"/>
        <v>13</v>
      </c>
      <c r="L15" s="83">
        <f t="shared" si="1"/>
        <v>14</v>
      </c>
      <c r="M15" s="84">
        <f t="shared" si="1"/>
        <v>17</v>
      </c>
      <c r="N15" s="85">
        <f t="shared" si="1"/>
        <v>13</v>
      </c>
      <c r="O15" s="84">
        <f t="shared" si="1"/>
        <v>19</v>
      </c>
      <c r="P15" s="85">
        <f t="shared" si="1"/>
        <v>20</v>
      </c>
      <c r="Q15" s="84">
        <f t="shared" si="1"/>
        <v>14</v>
      </c>
      <c r="R15" s="85">
        <f t="shared" si="1"/>
        <v>13</v>
      </c>
      <c r="S15" s="84">
        <f t="shared" si="1"/>
        <v>10</v>
      </c>
      <c r="T15" s="85">
        <f t="shared" si="1"/>
        <v>12</v>
      </c>
      <c r="U15" s="84">
        <f t="shared" si="1"/>
        <v>1</v>
      </c>
      <c r="V15" s="85">
        <f t="shared" si="1"/>
        <v>9</v>
      </c>
      <c r="W15" s="84">
        <f t="shared" si="1"/>
        <v>6</v>
      </c>
      <c r="X15" s="85">
        <f t="shared" si="1"/>
        <v>3</v>
      </c>
      <c r="Y15" s="84">
        <f t="shared" si="1"/>
        <v>1</v>
      </c>
      <c r="Z15" s="85">
        <f t="shared" si="1"/>
        <v>0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17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377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8</v>
      </c>
      <c r="E22" s="99">
        <f t="shared" ref="E22:F27" si="3">SUM(G22+I22+K22+M22+O22+Q22+S22+U22+W22+Y22)</f>
        <v>2</v>
      </c>
      <c r="F22" s="100">
        <f t="shared" si="3"/>
        <v>6</v>
      </c>
      <c r="G22" s="17"/>
      <c r="H22" s="19">
        <v>1</v>
      </c>
      <c r="I22" s="28"/>
      <c r="J22" s="29"/>
      <c r="K22" s="101">
        <v>1</v>
      </c>
      <c r="L22" s="18">
        <v>1</v>
      </c>
      <c r="M22" s="101"/>
      <c r="N22" s="18">
        <v>1</v>
      </c>
      <c r="O22" s="101"/>
      <c r="P22" s="18">
        <v>2</v>
      </c>
      <c r="Q22" s="101"/>
      <c r="R22" s="18"/>
      <c r="S22" s="101"/>
      <c r="T22" s="18">
        <v>1</v>
      </c>
      <c r="U22" s="101">
        <v>1</v>
      </c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2</v>
      </c>
      <c r="E24" s="108">
        <f t="shared" si="3"/>
        <v>0</v>
      </c>
      <c r="F24" s="109">
        <f t="shared" si="3"/>
        <v>2</v>
      </c>
      <c r="G24" s="21"/>
      <c r="H24" s="22"/>
      <c r="I24" s="21"/>
      <c r="J24" s="23"/>
      <c r="K24" s="110"/>
      <c r="L24" s="22">
        <v>2</v>
      </c>
      <c r="M24" s="110"/>
      <c r="N24" s="22"/>
      <c r="O24" s="110"/>
      <c r="P24" s="22"/>
      <c r="Q24" s="110"/>
      <c r="R24" s="22"/>
      <c r="S24" s="110"/>
      <c r="T24" s="22"/>
      <c r="U24" s="110"/>
      <c r="V24" s="22"/>
      <c r="W24" s="110"/>
      <c r="X24" s="22"/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37</v>
      </c>
      <c r="E26" s="114">
        <f t="shared" si="3"/>
        <v>18</v>
      </c>
      <c r="F26" s="115">
        <f t="shared" si="3"/>
        <v>19</v>
      </c>
      <c r="G26" s="116">
        <v>3</v>
      </c>
      <c r="H26" s="117">
        <v>2</v>
      </c>
      <c r="I26" s="118">
        <v>4</v>
      </c>
      <c r="J26" s="119">
        <v>2</v>
      </c>
      <c r="K26" s="116">
        <v>5</v>
      </c>
      <c r="L26" s="117">
        <v>5</v>
      </c>
      <c r="M26" s="116">
        <v>2</v>
      </c>
      <c r="N26" s="117">
        <v>4</v>
      </c>
      <c r="O26" s="116"/>
      <c r="P26" s="117">
        <v>1</v>
      </c>
      <c r="Q26" s="116">
        <v>1</v>
      </c>
      <c r="R26" s="117">
        <v>1</v>
      </c>
      <c r="S26" s="116">
        <v>1</v>
      </c>
      <c r="T26" s="117">
        <v>4</v>
      </c>
      <c r="U26" s="116">
        <v>1</v>
      </c>
      <c r="V26" s="117"/>
      <c r="W26" s="116">
        <v>1</v>
      </c>
      <c r="X26" s="117"/>
      <c r="Y26" s="116"/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2</v>
      </c>
      <c r="E27" s="104">
        <f t="shared" si="3"/>
        <v>2</v>
      </c>
      <c r="F27" s="105">
        <f t="shared" si="3"/>
        <v>0</v>
      </c>
      <c r="G27" s="112"/>
      <c r="H27" s="43"/>
      <c r="I27" s="42"/>
      <c r="J27" s="31"/>
      <c r="K27" s="112"/>
      <c r="L27" s="43"/>
      <c r="M27" s="112"/>
      <c r="N27" s="43"/>
      <c r="O27" s="112"/>
      <c r="P27" s="43"/>
      <c r="Q27" s="112"/>
      <c r="R27" s="43"/>
      <c r="S27" s="112"/>
      <c r="T27" s="43"/>
      <c r="U27" s="112">
        <v>1</v>
      </c>
      <c r="V27" s="43"/>
      <c r="W27" s="112"/>
      <c r="X27" s="43"/>
      <c r="Y27" s="112">
        <v>1</v>
      </c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49</v>
      </c>
      <c r="E28" s="121">
        <f t="shared" si="4"/>
        <v>22</v>
      </c>
      <c r="F28" s="122">
        <f t="shared" si="4"/>
        <v>27</v>
      </c>
      <c r="G28" s="123">
        <f t="shared" si="4"/>
        <v>3</v>
      </c>
      <c r="H28" s="124">
        <f t="shared" si="4"/>
        <v>3</v>
      </c>
      <c r="I28" s="125">
        <f t="shared" si="4"/>
        <v>4</v>
      </c>
      <c r="J28" s="126">
        <f t="shared" si="4"/>
        <v>2</v>
      </c>
      <c r="K28" s="123">
        <f t="shared" si="4"/>
        <v>6</v>
      </c>
      <c r="L28" s="124">
        <f t="shared" si="4"/>
        <v>8</v>
      </c>
      <c r="M28" s="123">
        <f t="shared" si="4"/>
        <v>2</v>
      </c>
      <c r="N28" s="124">
        <f t="shared" si="4"/>
        <v>5</v>
      </c>
      <c r="O28" s="123">
        <f t="shared" si="4"/>
        <v>0</v>
      </c>
      <c r="P28" s="124">
        <f t="shared" si="4"/>
        <v>3</v>
      </c>
      <c r="Q28" s="123">
        <f t="shared" si="4"/>
        <v>1</v>
      </c>
      <c r="R28" s="124">
        <f t="shared" si="4"/>
        <v>1</v>
      </c>
      <c r="S28" s="123">
        <f t="shared" si="4"/>
        <v>1</v>
      </c>
      <c r="T28" s="124">
        <f t="shared" si="4"/>
        <v>5</v>
      </c>
      <c r="U28" s="123">
        <f t="shared" si="4"/>
        <v>3</v>
      </c>
      <c r="V28" s="124">
        <f t="shared" si="4"/>
        <v>0</v>
      </c>
      <c r="W28" s="123">
        <f t="shared" si="4"/>
        <v>1</v>
      </c>
      <c r="X28" s="124">
        <f t="shared" si="4"/>
        <v>0</v>
      </c>
      <c r="Y28" s="123">
        <f t="shared" si="4"/>
        <v>1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375" t="s">
        <v>1</v>
      </c>
      <c r="E30" s="128" t="s">
        <v>35</v>
      </c>
      <c r="F30" s="384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2</v>
      </c>
      <c r="E40" s="144"/>
      <c r="F40" s="145">
        <v>2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373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189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6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374" t="s">
        <v>1</v>
      </c>
      <c r="B49" s="152">
        <f>SUM(B47+B48)</f>
        <v>195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380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383" t="s">
        <v>77</v>
      </c>
      <c r="G65" s="372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382" t="s">
        <v>76</v>
      </c>
      <c r="F73" s="383" t="s">
        <v>77</v>
      </c>
      <c r="G73" s="384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>
        <v>2</v>
      </c>
      <c r="D74" s="166">
        <v>2</v>
      </c>
      <c r="E74" s="186">
        <v>46</v>
      </c>
      <c r="F74" s="168"/>
      <c r="G74" s="187"/>
      <c r="H74" s="169">
        <v>8</v>
      </c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/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>
        <v>3</v>
      </c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>
        <v>1</v>
      </c>
      <c r="D78" s="151">
        <v>2</v>
      </c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3</v>
      </c>
      <c r="D79" s="180">
        <f t="shared" si="7"/>
        <v>7</v>
      </c>
      <c r="E79" s="194">
        <f t="shared" si="7"/>
        <v>46</v>
      </c>
      <c r="F79" s="179">
        <f t="shared" si="7"/>
        <v>0</v>
      </c>
      <c r="G79" s="180">
        <f t="shared" si="7"/>
        <v>0</v>
      </c>
      <c r="H79" s="195">
        <f t="shared" si="7"/>
        <v>8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386" t="s">
        <v>1</v>
      </c>
      <c r="D82" s="163" t="s">
        <v>88</v>
      </c>
      <c r="E82" s="383" t="s">
        <v>89</v>
      </c>
      <c r="F82" s="383" t="s">
        <v>90</v>
      </c>
      <c r="G82" s="383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379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381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389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388"/>
      <c r="D101" s="38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381" t="s">
        <v>98</v>
      </c>
      <c r="B102" s="228"/>
      <c r="C102" s="388"/>
      <c r="D102" s="38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381" t="s">
        <v>99</v>
      </c>
      <c r="B103" s="229"/>
      <c r="C103" s="388"/>
      <c r="D103" s="38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381" t="s">
        <v>100</v>
      </c>
      <c r="B104" s="229"/>
      <c r="C104" s="388"/>
      <c r="D104" s="38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381" t="s">
        <v>101</v>
      </c>
      <c r="B105" s="229"/>
      <c r="C105" s="230"/>
      <c r="D105" s="38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38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388"/>
      <c r="D108" s="387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381" t="s">
        <v>98</v>
      </c>
      <c r="B109" s="228"/>
      <c r="C109" s="388"/>
      <c r="D109" s="387"/>
      <c r="E109" s="388"/>
      <c r="F109" s="25"/>
      <c r="G109" s="26"/>
      <c r="H109" s="26"/>
      <c r="I109" s="387"/>
      <c r="J109" s="388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381" t="s">
        <v>99</v>
      </c>
      <c r="B110" s="229"/>
      <c r="C110" s="388"/>
      <c r="D110" s="387"/>
      <c r="E110" s="388"/>
      <c r="F110" s="25"/>
      <c r="G110" s="26"/>
      <c r="H110" s="26"/>
      <c r="I110" s="387"/>
      <c r="J110" s="388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381" t="s">
        <v>100</v>
      </c>
      <c r="B111" s="229"/>
      <c r="C111" s="388"/>
      <c r="D111" s="387"/>
      <c r="E111" s="388"/>
      <c r="F111" s="25"/>
      <c r="G111" s="26"/>
      <c r="H111" s="26"/>
      <c r="I111" s="387"/>
      <c r="J111" s="388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381" t="s">
        <v>101</v>
      </c>
      <c r="B112" s="229"/>
      <c r="C112" s="230"/>
      <c r="D112" s="535"/>
      <c r="E112" s="536"/>
      <c r="F112" s="25"/>
      <c r="G112" s="26"/>
      <c r="H112" s="26"/>
      <c r="I112" s="387"/>
      <c r="J112" s="388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/>
      <c r="C113" s="230"/>
      <c r="D113" s="535"/>
      <c r="E113" s="536"/>
      <c r="F113" s="25"/>
      <c r="G113" s="26"/>
      <c r="H113" s="26"/>
      <c r="I113" s="387"/>
      <c r="J113" s="388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386" t="s">
        <v>1</v>
      </c>
      <c r="D115" s="163" t="s">
        <v>105</v>
      </c>
      <c r="E115" s="383" t="s">
        <v>106</v>
      </c>
      <c r="F115" s="372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1</v>
      </c>
      <c r="D116" s="238">
        <v>1</v>
      </c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385" t="s">
        <v>108</v>
      </c>
      <c r="C117" s="243">
        <f t="shared" si="8"/>
        <v>12</v>
      </c>
      <c r="D117" s="167">
        <v>12</v>
      </c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194</v>
      </c>
      <c r="D127" s="256">
        <v>2</v>
      </c>
      <c r="E127" s="257"/>
      <c r="F127" s="256">
        <v>192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385" t="s">
        <v>108</v>
      </c>
      <c r="C128" s="255">
        <f t="shared" si="9"/>
        <v>94</v>
      </c>
      <c r="D128" s="256"/>
      <c r="E128" s="257"/>
      <c r="F128" s="256">
        <v>94</v>
      </c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70</v>
      </c>
      <c r="D131" s="28"/>
      <c r="E131" s="18"/>
      <c r="F131" s="28">
        <v>70</v>
      </c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0</v>
      </c>
      <c r="D132" s="71"/>
      <c r="E132" s="30"/>
      <c r="F132" s="71"/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358</v>
      </c>
      <c r="D133" s="266">
        <f>SUM(D127:D132)</f>
        <v>2</v>
      </c>
      <c r="E133" s="267">
        <f>SUM(E127:E132)</f>
        <v>0</v>
      </c>
      <c r="F133" s="266">
        <f>SUM(F127:F132)</f>
        <v>356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376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221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194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2</v>
      </c>
      <c r="C141" s="259">
        <v>1</v>
      </c>
      <c r="D141" s="275">
        <v>1</v>
      </c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1</v>
      </c>
      <c r="C143" s="259"/>
      <c r="D143" s="275">
        <v>1</v>
      </c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0</v>
      </c>
      <c r="C150" s="262"/>
      <c r="D150" s="279"/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1506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4">
    <dataValidation type="whole" allowBlank="1" showInputMessage="1" showErrorMessage="1" errorTitle="ERROR" error="Por favor ingrese solo Números" sqref="D133:E140 C151:E1048576 C138:C140 B107:B108 D122:F126 G89:G126 F133:G1048576 D89:F115 C89:C92 A1:A1048576 B114:B1048576 C63:C65 C99:C135 H89:H1048576 C79:H82 B49:B101 G28:H65 E44:F65 C69:H73 C1:C52 B1:B46 G18:Z21 D18:D65 AA1:XFD1048576 E18:F30 G1:Z11 G15:Z15 D1:F15 I28:Z1048576" xr:uid="{1C39D2F4-88A0-49AB-AFB1-006D3DE264BE}">
      <formula1>0</formula1>
      <formula2>1000000000</formula2>
    </dataValidation>
    <dataValidation type="whole" allowBlank="1" showInputMessage="1" showErrorMessage="1" errorTitle="ERROR" error="Debe ingresar sólo números enteros positivos." sqref="D16:Z17" xr:uid="{08B48623-23F2-4065-AE6F-C5557575BE1B}">
      <formula1>0</formula1>
      <formula2>1000000</formula2>
    </dataValidation>
    <dataValidation type="whole" allowBlank="1" showInputMessage="1" showErrorMessage="1" errorTitle="Error de ingreso" error="Debe ingresar sólo números." sqref="B109:B113" xr:uid="{7ADBC27F-DF54-4E2B-AE7D-D92816E7FE6E}">
      <formula1>0</formula1>
      <formula2>1000000</formula2>
    </dataValidation>
    <dataValidation type="whole" allowBlank="1" showInputMessage="1" showErrorMessage="1" errorTitle="Error de ingreso" error="Debe ingresar sólo números enteros positivos." sqref="C141:E150 C136:C137 D127:G132 D116:F121 B102:B106 C93:C98 C83:H88 C74:H78 C66:H68 C53:C62 B47:B48 E31:F43 G22:Z27 G12:Z14" xr:uid="{50EB6AC2-0360-48DB-949E-3EC3D05C50A5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92" ht="16.149999999999999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",[11]NOMBRE!B6," - ","( ",[11]NOMBRE!C6,[11]NOMBRE!D6," )")</f>
        <v>MES: OCTUBRE - ( 10 )</v>
      </c>
    </row>
    <row r="5" spans="1:92" ht="16.149999999999999" customHeight="1" x14ac:dyDescent="0.2">
      <c r="A5" s="1" t="str">
        <f>CONCATENATE("AÑO: ",[11]NOMBRE!B7)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400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5</v>
      </c>
      <c r="E12" s="64">
        <f t="shared" ref="E12:F15" si="0">SUM(G12+I12+K12+M12+O12+Q12+S12+U12+W12+Y12)</f>
        <v>2</v>
      </c>
      <c r="F12" s="65">
        <f t="shared" si="0"/>
        <v>3</v>
      </c>
      <c r="G12" s="28">
        <v>1</v>
      </c>
      <c r="H12" s="29"/>
      <c r="I12" s="28"/>
      <c r="J12" s="29"/>
      <c r="K12" s="28"/>
      <c r="L12" s="29"/>
      <c r="M12" s="28"/>
      <c r="N12" s="29"/>
      <c r="O12" s="28"/>
      <c r="P12" s="29">
        <v>1</v>
      </c>
      <c r="Q12" s="28">
        <v>1</v>
      </c>
      <c r="R12" s="29"/>
      <c r="S12" s="28"/>
      <c r="T12" s="29">
        <v>1</v>
      </c>
      <c r="U12" s="28"/>
      <c r="V12" s="29">
        <v>1</v>
      </c>
      <c r="W12" s="28"/>
      <c r="X12" s="29"/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407" t="s">
        <v>27</v>
      </c>
      <c r="C13" s="67" t="s">
        <v>26</v>
      </c>
      <c r="D13" s="68">
        <f>SUM(E13+F13)</f>
        <v>12</v>
      </c>
      <c r="E13" s="69">
        <f t="shared" si="0"/>
        <v>9</v>
      </c>
      <c r="F13" s="70">
        <f t="shared" si="0"/>
        <v>3</v>
      </c>
      <c r="G13" s="71"/>
      <c r="H13" s="72"/>
      <c r="I13" s="17">
        <v>1</v>
      </c>
      <c r="J13" s="20">
        <v>1</v>
      </c>
      <c r="K13" s="17"/>
      <c r="L13" s="20"/>
      <c r="M13" s="17">
        <v>2</v>
      </c>
      <c r="N13" s="19">
        <v>1</v>
      </c>
      <c r="O13" s="17">
        <v>1</v>
      </c>
      <c r="P13" s="19"/>
      <c r="Q13" s="17">
        <v>2</v>
      </c>
      <c r="R13" s="19"/>
      <c r="S13" s="17">
        <v>1</v>
      </c>
      <c r="T13" s="19"/>
      <c r="U13" s="17">
        <v>1</v>
      </c>
      <c r="V13" s="19">
        <v>1</v>
      </c>
      <c r="W13" s="17">
        <v>1</v>
      </c>
      <c r="X13" s="19"/>
      <c r="Y13" s="17"/>
      <c r="Z13" s="19"/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203</v>
      </c>
      <c r="E14" s="75">
        <f t="shared" si="0"/>
        <v>113</v>
      </c>
      <c r="F14" s="76">
        <f t="shared" si="0"/>
        <v>90</v>
      </c>
      <c r="G14" s="35">
        <v>4</v>
      </c>
      <c r="H14" s="77">
        <v>4</v>
      </c>
      <c r="I14" s="35">
        <v>12</v>
      </c>
      <c r="J14" s="77">
        <v>12</v>
      </c>
      <c r="K14" s="35">
        <v>15</v>
      </c>
      <c r="L14" s="77">
        <v>23</v>
      </c>
      <c r="M14" s="78">
        <v>25</v>
      </c>
      <c r="N14" s="36">
        <v>13</v>
      </c>
      <c r="O14" s="78">
        <v>12</v>
      </c>
      <c r="P14" s="36">
        <v>9</v>
      </c>
      <c r="Q14" s="78">
        <v>19</v>
      </c>
      <c r="R14" s="36">
        <v>10</v>
      </c>
      <c r="S14" s="78">
        <v>12</v>
      </c>
      <c r="T14" s="36">
        <v>6</v>
      </c>
      <c r="U14" s="78">
        <v>6</v>
      </c>
      <c r="V14" s="36">
        <v>10</v>
      </c>
      <c r="W14" s="78">
        <v>6</v>
      </c>
      <c r="X14" s="36">
        <v>3</v>
      </c>
      <c r="Y14" s="78">
        <v>2</v>
      </c>
      <c r="Z14" s="36"/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220</v>
      </c>
      <c r="E15" s="80">
        <f t="shared" si="0"/>
        <v>124</v>
      </c>
      <c r="F15" s="81">
        <f t="shared" si="0"/>
        <v>96</v>
      </c>
      <c r="G15" s="82">
        <f t="shared" ref="G15:Z15" si="1">SUM(G12:G14)</f>
        <v>5</v>
      </c>
      <c r="H15" s="83">
        <f t="shared" si="1"/>
        <v>4</v>
      </c>
      <c r="I15" s="82">
        <f t="shared" si="1"/>
        <v>13</v>
      </c>
      <c r="J15" s="83">
        <f t="shared" si="1"/>
        <v>13</v>
      </c>
      <c r="K15" s="82">
        <f t="shared" si="1"/>
        <v>15</v>
      </c>
      <c r="L15" s="83">
        <f t="shared" si="1"/>
        <v>23</v>
      </c>
      <c r="M15" s="84">
        <f t="shared" si="1"/>
        <v>27</v>
      </c>
      <c r="N15" s="85">
        <f t="shared" si="1"/>
        <v>14</v>
      </c>
      <c r="O15" s="84">
        <f t="shared" si="1"/>
        <v>13</v>
      </c>
      <c r="P15" s="85">
        <f t="shared" si="1"/>
        <v>10</v>
      </c>
      <c r="Q15" s="84">
        <f t="shared" si="1"/>
        <v>22</v>
      </c>
      <c r="R15" s="85">
        <f t="shared" si="1"/>
        <v>10</v>
      </c>
      <c r="S15" s="84">
        <f t="shared" si="1"/>
        <v>13</v>
      </c>
      <c r="T15" s="85">
        <f t="shared" si="1"/>
        <v>7</v>
      </c>
      <c r="U15" s="84">
        <f t="shared" si="1"/>
        <v>7</v>
      </c>
      <c r="V15" s="85">
        <f t="shared" si="1"/>
        <v>12</v>
      </c>
      <c r="W15" s="84">
        <f t="shared" si="1"/>
        <v>7</v>
      </c>
      <c r="X15" s="85">
        <f t="shared" si="1"/>
        <v>3</v>
      </c>
      <c r="Y15" s="84">
        <f t="shared" si="1"/>
        <v>2</v>
      </c>
      <c r="Z15" s="85">
        <f t="shared" si="1"/>
        <v>0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22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416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3</v>
      </c>
      <c r="E22" s="99">
        <f t="shared" ref="E22:F27" si="3">SUM(G22+I22+K22+M22+O22+Q22+S22+U22+W22+Y22)</f>
        <v>0</v>
      </c>
      <c r="F22" s="100">
        <f t="shared" si="3"/>
        <v>3</v>
      </c>
      <c r="G22" s="17"/>
      <c r="H22" s="19">
        <v>1</v>
      </c>
      <c r="I22" s="28"/>
      <c r="J22" s="29"/>
      <c r="K22" s="101"/>
      <c r="L22" s="18">
        <v>1</v>
      </c>
      <c r="M22" s="101"/>
      <c r="N22" s="18">
        <v>1</v>
      </c>
      <c r="O22" s="101"/>
      <c r="P22" s="18"/>
      <c r="Q22" s="101"/>
      <c r="R22" s="18"/>
      <c r="S22" s="101"/>
      <c r="T22" s="18"/>
      <c r="U22" s="101"/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2</v>
      </c>
      <c r="E24" s="108">
        <f t="shared" si="3"/>
        <v>0</v>
      </c>
      <c r="F24" s="109">
        <f t="shared" si="3"/>
        <v>2</v>
      </c>
      <c r="G24" s="21"/>
      <c r="H24" s="22"/>
      <c r="I24" s="21"/>
      <c r="J24" s="23"/>
      <c r="K24" s="110"/>
      <c r="L24" s="22"/>
      <c r="M24" s="110"/>
      <c r="N24" s="22"/>
      <c r="O24" s="110"/>
      <c r="P24" s="22"/>
      <c r="Q24" s="110"/>
      <c r="R24" s="22">
        <v>1</v>
      </c>
      <c r="S24" s="110"/>
      <c r="T24" s="22"/>
      <c r="U24" s="110"/>
      <c r="V24" s="22"/>
      <c r="W24" s="110"/>
      <c r="X24" s="22">
        <v>1</v>
      </c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63</v>
      </c>
      <c r="E26" s="114">
        <f t="shared" si="3"/>
        <v>36</v>
      </c>
      <c r="F26" s="115">
        <f t="shared" si="3"/>
        <v>27</v>
      </c>
      <c r="G26" s="116">
        <v>4</v>
      </c>
      <c r="H26" s="117">
        <v>1</v>
      </c>
      <c r="I26" s="118">
        <v>4</v>
      </c>
      <c r="J26" s="119">
        <v>5</v>
      </c>
      <c r="K26" s="116">
        <v>9</v>
      </c>
      <c r="L26" s="117">
        <v>3</v>
      </c>
      <c r="M26" s="116">
        <v>7</v>
      </c>
      <c r="N26" s="117">
        <v>2</v>
      </c>
      <c r="O26" s="116">
        <v>2</v>
      </c>
      <c r="P26" s="117">
        <v>5</v>
      </c>
      <c r="Q26" s="116">
        <v>3</v>
      </c>
      <c r="R26" s="117">
        <v>5</v>
      </c>
      <c r="S26" s="116">
        <v>3</v>
      </c>
      <c r="T26" s="117">
        <v>2</v>
      </c>
      <c r="U26" s="116">
        <v>2</v>
      </c>
      <c r="V26" s="117">
        <v>3</v>
      </c>
      <c r="W26" s="116">
        <v>2</v>
      </c>
      <c r="X26" s="117">
        <v>1</v>
      </c>
      <c r="Y26" s="116"/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1</v>
      </c>
      <c r="E27" s="104">
        <f t="shared" si="3"/>
        <v>0</v>
      </c>
      <c r="F27" s="105">
        <f t="shared" si="3"/>
        <v>1</v>
      </c>
      <c r="G27" s="112"/>
      <c r="H27" s="43"/>
      <c r="I27" s="42"/>
      <c r="J27" s="31"/>
      <c r="K27" s="112"/>
      <c r="L27" s="43"/>
      <c r="M27" s="112"/>
      <c r="N27" s="43"/>
      <c r="O27" s="112"/>
      <c r="P27" s="43">
        <v>1</v>
      </c>
      <c r="Q27" s="112"/>
      <c r="R27" s="43"/>
      <c r="S27" s="112"/>
      <c r="T27" s="43"/>
      <c r="U27" s="112"/>
      <c r="V27" s="43"/>
      <c r="W27" s="112"/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69</v>
      </c>
      <c r="E28" s="121">
        <f t="shared" si="4"/>
        <v>36</v>
      </c>
      <c r="F28" s="122">
        <f t="shared" si="4"/>
        <v>33</v>
      </c>
      <c r="G28" s="123">
        <f t="shared" si="4"/>
        <v>4</v>
      </c>
      <c r="H28" s="124">
        <f t="shared" si="4"/>
        <v>2</v>
      </c>
      <c r="I28" s="125">
        <f t="shared" si="4"/>
        <v>4</v>
      </c>
      <c r="J28" s="126">
        <f t="shared" si="4"/>
        <v>5</v>
      </c>
      <c r="K28" s="123">
        <f t="shared" si="4"/>
        <v>9</v>
      </c>
      <c r="L28" s="124">
        <f t="shared" si="4"/>
        <v>4</v>
      </c>
      <c r="M28" s="123">
        <f t="shared" si="4"/>
        <v>7</v>
      </c>
      <c r="N28" s="124">
        <f t="shared" si="4"/>
        <v>3</v>
      </c>
      <c r="O28" s="123">
        <f t="shared" si="4"/>
        <v>2</v>
      </c>
      <c r="P28" s="124">
        <f t="shared" si="4"/>
        <v>6</v>
      </c>
      <c r="Q28" s="123">
        <f t="shared" si="4"/>
        <v>3</v>
      </c>
      <c r="R28" s="124">
        <f t="shared" si="4"/>
        <v>6</v>
      </c>
      <c r="S28" s="123">
        <f t="shared" si="4"/>
        <v>3</v>
      </c>
      <c r="T28" s="124">
        <f t="shared" si="4"/>
        <v>2</v>
      </c>
      <c r="U28" s="123">
        <f t="shared" si="4"/>
        <v>2</v>
      </c>
      <c r="V28" s="124">
        <f t="shared" si="4"/>
        <v>3</v>
      </c>
      <c r="W28" s="123">
        <f t="shared" si="4"/>
        <v>2</v>
      </c>
      <c r="X28" s="124">
        <f t="shared" si="4"/>
        <v>2</v>
      </c>
      <c r="Y28" s="123">
        <f t="shared" si="4"/>
        <v>0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417" t="s">
        <v>1</v>
      </c>
      <c r="E30" s="128" t="s">
        <v>35</v>
      </c>
      <c r="F30" s="414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7</v>
      </c>
      <c r="E40" s="144"/>
      <c r="F40" s="145">
        <v>7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407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208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12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408" t="s">
        <v>1</v>
      </c>
      <c r="B49" s="152">
        <f>SUM(B47+B48)</f>
        <v>220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410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413" t="s">
        <v>77</v>
      </c>
      <c r="G65" s="415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412" t="s">
        <v>76</v>
      </c>
      <c r="F73" s="413" t="s">
        <v>77</v>
      </c>
      <c r="G73" s="414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>
        <v>8</v>
      </c>
      <c r="D74" s="166"/>
      <c r="E74" s="186">
        <v>54</v>
      </c>
      <c r="F74" s="168"/>
      <c r="G74" s="187"/>
      <c r="H74" s="169"/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/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/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/>
      <c r="D78" s="151">
        <v>2</v>
      </c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8</v>
      </c>
      <c r="D79" s="180">
        <f t="shared" si="7"/>
        <v>2</v>
      </c>
      <c r="E79" s="194">
        <f t="shared" si="7"/>
        <v>54</v>
      </c>
      <c r="F79" s="179">
        <f t="shared" si="7"/>
        <v>0</v>
      </c>
      <c r="G79" s="180">
        <f t="shared" si="7"/>
        <v>0</v>
      </c>
      <c r="H79" s="195">
        <f t="shared" si="7"/>
        <v>0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405" t="s">
        <v>1</v>
      </c>
      <c r="D82" s="163" t="s">
        <v>88</v>
      </c>
      <c r="E82" s="413" t="s">
        <v>89</v>
      </c>
      <c r="F82" s="413" t="s">
        <v>90</v>
      </c>
      <c r="G82" s="413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409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411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402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404"/>
      <c r="D101" s="40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411" t="s">
        <v>98</v>
      </c>
      <c r="B102" s="228"/>
      <c r="C102" s="404"/>
      <c r="D102" s="40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411" t="s">
        <v>99</v>
      </c>
      <c r="B103" s="229"/>
      <c r="C103" s="404"/>
      <c r="D103" s="40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411" t="s">
        <v>100</v>
      </c>
      <c r="B104" s="229"/>
      <c r="C104" s="404"/>
      <c r="D104" s="40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411" t="s">
        <v>101</v>
      </c>
      <c r="B105" s="229"/>
      <c r="C105" s="230"/>
      <c r="D105" s="40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40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404"/>
      <c r="D108" s="403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411" t="s">
        <v>98</v>
      </c>
      <c r="B109" s="228"/>
      <c r="C109" s="404"/>
      <c r="D109" s="403"/>
      <c r="E109" s="404"/>
      <c r="F109" s="25"/>
      <c r="G109" s="26"/>
      <c r="H109" s="26"/>
      <c r="I109" s="403"/>
      <c r="J109" s="404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411" t="s">
        <v>99</v>
      </c>
      <c r="B110" s="229"/>
      <c r="C110" s="404"/>
      <c r="D110" s="403"/>
      <c r="E110" s="404"/>
      <c r="F110" s="25"/>
      <c r="G110" s="26"/>
      <c r="H110" s="26"/>
      <c r="I110" s="403"/>
      <c r="J110" s="404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411" t="s">
        <v>100</v>
      </c>
      <c r="B111" s="229"/>
      <c r="C111" s="404"/>
      <c r="D111" s="403"/>
      <c r="E111" s="404"/>
      <c r="F111" s="25"/>
      <c r="G111" s="26"/>
      <c r="H111" s="26"/>
      <c r="I111" s="403"/>
      <c r="J111" s="404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411" t="s">
        <v>101</v>
      </c>
      <c r="B112" s="229"/>
      <c r="C112" s="230"/>
      <c r="D112" s="535"/>
      <c r="E112" s="536"/>
      <c r="F112" s="25"/>
      <c r="G112" s="26"/>
      <c r="H112" s="26"/>
      <c r="I112" s="403"/>
      <c r="J112" s="404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/>
      <c r="C113" s="230"/>
      <c r="D113" s="535"/>
      <c r="E113" s="536"/>
      <c r="F113" s="25"/>
      <c r="G113" s="26"/>
      <c r="H113" s="26"/>
      <c r="I113" s="403"/>
      <c r="J113" s="404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405" t="s">
        <v>1</v>
      </c>
      <c r="D115" s="163" t="s">
        <v>105</v>
      </c>
      <c r="E115" s="413" t="s">
        <v>106</v>
      </c>
      <c r="F115" s="415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401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221</v>
      </c>
      <c r="D127" s="256">
        <v>3</v>
      </c>
      <c r="E127" s="257"/>
      <c r="F127" s="256">
        <v>218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401" t="s">
        <v>108</v>
      </c>
      <c r="C128" s="255">
        <f t="shared" si="9"/>
        <v>127</v>
      </c>
      <c r="D128" s="256"/>
      <c r="E128" s="257"/>
      <c r="F128" s="256">
        <v>127</v>
      </c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89</v>
      </c>
      <c r="D131" s="28"/>
      <c r="E131" s="18"/>
      <c r="F131" s="28">
        <v>89</v>
      </c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0</v>
      </c>
      <c r="D132" s="71"/>
      <c r="E132" s="30"/>
      <c r="F132" s="71"/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437</v>
      </c>
      <c r="D133" s="266">
        <f>SUM(D127:D132)</f>
        <v>3</v>
      </c>
      <c r="E133" s="267">
        <f>SUM(E127:E132)</f>
        <v>0</v>
      </c>
      <c r="F133" s="266">
        <f>SUM(F127:F132)</f>
        <v>434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406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257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221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0</v>
      </c>
      <c r="C141" s="259"/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0</v>
      </c>
      <c r="C143" s="259"/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0</v>
      </c>
      <c r="C150" s="262"/>
      <c r="D150" s="279"/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1737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4">
    <dataValidation type="whole" allowBlank="1" showInputMessage="1" showErrorMessage="1" errorTitle="ERROR" error="Por favor ingrese solo Números" sqref="D133:E140 C151:E1048576 C138:C140 B107:B108 D122:F126 G89:G126 F133:G1048576 D89:F115 C89:C92 A1:A1048576 B114:B1048576 C63:C65 C99:C135 H89:H1048576 C79:H82 B49:B101 G28:H65 E44:F65 C69:H73 C1:C52 B1:B46 G18:Z21 D18:D65 AA1:XFD1048576 E18:F30 G1:Z11 G15:Z15 D1:F15 I28:Z1048576" xr:uid="{697F364E-34DF-4994-98A2-A98BC2CEA975}">
      <formula1>0</formula1>
      <formula2>1000000000</formula2>
    </dataValidation>
    <dataValidation type="whole" allowBlank="1" showInputMessage="1" showErrorMessage="1" errorTitle="ERROR" error="Debe ingresar sólo números enteros positivos." sqref="D16:Z17" xr:uid="{0B49CEFB-28C7-470F-9152-E93B6FF8EF48}">
      <formula1>0</formula1>
      <formula2>1000000</formula2>
    </dataValidation>
    <dataValidation type="whole" allowBlank="1" showInputMessage="1" showErrorMessage="1" errorTitle="Error de ingreso" error="Debe ingresar sólo números." sqref="B109:B113" xr:uid="{C5733643-9082-431C-AF0F-6BA2855478E1}">
      <formula1>0</formula1>
      <formula2>1000000</formula2>
    </dataValidation>
    <dataValidation type="whole" allowBlank="1" showInputMessage="1" showErrorMessage="1" errorTitle="Error de ingreso" error="Debe ingresar sólo números enteros positivos." sqref="C141:E150 C136:C137 D127:G132 D116:F121 B102:B106 C93:C98 C83:H88 C74:H78 C66:H68 C53:C62 B47:B48 E31:F43 G22:Z27 G12:Z14" xr:uid="{3D722C1F-130C-4078-A2AA-B4EED1B9B2B6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92" ht="16.149999999999999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",[12]NOMBRE!B6," - ","( ",[12]NOMBRE!C6,[12]NOMBRE!D6," )")</f>
        <v>MES: NOVIEMBRE - ( 11 )</v>
      </c>
    </row>
    <row r="5" spans="1:92" ht="16.149999999999999" customHeight="1" x14ac:dyDescent="0.2">
      <c r="A5" s="1" t="str">
        <f>CONCATENATE("AÑO: ",[12]NOMBRE!B7)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424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6</v>
      </c>
      <c r="E12" s="64">
        <f t="shared" ref="E12:F15" si="0">SUM(G12+I12+K12+M12+O12+Q12+S12+U12+W12+Y12)</f>
        <v>4</v>
      </c>
      <c r="F12" s="65">
        <f t="shared" si="0"/>
        <v>2</v>
      </c>
      <c r="G12" s="28">
        <v>1</v>
      </c>
      <c r="H12" s="29"/>
      <c r="I12" s="28"/>
      <c r="J12" s="29">
        <v>1</v>
      </c>
      <c r="K12" s="28">
        <v>1</v>
      </c>
      <c r="L12" s="29"/>
      <c r="M12" s="28"/>
      <c r="N12" s="29">
        <v>1</v>
      </c>
      <c r="O12" s="28"/>
      <c r="P12" s="29"/>
      <c r="Q12" s="28">
        <v>1</v>
      </c>
      <c r="R12" s="29"/>
      <c r="S12" s="28"/>
      <c r="T12" s="29"/>
      <c r="U12" s="28">
        <v>1</v>
      </c>
      <c r="V12" s="29"/>
      <c r="W12" s="28"/>
      <c r="X12" s="29"/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419" t="s">
        <v>27</v>
      </c>
      <c r="C13" s="67" t="s">
        <v>26</v>
      </c>
      <c r="D13" s="68">
        <f>SUM(E13+F13)</f>
        <v>8</v>
      </c>
      <c r="E13" s="69">
        <f t="shared" si="0"/>
        <v>5</v>
      </c>
      <c r="F13" s="70">
        <f t="shared" si="0"/>
        <v>3</v>
      </c>
      <c r="G13" s="71"/>
      <c r="H13" s="72"/>
      <c r="I13" s="17">
        <v>1</v>
      </c>
      <c r="J13" s="20"/>
      <c r="K13" s="17">
        <v>3</v>
      </c>
      <c r="L13" s="20">
        <v>1</v>
      </c>
      <c r="M13" s="17"/>
      <c r="N13" s="19">
        <v>1</v>
      </c>
      <c r="O13" s="17">
        <v>1</v>
      </c>
      <c r="P13" s="19">
        <v>1</v>
      </c>
      <c r="Q13" s="17"/>
      <c r="R13" s="19"/>
      <c r="S13" s="17"/>
      <c r="T13" s="19"/>
      <c r="U13" s="17"/>
      <c r="V13" s="19"/>
      <c r="W13" s="17"/>
      <c r="X13" s="19"/>
      <c r="Y13" s="17"/>
      <c r="Z13" s="19"/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149</v>
      </c>
      <c r="E14" s="75">
        <f t="shared" si="0"/>
        <v>71</v>
      </c>
      <c r="F14" s="76">
        <f t="shared" si="0"/>
        <v>78</v>
      </c>
      <c r="G14" s="35">
        <v>3</v>
      </c>
      <c r="H14" s="77">
        <v>4</v>
      </c>
      <c r="I14" s="35">
        <v>6</v>
      </c>
      <c r="J14" s="77">
        <v>10</v>
      </c>
      <c r="K14" s="35">
        <v>8</v>
      </c>
      <c r="L14" s="77">
        <v>9</v>
      </c>
      <c r="M14" s="78">
        <v>10</v>
      </c>
      <c r="N14" s="36">
        <v>13</v>
      </c>
      <c r="O14" s="78">
        <v>10</v>
      </c>
      <c r="P14" s="36">
        <v>9</v>
      </c>
      <c r="Q14" s="78">
        <v>14</v>
      </c>
      <c r="R14" s="36">
        <v>16</v>
      </c>
      <c r="S14" s="78">
        <v>9</v>
      </c>
      <c r="T14" s="36">
        <v>3</v>
      </c>
      <c r="U14" s="78">
        <v>7</v>
      </c>
      <c r="V14" s="36">
        <v>7</v>
      </c>
      <c r="W14" s="78">
        <v>4</v>
      </c>
      <c r="X14" s="36">
        <v>7</v>
      </c>
      <c r="Y14" s="78"/>
      <c r="Z14" s="36"/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163</v>
      </c>
      <c r="E15" s="80">
        <f t="shared" si="0"/>
        <v>80</v>
      </c>
      <c r="F15" s="81">
        <f t="shared" si="0"/>
        <v>83</v>
      </c>
      <c r="G15" s="82">
        <f t="shared" ref="G15:Z15" si="1">SUM(G12:G14)</f>
        <v>4</v>
      </c>
      <c r="H15" s="83">
        <f t="shared" si="1"/>
        <v>4</v>
      </c>
      <c r="I15" s="82">
        <f t="shared" si="1"/>
        <v>7</v>
      </c>
      <c r="J15" s="83">
        <f t="shared" si="1"/>
        <v>11</v>
      </c>
      <c r="K15" s="82">
        <f t="shared" si="1"/>
        <v>12</v>
      </c>
      <c r="L15" s="83">
        <f t="shared" si="1"/>
        <v>10</v>
      </c>
      <c r="M15" s="84">
        <f t="shared" si="1"/>
        <v>10</v>
      </c>
      <c r="N15" s="85">
        <f t="shared" si="1"/>
        <v>15</v>
      </c>
      <c r="O15" s="84">
        <f t="shared" si="1"/>
        <v>11</v>
      </c>
      <c r="P15" s="85">
        <f t="shared" si="1"/>
        <v>10</v>
      </c>
      <c r="Q15" s="84">
        <f t="shared" si="1"/>
        <v>15</v>
      </c>
      <c r="R15" s="85">
        <f t="shared" si="1"/>
        <v>16</v>
      </c>
      <c r="S15" s="84">
        <f t="shared" si="1"/>
        <v>9</v>
      </c>
      <c r="T15" s="85">
        <f t="shared" si="1"/>
        <v>3</v>
      </c>
      <c r="U15" s="84">
        <f t="shared" si="1"/>
        <v>8</v>
      </c>
      <c r="V15" s="85">
        <f t="shared" si="1"/>
        <v>7</v>
      </c>
      <c r="W15" s="84">
        <f t="shared" si="1"/>
        <v>4</v>
      </c>
      <c r="X15" s="85">
        <f t="shared" si="1"/>
        <v>7</v>
      </c>
      <c r="Y15" s="84">
        <f t="shared" si="1"/>
        <v>0</v>
      </c>
      <c r="Z15" s="85">
        <f t="shared" si="1"/>
        <v>0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20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423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2</v>
      </c>
      <c r="E22" s="99">
        <f t="shared" ref="E22:F27" si="3">SUM(G22+I22+K22+M22+O22+Q22+S22+U22+W22+Y22)</f>
        <v>0</v>
      </c>
      <c r="F22" s="100">
        <f t="shared" si="3"/>
        <v>2</v>
      </c>
      <c r="G22" s="17"/>
      <c r="H22" s="19"/>
      <c r="I22" s="28"/>
      <c r="J22" s="29">
        <v>1</v>
      </c>
      <c r="K22" s="101"/>
      <c r="L22" s="18">
        <v>1</v>
      </c>
      <c r="M22" s="101"/>
      <c r="N22" s="18"/>
      <c r="O22" s="101"/>
      <c r="P22" s="18"/>
      <c r="Q22" s="101"/>
      <c r="R22" s="18"/>
      <c r="S22" s="101"/>
      <c r="T22" s="18"/>
      <c r="U22" s="101"/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3</v>
      </c>
      <c r="E24" s="108">
        <f t="shared" si="3"/>
        <v>1</v>
      </c>
      <c r="F24" s="109">
        <f t="shared" si="3"/>
        <v>2</v>
      </c>
      <c r="G24" s="21"/>
      <c r="H24" s="22"/>
      <c r="I24" s="21">
        <v>1</v>
      </c>
      <c r="J24" s="23"/>
      <c r="K24" s="110"/>
      <c r="L24" s="22"/>
      <c r="M24" s="110"/>
      <c r="N24" s="22"/>
      <c r="O24" s="110"/>
      <c r="P24" s="22">
        <v>1</v>
      </c>
      <c r="Q24" s="110"/>
      <c r="R24" s="22"/>
      <c r="S24" s="110"/>
      <c r="T24" s="22"/>
      <c r="U24" s="110"/>
      <c r="V24" s="22"/>
      <c r="W24" s="110"/>
      <c r="X24" s="22">
        <v>1</v>
      </c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41</v>
      </c>
      <c r="E26" s="114">
        <f t="shared" si="3"/>
        <v>16</v>
      </c>
      <c r="F26" s="115">
        <f t="shared" si="3"/>
        <v>25</v>
      </c>
      <c r="G26" s="116">
        <v>1</v>
      </c>
      <c r="H26" s="117">
        <v>7</v>
      </c>
      <c r="I26" s="118">
        <v>3</v>
      </c>
      <c r="J26" s="119">
        <v>2</v>
      </c>
      <c r="K26" s="116">
        <v>3</v>
      </c>
      <c r="L26" s="117">
        <v>1</v>
      </c>
      <c r="M26" s="116">
        <v>2</v>
      </c>
      <c r="N26" s="117">
        <v>4</v>
      </c>
      <c r="O26" s="116">
        <v>2</v>
      </c>
      <c r="P26" s="117">
        <v>3</v>
      </c>
      <c r="Q26" s="116">
        <v>3</v>
      </c>
      <c r="R26" s="117">
        <v>3</v>
      </c>
      <c r="S26" s="116">
        <v>1</v>
      </c>
      <c r="T26" s="117">
        <v>3</v>
      </c>
      <c r="U26" s="116"/>
      <c r="V26" s="117">
        <v>2</v>
      </c>
      <c r="W26" s="116">
        <v>1</v>
      </c>
      <c r="X26" s="117"/>
      <c r="Y26" s="116"/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0</v>
      </c>
      <c r="E27" s="104">
        <f t="shared" si="3"/>
        <v>0</v>
      </c>
      <c r="F27" s="105">
        <f t="shared" si="3"/>
        <v>0</v>
      </c>
      <c r="G27" s="112"/>
      <c r="H27" s="43"/>
      <c r="I27" s="42"/>
      <c r="J27" s="31"/>
      <c r="K27" s="112"/>
      <c r="L27" s="43"/>
      <c r="M27" s="112"/>
      <c r="N27" s="43"/>
      <c r="O27" s="112"/>
      <c r="P27" s="43"/>
      <c r="Q27" s="112"/>
      <c r="R27" s="43"/>
      <c r="S27" s="112"/>
      <c r="T27" s="43"/>
      <c r="U27" s="112"/>
      <c r="V27" s="43"/>
      <c r="W27" s="112"/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46</v>
      </c>
      <c r="E28" s="121">
        <f t="shared" si="4"/>
        <v>17</v>
      </c>
      <c r="F28" s="122">
        <f t="shared" si="4"/>
        <v>29</v>
      </c>
      <c r="G28" s="123">
        <f t="shared" si="4"/>
        <v>1</v>
      </c>
      <c r="H28" s="124">
        <f t="shared" si="4"/>
        <v>7</v>
      </c>
      <c r="I28" s="125">
        <f t="shared" si="4"/>
        <v>4</v>
      </c>
      <c r="J28" s="126">
        <f t="shared" si="4"/>
        <v>3</v>
      </c>
      <c r="K28" s="123">
        <f t="shared" si="4"/>
        <v>3</v>
      </c>
      <c r="L28" s="124">
        <f t="shared" si="4"/>
        <v>2</v>
      </c>
      <c r="M28" s="123">
        <f t="shared" si="4"/>
        <v>2</v>
      </c>
      <c r="N28" s="124">
        <f t="shared" si="4"/>
        <v>4</v>
      </c>
      <c r="O28" s="123">
        <f t="shared" si="4"/>
        <v>2</v>
      </c>
      <c r="P28" s="124">
        <f t="shared" si="4"/>
        <v>4</v>
      </c>
      <c r="Q28" s="123">
        <f t="shared" si="4"/>
        <v>3</v>
      </c>
      <c r="R28" s="124">
        <f t="shared" si="4"/>
        <v>3</v>
      </c>
      <c r="S28" s="123">
        <f t="shared" si="4"/>
        <v>1</v>
      </c>
      <c r="T28" s="124">
        <f t="shared" si="4"/>
        <v>3</v>
      </c>
      <c r="U28" s="123">
        <f t="shared" si="4"/>
        <v>0</v>
      </c>
      <c r="V28" s="124">
        <f t="shared" si="4"/>
        <v>2</v>
      </c>
      <c r="W28" s="123">
        <f t="shared" si="4"/>
        <v>1</v>
      </c>
      <c r="X28" s="124">
        <f t="shared" si="4"/>
        <v>1</v>
      </c>
      <c r="Y28" s="123">
        <f t="shared" si="4"/>
        <v>0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421" t="s">
        <v>1</v>
      </c>
      <c r="E30" s="128" t="s">
        <v>35</v>
      </c>
      <c r="F30" s="430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0</v>
      </c>
      <c r="E40" s="144"/>
      <c r="F40" s="14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419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159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4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420" t="s">
        <v>1</v>
      </c>
      <c r="B49" s="152">
        <f>SUM(B47+B48)</f>
        <v>163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426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429" t="s">
        <v>77</v>
      </c>
      <c r="G65" s="418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428" t="s">
        <v>76</v>
      </c>
      <c r="F73" s="429" t="s">
        <v>77</v>
      </c>
      <c r="G73" s="430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>
        <v>6</v>
      </c>
      <c r="D74" s="166">
        <v>2</v>
      </c>
      <c r="E74" s="186">
        <v>44</v>
      </c>
      <c r="F74" s="168"/>
      <c r="G74" s="187"/>
      <c r="H74" s="169"/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>
        <v>2</v>
      </c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/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/>
      <c r="D78" s="151">
        <v>2</v>
      </c>
      <c r="E78" s="192"/>
      <c r="F78" s="177"/>
      <c r="G78" s="193"/>
      <c r="H78" s="178">
        <v>1</v>
      </c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8</v>
      </c>
      <c r="D79" s="180">
        <f t="shared" si="7"/>
        <v>4</v>
      </c>
      <c r="E79" s="194">
        <f t="shared" si="7"/>
        <v>44</v>
      </c>
      <c r="F79" s="179">
        <f t="shared" si="7"/>
        <v>0</v>
      </c>
      <c r="G79" s="180">
        <f t="shared" si="7"/>
        <v>0</v>
      </c>
      <c r="H79" s="195">
        <f t="shared" si="7"/>
        <v>1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432" t="s">
        <v>1</v>
      </c>
      <c r="D82" s="163" t="s">
        <v>88</v>
      </c>
      <c r="E82" s="429" t="s">
        <v>89</v>
      </c>
      <c r="F82" s="429" t="s">
        <v>90</v>
      </c>
      <c r="G82" s="429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425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427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435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434"/>
      <c r="D101" s="43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427" t="s">
        <v>98</v>
      </c>
      <c r="B102" s="228"/>
      <c r="C102" s="434"/>
      <c r="D102" s="43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427" t="s">
        <v>99</v>
      </c>
      <c r="B103" s="229"/>
      <c r="C103" s="434"/>
      <c r="D103" s="43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427" t="s">
        <v>100</v>
      </c>
      <c r="B104" s="229"/>
      <c r="C104" s="434"/>
      <c r="D104" s="43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427" t="s">
        <v>101</v>
      </c>
      <c r="B105" s="229"/>
      <c r="C105" s="230"/>
      <c r="D105" s="43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43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434"/>
      <c r="D108" s="433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427" t="s">
        <v>98</v>
      </c>
      <c r="B109" s="228">
        <v>0</v>
      </c>
      <c r="C109" s="434"/>
      <c r="D109" s="433"/>
      <c r="E109" s="434"/>
      <c r="F109" s="25"/>
      <c r="G109" s="26"/>
      <c r="H109" s="26"/>
      <c r="I109" s="433"/>
      <c r="J109" s="434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427" t="s">
        <v>99</v>
      </c>
      <c r="B110" s="229">
        <v>0</v>
      </c>
      <c r="C110" s="434"/>
      <c r="D110" s="433"/>
      <c r="E110" s="434"/>
      <c r="F110" s="25"/>
      <c r="G110" s="26"/>
      <c r="H110" s="26"/>
      <c r="I110" s="433"/>
      <c r="J110" s="434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427" t="s">
        <v>100</v>
      </c>
      <c r="B111" s="229">
        <v>1</v>
      </c>
      <c r="C111" s="434"/>
      <c r="D111" s="433"/>
      <c r="E111" s="434"/>
      <c r="F111" s="25"/>
      <c r="G111" s="26"/>
      <c r="H111" s="26"/>
      <c r="I111" s="433"/>
      <c r="J111" s="434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427" t="s">
        <v>101</v>
      </c>
      <c r="B112" s="229">
        <v>0</v>
      </c>
      <c r="C112" s="230"/>
      <c r="D112" s="535"/>
      <c r="E112" s="536"/>
      <c r="F112" s="25"/>
      <c r="G112" s="26"/>
      <c r="H112" s="26"/>
      <c r="I112" s="433"/>
      <c r="J112" s="434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>
        <v>1</v>
      </c>
      <c r="C113" s="230"/>
      <c r="D113" s="535"/>
      <c r="E113" s="536"/>
      <c r="F113" s="25"/>
      <c r="G113" s="26"/>
      <c r="H113" s="26"/>
      <c r="I113" s="433"/>
      <c r="J113" s="434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432" t="s">
        <v>1</v>
      </c>
      <c r="D115" s="163" t="s">
        <v>105</v>
      </c>
      <c r="E115" s="429" t="s">
        <v>106</v>
      </c>
      <c r="F115" s="418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431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181</v>
      </c>
      <c r="D127" s="256">
        <v>2</v>
      </c>
      <c r="E127" s="257"/>
      <c r="F127" s="256">
        <v>179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431" t="s">
        <v>108</v>
      </c>
      <c r="C128" s="255">
        <f t="shared" si="9"/>
        <v>149</v>
      </c>
      <c r="D128" s="256"/>
      <c r="E128" s="257"/>
      <c r="F128" s="256">
        <v>149</v>
      </c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80</v>
      </c>
      <c r="D131" s="28"/>
      <c r="E131" s="18"/>
      <c r="F131" s="28">
        <v>80</v>
      </c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9</v>
      </c>
      <c r="D132" s="71"/>
      <c r="E132" s="30"/>
      <c r="F132" s="71">
        <v>9</v>
      </c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419</v>
      </c>
      <c r="D133" s="266">
        <f>SUM(D127:D132)</f>
        <v>2</v>
      </c>
      <c r="E133" s="267">
        <f>SUM(E127:E132)</f>
        <v>0</v>
      </c>
      <c r="F133" s="266">
        <f>SUM(F127:F132)</f>
        <v>417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422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221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181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0</v>
      </c>
      <c r="C141" s="259"/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0</v>
      </c>
      <c r="C143" s="259"/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0</v>
      </c>
      <c r="C150" s="262"/>
      <c r="D150" s="279"/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1435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4">
    <dataValidation type="whole" allowBlank="1" showInputMessage="1" showErrorMessage="1" errorTitle="ERROR" error="Por favor ingrese solo Números" sqref="D133:E140 C151:E1048576 C138:C140 B107:B108 D122:F126 G89:G126 F133:G1048576 D89:F115 C89:C92 A1:A1048576 B114:B1048576 C63:C65 C99:C135 H89:H1048576 C79:H82 B49:B101 G28:H65 E44:F65 C69:H73 C1:C52 B1:B46 G18:Z21 D18:D65 AA1:XFD1048576 E18:F30 G1:Z11 G15:Z15 D1:F15 I28:Z1048576" xr:uid="{21E74D31-E22A-4B32-8494-05BE496ADF8A}">
      <formula1>0</formula1>
      <formula2>1000000000</formula2>
    </dataValidation>
    <dataValidation type="whole" allowBlank="1" showInputMessage="1" showErrorMessage="1" errorTitle="ERROR" error="Debe ingresar sólo números enteros positivos." sqref="D16:Z17" xr:uid="{71EAEFA3-F89A-4878-BB32-D1C790138B1C}">
      <formula1>0</formula1>
      <formula2>1000000</formula2>
    </dataValidation>
    <dataValidation type="whole" allowBlank="1" showInputMessage="1" showErrorMessage="1" errorTitle="Error de ingreso" error="Debe ingresar sólo números." sqref="B109:B113" xr:uid="{752AE2F9-9018-4D00-BB9B-2AB2B7904096}">
      <formula1>0</formula1>
      <formula2>1000000</formula2>
    </dataValidation>
    <dataValidation type="whole" allowBlank="1" showInputMessage="1" showErrorMessage="1" errorTitle="Error de ingreso" error="Debe ingresar sólo números enteros positivos." sqref="C141:E150 C136:C137 D127:G132 D116:F121 B102:B106 C93:C98 C83:H88 C74:H78 C66:H68 C53:C62 B47:B48 E31:F43 G22:Z27 G12:Z14" xr:uid="{965A6806-1F53-44A7-92C2-088785C2ADD7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95"/>
  <sheetViews>
    <sheetView tabSelected="1" workbookViewId="0">
      <selection sqref="A1:XFD104857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",[13]NOMBRE!B2," - ","( ",[13]NOMBRE!C2,[13]NOMBRE!D2,[13]NOMBRE!E2,[13]NOMBRE!F2,[13]NOMBRE!G2," )")</f>
        <v>COMUNA: LINARES - ( 07401 )</v>
      </c>
    </row>
    <row r="3" spans="1:92" ht="16.149999999999999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",[13]NOMBRE!B6," - ","( ",[13]NOMBRE!C6,[13]NOMBRE!D6," )")</f>
        <v>MES: DICIEMBRE - ( 12 )</v>
      </c>
    </row>
    <row r="5" spans="1:92" ht="16.149999999999999" customHeight="1" x14ac:dyDescent="0.2">
      <c r="A5" s="1" t="str">
        <f>CONCATENATE("AÑO: ",[13]NOMBRE!B7)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436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8</v>
      </c>
      <c r="E12" s="64">
        <f t="shared" ref="E12:F15" si="0">SUM(G12+I12+K12+M12+O12+Q12+S12+U12+W12+Y12)</f>
        <v>0</v>
      </c>
      <c r="F12" s="65">
        <f t="shared" si="0"/>
        <v>8</v>
      </c>
      <c r="G12" s="28"/>
      <c r="H12" s="29">
        <v>2</v>
      </c>
      <c r="I12" s="28"/>
      <c r="J12" s="29">
        <v>1</v>
      </c>
      <c r="K12" s="28"/>
      <c r="L12" s="29">
        <v>3</v>
      </c>
      <c r="M12" s="28"/>
      <c r="N12" s="29">
        <v>1</v>
      </c>
      <c r="O12" s="28"/>
      <c r="P12" s="29"/>
      <c r="Q12" s="28"/>
      <c r="R12" s="29"/>
      <c r="S12" s="28"/>
      <c r="T12" s="29"/>
      <c r="U12" s="28"/>
      <c r="V12" s="29"/>
      <c r="W12" s="28"/>
      <c r="X12" s="29">
        <v>1</v>
      </c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443" t="s">
        <v>27</v>
      </c>
      <c r="C13" s="67" t="s">
        <v>26</v>
      </c>
      <c r="D13" s="68">
        <f>SUM(E13+F13)</f>
        <v>15</v>
      </c>
      <c r="E13" s="69">
        <f t="shared" si="0"/>
        <v>6</v>
      </c>
      <c r="F13" s="70">
        <f t="shared" si="0"/>
        <v>9</v>
      </c>
      <c r="G13" s="71">
        <v>1</v>
      </c>
      <c r="H13" s="72">
        <v>1</v>
      </c>
      <c r="I13" s="17"/>
      <c r="J13" s="20">
        <v>1</v>
      </c>
      <c r="K13" s="17"/>
      <c r="L13" s="20">
        <v>2</v>
      </c>
      <c r="M13" s="17">
        <v>1</v>
      </c>
      <c r="N13" s="19">
        <v>1</v>
      </c>
      <c r="O13" s="17">
        <v>1</v>
      </c>
      <c r="P13" s="19">
        <v>1</v>
      </c>
      <c r="Q13" s="17"/>
      <c r="R13" s="19">
        <v>1</v>
      </c>
      <c r="S13" s="17"/>
      <c r="T13" s="19">
        <v>1</v>
      </c>
      <c r="U13" s="17">
        <v>1</v>
      </c>
      <c r="V13" s="19"/>
      <c r="W13" s="17">
        <v>1</v>
      </c>
      <c r="X13" s="19"/>
      <c r="Y13" s="17">
        <v>1</v>
      </c>
      <c r="Z13" s="19">
        <v>1</v>
      </c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85</v>
      </c>
      <c r="E14" s="75">
        <f t="shared" si="0"/>
        <v>57</v>
      </c>
      <c r="F14" s="76">
        <f t="shared" si="0"/>
        <v>28</v>
      </c>
      <c r="G14" s="35">
        <v>1</v>
      </c>
      <c r="H14" s="77">
        <v>1</v>
      </c>
      <c r="I14" s="35">
        <v>6</v>
      </c>
      <c r="J14" s="77">
        <v>7</v>
      </c>
      <c r="K14" s="35">
        <v>6</v>
      </c>
      <c r="L14" s="77">
        <v>3</v>
      </c>
      <c r="M14" s="78">
        <v>6</v>
      </c>
      <c r="N14" s="36">
        <v>1</v>
      </c>
      <c r="O14" s="78">
        <v>7</v>
      </c>
      <c r="P14" s="36">
        <v>7</v>
      </c>
      <c r="Q14" s="78">
        <v>10</v>
      </c>
      <c r="R14" s="36">
        <v>1</v>
      </c>
      <c r="S14" s="78">
        <v>5</v>
      </c>
      <c r="T14" s="36">
        <v>2</v>
      </c>
      <c r="U14" s="78">
        <v>6</v>
      </c>
      <c r="V14" s="36">
        <v>3</v>
      </c>
      <c r="W14" s="78">
        <v>8</v>
      </c>
      <c r="X14" s="36">
        <v>3</v>
      </c>
      <c r="Y14" s="78">
        <v>2</v>
      </c>
      <c r="Z14" s="36"/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108</v>
      </c>
      <c r="E15" s="80">
        <f t="shared" si="0"/>
        <v>63</v>
      </c>
      <c r="F15" s="81">
        <f t="shared" si="0"/>
        <v>45</v>
      </c>
      <c r="G15" s="82">
        <f t="shared" ref="G15:Z15" si="1">SUM(G12:G14)</f>
        <v>2</v>
      </c>
      <c r="H15" s="83">
        <f t="shared" si="1"/>
        <v>4</v>
      </c>
      <c r="I15" s="82">
        <f t="shared" si="1"/>
        <v>6</v>
      </c>
      <c r="J15" s="83">
        <f t="shared" si="1"/>
        <v>9</v>
      </c>
      <c r="K15" s="82">
        <f t="shared" si="1"/>
        <v>6</v>
      </c>
      <c r="L15" s="83">
        <f t="shared" si="1"/>
        <v>8</v>
      </c>
      <c r="M15" s="84">
        <f t="shared" si="1"/>
        <v>7</v>
      </c>
      <c r="N15" s="85">
        <f t="shared" si="1"/>
        <v>3</v>
      </c>
      <c r="O15" s="84">
        <f t="shared" si="1"/>
        <v>8</v>
      </c>
      <c r="P15" s="85">
        <f t="shared" si="1"/>
        <v>8</v>
      </c>
      <c r="Q15" s="84">
        <f t="shared" si="1"/>
        <v>10</v>
      </c>
      <c r="R15" s="85">
        <f t="shared" si="1"/>
        <v>2</v>
      </c>
      <c r="S15" s="84">
        <f t="shared" si="1"/>
        <v>5</v>
      </c>
      <c r="T15" s="85">
        <f t="shared" si="1"/>
        <v>3</v>
      </c>
      <c r="U15" s="84">
        <f t="shared" si="1"/>
        <v>7</v>
      </c>
      <c r="V15" s="85">
        <f t="shared" si="1"/>
        <v>3</v>
      </c>
      <c r="W15" s="84">
        <f t="shared" si="1"/>
        <v>9</v>
      </c>
      <c r="X15" s="85">
        <f t="shared" si="1"/>
        <v>4</v>
      </c>
      <c r="Y15" s="84">
        <f t="shared" si="1"/>
        <v>3</v>
      </c>
      <c r="Z15" s="85">
        <f t="shared" si="1"/>
        <v>1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20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452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4</v>
      </c>
      <c r="E22" s="99">
        <f t="shared" ref="E22:F27" si="3">SUM(G22+I22+K22+M22+O22+Q22+S22+U22+W22+Y22)</f>
        <v>1</v>
      </c>
      <c r="F22" s="100">
        <f t="shared" si="3"/>
        <v>3</v>
      </c>
      <c r="G22" s="17"/>
      <c r="H22" s="19"/>
      <c r="I22" s="28"/>
      <c r="J22" s="29"/>
      <c r="K22" s="101"/>
      <c r="L22" s="18">
        <v>1</v>
      </c>
      <c r="M22" s="101"/>
      <c r="N22" s="18">
        <v>1</v>
      </c>
      <c r="O22" s="101"/>
      <c r="P22" s="18">
        <v>1</v>
      </c>
      <c r="Q22" s="101">
        <v>1</v>
      </c>
      <c r="R22" s="18"/>
      <c r="S22" s="101"/>
      <c r="T22" s="18"/>
      <c r="U22" s="101"/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2</v>
      </c>
      <c r="E24" s="108">
        <f t="shared" si="3"/>
        <v>0</v>
      </c>
      <c r="F24" s="109">
        <f t="shared" si="3"/>
        <v>2</v>
      </c>
      <c r="G24" s="21"/>
      <c r="H24" s="22"/>
      <c r="I24" s="21"/>
      <c r="J24" s="23"/>
      <c r="K24" s="110"/>
      <c r="L24" s="22">
        <v>1</v>
      </c>
      <c r="M24" s="110"/>
      <c r="N24" s="22"/>
      <c r="O24" s="110"/>
      <c r="P24" s="22">
        <v>1</v>
      </c>
      <c r="Q24" s="110"/>
      <c r="R24" s="22"/>
      <c r="S24" s="110"/>
      <c r="T24" s="22"/>
      <c r="U24" s="110"/>
      <c r="V24" s="22"/>
      <c r="W24" s="110"/>
      <c r="X24" s="22"/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22</v>
      </c>
      <c r="E26" s="114">
        <f t="shared" si="3"/>
        <v>9</v>
      </c>
      <c r="F26" s="115">
        <f t="shared" si="3"/>
        <v>13</v>
      </c>
      <c r="G26" s="116">
        <v>1</v>
      </c>
      <c r="H26" s="117">
        <v>1</v>
      </c>
      <c r="I26" s="118">
        <v>1</v>
      </c>
      <c r="J26" s="119">
        <v>4</v>
      </c>
      <c r="K26" s="116">
        <v>1</v>
      </c>
      <c r="L26" s="117"/>
      <c r="M26" s="116">
        <v>3</v>
      </c>
      <c r="N26" s="117">
        <v>4</v>
      </c>
      <c r="O26" s="116"/>
      <c r="P26" s="117"/>
      <c r="Q26" s="116">
        <v>1</v>
      </c>
      <c r="R26" s="117">
        <v>2</v>
      </c>
      <c r="S26" s="116"/>
      <c r="T26" s="117">
        <v>1</v>
      </c>
      <c r="U26" s="116">
        <v>1</v>
      </c>
      <c r="V26" s="117">
        <v>1</v>
      </c>
      <c r="W26" s="116">
        <v>1</v>
      </c>
      <c r="X26" s="117"/>
      <c r="Y26" s="116"/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0</v>
      </c>
      <c r="E27" s="104">
        <f t="shared" si="3"/>
        <v>0</v>
      </c>
      <c r="F27" s="105">
        <f t="shared" si="3"/>
        <v>0</v>
      </c>
      <c r="G27" s="112"/>
      <c r="H27" s="43"/>
      <c r="I27" s="42"/>
      <c r="J27" s="31"/>
      <c r="K27" s="112"/>
      <c r="L27" s="43"/>
      <c r="M27" s="112"/>
      <c r="N27" s="43"/>
      <c r="O27" s="112"/>
      <c r="P27" s="43"/>
      <c r="Q27" s="112"/>
      <c r="R27" s="43"/>
      <c r="S27" s="112"/>
      <c r="T27" s="43"/>
      <c r="U27" s="112"/>
      <c r="V27" s="43"/>
      <c r="W27" s="112"/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28</v>
      </c>
      <c r="E28" s="121">
        <f t="shared" si="4"/>
        <v>10</v>
      </c>
      <c r="F28" s="122">
        <f t="shared" si="4"/>
        <v>18</v>
      </c>
      <c r="G28" s="123">
        <f t="shared" si="4"/>
        <v>1</v>
      </c>
      <c r="H28" s="124">
        <f t="shared" si="4"/>
        <v>1</v>
      </c>
      <c r="I28" s="125">
        <f t="shared" si="4"/>
        <v>1</v>
      </c>
      <c r="J28" s="126">
        <f t="shared" si="4"/>
        <v>4</v>
      </c>
      <c r="K28" s="123">
        <f t="shared" si="4"/>
        <v>1</v>
      </c>
      <c r="L28" s="124">
        <f t="shared" si="4"/>
        <v>2</v>
      </c>
      <c r="M28" s="123">
        <f t="shared" si="4"/>
        <v>3</v>
      </c>
      <c r="N28" s="124">
        <f t="shared" si="4"/>
        <v>5</v>
      </c>
      <c r="O28" s="123">
        <f t="shared" si="4"/>
        <v>0</v>
      </c>
      <c r="P28" s="124">
        <f t="shared" si="4"/>
        <v>2</v>
      </c>
      <c r="Q28" s="123">
        <f t="shared" si="4"/>
        <v>2</v>
      </c>
      <c r="R28" s="124">
        <f t="shared" si="4"/>
        <v>2</v>
      </c>
      <c r="S28" s="123">
        <f t="shared" si="4"/>
        <v>0</v>
      </c>
      <c r="T28" s="124">
        <f t="shared" si="4"/>
        <v>1</v>
      </c>
      <c r="U28" s="123">
        <f t="shared" si="4"/>
        <v>1</v>
      </c>
      <c r="V28" s="124">
        <f t="shared" si="4"/>
        <v>1</v>
      </c>
      <c r="W28" s="123">
        <f t="shared" si="4"/>
        <v>1</v>
      </c>
      <c r="X28" s="124">
        <f t="shared" si="4"/>
        <v>0</v>
      </c>
      <c r="Y28" s="123">
        <f t="shared" si="4"/>
        <v>0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453" t="s">
        <v>1</v>
      </c>
      <c r="E30" s="128" t="s">
        <v>35</v>
      </c>
      <c r="F30" s="450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0</v>
      </c>
      <c r="E40" s="144"/>
      <c r="F40" s="14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443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103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5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444" t="s">
        <v>1</v>
      </c>
      <c r="B49" s="152">
        <f>SUM(B47+B48)</f>
        <v>108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446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449" t="s">
        <v>77</v>
      </c>
      <c r="G65" s="451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448" t="s">
        <v>76</v>
      </c>
      <c r="F73" s="449" t="s">
        <v>77</v>
      </c>
      <c r="G73" s="450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>
        <v>4</v>
      </c>
      <c r="D74" s="166">
        <v>4</v>
      </c>
      <c r="E74" s="186">
        <v>52</v>
      </c>
      <c r="F74" s="168"/>
      <c r="G74" s="187"/>
      <c r="H74" s="169"/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/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/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/>
      <c r="D78" s="151"/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4</v>
      </c>
      <c r="D79" s="180">
        <f t="shared" si="7"/>
        <v>4</v>
      </c>
      <c r="E79" s="194">
        <f t="shared" si="7"/>
        <v>52</v>
      </c>
      <c r="F79" s="179">
        <f t="shared" si="7"/>
        <v>0</v>
      </c>
      <c r="G79" s="180">
        <f t="shared" si="7"/>
        <v>0</v>
      </c>
      <c r="H79" s="195">
        <f t="shared" si="7"/>
        <v>0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441" t="s">
        <v>1</v>
      </c>
      <c r="D82" s="163" t="s">
        <v>88</v>
      </c>
      <c r="E82" s="449" t="s">
        <v>89</v>
      </c>
      <c r="F82" s="449" t="s">
        <v>90</v>
      </c>
      <c r="G82" s="449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445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447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438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440"/>
      <c r="D101" s="439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447" t="s">
        <v>98</v>
      </c>
      <c r="B102" s="228"/>
      <c r="C102" s="440"/>
      <c r="D102" s="439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447" t="s">
        <v>99</v>
      </c>
      <c r="B103" s="229"/>
      <c r="C103" s="440"/>
      <c r="D103" s="439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447" t="s">
        <v>100</v>
      </c>
      <c r="B104" s="229"/>
      <c r="C104" s="440"/>
      <c r="D104" s="439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447" t="s">
        <v>101</v>
      </c>
      <c r="B105" s="229"/>
      <c r="C105" s="230"/>
      <c r="D105" s="439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439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440"/>
      <c r="D108" s="439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447" t="s">
        <v>98</v>
      </c>
      <c r="B109" s="228">
        <v>0</v>
      </c>
      <c r="C109" s="440"/>
      <c r="D109" s="439"/>
      <c r="E109" s="440"/>
      <c r="F109" s="25"/>
      <c r="G109" s="26"/>
      <c r="H109" s="26"/>
      <c r="I109" s="439"/>
      <c r="J109" s="440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447" t="s">
        <v>99</v>
      </c>
      <c r="B110" s="229">
        <v>0</v>
      </c>
      <c r="C110" s="440"/>
      <c r="D110" s="439"/>
      <c r="E110" s="440"/>
      <c r="F110" s="25"/>
      <c r="G110" s="26"/>
      <c r="H110" s="26"/>
      <c r="I110" s="439"/>
      <c r="J110" s="440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447" t="s">
        <v>100</v>
      </c>
      <c r="B111" s="229">
        <v>0</v>
      </c>
      <c r="C111" s="440"/>
      <c r="D111" s="439"/>
      <c r="E111" s="440"/>
      <c r="F111" s="25"/>
      <c r="G111" s="26"/>
      <c r="H111" s="26"/>
      <c r="I111" s="439"/>
      <c r="J111" s="440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447" t="s">
        <v>101</v>
      </c>
      <c r="B112" s="229">
        <v>2</v>
      </c>
      <c r="C112" s="230"/>
      <c r="D112" s="535"/>
      <c r="E112" s="536"/>
      <c r="F112" s="25"/>
      <c r="G112" s="26"/>
      <c r="H112" s="26"/>
      <c r="I112" s="439"/>
      <c r="J112" s="440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>
        <v>0</v>
      </c>
      <c r="C113" s="230"/>
      <c r="D113" s="535"/>
      <c r="E113" s="536"/>
      <c r="F113" s="25"/>
      <c r="G113" s="26"/>
      <c r="H113" s="26"/>
      <c r="I113" s="439"/>
      <c r="J113" s="440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441" t="s">
        <v>1</v>
      </c>
      <c r="D115" s="163" t="s">
        <v>105</v>
      </c>
      <c r="E115" s="449" t="s">
        <v>106</v>
      </c>
      <c r="F115" s="451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3</v>
      </c>
      <c r="D116" s="238">
        <v>3</v>
      </c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437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194</v>
      </c>
      <c r="D127" s="256">
        <v>2</v>
      </c>
      <c r="E127" s="257"/>
      <c r="F127" s="256">
        <v>192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437" t="s">
        <v>108</v>
      </c>
      <c r="C128" s="255">
        <f t="shared" si="9"/>
        <v>128</v>
      </c>
      <c r="D128" s="256"/>
      <c r="E128" s="257"/>
      <c r="F128" s="256">
        <v>128</v>
      </c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33</v>
      </c>
      <c r="D131" s="28"/>
      <c r="E131" s="18"/>
      <c r="F131" s="28">
        <v>33</v>
      </c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0</v>
      </c>
      <c r="D132" s="71"/>
      <c r="E132" s="30"/>
      <c r="F132" s="71"/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355</v>
      </c>
      <c r="D133" s="266">
        <f>SUM(D127:D132)</f>
        <v>2</v>
      </c>
      <c r="E133" s="267">
        <f>SUM(E127:E132)</f>
        <v>0</v>
      </c>
      <c r="F133" s="266">
        <f>SUM(F127:F132)</f>
        <v>353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442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231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194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0</v>
      </c>
      <c r="C141" s="259"/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1</v>
      </c>
      <c r="C143" s="259">
        <v>1</v>
      </c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0</v>
      </c>
      <c r="C150" s="262"/>
      <c r="D150" s="279"/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1218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4">
    <dataValidation type="whole" allowBlank="1" showInputMessage="1" showErrorMessage="1" errorTitle="ERROR" error="Por favor ingrese solo Números" sqref="D133:E140 C151:E1048576 C138:C140 B107:B108 D122:F126 G89:G126 F133:G1048576 D89:F115 C89:C92 A1:A1048576 B114:B1048576 C63:C65 C99:C135 H89:H1048576 C79:H82 B49:B101 G28:H65 E44:F65 C69:H73 C1:C52 B1:B46 G18:Z21 D18:D65 AA1:XFD1048576 E18:F30 G1:Z11 G15:Z15 D1:F15 I28:Z1048576" xr:uid="{9833F4BE-87DA-4363-91DD-666740BC74BD}">
      <formula1>0</formula1>
      <formula2>1000000000</formula2>
    </dataValidation>
    <dataValidation type="whole" allowBlank="1" showInputMessage="1" showErrorMessage="1" errorTitle="ERROR" error="Debe ingresar sólo números enteros positivos." sqref="D16:Z17" xr:uid="{C2BB9330-CAD0-4D7F-9FB0-C748A4C5A5CB}">
      <formula1>0</formula1>
      <formula2>1000000</formula2>
    </dataValidation>
    <dataValidation type="whole" allowBlank="1" showInputMessage="1" showErrorMessage="1" errorTitle="Error de ingreso" error="Debe ingresar sólo números." sqref="B109:B113" xr:uid="{2822B7AE-EC2C-42BE-9A68-49D23C2F1CB9}">
      <formula1>0</formula1>
      <formula2>1000000</formula2>
    </dataValidation>
    <dataValidation type="whole" allowBlank="1" showInputMessage="1" showErrorMessage="1" errorTitle="Error de ingreso" error="Debe ingresar sólo números enteros positivos." sqref="G12:Z14 C141:E150 C136:C137 D127:G132 D116:F121 B102:B106 C93:C98 C83:H88 C74:H78 C66:H68 C53:C62 B47:B48 E31:F43 G22:Z27" xr:uid="{5E4EC180-E8DF-4572-815E-E6375310FF36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95"/>
  <sheetViews>
    <sheetView workbookViewId="0">
      <selection activeCell="C136" sqref="C136:C137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92" ht="16.149999999999999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",[2]NOMBRE!B6," - ","( ",[2]NOMBRE!C6,[2]NOMBRE!D6," )")</f>
        <v>MES: ENERO - ( 01 )</v>
      </c>
    </row>
    <row r="5" spans="1:92" ht="16.149999999999999" customHeight="1" x14ac:dyDescent="0.2">
      <c r="A5" s="1" t="str">
        <f>CONCATENATE("AÑO: ",[2]NOMBRE!B7)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47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9</v>
      </c>
      <c r="E12" s="64">
        <f t="shared" ref="E12:F15" si="0">SUM(G12+I12+K12+M12+O12+Q12+S12+U12+W12+Y12)</f>
        <v>8</v>
      </c>
      <c r="F12" s="65">
        <f t="shared" si="0"/>
        <v>1</v>
      </c>
      <c r="G12" s="28">
        <v>4</v>
      </c>
      <c r="H12" s="29"/>
      <c r="I12" s="28">
        <v>4</v>
      </c>
      <c r="J12" s="29"/>
      <c r="K12" s="28"/>
      <c r="L12" s="29">
        <v>1</v>
      </c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66" t="s">
        <v>27</v>
      </c>
      <c r="C13" s="67" t="s">
        <v>26</v>
      </c>
      <c r="D13" s="68">
        <f>SUM(E13+F13)</f>
        <v>4</v>
      </c>
      <c r="E13" s="69">
        <f t="shared" si="0"/>
        <v>4</v>
      </c>
      <c r="F13" s="70">
        <f t="shared" si="0"/>
        <v>0</v>
      </c>
      <c r="G13" s="71">
        <v>1</v>
      </c>
      <c r="H13" s="72"/>
      <c r="I13" s="17">
        <v>1</v>
      </c>
      <c r="J13" s="20"/>
      <c r="K13" s="17"/>
      <c r="L13" s="20"/>
      <c r="M13" s="17"/>
      <c r="N13" s="19"/>
      <c r="O13" s="17"/>
      <c r="P13" s="19"/>
      <c r="Q13" s="17"/>
      <c r="R13" s="19"/>
      <c r="S13" s="17">
        <v>2</v>
      </c>
      <c r="T13" s="19"/>
      <c r="U13" s="17"/>
      <c r="V13" s="19"/>
      <c r="W13" s="17"/>
      <c r="X13" s="19"/>
      <c r="Y13" s="17"/>
      <c r="Z13" s="19"/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213</v>
      </c>
      <c r="E14" s="75">
        <f t="shared" si="0"/>
        <v>112</v>
      </c>
      <c r="F14" s="76">
        <f t="shared" si="0"/>
        <v>101</v>
      </c>
      <c r="G14" s="35"/>
      <c r="H14" s="77">
        <v>2</v>
      </c>
      <c r="I14" s="35">
        <v>17</v>
      </c>
      <c r="J14" s="77">
        <v>20</v>
      </c>
      <c r="K14" s="35">
        <v>13</v>
      </c>
      <c r="L14" s="77">
        <v>13</v>
      </c>
      <c r="M14" s="78">
        <v>12</v>
      </c>
      <c r="N14" s="36">
        <v>16</v>
      </c>
      <c r="O14" s="78">
        <v>11</v>
      </c>
      <c r="P14" s="36">
        <v>14</v>
      </c>
      <c r="Q14" s="78">
        <v>16</v>
      </c>
      <c r="R14" s="36">
        <v>11</v>
      </c>
      <c r="S14" s="78">
        <v>19</v>
      </c>
      <c r="T14" s="36">
        <v>7</v>
      </c>
      <c r="U14" s="78">
        <v>10</v>
      </c>
      <c r="V14" s="36">
        <v>9</v>
      </c>
      <c r="W14" s="78">
        <v>12</v>
      </c>
      <c r="X14" s="36">
        <v>9</v>
      </c>
      <c r="Y14" s="78">
        <v>2</v>
      </c>
      <c r="Z14" s="36"/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226</v>
      </c>
      <c r="E15" s="80">
        <f t="shared" si="0"/>
        <v>124</v>
      </c>
      <c r="F15" s="81">
        <f t="shared" si="0"/>
        <v>102</v>
      </c>
      <c r="G15" s="82">
        <f t="shared" ref="G15:Z15" si="1">SUM(G12:G14)</f>
        <v>5</v>
      </c>
      <c r="H15" s="83">
        <f t="shared" si="1"/>
        <v>2</v>
      </c>
      <c r="I15" s="82">
        <f t="shared" si="1"/>
        <v>22</v>
      </c>
      <c r="J15" s="83">
        <f t="shared" si="1"/>
        <v>20</v>
      </c>
      <c r="K15" s="82">
        <f t="shared" si="1"/>
        <v>13</v>
      </c>
      <c r="L15" s="83">
        <f t="shared" si="1"/>
        <v>14</v>
      </c>
      <c r="M15" s="84">
        <f t="shared" si="1"/>
        <v>12</v>
      </c>
      <c r="N15" s="85">
        <f t="shared" si="1"/>
        <v>16</v>
      </c>
      <c r="O15" s="84">
        <f t="shared" si="1"/>
        <v>11</v>
      </c>
      <c r="P15" s="85">
        <f t="shared" si="1"/>
        <v>14</v>
      </c>
      <c r="Q15" s="84">
        <f t="shared" si="1"/>
        <v>16</v>
      </c>
      <c r="R15" s="85">
        <f t="shared" si="1"/>
        <v>11</v>
      </c>
      <c r="S15" s="84">
        <f t="shared" si="1"/>
        <v>21</v>
      </c>
      <c r="T15" s="85">
        <f t="shared" si="1"/>
        <v>7</v>
      </c>
      <c r="U15" s="84">
        <f t="shared" si="1"/>
        <v>10</v>
      </c>
      <c r="V15" s="85">
        <f t="shared" si="1"/>
        <v>9</v>
      </c>
      <c r="W15" s="84">
        <f t="shared" si="1"/>
        <v>12</v>
      </c>
      <c r="X15" s="85">
        <f t="shared" si="1"/>
        <v>9</v>
      </c>
      <c r="Y15" s="84">
        <f t="shared" si="1"/>
        <v>2</v>
      </c>
      <c r="Z15" s="85">
        <f t="shared" si="1"/>
        <v>0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20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46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1</v>
      </c>
      <c r="E22" s="99">
        <f t="shared" ref="E22:F27" si="3">SUM(G22+I22+K22+M22+O22+Q22+S22+U22+W22+Y22)</f>
        <v>1</v>
      </c>
      <c r="F22" s="100">
        <f t="shared" si="3"/>
        <v>0</v>
      </c>
      <c r="G22" s="17">
        <v>1</v>
      </c>
      <c r="H22" s="19"/>
      <c r="I22" s="28"/>
      <c r="J22" s="29"/>
      <c r="K22" s="101"/>
      <c r="L22" s="18"/>
      <c r="M22" s="101"/>
      <c r="N22" s="18"/>
      <c r="O22" s="101"/>
      <c r="P22" s="18"/>
      <c r="Q22" s="101"/>
      <c r="R22" s="18"/>
      <c r="S22" s="101"/>
      <c r="T22" s="18"/>
      <c r="U22" s="101"/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0</v>
      </c>
      <c r="E24" s="108">
        <f t="shared" si="3"/>
        <v>0</v>
      </c>
      <c r="F24" s="109">
        <f t="shared" si="3"/>
        <v>0</v>
      </c>
      <c r="G24" s="21"/>
      <c r="H24" s="22"/>
      <c r="I24" s="21"/>
      <c r="J24" s="23"/>
      <c r="K24" s="110"/>
      <c r="L24" s="22"/>
      <c r="M24" s="110"/>
      <c r="N24" s="22"/>
      <c r="O24" s="110"/>
      <c r="P24" s="22"/>
      <c r="Q24" s="110"/>
      <c r="R24" s="22"/>
      <c r="S24" s="110"/>
      <c r="T24" s="22"/>
      <c r="U24" s="110"/>
      <c r="V24" s="22"/>
      <c r="W24" s="110"/>
      <c r="X24" s="22"/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53</v>
      </c>
      <c r="E26" s="114">
        <f t="shared" si="3"/>
        <v>27</v>
      </c>
      <c r="F26" s="115">
        <f t="shared" si="3"/>
        <v>26</v>
      </c>
      <c r="G26" s="116">
        <v>1</v>
      </c>
      <c r="H26" s="117">
        <v>2</v>
      </c>
      <c r="I26" s="118">
        <v>6</v>
      </c>
      <c r="J26" s="119">
        <v>3</v>
      </c>
      <c r="K26" s="116">
        <v>4</v>
      </c>
      <c r="L26" s="117">
        <v>6</v>
      </c>
      <c r="M26" s="116">
        <v>5</v>
      </c>
      <c r="N26" s="117">
        <v>2</v>
      </c>
      <c r="O26" s="116">
        <v>3</v>
      </c>
      <c r="P26" s="117">
        <v>5</v>
      </c>
      <c r="Q26" s="116">
        <v>4</v>
      </c>
      <c r="R26" s="117">
        <v>1</v>
      </c>
      <c r="S26" s="116">
        <v>2</v>
      </c>
      <c r="T26" s="117">
        <v>3</v>
      </c>
      <c r="U26" s="116">
        <v>1</v>
      </c>
      <c r="V26" s="117">
        <v>3</v>
      </c>
      <c r="W26" s="116">
        <v>1</v>
      </c>
      <c r="X26" s="117">
        <v>1</v>
      </c>
      <c r="Y26" s="116"/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0</v>
      </c>
      <c r="E27" s="104">
        <f t="shared" si="3"/>
        <v>0</v>
      </c>
      <c r="F27" s="105">
        <f t="shared" si="3"/>
        <v>0</v>
      </c>
      <c r="G27" s="112"/>
      <c r="H27" s="43"/>
      <c r="I27" s="42"/>
      <c r="J27" s="31"/>
      <c r="K27" s="112"/>
      <c r="L27" s="43"/>
      <c r="M27" s="112"/>
      <c r="N27" s="43"/>
      <c r="O27" s="112"/>
      <c r="P27" s="43"/>
      <c r="Q27" s="112"/>
      <c r="R27" s="43"/>
      <c r="S27" s="112"/>
      <c r="T27" s="43"/>
      <c r="U27" s="112"/>
      <c r="V27" s="43"/>
      <c r="W27" s="112"/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54</v>
      </c>
      <c r="E28" s="121">
        <f t="shared" si="4"/>
        <v>28</v>
      </c>
      <c r="F28" s="122">
        <f t="shared" si="4"/>
        <v>26</v>
      </c>
      <c r="G28" s="123">
        <f t="shared" si="4"/>
        <v>2</v>
      </c>
      <c r="H28" s="124">
        <f t="shared" si="4"/>
        <v>2</v>
      </c>
      <c r="I28" s="125">
        <f t="shared" si="4"/>
        <v>6</v>
      </c>
      <c r="J28" s="126">
        <f t="shared" si="4"/>
        <v>3</v>
      </c>
      <c r="K28" s="123">
        <f t="shared" si="4"/>
        <v>4</v>
      </c>
      <c r="L28" s="124">
        <f t="shared" si="4"/>
        <v>6</v>
      </c>
      <c r="M28" s="123">
        <f t="shared" si="4"/>
        <v>5</v>
      </c>
      <c r="N28" s="124">
        <f t="shared" si="4"/>
        <v>2</v>
      </c>
      <c r="O28" s="123">
        <f t="shared" si="4"/>
        <v>3</v>
      </c>
      <c r="P28" s="124">
        <f t="shared" si="4"/>
        <v>5</v>
      </c>
      <c r="Q28" s="123">
        <f t="shared" si="4"/>
        <v>4</v>
      </c>
      <c r="R28" s="124">
        <f t="shared" si="4"/>
        <v>1</v>
      </c>
      <c r="S28" s="123">
        <f t="shared" si="4"/>
        <v>2</v>
      </c>
      <c r="T28" s="124">
        <f t="shared" si="4"/>
        <v>3</v>
      </c>
      <c r="U28" s="123">
        <f t="shared" si="4"/>
        <v>1</v>
      </c>
      <c r="V28" s="124">
        <f t="shared" si="4"/>
        <v>3</v>
      </c>
      <c r="W28" s="123">
        <f t="shared" si="4"/>
        <v>1</v>
      </c>
      <c r="X28" s="124">
        <f t="shared" si="4"/>
        <v>1</v>
      </c>
      <c r="Y28" s="123">
        <f t="shared" si="4"/>
        <v>0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127" t="s">
        <v>1</v>
      </c>
      <c r="E30" s="128" t="s">
        <v>35</v>
      </c>
      <c r="F30" s="129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0</v>
      </c>
      <c r="E40" s="144"/>
      <c r="F40" s="14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66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221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5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48" t="s">
        <v>1</v>
      </c>
      <c r="B49" s="152">
        <f>SUM(B47+B48)</f>
        <v>226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159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164" t="s">
        <v>77</v>
      </c>
      <c r="G65" s="165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185" t="s">
        <v>76</v>
      </c>
      <c r="F73" s="164" t="s">
        <v>77</v>
      </c>
      <c r="G73" s="129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>
        <v>1</v>
      </c>
      <c r="D74" s="166"/>
      <c r="E74" s="186">
        <v>70</v>
      </c>
      <c r="F74" s="168"/>
      <c r="G74" s="187"/>
      <c r="H74" s="169"/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/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>
        <v>6</v>
      </c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/>
      <c r="D78" s="151">
        <v>3</v>
      </c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1</v>
      </c>
      <c r="D79" s="180">
        <f t="shared" si="7"/>
        <v>9</v>
      </c>
      <c r="E79" s="194">
        <f t="shared" si="7"/>
        <v>70</v>
      </c>
      <c r="F79" s="179">
        <f t="shared" si="7"/>
        <v>0</v>
      </c>
      <c r="G79" s="180">
        <f t="shared" si="7"/>
        <v>0</v>
      </c>
      <c r="H79" s="195">
        <f t="shared" si="7"/>
        <v>0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197" t="s">
        <v>1</v>
      </c>
      <c r="D82" s="163" t="s">
        <v>88</v>
      </c>
      <c r="E82" s="164" t="s">
        <v>89</v>
      </c>
      <c r="F82" s="164" t="s">
        <v>90</v>
      </c>
      <c r="G82" s="164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203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207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219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226"/>
      <c r="D101" s="22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207" t="s">
        <v>98</v>
      </c>
      <c r="B102" s="228"/>
      <c r="C102" s="226"/>
      <c r="D102" s="22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207" t="s">
        <v>99</v>
      </c>
      <c r="B103" s="229"/>
      <c r="C103" s="226"/>
      <c r="D103" s="22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207" t="s">
        <v>100</v>
      </c>
      <c r="B104" s="229"/>
      <c r="C104" s="226"/>
      <c r="D104" s="22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207" t="s">
        <v>101</v>
      </c>
      <c r="B105" s="229"/>
      <c r="C105" s="230"/>
      <c r="D105" s="22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22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226"/>
      <c r="D108" s="227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207" t="s">
        <v>98</v>
      </c>
      <c r="B109" s="228">
        <v>8</v>
      </c>
      <c r="C109" s="226"/>
      <c r="D109" s="227"/>
      <c r="E109" s="226"/>
      <c r="F109" s="25"/>
      <c r="G109" s="26"/>
      <c r="H109" s="26"/>
      <c r="I109" s="227"/>
      <c r="J109" s="226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207" t="s">
        <v>99</v>
      </c>
      <c r="B110" s="229">
        <v>5</v>
      </c>
      <c r="C110" s="226"/>
      <c r="D110" s="227"/>
      <c r="E110" s="226"/>
      <c r="F110" s="25"/>
      <c r="G110" s="26"/>
      <c r="H110" s="26"/>
      <c r="I110" s="227"/>
      <c r="J110" s="226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207" t="s">
        <v>100</v>
      </c>
      <c r="B111" s="229">
        <v>2</v>
      </c>
      <c r="C111" s="226"/>
      <c r="D111" s="227"/>
      <c r="E111" s="226"/>
      <c r="F111" s="25"/>
      <c r="G111" s="26"/>
      <c r="H111" s="26"/>
      <c r="I111" s="227"/>
      <c r="J111" s="226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207" t="s">
        <v>101</v>
      </c>
      <c r="B112" s="229">
        <v>2</v>
      </c>
      <c r="C112" s="230"/>
      <c r="D112" s="535"/>
      <c r="E112" s="536"/>
      <c r="F112" s="25"/>
      <c r="G112" s="26"/>
      <c r="H112" s="26"/>
      <c r="I112" s="227"/>
      <c r="J112" s="226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>
        <v>1</v>
      </c>
      <c r="C113" s="230"/>
      <c r="D113" s="535"/>
      <c r="E113" s="536"/>
      <c r="F113" s="25"/>
      <c r="G113" s="26"/>
      <c r="H113" s="26"/>
      <c r="I113" s="227"/>
      <c r="J113" s="226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197" t="s">
        <v>1</v>
      </c>
      <c r="D115" s="163" t="s">
        <v>105</v>
      </c>
      <c r="E115" s="164" t="s">
        <v>106</v>
      </c>
      <c r="F115" s="165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242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2" si="9">SUM(D127:G127)</f>
        <v>236</v>
      </c>
      <c r="D127" s="256">
        <v>2</v>
      </c>
      <c r="E127" s="257"/>
      <c r="F127" s="256">
        <v>234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242" t="s">
        <v>108</v>
      </c>
      <c r="C128" s="255">
        <f t="shared" si="9"/>
        <v>78</v>
      </c>
      <c r="D128" s="256"/>
      <c r="E128" s="257"/>
      <c r="F128" s="256">
        <v>78</v>
      </c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120</v>
      </c>
      <c r="D131" s="28"/>
      <c r="E131" s="18"/>
      <c r="F131" s="28">
        <v>120</v>
      </c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0</v>
      </c>
      <c r="D132" s="71"/>
      <c r="E132" s="30"/>
      <c r="F132" s="71"/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>SUM(D133:G133)</f>
        <v>434</v>
      </c>
      <c r="D133" s="266">
        <f>SUM(D127:D132)</f>
        <v>2</v>
      </c>
      <c r="E133" s="267">
        <f>SUM(E127:E132)</f>
        <v>0</v>
      </c>
      <c r="F133" s="266">
        <f>SUM(F127:F132)</f>
        <v>432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39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265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236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0</v>
      </c>
      <c r="C141" s="259"/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0</v>
      </c>
      <c r="C143" s="259"/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0</v>
      </c>
      <c r="C150" s="262"/>
      <c r="D150" s="279"/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1785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2">
    <dataValidation type="whole" allowBlank="1" showInputMessage="1" showErrorMessage="1" errorTitle="Error de ingreso" error="Debe ingresar sólo números." sqref="G12:Z14 G22:Z27 E31:F43 B47:B48 C53:C62 C66:H68 C74:H78 C83:H88 C93:C98 B102:B106 B109:B113 D116:F121 D127:G132 C136:C137 C141:E150" xr:uid="{00000000-0002-0000-0100-000000000000}">
      <formula1>0</formula1>
      <formula2>1000000000</formula2>
    </dataValidation>
    <dataValidation type="whole" allowBlank="1" showInputMessage="1" showErrorMessage="1" errorTitle="ERROR" error="Por favor ingrese solo Números" sqref="D122:F126 D133:E140 C151:E1048576 C138:C140 B107:B108 G89:G126 F133:G1048576 D89:F115 C89:C92 A1:A1048576 B114:B1048576 C63:C65 C99:C135 C79:H82 G28:H65 H89:H1048576 C69:H73 E44:F65 B49:B101 C1:C52 B1:B46 E1:F30 D1:D65 G15:Z21 AA1:XFD1048576 I28:Z1048576 G1:Z11" xr:uid="{00000000-0002-0000-0100-000001000000}">
      <formula1>0</formula1>
      <formula2>1000000000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95"/>
  <sheetViews>
    <sheetView workbookViewId="0">
      <selection activeCell="C141" sqref="C141:E150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92" ht="16.149999999999999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",[3]NOMBRE!B6," - ","( ",[3]NOMBRE!C6,[3]NOMBRE!D6," )")</f>
        <v>MES: FEBRERO - ( 02 )</v>
      </c>
    </row>
    <row r="5" spans="1:92" ht="16.149999999999999" customHeight="1" x14ac:dyDescent="0.2">
      <c r="A5" s="1" t="str">
        <f>CONCATENATE("AÑO: ",[3]NOMBRE!B7)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47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6</v>
      </c>
      <c r="E12" s="64">
        <f t="shared" ref="E12:F15" si="0">SUM(G12+I12+K12+M12+O12+Q12+S12+U12+W12+Y12)</f>
        <v>3</v>
      </c>
      <c r="F12" s="65">
        <f t="shared" si="0"/>
        <v>3</v>
      </c>
      <c r="G12" s="28"/>
      <c r="H12" s="29"/>
      <c r="I12" s="28">
        <v>1</v>
      </c>
      <c r="J12" s="29">
        <v>1</v>
      </c>
      <c r="K12" s="28"/>
      <c r="L12" s="29"/>
      <c r="M12" s="28">
        <v>1</v>
      </c>
      <c r="N12" s="29"/>
      <c r="O12" s="28"/>
      <c r="P12" s="29"/>
      <c r="Q12" s="28"/>
      <c r="R12" s="29"/>
      <c r="S12" s="28"/>
      <c r="T12" s="29">
        <v>1</v>
      </c>
      <c r="U12" s="28"/>
      <c r="V12" s="29">
        <v>1</v>
      </c>
      <c r="W12" s="28">
        <v>1</v>
      </c>
      <c r="X12" s="29"/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66" t="s">
        <v>27</v>
      </c>
      <c r="C13" s="67" t="s">
        <v>26</v>
      </c>
      <c r="D13" s="68">
        <f>SUM(E13+F13)</f>
        <v>5</v>
      </c>
      <c r="E13" s="69">
        <f t="shared" si="0"/>
        <v>3</v>
      </c>
      <c r="F13" s="70">
        <f t="shared" si="0"/>
        <v>2</v>
      </c>
      <c r="G13" s="71"/>
      <c r="H13" s="72">
        <v>1</v>
      </c>
      <c r="I13" s="17">
        <v>1</v>
      </c>
      <c r="J13" s="20"/>
      <c r="K13" s="17"/>
      <c r="L13" s="20"/>
      <c r="M13" s="17"/>
      <c r="N13" s="19">
        <v>1</v>
      </c>
      <c r="O13" s="17">
        <v>1</v>
      </c>
      <c r="P13" s="19"/>
      <c r="Q13" s="17"/>
      <c r="R13" s="19"/>
      <c r="S13" s="17"/>
      <c r="T13" s="19"/>
      <c r="U13" s="17">
        <v>1</v>
      </c>
      <c r="V13" s="19"/>
      <c r="W13" s="17"/>
      <c r="X13" s="19"/>
      <c r="Y13" s="17"/>
      <c r="Z13" s="19"/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187</v>
      </c>
      <c r="E14" s="75">
        <f t="shared" si="0"/>
        <v>104</v>
      </c>
      <c r="F14" s="76">
        <f t="shared" si="0"/>
        <v>83</v>
      </c>
      <c r="G14" s="35">
        <v>2</v>
      </c>
      <c r="H14" s="77">
        <v>2</v>
      </c>
      <c r="I14" s="35">
        <v>9</v>
      </c>
      <c r="J14" s="77">
        <v>13</v>
      </c>
      <c r="K14" s="35">
        <v>14</v>
      </c>
      <c r="L14" s="77">
        <v>16</v>
      </c>
      <c r="M14" s="78">
        <v>17</v>
      </c>
      <c r="N14" s="36">
        <v>14</v>
      </c>
      <c r="O14" s="78">
        <v>15</v>
      </c>
      <c r="P14" s="36">
        <v>14</v>
      </c>
      <c r="Q14" s="78">
        <v>18</v>
      </c>
      <c r="R14" s="36">
        <v>10</v>
      </c>
      <c r="S14" s="78">
        <v>9</v>
      </c>
      <c r="T14" s="36">
        <v>3</v>
      </c>
      <c r="U14" s="78">
        <v>13</v>
      </c>
      <c r="V14" s="36">
        <v>6</v>
      </c>
      <c r="W14" s="78">
        <v>4</v>
      </c>
      <c r="X14" s="36">
        <v>4</v>
      </c>
      <c r="Y14" s="78">
        <v>3</v>
      </c>
      <c r="Z14" s="36">
        <v>1</v>
      </c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198</v>
      </c>
      <c r="E15" s="80">
        <f t="shared" si="0"/>
        <v>110</v>
      </c>
      <c r="F15" s="81">
        <f t="shared" si="0"/>
        <v>88</v>
      </c>
      <c r="G15" s="82">
        <f t="shared" ref="G15:Z15" si="1">SUM(G12:G14)</f>
        <v>2</v>
      </c>
      <c r="H15" s="83">
        <f t="shared" si="1"/>
        <v>3</v>
      </c>
      <c r="I15" s="82">
        <f t="shared" si="1"/>
        <v>11</v>
      </c>
      <c r="J15" s="83">
        <f t="shared" si="1"/>
        <v>14</v>
      </c>
      <c r="K15" s="82">
        <f t="shared" si="1"/>
        <v>14</v>
      </c>
      <c r="L15" s="83">
        <f t="shared" si="1"/>
        <v>16</v>
      </c>
      <c r="M15" s="84">
        <f t="shared" si="1"/>
        <v>18</v>
      </c>
      <c r="N15" s="85">
        <f t="shared" si="1"/>
        <v>15</v>
      </c>
      <c r="O15" s="84">
        <f t="shared" si="1"/>
        <v>16</v>
      </c>
      <c r="P15" s="85">
        <f t="shared" si="1"/>
        <v>14</v>
      </c>
      <c r="Q15" s="84">
        <f t="shared" si="1"/>
        <v>18</v>
      </c>
      <c r="R15" s="85">
        <f t="shared" si="1"/>
        <v>10</v>
      </c>
      <c r="S15" s="84">
        <f t="shared" si="1"/>
        <v>9</v>
      </c>
      <c r="T15" s="85">
        <f t="shared" si="1"/>
        <v>4</v>
      </c>
      <c r="U15" s="84">
        <f t="shared" si="1"/>
        <v>14</v>
      </c>
      <c r="V15" s="85">
        <f t="shared" si="1"/>
        <v>7</v>
      </c>
      <c r="W15" s="84">
        <f t="shared" si="1"/>
        <v>5</v>
      </c>
      <c r="X15" s="85">
        <f t="shared" si="1"/>
        <v>4</v>
      </c>
      <c r="Y15" s="84">
        <f t="shared" si="1"/>
        <v>3</v>
      </c>
      <c r="Z15" s="85">
        <f t="shared" si="1"/>
        <v>1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/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/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46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0</v>
      </c>
      <c r="E22" s="99">
        <f t="shared" ref="E22:F27" si="3">SUM(G22+I22+K22+M22+O22+Q22+S22+U22+W22+Y22)</f>
        <v>0</v>
      </c>
      <c r="F22" s="100">
        <f t="shared" si="3"/>
        <v>0</v>
      </c>
      <c r="G22" s="17"/>
      <c r="H22" s="19"/>
      <c r="I22" s="28"/>
      <c r="J22" s="29"/>
      <c r="K22" s="101"/>
      <c r="L22" s="18"/>
      <c r="M22" s="101"/>
      <c r="N22" s="18"/>
      <c r="O22" s="101"/>
      <c r="P22" s="18"/>
      <c r="Q22" s="101"/>
      <c r="R22" s="18"/>
      <c r="S22" s="101"/>
      <c r="T22" s="18"/>
      <c r="U22" s="101"/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0</v>
      </c>
      <c r="E24" s="108">
        <f t="shared" si="3"/>
        <v>0</v>
      </c>
      <c r="F24" s="109">
        <f t="shared" si="3"/>
        <v>0</v>
      </c>
      <c r="G24" s="21"/>
      <c r="H24" s="22"/>
      <c r="I24" s="21"/>
      <c r="J24" s="23"/>
      <c r="K24" s="110"/>
      <c r="L24" s="22"/>
      <c r="M24" s="110"/>
      <c r="N24" s="22"/>
      <c r="O24" s="110"/>
      <c r="P24" s="22"/>
      <c r="Q24" s="110"/>
      <c r="R24" s="22"/>
      <c r="S24" s="110"/>
      <c r="T24" s="22"/>
      <c r="U24" s="110"/>
      <c r="V24" s="22"/>
      <c r="W24" s="110"/>
      <c r="X24" s="22"/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46</v>
      </c>
      <c r="E26" s="114">
        <f t="shared" si="3"/>
        <v>23</v>
      </c>
      <c r="F26" s="115">
        <f t="shared" si="3"/>
        <v>23</v>
      </c>
      <c r="G26" s="116">
        <v>1</v>
      </c>
      <c r="H26" s="117">
        <v>1</v>
      </c>
      <c r="I26" s="118">
        <v>4</v>
      </c>
      <c r="J26" s="119">
        <v>8</v>
      </c>
      <c r="K26" s="116">
        <v>6</v>
      </c>
      <c r="L26" s="117">
        <v>2</v>
      </c>
      <c r="M26" s="116">
        <v>2</v>
      </c>
      <c r="N26" s="117">
        <v>3</v>
      </c>
      <c r="O26" s="116">
        <v>1</v>
      </c>
      <c r="P26" s="117">
        <v>2</v>
      </c>
      <c r="Q26" s="116">
        <v>3</v>
      </c>
      <c r="R26" s="117">
        <v>3</v>
      </c>
      <c r="S26" s="116">
        <v>1</v>
      </c>
      <c r="T26" s="117">
        <v>1</v>
      </c>
      <c r="U26" s="116">
        <v>4</v>
      </c>
      <c r="V26" s="117">
        <v>1</v>
      </c>
      <c r="W26" s="116">
        <v>1</v>
      </c>
      <c r="X26" s="117">
        <v>1</v>
      </c>
      <c r="Y26" s="116"/>
      <c r="Z26" s="117">
        <v>1</v>
      </c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3</v>
      </c>
      <c r="E27" s="104">
        <f t="shared" si="3"/>
        <v>3</v>
      </c>
      <c r="F27" s="105">
        <f t="shared" si="3"/>
        <v>0</v>
      </c>
      <c r="G27" s="112"/>
      <c r="H27" s="43"/>
      <c r="I27" s="42"/>
      <c r="J27" s="31"/>
      <c r="K27" s="112"/>
      <c r="L27" s="43"/>
      <c r="M27" s="112"/>
      <c r="N27" s="43"/>
      <c r="O27" s="112">
        <v>1</v>
      </c>
      <c r="P27" s="43"/>
      <c r="Q27" s="112">
        <v>1</v>
      </c>
      <c r="R27" s="43"/>
      <c r="S27" s="112"/>
      <c r="T27" s="43"/>
      <c r="U27" s="112"/>
      <c r="V27" s="43"/>
      <c r="W27" s="112">
        <v>1</v>
      </c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49</v>
      </c>
      <c r="E28" s="121">
        <f t="shared" si="4"/>
        <v>26</v>
      </c>
      <c r="F28" s="122">
        <f t="shared" si="4"/>
        <v>23</v>
      </c>
      <c r="G28" s="123">
        <f t="shared" si="4"/>
        <v>1</v>
      </c>
      <c r="H28" s="124">
        <f t="shared" si="4"/>
        <v>1</v>
      </c>
      <c r="I28" s="125">
        <f t="shared" si="4"/>
        <v>4</v>
      </c>
      <c r="J28" s="126">
        <f t="shared" si="4"/>
        <v>8</v>
      </c>
      <c r="K28" s="123">
        <f t="shared" si="4"/>
        <v>6</v>
      </c>
      <c r="L28" s="124">
        <f t="shared" si="4"/>
        <v>2</v>
      </c>
      <c r="M28" s="123">
        <f t="shared" si="4"/>
        <v>2</v>
      </c>
      <c r="N28" s="124">
        <f t="shared" si="4"/>
        <v>3</v>
      </c>
      <c r="O28" s="123">
        <f t="shared" si="4"/>
        <v>2</v>
      </c>
      <c r="P28" s="124">
        <f t="shared" si="4"/>
        <v>2</v>
      </c>
      <c r="Q28" s="123">
        <f t="shared" si="4"/>
        <v>4</v>
      </c>
      <c r="R28" s="124">
        <f t="shared" si="4"/>
        <v>3</v>
      </c>
      <c r="S28" s="123">
        <f t="shared" si="4"/>
        <v>1</v>
      </c>
      <c r="T28" s="124">
        <f t="shared" si="4"/>
        <v>1</v>
      </c>
      <c r="U28" s="123">
        <f t="shared" si="4"/>
        <v>4</v>
      </c>
      <c r="V28" s="124">
        <f t="shared" si="4"/>
        <v>1</v>
      </c>
      <c r="W28" s="123">
        <f t="shared" si="4"/>
        <v>2</v>
      </c>
      <c r="X28" s="124">
        <f t="shared" si="4"/>
        <v>1</v>
      </c>
      <c r="Y28" s="123">
        <f t="shared" si="4"/>
        <v>0</v>
      </c>
      <c r="Z28" s="124">
        <f t="shared" si="4"/>
        <v>1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127" t="s">
        <v>1</v>
      </c>
      <c r="E30" s="128" t="s">
        <v>35</v>
      </c>
      <c r="F30" s="129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1</v>
      </c>
      <c r="E40" s="144"/>
      <c r="F40" s="145"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66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186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12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48" t="s">
        <v>1</v>
      </c>
      <c r="B49" s="152">
        <f>SUM(B47+B48)</f>
        <v>198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159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164" t="s">
        <v>77</v>
      </c>
      <c r="G65" s="165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185" t="s">
        <v>76</v>
      </c>
      <c r="F73" s="164" t="s">
        <v>77</v>
      </c>
      <c r="G73" s="129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>
        <v>1</v>
      </c>
      <c r="D74" s="166"/>
      <c r="E74" s="186">
        <v>38</v>
      </c>
      <c r="F74" s="168"/>
      <c r="G74" s="187"/>
      <c r="H74" s="169"/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/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>
        <v>7</v>
      </c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/>
      <c r="D78" s="151">
        <v>1</v>
      </c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1</v>
      </c>
      <c r="D79" s="180">
        <f t="shared" si="7"/>
        <v>8</v>
      </c>
      <c r="E79" s="194">
        <f t="shared" si="7"/>
        <v>38</v>
      </c>
      <c r="F79" s="179">
        <f t="shared" si="7"/>
        <v>0</v>
      </c>
      <c r="G79" s="180">
        <f t="shared" si="7"/>
        <v>0</v>
      </c>
      <c r="H79" s="195">
        <f t="shared" si="7"/>
        <v>0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197" t="s">
        <v>1</v>
      </c>
      <c r="D82" s="163" t="s">
        <v>88</v>
      </c>
      <c r="E82" s="164" t="s">
        <v>89</v>
      </c>
      <c r="F82" s="164" t="s">
        <v>90</v>
      </c>
      <c r="G82" s="164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203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207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219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226"/>
      <c r="D101" s="22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207" t="s">
        <v>98</v>
      </c>
      <c r="B102" s="228"/>
      <c r="C102" s="226"/>
      <c r="D102" s="22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207" t="s">
        <v>99</v>
      </c>
      <c r="B103" s="229"/>
      <c r="C103" s="226"/>
      <c r="D103" s="22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207" t="s">
        <v>100</v>
      </c>
      <c r="B104" s="229"/>
      <c r="C104" s="226"/>
      <c r="D104" s="22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207" t="s">
        <v>101</v>
      </c>
      <c r="B105" s="229"/>
      <c r="C105" s="230"/>
      <c r="D105" s="22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22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226"/>
      <c r="D108" s="227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207" t="s">
        <v>98</v>
      </c>
      <c r="B109" s="228">
        <v>28</v>
      </c>
      <c r="C109" s="226"/>
      <c r="D109" s="227"/>
      <c r="E109" s="226"/>
      <c r="F109" s="25"/>
      <c r="G109" s="26"/>
      <c r="H109" s="26"/>
      <c r="I109" s="227"/>
      <c r="J109" s="226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207" t="s">
        <v>99</v>
      </c>
      <c r="B110" s="229">
        <v>28</v>
      </c>
      <c r="C110" s="226"/>
      <c r="D110" s="227"/>
      <c r="E110" s="226"/>
      <c r="F110" s="25"/>
      <c r="G110" s="26"/>
      <c r="H110" s="26"/>
      <c r="I110" s="227"/>
      <c r="J110" s="226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207" t="s">
        <v>100</v>
      </c>
      <c r="B111" s="229">
        <v>28</v>
      </c>
      <c r="C111" s="226"/>
      <c r="D111" s="227"/>
      <c r="E111" s="226"/>
      <c r="F111" s="25"/>
      <c r="G111" s="26"/>
      <c r="H111" s="26"/>
      <c r="I111" s="227"/>
      <c r="J111" s="226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207" t="s">
        <v>101</v>
      </c>
      <c r="B112" s="229">
        <v>2</v>
      </c>
      <c r="C112" s="230"/>
      <c r="D112" s="535"/>
      <c r="E112" s="536"/>
      <c r="F112" s="25"/>
      <c r="G112" s="26"/>
      <c r="H112" s="26"/>
      <c r="I112" s="227"/>
      <c r="J112" s="226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>
        <v>2</v>
      </c>
      <c r="C113" s="230"/>
      <c r="D113" s="535"/>
      <c r="E113" s="536"/>
      <c r="F113" s="25"/>
      <c r="G113" s="26"/>
      <c r="H113" s="26"/>
      <c r="I113" s="227"/>
      <c r="J113" s="226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197" t="s">
        <v>1</v>
      </c>
      <c r="D115" s="163" t="s">
        <v>105</v>
      </c>
      <c r="E115" s="164" t="s">
        <v>106</v>
      </c>
      <c r="F115" s="165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242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194</v>
      </c>
      <c r="D127" s="256">
        <v>3</v>
      </c>
      <c r="E127" s="257"/>
      <c r="F127" s="256">
        <v>191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242" t="s">
        <v>108</v>
      </c>
      <c r="C128" s="255">
        <f t="shared" si="9"/>
        <v>42</v>
      </c>
      <c r="D128" s="256"/>
      <c r="E128" s="257"/>
      <c r="F128" s="256">
        <v>42</v>
      </c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113</v>
      </c>
      <c r="D131" s="28"/>
      <c r="E131" s="18"/>
      <c r="F131" s="28">
        <v>113</v>
      </c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0</v>
      </c>
      <c r="D132" s="71"/>
      <c r="E132" s="30"/>
      <c r="F132" s="71"/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349</v>
      </c>
      <c r="D133" s="266">
        <f>SUM(D127:D132)</f>
        <v>3</v>
      </c>
      <c r="E133" s="267">
        <f>SUM(E127:E132)</f>
        <v>0</v>
      </c>
      <c r="F133" s="266">
        <f>SUM(F127:F132)</f>
        <v>346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39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228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194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1</v>
      </c>
      <c r="C141" s="259">
        <v>1</v>
      </c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0</v>
      </c>
      <c r="C143" s="259"/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1</v>
      </c>
      <c r="C150" s="262"/>
      <c r="D150" s="279">
        <v>1</v>
      </c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1552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2">
    <dataValidation type="whole" allowBlank="1" showInputMessage="1" showErrorMessage="1" errorTitle="Error de ingreso" error="Debe ingresar sólo números." sqref="G12:Z14 G22:Z27 E31:F43 B47:B48 C53:C62 C66:H68 C74:H78 C83:H88 C93:C98 B102:B106 B109:B113 D116:F121 D127:G132 C136:C137 C141:E150" xr:uid="{00000000-0002-0000-0200-000000000000}">
      <formula1>0</formula1>
      <formula2>1000000000</formula2>
    </dataValidation>
    <dataValidation type="whole" allowBlank="1" showInputMessage="1" showErrorMessage="1" errorTitle="ERROR" error="Por favor ingrese solo Números" sqref="D122:F126 D133:E140 C151:E1048576 C138:C140 B107:B108 G89:G126 F133:G1048576 D89:F115 C89:C92 A1:A1048576 B114:B1048576 C63:C65 C99:C135 C79:H82 G28:H65 H89:H1048576 C69:H73 E44:F65 B49:B101 C1:C52 B1:B46 E1:F30 D1:D65 G15:Z21 AA1:XFD1048576 I28:Z1048576 G1:Z11" xr:uid="{00000000-0002-0000-0200-000001000000}">
      <formula1>0</formula1>
      <formula2>1000000000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92" ht="16.149999999999999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",[4]NOMBRE!B6," - ","( ",[4]NOMBRE!C6,[4]NOMBRE!D6," )")</f>
        <v>MES: MARZO - ( 03 )</v>
      </c>
    </row>
    <row r="5" spans="1:92" ht="16.149999999999999" customHeight="1" x14ac:dyDescent="0.2">
      <c r="A5" s="1" t="str">
        <f>CONCATENATE("AÑO: ",[4]NOMBRE!B7)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47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8</v>
      </c>
      <c r="E12" s="64">
        <f t="shared" ref="E12:F15" si="0">SUM(G12+I12+K12+M12+O12+Q12+S12+U12+W12+Y12)</f>
        <v>7</v>
      </c>
      <c r="F12" s="65">
        <f t="shared" si="0"/>
        <v>1</v>
      </c>
      <c r="G12" s="28"/>
      <c r="H12" s="29">
        <v>1</v>
      </c>
      <c r="I12" s="28">
        <v>3</v>
      </c>
      <c r="J12" s="29"/>
      <c r="K12" s="28">
        <v>2</v>
      </c>
      <c r="L12" s="29"/>
      <c r="M12" s="28"/>
      <c r="N12" s="29"/>
      <c r="O12" s="28"/>
      <c r="P12" s="29"/>
      <c r="Q12" s="28"/>
      <c r="R12" s="29"/>
      <c r="S12" s="28">
        <v>2</v>
      </c>
      <c r="T12" s="29"/>
      <c r="U12" s="28"/>
      <c r="V12" s="29"/>
      <c r="W12" s="28"/>
      <c r="X12" s="29"/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96" t="s">
        <v>27</v>
      </c>
      <c r="C13" s="67" t="s">
        <v>26</v>
      </c>
      <c r="D13" s="68">
        <f>SUM(E13+F13)</f>
        <v>6</v>
      </c>
      <c r="E13" s="69">
        <f t="shared" si="0"/>
        <v>4</v>
      </c>
      <c r="F13" s="70">
        <f t="shared" si="0"/>
        <v>2</v>
      </c>
      <c r="G13" s="71"/>
      <c r="H13" s="72"/>
      <c r="I13" s="17"/>
      <c r="J13" s="20">
        <v>2</v>
      </c>
      <c r="K13" s="17"/>
      <c r="L13" s="20"/>
      <c r="M13" s="17">
        <v>1</v>
      </c>
      <c r="N13" s="19"/>
      <c r="O13" s="17">
        <v>3</v>
      </c>
      <c r="P13" s="19"/>
      <c r="Q13" s="17"/>
      <c r="R13" s="19"/>
      <c r="S13" s="17"/>
      <c r="T13" s="19"/>
      <c r="U13" s="17"/>
      <c r="V13" s="19"/>
      <c r="W13" s="17"/>
      <c r="X13" s="19"/>
      <c r="Y13" s="17"/>
      <c r="Z13" s="19"/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149</v>
      </c>
      <c r="E14" s="75">
        <f t="shared" si="0"/>
        <v>98</v>
      </c>
      <c r="F14" s="76">
        <f t="shared" si="0"/>
        <v>51</v>
      </c>
      <c r="G14" s="35">
        <v>3</v>
      </c>
      <c r="H14" s="77"/>
      <c r="I14" s="35">
        <v>13</v>
      </c>
      <c r="J14" s="77">
        <v>8</v>
      </c>
      <c r="K14" s="35">
        <v>10</v>
      </c>
      <c r="L14" s="77">
        <v>9</v>
      </c>
      <c r="M14" s="78">
        <v>10</v>
      </c>
      <c r="N14" s="36">
        <v>8</v>
      </c>
      <c r="O14" s="78">
        <v>14</v>
      </c>
      <c r="P14" s="36">
        <v>3</v>
      </c>
      <c r="Q14" s="78">
        <v>15</v>
      </c>
      <c r="R14" s="36">
        <v>9</v>
      </c>
      <c r="S14" s="78">
        <v>12</v>
      </c>
      <c r="T14" s="36">
        <v>5</v>
      </c>
      <c r="U14" s="78">
        <v>12</v>
      </c>
      <c r="V14" s="36">
        <v>6</v>
      </c>
      <c r="W14" s="78">
        <v>9</v>
      </c>
      <c r="X14" s="36">
        <v>3</v>
      </c>
      <c r="Y14" s="78"/>
      <c r="Z14" s="36"/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163</v>
      </c>
      <c r="E15" s="80">
        <f t="shared" si="0"/>
        <v>109</v>
      </c>
      <c r="F15" s="81">
        <f t="shared" si="0"/>
        <v>54</v>
      </c>
      <c r="G15" s="82">
        <f t="shared" ref="G15:Z15" si="1">SUM(G12:G14)</f>
        <v>3</v>
      </c>
      <c r="H15" s="83">
        <f t="shared" si="1"/>
        <v>1</v>
      </c>
      <c r="I15" s="82">
        <f t="shared" si="1"/>
        <v>16</v>
      </c>
      <c r="J15" s="83">
        <f t="shared" si="1"/>
        <v>10</v>
      </c>
      <c r="K15" s="82">
        <f t="shared" si="1"/>
        <v>12</v>
      </c>
      <c r="L15" s="83">
        <f t="shared" si="1"/>
        <v>9</v>
      </c>
      <c r="M15" s="84">
        <f t="shared" si="1"/>
        <v>11</v>
      </c>
      <c r="N15" s="85">
        <f t="shared" si="1"/>
        <v>8</v>
      </c>
      <c r="O15" s="84">
        <f t="shared" si="1"/>
        <v>17</v>
      </c>
      <c r="P15" s="85">
        <f t="shared" si="1"/>
        <v>3</v>
      </c>
      <c r="Q15" s="84">
        <f t="shared" si="1"/>
        <v>15</v>
      </c>
      <c r="R15" s="85">
        <f t="shared" si="1"/>
        <v>9</v>
      </c>
      <c r="S15" s="84">
        <f t="shared" si="1"/>
        <v>14</v>
      </c>
      <c r="T15" s="85">
        <f t="shared" si="1"/>
        <v>5</v>
      </c>
      <c r="U15" s="84">
        <f t="shared" si="1"/>
        <v>12</v>
      </c>
      <c r="V15" s="85">
        <f t="shared" si="1"/>
        <v>6</v>
      </c>
      <c r="W15" s="84">
        <f t="shared" si="1"/>
        <v>9</v>
      </c>
      <c r="X15" s="85">
        <f t="shared" si="1"/>
        <v>3</v>
      </c>
      <c r="Y15" s="84">
        <f t="shared" si="1"/>
        <v>0</v>
      </c>
      <c r="Z15" s="85">
        <f t="shared" si="1"/>
        <v>0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21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46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2</v>
      </c>
      <c r="E22" s="99">
        <f t="shared" ref="E22:F27" si="3">SUM(G22+I22+K22+M22+O22+Q22+S22+U22+W22+Y22)</f>
        <v>1</v>
      </c>
      <c r="F22" s="100">
        <f t="shared" si="3"/>
        <v>1</v>
      </c>
      <c r="G22" s="17"/>
      <c r="H22" s="19"/>
      <c r="I22" s="28"/>
      <c r="J22" s="29"/>
      <c r="K22" s="101"/>
      <c r="L22" s="18">
        <v>1</v>
      </c>
      <c r="M22" s="101"/>
      <c r="N22" s="18"/>
      <c r="O22" s="101">
        <v>1</v>
      </c>
      <c r="P22" s="18"/>
      <c r="Q22" s="101"/>
      <c r="R22" s="18"/>
      <c r="S22" s="101"/>
      <c r="T22" s="18"/>
      <c r="U22" s="101"/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3</v>
      </c>
      <c r="E24" s="108">
        <f t="shared" si="3"/>
        <v>2</v>
      </c>
      <c r="F24" s="109">
        <f t="shared" si="3"/>
        <v>1</v>
      </c>
      <c r="G24" s="21"/>
      <c r="H24" s="22"/>
      <c r="I24" s="21"/>
      <c r="J24" s="23"/>
      <c r="K24" s="110"/>
      <c r="L24" s="22"/>
      <c r="M24" s="110"/>
      <c r="N24" s="22">
        <v>1</v>
      </c>
      <c r="O24" s="110"/>
      <c r="P24" s="22"/>
      <c r="Q24" s="110">
        <v>1</v>
      </c>
      <c r="R24" s="22"/>
      <c r="S24" s="110">
        <v>1</v>
      </c>
      <c r="T24" s="22"/>
      <c r="U24" s="110"/>
      <c r="V24" s="22"/>
      <c r="W24" s="110"/>
      <c r="X24" s="22"/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30</v>
      </c>
      <c r="E26" s="114">
        <f t="shared" si="3"/>
        <v>18</v>
      </c>
      <c r="F26" s="115">
        <f t="shared" si="3"/>
        <v>12</v>
      </c>
      <c r="G26" s="116">
        <v>1</v>
      </c>
      <c r="H26" s="117"/>
      <c r="I26" s="118"/>
      <c r="J26" s="119">
        <v>5</v>
      </c>
      <c r="K26" s="116">
        <v>5</v>
      </c>
      <c r="L26" s="117"/>
      <c r="M26" s="116">
        <v>1</v>
      </c>
      <c r="N26" s="117">
        <v>1</v>
      </c>
      <c r="O26" s="116">
        <v>3</v>
      </c>
      <c r="P26" s="117">
        <v>1</v>
      </c>
      <c r="Q26" s="116">
        <v>2</v>
      </c>
      <c r="R26" s="117">
        <v>2</v>
      </c>
      <c r="S26" s="116">
        <v>3</v>
      </c>
      <c r="T26" s="117">
        <v>1</v>
      </c>
      <c r="U26" s="116"/>
      <c r="V26" s="117">
        <v>1</v>
      </c>
      <c r="W26" s="116">
        <v>2</v>
      </c>
      <c r="X26" s="117">
        <v>1</v>
      </c>
      <c r="Y26" s="116">
        <v>1</v>
      </c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3</v>
      </c>
      <c r="E27" s="104">
        <f t="shared" si="3"/>
        <v>0</v>
      </c>
      <c r="F27" s="105">
        <f t="shared" si="3"/>
        <v>3</v>
      </c>
      <c r="G27" s="112"/>
      <c r="H27" s="43"/>
      <c r="I27" s="42"/>
      <c r="J27" s="31"/>
      <c r="K27" s="112"/>
      <c r="L27" s="43"/>
      <c r="M27" s="112"/>
      <c r="N27" s="43"/>
      <c r="O27" s="112"/>
      <c r="P27" s="43"/>
      <c r="Q27" s="112"/>
      <c r="R27" s="43"/>
      <c r="S27" s="112"/>
      <c r="T27" s="43">
        <v>2</v>
      </c>
      <c r="U27" s="112"/>
      <c r="V27" s="43">
        <v>1</v>
      </c>
      <c r="W27" s="112"/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38</v>
      </c>
      <c r="E28" s="121">
        <f t="shared" si="4"/>
        <v>21</v>
      </c>
      <c r="F28" s="122">
        <f t="shared" si="4"/>
        <v>17</v>
      </c>
      <c r="G28" s="123">
        <f t="shared" si="4"/>
        <v>1</v>
      </c>
      <c r="H28" s="124">
        <f t="shared" si="4"/>
        <v>0</v>
      </c>
      <c r="I28" s="125">
        <f t="shared" si="4"/>
        <v>0</v>
      </c>
      <c r="J28" s="126">
        <f t="shared" si="4"/>
        <v>5</v>
      </c>
      <c r="K28" s="123">
        <f t="shared" si="4"/>
        <v>5</v>
      </c>
      <c r="L28" s="124">
        <f t="shared" si="4"/>
        <v>1</v>
      </c>
      <c r="M28" s="123">
        <f t="shared" si="4"/>
        <v>1</v>
      </c>
      <c r="N28" s="124">
        <f t="shared" si="4"/>
        <v>2</v>
      </c>
      <c r="O28" s="123">
        <f t="shared" si="4"/>
        <v>4</v>
      </c>
      <c r="P28" s="124">
        <f t="shared" si="4"/>
        <v>1</v>
      </c>
      <c r="Q28" s="123">
        <f t="shared" si="4"/>
        <v>3</v>
      </c>
      <c r="R28" s="124">
        <f t="shared" si="4"/>
        <v>2</v>
      </c>
      <c r="S28" s="123">
        <f t="shared" si="4"/>
        <v>4</v>
      </c>
      <c r="T28" s="124">
        <f t="shared" si="4"/>
        <v>3</v>
      </c>
      <c r="U28" s="123">
        <f t="shared" si="4"/>
        <v>0</v>
      </c>
      <c r="V28" s="124">
        <f t="shared" si="4"/>
        <v>2</v>
      </c>
      <c r="W28" s="123">
        <f t="shared" si="4"/>
        <v>2</v>
      </c>
      <c r="X28" s="124">
        <f t="shared" si="4"/>
        <v>1</v>
      </c>
      <c r="Y28" s="123">
        <f t="shared" si="4"/>
        <v>1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127" t="s">
        <v>1</v>
      </c>
      <c r="E30" s="128" t="s">
        <v>35</v>
      </c>
      <c r="F30" s="184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1</v>
      </c>
      <c r="E40" s="144"/>
      <c r="F40" s="145"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96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160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3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48" t="s">
        <v>1</v>
      </c>
      <c r="B49" s="152">
        <f>SUM(B47+B48)</f>
        <v>163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170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183" t="s">
        <v>77</v>
      </c>
      <c r="G65" s="165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185" t="s">
        <v>76</v>
      </c>
      <c r="F73" s="183" t="s">
        <v>77</v>
      </c>
      <c r="G73" s="184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/>
      <c r="D74" s="166">
        <v>3</v>
      </c>
      <c r="E74" s="186">
        <v>25</v>
      </c>
      <c r="F74" s="168"/>
      <c r="G74" s="187"/>
      <c r="H74" s="169"/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>
        <v>4</v>
      </c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>
        <v>7</v>
      </c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>
        <v>1</v>
      </c>
      <c r="D78" s="151"/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5</v>
      </c>
      <c r="D79" s="180">
        <f t="shared" si="7"/>
        <v>10</v>
      </c>
      <c r="E79" s="194">
        <f t="shared" si="7"/>
        <v>25</v>
      </c>
      <c r="F79" s="179">
        <f t="shared" si="7"/>
        <v>0</v>
      </c>
      <c r="G79" s="180">
        <f t="shared" si="7"/>
        <v>0</v>
      </c>
      <c r="H79" s="195">
        <f t="shared" si="7"/>
        <v>0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218" t="s">
        <v>1</v>
      </c>
      <c r="D82" s="163" t="s">
        <v>88</v>
      </c>
      <c r="E82" s="183" t="s">
        <v>89</v>
      </c>
      <c r="F82" s="183" t="s">
        <v>90</v>
      </c>
      <c r="G82" s="183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203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207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247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234"/>
      <c r="D101" s="23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207" t="s">
        <v>98</v>
      </c>
      <c r="B102" s="228"/>
      <c r="C102" s="234"/>
      <c r="D102" s="23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207" t="s">
        <v>99</v>
      </c>
      <c r="B103" s="229"/>
      <c r="C103" s="234"/>
      <c r="D103" s="23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207" t="s">
        <v>100</v>
      </c>
      <c r="B104" s="229"/>
      <c r="C104" s="234"/>
      <c r="D104" s="23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207" t="s">
        <v>101</v>
      </c>
      <c r="B105" s="229"/>
      <c r="C105" s="230"/>
      <c r="D105" s="23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23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234"/>
      <c r="D108" s="233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207" t="s">
        <v>98</v>
      </c>
      <c r="B109" s="228"/>
      <c r="C109" s="234"/>
      <c r="D109" s="233"/>
      <c r="E109" s="234"/>
      <c r="F109" s="25"/>
      <c r="G109" s="26"/>
      <c r="H109" s="26"/>
      <c r="I109" s="233"/>
      <c r="J109" s="234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207" t="s">
        <v>99</v>
      </c>
      <c r="B110" s="229"/>
      <c r="C110" s="234"/>
      <c r="D110" s="233"/>
      <c r="E110" s="234"/>
      <c r="F110" s="25"/>
      <c r="G110" s="26"/>
      <c r="H110" s="26"/>
      <c r="I110" s="233"/>
      <c r="J110" s="234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207" t="s">
        <v>100</v>
      </c>
      <c r="B111" s="229"/>
      <c r="C111" s="234"/>
      <c r="D111" s="233"/>
      <c r="E111" s="234"/>
      <c r="F111" s="25"/>
      <c r="G111" s="26"/>
      <c r="H111" s="26"/>
      <c r="I111" s="233"/>
      <c r="J111" s="234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207" t="s">
        <v>101</v>
      </c>
      <c r="B112" s="229"/>
      <c r="C112" s="230"/>
      <c r="D112" s="535"/>
      <c r="E112" s="536"/>
      <c r="F112" s="25"/>
      <c r="G112" s="26"/>
      <c r="H112" s="26"/>
      <c r="I112" s="233"/>
      <c r="J112" s="234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/>
      <c r="C113" s="230"/>
      <c r="D113" s="535"/>
      <c r="E113" s="536"/>
      <c r="F113" s="25"/>
      <c r="G113" s="26"/>
      <c r="H113" s="26"/>
      <c r="I113" s="233"/>
      <c r="J113" s="234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218" t="s">
        <v>1</v>
      </c>
      <c r="D115" s="163" t="s">
        <v>105</v>
      </c>
      <c r="E115" s="183" t="s">
        <v>106</v>
      </c>
      <c r="F115" s="165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242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229</v>
      </c>
      <c r="D127" s="256">
        <v>3</v>
      </c>
      <c r="E127" s="257"/>
      <c r="F127" s="256">
        <v>226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242" t="s">
        <v>108</v>
      </c>
      <c r="C128" s="255">
        <f t="shared" si="9"/>
        <v>81</v>
      </c>
      <c r="D128" s="256"/>
      <c r="E128" s="257"/>
      <c r="F128" s="256">
        <v>81</v>
      </c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104</v>
      </c>
      <c r="D131" s="28"/>
      <c r="E131" s="18"/>
      <c r="F131" s="28">
        <v>104</v>
      </c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0</v>
      </c>
      <c r="D132" s="71"/>
      <c r="E132" s="30"/>
      <c r="F132" s="71"/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414</v>
      </c>
      <c r="D133" s="266">
        <f>SUM(D127:D132)</f>
        <v>3</v>
      </c>
      <c r="E133" s="267">
        <f>SUM(E127:E132)</f>
        <v>0</v>
      </c>
      <c r="F133" s="266">
        <f>SUM(F127:F132)</f>
        <v>411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39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271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229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0</v>
      </c>
      <c r="C141" s="259"/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0</v>
      </c>
      <c r="C143" s="259"/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0</v>
      </c>
      <c r="C150" s="262"/>
      <c r="D150" s="279"/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1503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4">
    <dataValidation type="whole" allowBlank="1" showInputMessage="1" showErrorMessage="1" errorTitle="ERROR" error="Por favor ingrese solo Números" sqref="D133:E140 C151:E1048576 C138:C140 B107:B108 D122:F126 G89:G126 F133:G1048576 D89:F115 C89:C92 A1:A1048576 B114:B1048576 C63:C65 C99:C135 H89:H1048576 C79:H82 B49:B101 G28:H65 E44:F65 C69:H73 C1:C52 B1:B46 G18:Z21 D18:D65 AA1:XFD1048576 E18:F30 G1:Z11 G15:Z15 D1:F15 I28:Z1048576" xr:uid="{00000000-0002-0000-0300-000000000000}">
      <formula1>0</formula1>
      <formula2>1000000000</formula2>
    </dataValidation>
    <dataValidation type="whole" allowBlank="1" showInputMessage="1" showErrorMessage="1" errorTitle="ERROR" error="Debe ingresar sólo números enteros positivos." sqref="D16:Z17" xr:uid="{00000000-0002-0000-0300-000001000000}">
      <formula1>0</formula1>
      <formula2>1000000</formula2>
    </dataValidation>
    <dataValidation type="whole" allowBlank="1" showInputMessage="1" showErrorMessage="1" errorTitle="Error de ingreso" error="Debe ingresar sólo números." sqref="B109:B113" xr:uid="{00000000-0002-0000-0300-000002000000}">
      <formula1>0</formula1>
      <formula2>1000000</formula2>
    </dataValidation>
    <dataValidation type="whole" allowBlank="1" showInputMessage="1" showErrorMessage="1" errorTitle="Error de ingreso" error="Debe ingresar sólo números enteros positivos." sqref="C141:E150 C136:C137 D127:G132 D116:F121 B102:B106 C93:C98 C83:H88 C74:H78 C66:H68 C53:C62 B47:B48 E31:F43 G22:Z27 G12:Z14" xr:uid="{00000000-0002-0000-0300-000003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92" ht="16.149999999999999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",[5]NOMBRE!B6," - ","( ",[5]NOMBRE!C6,[5]NOMBRE!D6," )")</f>
        <v>MES: ABRIL - ( 04 )</v>
      </c>
    </row>
    <row r="5" spans="1:92" ht="16.149999999999999" customHeight="1" x14ac:dyDescent="0.2">
      <c r="A5" s="1" t="str">
        <f>CONCATENATE("AÑO: ",[5]NOMBRE!B7)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282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5</v>
      </c>
      <c r="E12" s="64">
        <f t="shared" ref="E12:F15" si="0">SUM(G12+I12+K12+M12+O12+Q12+S12+U12+W12+Y12)</f>
        <v>2</v>
      </c>
      <c r="F12" s="65">
        <f t="shared" si="0"/>
        <v>3</v>
      </c>
      <c r="G12" s="28"/>
      <c r="H12" s="29"/>
      <c r="I12" s="28"/>
      <c r="J12" s="29">
        <v>2</v>
      </c>
      <c r="K12" s="28"/>
      <c r="L12" s="29"/>
      <c r="M12" s="28"/>
      <c r="N12" s="29"/>
      <c r="O12" s="28"/>
      <c r="P12" s="29"/>
      <c r="Q12" s="28">
        <v>1</v>
      </c>
      <c r="R12" s="29"/>
      <c r="S12" s="28">
        <v>1</v>
      </c>
      <c r="T12" s="29"/>
      <c r="U12" s="28"/>
      <c r="V12" s="29"/>
      <c r="W12" s="28"/>
      <c r="X12" s="29">
        <v>1</v>
      </c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289" t="s">
        <v>27</v>
      </c>
      <c r="C13" s="67" t="s">
        <v>26</v>
      </c>
      <c r="D13" s="68">
        <f>SUM(E13+F13)</f>
        <v>10</v>
      </c>
      <c r="E13" s="69">
        <f t="shared" si="0"/>
        <v>7</v>
      </c>
      <c r="F13" s="70">
        <f t="shared" si="0"/>
        <v>3</v>
      </c>
      <c r="G13" s="71"/>
      <c r="H13" s="72"/>
      <c r="I13" s="17">
        <v>2</v>
      </c>
      <c r="J13" s="20"/>
      <c r="K13" s="17"/>
      <c r="L13" s="20">
        <v>1</v>
      </c>
      <c r="M13" s="17">
        <v>1</v>
      </c>
      <c r="N13" s="19">
        <v>1</v>
      </c>
      <c r="O13" s="17">
        <v>1</v>
      </c>
      <c r="P13" s="19">
        <v>1</v>
      </c>
      <c r="Q13" s="17">
        <v>1</v>
      </c>
      <c r="R13" s="19"/>
      <c r="S13" s="17"/>
      <c r="T13" s="19"/>
      <c r="U13" s="17">
        <v>2</v>
      </c>
      <c r="V13" s="19"/>
      <c r="W13" s="17"/>
      <c r="X13" s="19"/>
      <c r="Y13" s="17"/>
      <c r="Z13" s="19"/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175</v>
      </c>
      <c r="E14" s="75">
        <f t="shared" si="0"/>
        <v>87</v>
      </c>
      <c r="F14" s="76">
        <f t="shared" si="0"/>
        <v>88</v>
      </c>
      <c r="G14" s="35">
        <v>2</v>
      </c>
      <c r="H14" s="77">
        <v>1</v>
      </c>
      <c r="I14" s="35">
        <v>11</v>
      </c>
      <c r="J14" s="77">
        <v>12</v>
      </c>
      <c r="K14" s="35">
        <v>14</v>
      </c>
      <c r="L14" s="77">
        <v>13</v>
      </c>
      <c r="M14" s="78">
        <v>17</v>
      </c>
      <c r="N14" s="36">
        <v>13</v>
      </c>
      <c r="O14" s="78">
        <v>4</v>
      </c>
      <c r="P14" s="36">
        <v>16</v>
      </c>
      <c r="Q14" s="78">
        <v>12</v>
      </c>
      <c r="R14" s="36">
        <v>12</v>
      </c>
      <c r="S14" s="78">
        <v>11</v>
      </c>
      <c r="T14" s="36">
        <v>10</v>
      </c>
      <c r="U14" s="78">
        <v>8</v>
      </c>
      <c r="V14" s="36">
        <v>5</v>
      </c>
      <c r="W14" s="78">
        <v>5</v>
      </c>
      <c r="X14" s="36">
        <v>6</v>
      </c>
      <c r="Y14" s="78">
        <v>3</v>
      </c>
      <c r="Z14" s="36"/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190</v>
      </c>
      <c r="E15" s="80">
        <f t="shared" si="0"/>
        <v>96</v>
      </c>
      <c r="F15" s="81">
        <f t="shared" si="0"/>
        <v>94</v>
      </c>
      <c r="G15" s="82">
        <f t="shared" ref="G15:Z15" si="1">SUM(G12:G14)</f>
        <v>2</v>
      </c>
      <c r="H15" s="83">
        <f t="shared" si="1"/>
        <v>1</v>
      </c>
      <c r="I15" s="82">
        <f t="shared" si="1"/>
        <v>13</v>
      </c>
      <c r="J15" s="83">
        <f t="shared" si="1"/>
        <v>14</v>
      </c>
      <c r="K15" s="82">
        <f t="shared" si="1"/>
        <v>14</v>
      </c>
      <c r="L15" s="83">
        <f t="shared" si="1"/>
        <v>14</v>
      </c>
      <c r="M15" s="84">
        <f t="shared" si="1"/>
        <v>18</v>
      </c>
      <c r="N15" s="85">
        <f t="shared" si="1"/>
        <v>14</v>
      </c>
      <c r="O15" s="84">
        <f t="shared" si="1"/>
        <v>5</v>
      </c>
      <c r="P15" s="85">
        <f t="shared" si="1"/>
        <v>17</v>
      </c>
      <c r="Q15" s="84">
        <f t="shared" si="1"/>
        <v>14</v>
      </c>
      <c r="R15" s="85">
        <f t="shared" si="1"/>
        <v>12</v>
      </c>
      <c r="S15" s="84">
        <f t="shared" si="1"/>
        <v>12</v>
      </c>
      <c r="T15" s="85">
        <f t="shared" si="1"/>
        <v>10</v>
      </c>
      <c r="U15" s="84">
        <f t="shared" si="1"/>
        <v>10</v>
      </c>
      <c r="V15" s="85">
        <f t="shared" si="1"/>
        <v>5</v>
      </c>
      <c r="W15" s="84">
        <f t="shared" si="1"/>
        <v>5</v>
      </c>
      <c r="X15" s="85">
        <f t="shared" si="1"/>
        <v>7</v>
      </c>
      <c r="Y15" s="84">
        <f t="shared" si="1"/>
        <v>3</v>
      </c>
      <c r="Z15" s="85">
        <f t="shared" si="1"/>
        <v>0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21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298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2</v>
      </c>
      <c r="E22" s="99">
        <f t="shared" ref="E22:F27" si="3">SUM(G22+I22+K22+M22+O22+Q22+S22+U22+W22+Y22)</f>
        <v>2</v>
      </c>
      <c r="F22" s="100">
        <f t="shared" si="3"/>
        <v>0</v>
      </c>
      <c r="G22" s="17"/>
      <c r="H22" s="19"/>
      <c r="I22" s="28">
        <v>1</v>
      </c>
      <c r="J22" s="29"/>
      <c r="K22" s="101"/>
      <c r="L22" s="18"/>
      <c r="M22" s="101">
        <v>1</v>
      </c>
      <c r="N22" s="18"/>
      <c r="O22" s="101"/>
      <c r="P22" s="18"/>
      <c r="Q22" s="101"/>
      <c r="R22" s="18"/>
      <c r="S22" s="101"/>
      <c r="T22" s="18"/>
      <c r="U22" s="101"/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5</v>
      </c>
      <c r="E24" s="108">
        <f t="shared" si="3"/>
        <v>1</v>
      </c>
      <c r="F24" s="109">
        <f t="shared" si="3"/>
        <v>4</v>
      </c>
      <c r="G24" s="21">
        <v>1</v>
      </c>
      <c r="H24" s="22">
        <v>1</v>
      </c>
      <c r="I24" s="21"/>
      <c r="J24" s="23">
        <v>1</v>
      </c>
      <c r="K24" s="110"/>
      <c r="L24" s="22"/>
      <c r="M24" s="110"/>
      <c r="N24" s="22">
        <v>1</v>
      </c>
      <c r="O24" s="110"/>
      <c r="P24" s="22">
        <v>1</v>
      </c>
      <c r="Q24" s="110"/>
      <c r="R24" s="22"/>
      <c r="S24" s="110"/>
      <c r="T24" s="22"/>
      <c r="U24" s="110"/>
      <c r="V24" s="22"/>
      <c r="W24" s="110"/>
      <c r="X24" s="22"/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63</v>
      </c>
      <c r="E26" s="114">
        <f t="shared" si="3"/>
        <v>25</v>
      </c>
      <c r="F26" s="115">
        <f t="shared" si="3"/>
        <v>38</v>
      </c>
      <c r="G26" s="116">
        <v>1</v>
      </c>
      <c r="H26" s="117">
        <v>1</v>
      </c>
      <c r="I26" s="118">
        <v>4</v>
      </c>
      <c r="J26" s="119">
        <v>8</v>
      </c>
      <c r="K26" s="116">
        <v>7</v>
      </c>
      <c r="L26" s="117">
        <v>6</v>
      </c>
      <c r="M26" s="116">
        <v>4</v>
      </c>
      <c r="N26" s="117">
        <v>9</v>
      </c>
      <c r="O26" s="116">
        <v>2</v>
      </c>
      <c r="P26" s="117">
        <v>4</v>
      </c>
      <c r="Q26" s="116"/>
      <c r="R26" s="117">
        <v>3</v>
      </c>
      <c r="S26" s="116">
        <v>3</v>
      </c>
      <c r="T26" s="117">
        <v>3</v>
      </c>
      <c r="U26" s="116">
        <v>2</v>
      </c>
      <c r="V26" s="117">
        <v>2</v>
      </c>
      <c r="W26" s="116">
        <v>2</v>
      </c>
      <c r="X26" s="117">
        <v>2</v>
      </c>
      <c r="Y26" s="116"/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1</v>
      </c>
      <c r="E27" s="104">
        <f t="shared" si="3"/>
        <v>0</v>
      </c>
      <c r="F27" s="105">
        <f t="shared" si="3"/>
        <v>1</v>
      </c>
      <c r="G27" s="112"/>
      <c r="H27" s="43"/>
      <c r="I27" s="42"/>
      <c r="J27" s="31"/>
      <c r="K27" s="112"/>
      <c r="L27" s="43"/>
      <c r="M27" s="112"/>
      <c r="N27" s="43"/>
      <c r="O27" s="112"/>
      <c r="P27" s="43"/>
      <c r="Q27" s="112"/>
      <c r="R27" s="43"/>
      <c r="S27" s="112"/>
      <c r="T27" s="43"/>
      <c r="U27" s="112"/>
      <c r="V27" s="43">
        <v>1</v>
      </c>
      <c r="W27" s="112"/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71</v>
      </c>
      <c r="E28" s="121">
        <f t="shared" si="4"/>
        <v>28</v>
      </c>
      <c r="F28" s="122">
        <f t="shared" si="4"/>
        <v>43</v>
      </c>
      <c r="G28" s="123">
        <f t="shared" si="4"/>
        <v>2</v>
      </c>
      <c r="H28" s="124">
        <f t="shared" si="4"/>
        <v>2</v>
      </c>
      <c r="I28" s="125">
        <f t="shared" si="4"/>
        <v>5</v>
      </c>
      <c r="J28" s="126">
        <f t="shared" si="4"/>
        <v>9</v>
      </c>
      <c r="K28" s="123">
        <f t="shared" si="4"/>
        <v>7</v>
      </c>
      <c r="L28" s="124">
        <f t="shared" si="4"/>
        <v>6</v>
      </c>
      <c r="M28" s="123">
        <f t="shared" si="4"/>
        <v>5</v>
      </c>
      <c r="N28" s="124">
        <f t="shared" si="4"/>
        <v>10</v>
      </c>
      <c r="O28" s="123">
        <f t="shared" si="4"/>
        <v>2</v>
      </c>
      <c r="P28" s="124">
        <f t="shared" si="4"/>
        <v>5</v>
      </c>
      <c r="Q28" s="123">
        <f t="shared" si="4"/>
        <v>0</v>
      </c>
      <c r="R28" s="124">
        <f t="shared" si="4"/>
        <v>3</v>
      </c>
      <c r="S28" s="123">
        <f t="shared" si="4"/>
        <v>3</v>
      </c>
      <c r="T28" s="124">
        <f t="shared" si="4"/>
        <v>3</v>
      </c>
      <c r="U28" s="123">
        <f t="shared" si="4"/>
        <v>2</v>
      </c>
      <c r="V28" s="124">
        <f t="shared" si="4"/>
        <v>3</v>
      </c>
      <c r="W28" s="123">
        <f t="shared" si="4"/>
        <v>2</v>
      </c>
      <c r="X28" s="124">
        <f t="shared" si="4"/>
        <v>2</v>
      </c>
      <c r="Y28" s="123">
        <f t="shared" si="4"/>
        <v>0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299" t="s">
        <v>1</v>
      </c>
      <c r="E30" s="128" t="s">
        <v>35</v>
      </c>
      <c r="F30" s="296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0</v>
      </c>
      <c r="E40" s="144"/>
      <c r="F40" s="14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289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178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12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290" t="s">
        <v>1</v>
      </c>
      <c r="B49" s="152">
        <f>SUM(B47+B48)</f>
        <v>190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292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295" t="s">
        <v>77</v>
      </c>
      <c r="G65" s="297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294" t="s">
        <v>76</v>
      </c>
      <c r="F73" s="295" t="s">
        <v>77</v>
      </c>
      <c r="G73" s="296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/>
      <c r="D74" s="166"/>
      <c r="E74" s="186">
        <v>20</v>
      </c>
      <c r="F74" s="168"/>
      <c r="G74" s="187"/>
      <c r="H74" s="169"/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>
        <v>1</v>
      </c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/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/>
      <c r="D78" s="151">
        <v>1</v>
      </c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1</v>
      </c>
      <c r="D79" s="180">
        <f t="shared" si="7"/>
        <v>1</v>
      </c>
      <c r="E79" s="194">
        <f t="shared" si="7"/>
        <v>20</v>
      </c>
      <c r="F79" s="179">
        <f t="shared" si="7"/>
        <v>0</v>
      </c>
      <c r="G79" s="180">
        <f t="shared" si="7"/>
        <v>0</v>
      </c>
      <c r="H79" s="195">
        <f t="shared" si="7"/>
        <v>0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287" t="s">
        <v>1</v>
      </c>
      <c r="D82" s="163" t="s">
        <v>88</v>
      </c>
      <c r="E82" s="295" t="s">
        <v>89</v>
      </c>
      <c r="F82" s="295" t="s">
        <v>90</v>
      </c>
      <c r="G82" s="295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291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293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284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286"/>
      <c r="D101" s="28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293" t="s">
        <v>98</v>
      </c>
      <c r="B102" s="228"/>
      <c r="C102" s="286"/>
      <c r="D102" s="28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293" t="s">
        <v>99</v>
      </c>
      <c r="B103" s="229"/>
      <c r="C103" s="286"/>
      <c r="D103" s="28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293" t="s">
        <v>100</v>
      </c>
      <c r="B104" s="229"/>
      <c r="C104" s="286"/>
      <c r="D104" s="28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293" t="s">
        <v>101</v>
      </c>
      <c r="B105" s="229"/>
      <c r="C105" s="230"/>
      <c r="D105" s="28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28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286"/>
      <c r="D108" s="285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293" t="s">
        <v>98</v>
      </c>
      <c r="B109" s="228">
        <v>0</v>
      </c>
      <c r="C109" s="286"/>
      <c r="D109" s="285"/>
      <c r="E109" s="286"/>
      <c r="F109" s="25"/>
      <c r="G109" s="26"/>
      <c r="H109" s="26"/>
      <c r="I109" s="285"/>
      <c r="J109" s="286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293" t="s">
        <v>99</v>
      </c>
      <c r="B110" s="229">
        <v>0</v>
      </c>
      <c r="C110" s="286"/>
      <c r="D110" s="285"/>
      <c r="E110" s="286"/>
      <c r="F110" s="25"/>
      <c r="G110" s="26"/>
      <c r="H110" s="26"/>
      <c r="I110" s="285"/>
      <c r="J110" s="286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293" t="s">
        <v>100</v>
      </c>
      <c r="B111" s="229">
        <v>1</v>
      </c>
      <c r="C111" s="286"/>
      <c r="D111" s="285"/>
      <c r="E111" s="286"/>
      <c r="F111" s="25"/>
      <c r="G111" s="26"/>
      <c r="H111" s="26"/>
      <c r="I111" s="285"/>
      <c r="J111" s="286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293" t="s">
        <v>101</v>
      </c>
      <c r="B112" s="229">
        <v>0</v>
      </c>
      <c r="C112" s="230"/>
      <c r="D112" s="535"/>
      <c r="E112" s="536"/>
      <c r="F112" s="25"/>
      <c r="G112" s="26"/>
      <c r="H112" s="26"/>
      <c r="I112" s="285"/>
      <c r="J112" s="286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>
        <v>1</v>
      </c>
      <c r="C113" s="230"/>
      <c r="D113" s="535"/>
      <c r="E113" s="536"/>
      <c r="F113" s="25"/>
      <c r="G113" s="26"/>
      <c r="H113" s="26"/>
      <c r="I113" s="285"/>
      <c r="J113" s="286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287" t="s">
        <v>1</v>
      </c>
      <c r="D115" s="163" t="s">
        <v>105</v>
      </c>
      <c r="E115" s="295" t="s">
        <v>106</v>
      </c>
      <c r="F115" s="297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283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223</v>
      </c>
      <c r="D127" s="256">
        <v>4</v>
      </c>
      <c r="E127" s="257"/>
      <c r="F127" s="256">
        <v>219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283" t="s">
        <v>108</v>
      </c>
      <c r="C128" s="255">
        <f t="shared" si="9"/>
        <v>64</v>
      </c>
      <c r="D128" s="256"/>
      <c r="E128" s="257"/>
      <c r="F128" s="256">
        <v>64</v>
      </c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111</v>
      </c>
      <c r="D131" s="28"/>
      <c r="E131" s="18"/>
      <c r="F131" s="28">
        <v>111</v>
      </c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0</v>
      </c>
      <c r="D132" s="71"/>
      <c r="E132" s="30"/>
      <c r="F132" s="71"/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398</v>
      </c>
      <c r="D133" s="266">
        <f>SUM(D127:D132)</f>
        <v>4</v>
      </c>
      <c r="E133" s="267">
        <f>SUM(E127:E132)</f>
        <v>0</v>
      </c>
      <c r="F133" s="266">
        <f>SUM(F127:F132)</f>
        <v>394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288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237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223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1</v>
      </c>
      <c r="C141" s="259">
        <v>1</v>
      </c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0</v>
      </c>
      <c r="C143" s="259"/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0</v>
      </c>
      <c r="C150" s="262"/>
      <c r="D150" s="279"/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1545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4">
    <dataValidation type="whole" allowBlank="1" showInputMessage="1" showErrorMessage="1" errorTitle="ERROR" error="Por favor ingrese solo Números" sqref="D133:E140 C151:E1048576 C138:C140 B107:B108 D122:F126 G89:G126 F133:G1048576 D89:F115 C89:C92 A1:A1048576 B114:B1048576 C63:C65 C99:C135 H89:H1048576 C79:H82 B49:B101 G28:H65 E44:F65 C69:H73 C1:C52 B1:B46 G18:Z21 D18:D65 AA1:XFD1048576 E18:F30 G1:Z11 G15:Z15 D1:F15 I28:Z1048576" xr:uid="{00000000-0002-0000-0400-000000000000}">
      <formula1>0</formula1>
      <formula2>1000000000</formula2>
    </dataValidation>
    <dataValidation type="whole" allowBlank="1" showInputMessage="1" showErrorMessage="1" errorTitle="ERROR" error="Debe ingresar sólo números enteros positivos." sqref="D16:Z17" xr:uid="{00000000-0002-0000-0400-000001000000}">
      <formula1>0</formula1>
      <formula2>1000000</formula2>
    </dataValidation>
    <dataValidation type="whole" allowBlank="1" showInputMessage="1" showErrorMessage="1" errorTitle="Error de ingreso" error="Debe ingresar sólo números." sqref="B109:B113" xr:uid="{00000000-0002-0000-0400-000002000000}">
      <formula1>0</formula1>
      <formula2>1000000</formula2>
    </dataValidation>
    <dataValidation type="whole" allowBlank="1" showInputMessage="1" showErrorMessage="1" errorTitle="Error de ingreso" error="Debe ingresar sólo números enteros positivos." sqref="C141:E150 C136:C137 D127:G132 D116:F121 B102:B106 C93:C98 C83:H88 C74:H78 C66:H68 C53:C62 B47:B48 E31:F43 G22:Z27 G12:Z14" xr:uid="{00000000-0002-0000-0400-000003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92" ht="16.149999999999999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",[6]NOMBRE!B6," - ","( ",[6]NOMBRE!C6,[6]NOMBRE!D6," )")</f>
        <v>MES: MAYO - ( 05 )</v>
      </c>
    </row>
    <row r="5" spans="1:92" ht="16.149999999999999" customHeight="1" x14ac:dyDescent="0.2">
      <c r="A5" s="1" t="str">
        <f>CONCATENATE("AÑO: ",[6]NOMBRE!B7)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306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6</v>
      </c>
      <c r="E12" s="64">
        <f t="shared" ref="E12:F15" si="0">SUM(G12+I12+K12+M12+O12+Q12+S12+U12+W12+Y12)</f>
        <v>3</v>
      </c>
      <c r="F12" s="65">
        <f t="shared" si="0"/>
        <v>3</v>
      </c>
      <c r="G12" s="28"/>
      <c r="H12" s="29">
        <v>2</v>
      </c>
      <c r="I12" s="28">
        <v>2</v>
      </c>
      <c r="J12" s="29"/>
      <c r="K12" s="28"/>
      <c r="L12" s="29">
        <v>1</v>
      </c>
      <c r="M12" s="28"/>
      <c r="N12" s="29"/>
      <c r="O12" s="28">
        <v>1</v>
      </c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300" t="s">
        <v>27</v>
      </c>
      <c r="C13" s="67" t="s">
        <v>26</v>
      </c>
      <c r="D13" s="68">
        <f>SUM(E13+F13)</f>
        <v>12</v>
      </c>
      <c r="E13" s="69">
        <f t="shared" si="0"/>
        <v>8</v>
      </c>
      <c r="F13" s="70">
        <f t="shared" si="0"/>
        <v>4</v>
      </c>
      <c r="G13" s="71"/>
      <c r="H13" s="72"/>
      <c r="I13" s="17">
        <v>1</v>
      </c>
      <c r="J13" s="20"/>
      <c r="K13" s="17">
        <v>2</v>
      </c>
      <c r="L13" s="20"/>
      <c r="M13" s="17">
        <v>1</v>
      </c>
      <c r="N13" s="19"/>
      <c r="O13" s="17">
        <v>1</v>
      </c>
      <c r="P13" s="19">
        <v>1</v>
      </c>
      <c r="Q13" s="17">
        <v>1</v>
      </c>
      <c r="R13" s="19">
        <v>1</v>
      </c>
      <c r="S13" s="17">
        <v>1</v>
      </c>
      <c r="T13" s="19">
        <v>1</v>
      </c>
      <c r="U13" s="17">
        <v>1</v>
      </c>
      <c r="V13" s="19">
        <v>1</v>
      </c>
      <c r="W13" s="17"/>
      <c r="X13" s="19"/>
      <c r="Y13" s="17"/>
      <c r="Z13" s="19"/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203</v>
      </c>
      <c r="E14" s="75">
        <f t="shared" si="0"/>
        <v>123</v>
      </c>
      <c r="F14" s="76">
        <f t="shared" si="0"/>
        <v>80</v>
      </c>
      <c r="G14" s="35">
        <v>3</v>
      </c>
      <c r="H14" s="77">
        <v>3</v>
      </c>
      <c r="I14" s="35">
        <v>14</v>
      </c>
      <c r="J14" s="77">
        <v>18</v>
      </c>
      <c r="K14" s="35">
        <v>18</v>
      </c>
      <c r="L14" s="77">
        <v>13</v>
      </c>
      <c r="M14" s="78">
        <v>20</v>
      </c>
      <c r="N14" s="36">
        <v>8</v>
      </c>
      <c r="O14" s="78">
        <v>16</v>
      </c>
      <c r="P14" s="36">
        <v>6</v>
      </c>
      <c r="Q14" s="78">
        <v>15</v>
      </c>
      <c r="R14" s="36">
        <v>10</v>
      </c>
      <c r="S14" s="78">
        <v>17</v>
      </c>
      <c r="T14" s="36">
        <v>10</v>
      </c>
      <c r="U14" s="78">
        <v>9</v>
      </c>
      <c r="V14" s="36">
        <v>7</v>
      </c>
      <c r="W14" s="78">
        <v>9</v>
      </c>
      <c r="X14" s="36">
        <v>3</v>
      </c>
      <c r="Y14" s="78">
        <v>2</v>
      </c>
      <c r="Z14" s="36">
        <v>2</v>
      </c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221</v>
      </c>
      <c r="E15" s="80">
        <f t="shared" si="0"/>
        <v>134</v>
      </c>
      <c r="F15" s="81">
        <f t="shared" si="0"/>
        <v>87</v>
      </c>
      <c r="G15" s="82">
        <f t="shared" ref="G15:Z15" si="1">SUM(G12:G14)</f>
        <v>3</v>
      </c>
      <c r="H15" s="83">
        <f t="shared" si="1"/>
        <v>5</v>
      </c>
      <c r="I15" s="82">
        <f t="shared" si="1"/>
        <v>17</v>
      </c>
      <c r="J15" s="83">
        <f t="shared" si="1"/>
        <v>18</v>
      </c>
      <c r="K15" s="82">
        <f t="shared" si="1"/>
        <v>20</v>
      </c>
      <c r="L15" s="83">
        <f t="shared" si="1"/>
        <v>14</v>
      </c>
      <c r="M15" s="84">
        <f t="shared" si="1"/>
        <v>21</v>
      </c>
      <c r="N15" s="85">
        <f t="shared" si="1"/>
        <v>8</v>
      </c>
      <c r="O15" s="84">
        <f t="shared" si="1"/>
        <v>18</v>
      </c>
      <c r="P15" s="85">
        <f t="shared" si="1"/>
        <v>7</v>
      </c>
      <c r="Q15" s="84">
        <f t="shared" si="1"/>
        <v>16</v>
      </c>
      <c r="R15" s="85">
        <f t="shared" si="1"/>
        <v>11</v>
      </c>
      <c r="S15" s="84">
        <f t="shared" si="1"/>
        <v>18</v>
      </c>
      <c r="T15" s="85">
        <f t="shared" si="1"/>
        <v>11</v>
      </c>
      <c r="U15" s="84">
        <f t="shared" si="1"/>
        <v>10</v>
      </c>
      <c r="V15" s="85">
        <f t="shared" si="1"/>
        <v>8</v>
      </c>
      <c r="W15" s="84">
        <f t="shared" si="1"/>
        <v>9</v>
      </c>
      <c r="X15" s="85">
        <f t="shared" si="1"/>
        <v>3</v>
      </c>
      <c r="Y15" s="84">
        <f t="shared" si="1"/>
        <v>2</v>
      </c>
      <c r="Z15" s="85">
        <f t="shared" si="1"/>
        <v>2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21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/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305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5</v>
      </c>
      <c r="E22" s="99">
        <f t="shared" ref="E22:F27" si="3">SUM(G22+I22+K22+M22+O22+Q22+S22+U22+W22+Y22)</f>
        <v>2</v>
      </c>
      <c r="F22" s="100">
        <f t="shared" si="3"/>
        <v>3</v>
      </c>
      <c r="G22" s="17"/>
      <c r="H22" s="19"/>
      <c r="I22" s="28">
        <v>1</v>
      </c>
      <c r="J22" s="29">
        <v>2</v>
      </c>
      <c r="K22" s="101"/>
      <c r="L22" s="18">
        <v>1</v>
      </c>
      <c r="M22" s="101"/>
      <c r="N22" s="18"/>
      <c r="O22" s="101"/>
      <c r="P22" s="18"/>
      <c r="Q22" s="101"/>
      <c r="R22" s="18"/>
      <c r="S22" s="101"/>
      <c r="T22" s="18"/>
      <c r="U22" s="101">
        <v>1</v>
      </c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2</v>
      </c>
      <c r="E24" s="108">
        <f t="shared" si="3"/>
        <v>0</v>
      </c>
      <c r="F24" s="109">
        <f t="shared" si="3"/>
        <v>2</v>
      </c>
      <c r="G24" s="21"/>
      <c r="H24" s="22"/>
      <c r="I24" s="21"/>
      <c r="J24" s="23">
        <v>1</v>
      </c>
      <c r="K24" s="110"/>
      <c r="L24" s="22"/>
      <c r="M24" s="110"/>
      <c r="N24" s="22"/>
      <c r="O24" s="110"/>
      <c r="P24" s="22"/>
      <c r="Q24" s="110"/>
      <c r="R24" s="22"/>
      <c r="S24" s="110"/>
      <c r="T24" s="22">
        <v>1</v>
      </c>
      <c r="U24" s="110"/>
      <c r="V24" s="22"/>
      <c r="W24" s="110"/>
      <c r="X24" s="22"/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38</v>
      </c>
      <c r="E26" s="114">
        <f t="shared" si="3"/>
        <v>13</v>
      </c>
      <c r="F26" s="115">
        <f t="shared" si="3"/>
        <v>25</v>
      </c>
      <c r="G26" s="116">
        <v>1</v>
      </c>
      <c r="H26" s="117">
        <v>1</v>
      </c>
      <c r="I26" s="118">
        <v>1</v>
      </c>
      <c r="J26" s="119">
        <v>6</v>
      </c>
      <c r="K26" s="116">
        <v>3</v>
      </c>
      <c r="L26" s="117">
        <v>2</v>
      </c>
      <c r="M26" s="116">
        <v>1</v>
      </c>
      <c r="N26" s="117">
        <v>5</v>
      </c>
      <c r="O26" s="116">
        <v>3</v>
      </c>
      <c r="P26" s="117">
        <v>5</v>
      </c>
      <c r="Q26" s="116"/>
      <c r="R26" s="117"/>
      <c r="S26" s="116">
        <v>2</v>
      </c>
      <c r="T26" s="117">
        <v>1</v>
      </c>
      <c r="U26" s="116">
        <v>1</v>
      </c>
      <c r="V26" s="117">
        <v>2</v>
      </c>
      <c r="W26" s="116">
        <v>1</v>
      </c>
      <c r="X26" s="117">
        <v>3</v>
      </c>
      <c r="Y26" s="116"/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5</v>
      </c>
      <c r="E27" s="104">
        <f t="shared" si="3"/>
        <v>4</v>
      </c>
      <c r="F27" s="105">
        <f t="shared" si="3"/>
        <v>1</v>
      </c>
      <c r="G27" s="112"/>
      <c r="H27" s="43"/>
      <c r="I27" s="42"/>
      <c r="J27" s="31"/>
      <c r="K27" s="112">
        <v>1</v>
      </c>
      <c r="L27" s="43"/>
      <c r="M27" s="112"/>
      <c r="N27" s="43"/>
      <c r="O27" s="112">
        <v>1</v>
      </c>
      <c r="P27" s="43">
        <v>1</v>
      </c>
      <c r="Q27" s="112"/>
      <c r="R27" s="43"/>
      <c r="S27" s="112">
        <v>1</v>
      </c>
      <c r="T27" s="43"/>
      <c r="U27" s="112">
        <v>1</v>
      </c>
      <c r="V27" s="43"/>
      <c r="W27" s="112"/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50</v>
      </c>
      <c r="E28" s="121">
        <f t="shared" si="4"/>
        <v>19</v>
      </c>
      <c r="F28" s="122">
        <f t="shared" si="4"/>
        <v>31</v>
      </c>
      <c r="G28" s="123">
        <f t="shared" si="4"/>
        <v>1</v>
      </c>
      <c r="H28" s="124">
        <f t="shared" si="4"/>
        <v>1</v>
      </c>
      <c r="I28" s="125">
        <f t="shared" si="4"/>
        <v>2</v>
      </c>
      <c r="J28" s="126">
        <f t="shared" si="4"/>
        <v>9</v>
      </c>
      <c r="K28" s="123">
        <f t="shared" si="4"/>
        <v>4</v>
      </c>
      <c r="L28" s="124">
        <f t="shared" si="4"/>
        <v>3</v>
      </c>
      <c r="M28" s="123">
        <f t="shared" si="4"/>
        <v>1</v>
      </c>
      <c r="N28" s="124">
        <f t="shared" si="4"/>
        <v>5</v>
      </c>
      <c r="O28" s="123">
        <f t="shared" si="4"/>
        <v>4</v>
      </c>
      <c r="P28" s="124">
        <f t="shared" si="4"/>
        <v>6</v>
      </c>
      <c r="Q28" s="123">
        <f t="shared" si="4"/>
        <v>0</v>
      </c>
      <c r="R28" s="124">
        <f t="shared" si="4"/>
        <v>0</v>
      </c>
      <c r="S28" s="123">
        <f t="shared" si="4"/>
        <v>3</v>
      </c>
      <c r="T28" s="124">
        <f t="shared" si="4"/>
        <v>2</v>
      </c>
      <c r="U28" s="123">
        <f t="shared" si="4"/>
        <v>3</v>
      </c>
      <c r="V28" s="124">
        <f t="shared" si="4"/>
        <v>2</v>
      </c>
      <c r="W28" s="123">
        <f t="shared" si="4"/>
        <v>1</v>
      </c>
      <c r="X28" s="124">
        <f t="shared" si="4"/>
        <v>3</v>
      </c>
      <c r="Y28" s="123">
        <f t="shared" si="4"/>
        <v>0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302" t="s">
        <v>1</v>
      </c>
      <c r="E30" s="128" t="s">
        <v>35</v>
      </c>
      <c r="F30" s="312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1</v>
      </c>
      <c r="E40" s="144"/>
      <c r="F40" s="145"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300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213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8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301" t="s">
        <v>1</v>
      </c>
      <c r="B49" s="152">
        <f>SUM(B47+B48)</f>
        <v>221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308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311" t="s">
        <v>77</v>
      </c>
      <c r="G65" s="304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310" t="s">
        <v>76</v>
      </c>
      <c r="F73" s="311" t="s">
        <v>77</v>
      </c>
      <c r="G73" s="312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>
        <v>4</v>
      </c>
      <c r="D74" s="166"/>
      <c r="E74" s="186">
        <v>26</v>
      </c>
      <c r="F74" s="168"/>
      <c r="G74" s="187"/>
      <c r="H74" s="169"/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>
        <v>2</v>
      </c>
      <c r="D75" s="157">
        <v>1</v>
      </c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>
        <v>8</v>
      </c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/>
      <c r="D78" s="151">
        <v>1</v>
      </c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6</v>
      </c>
      <c r="D79" s="180">
        <f t="shared" si="7"/>
        <v>10</v>
      </c>
      <c r="E79" s="194">
        <f t="shared" si="7"/>
        <v>26</v>
      </c>
      <c r="F79" s="179">
        <f t="shared" si="7"/>
        <v>0</v>
      </c>
      <c r="G79" s="180">
        <f t="shared" si="7"/>
        <v>0</v>
      </c>
      <c r="H79" s="195">
        <f t="shared" si="7"/>
        <v>0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314" t="s">
        <v>1</v>
      </c>
      <c r="D82" s="163" t="s">
        <v>88</v>
      </c>
      <c r="E82" s="311" t="s">
        <v>89</v>
      </c>
      <c r="F82" s="311" t="s">
        <v>90</v>
      </c>
      <c r="G82" s="311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307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309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317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316"/>
      <c r="D101" s="31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309" t="s">
        <v>98</v>
      </c>
      <c r="B102" s="228"/>
      <c r="C102" s="316"/>
      <c r="D102" s="31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309" t="s">
        <v>99</v>
      </c>
      <c r="B103" s="229"/>
      <c r="C103" s="316"/>
      <c r="D103" s="31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309" t="s">
        <v>100</v>
      </c>
      <c r="B104" s="229"/>
      <c r="C104" s="316"/>
      <c r="D104" s="31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309" t="s">
        <v>101</v>
      </c>
      <c r="B105" s="229"/>
      <c r="C105" s="230"/>
      <c r="D105" s="31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31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316"/>
      <c r="D108" s="315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309" t="s">
        <v>98</v>
      </c>
      <c r="B109" s="228"/>
      <c r="C109" s="316"/>
      <c r="D109" s="315"/>
      <c r="E109" s="316"/>
      <c r="F109" s="25"/>
      <c r="G109" s="26"/>
      <c r="H109" s="26"/>
      <c r="I109" s="315"/>
      <c r="J109" s="316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309" t="s">
        <v>99</v>
      </c>
      <c r="B110" s="229"/>
      <c r="C110" s="316"/>
      <c r="D110" s="315"/>
      <c r="E110" s="316"/>
      <c r="F110" s="25"/>
      <c r="G110" s="26"/>
      <c r="H110" s="26"/>
      <c r="I110" s="315"/>
      <c r="J110" s="316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309" t="s">
        <v>100</v>
      </c>
      <c r="B111" s="229"/>
      <c r="C111" s="316"/>
      <c r="D111" s="315"/>
      <c r="E111" s="316"/>
      <c r="F111" s="25"/>
      <c r="G111" s="26"/>
      <c r="H111" s="26"/>
      <c r="I111" s="315"/>
      <c r="J111" s="316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309" t="s">
        <v>101</v>
      </c>
      <c r="B112" s="229"/>
      <c r="C112" s="230"/>
      <c r="D112" s="535"/>
      <c r="E112" s="536"/>
      <c r="F112" s="25"/>
      <c r="G112" s="26"/>
      <c r="H112" s="26"/>
      <c r="I112" s="315"/>
      <c r="J112" s="316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/>
      <c r="C113" s="230"/>
      <c r="D113" s="535"/>
      <c r="E113" s="536"/>
      <c r="F113" s="25"/>
      <c r="G113" s="26"/>
      <c r="H113" s="26"/>
      <c r="I113" s="315"/>
      <c r="J113" s="316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314" t="s">
        <v>1</v>
      </c>
      <c r="D115" s="163" t="s">
        <v>105</v>
      </c>
      <c r="E115" s="311" t="s">
        <v>106</v>
      </c>
      <c r="F115" s="304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313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220</v>
      </c>
      <c r="D127" s="256">
        <v>218</v>
      </c>
      <c r="E127" s="257"/>
      <c r="F127" s="256">
        <v>2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313" t="s">
        <v>108</v>
      </c>
      <c r="C128" s="255">
        <f t="shared" si="9"/>
        <v>123</v>
      </c>
      <c r="D128" s="256">
        <v>123</v>
      </c>
      <c r="E128" s="257"/>
      <c r="F128" s="256"/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92</v>
      </c>
      <c r="D131" s="28">
        <v>92</v>
      </c>
      <c r="E131" s="18"/>
      <c r="F131" s="28"/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0</v>
      </c>
      <c r="D132" s="71"/>
      <c r="E132" s="30"/>
      <c r="F132" s="71"/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435</v>
      </c>
      <c r="D133" s="266">
        <f>SUM(D127:D132)</f>
        <v>433</v>
      </c>
      <c r="E133" s="267">
        <f>SUM(E127:E132)</f>
        <v>0</v>
      </c>
      <c r="F133" s="266">
        <f>SUM(F127:F132)</f>
        <v>2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303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260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220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0</v>
      </c>
      <c r="C141" s="259"/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0</v>
      </c>
      <c r="C143" s="259"/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0</v>
      </c>
      <c r="C150" s="262"/>
      <c r="D150" s="279"/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1692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4">
    <dataValidation type="whole" allowBlank="1" showInputMessage="1" showErrorMessage="1" errorTitle="ERROR" error="Por favor ingrese solo Números" sqref="D133:E140 C151:E1048576 C138:C140 B107:B108 D122:F126 G89:G126 F133:G1048576 D89:F115 C89:C92 A1:A1048576 B114:B1048576 C63:C65 C99:C135 H89:H1048576 C79:H82 B49:B101 G28:H65 E44:F65 C69:H73 C1:C52 B1:B46 G18:Z21 D18:D65 AA1:XFD1048576 E18:F30 G1:Z11 G15:Z15 D1:F15 I28:Z1048576" xr:uid="{00000000-0002-0000-0500-000000000000}">
      <formula1>0</formula1>
      <formula2>1000000000</formula2>
    </dataValidation>
    <dataValidation type="whole" allowBlank="1" showInputMessage="1" showErrorMessage="1" errorTitle="ERROR" error="Debe ingresar sólo números enteros positivos." sqref="D16:Z17" xr:uid="{00000000-0002-0000-0500-000001000000}">
      <formula1>0</formula1>
      <formula2>1000000</formula2>
    </dataValidation>
    <dataValidation type="whole" allowBlank="1" showInputMessage="1" showErrorMessage="1" errorTitle="Error de ingreso" error="Debe ingresar sólo números." sqref="B109:B113" xr:uid="{00000000-0002-0000-0500-000002000000}">
      <formula1>0</formula1>
      <formula2>1000000</formula2>
    </dataValidation>
    <dataValidation type="whole" allowBlank="1" showInputMessage="1" showErrorMessage="1" errorTitle="Error de ingreso" error="Debe ingresar sólo números enteros positivos." sqref="C141:E150 C136:C137 D127:G132 D116:F121 B102:B106 C93:C98 C83:H88 C74:H78 C66:H68 C53:C62 B47:B48 E31:F43 G22:Z27 G12:Z14" xr:uid="{00000000-0002-0000-0500-000003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92" ht="16.149999999999999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",[7]NOMBRE!B6," - ","( ",[7]NOMBRE!C6,[7]NOMBRE!D6," )")</f>
        <v>MES: JUNIO - ( 06 )</v>
      </c>
    </row>
    <row r="5" spans="1:92" ht="16.149999999999999" customHeight="1" x14ac:dyDescent="0.2">
      <c r="A5" s="1" t="str">
        <f>CONCATENATE("AÑO: ",[7]NOMBRE!B7)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318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16</v>
      </c>
      <c r="E12" s="64">
        <f t="shared" ref="E12:F15" si="0">SUM(G12+I12+K12+M12+O12+Q12+S12+U12+W12+Y12)</f>
        <v>10</v>
      </c>
      <c r="F12" s="65">
        <f t="shared" si="0"/>
        <v>6</v>
      </c>
      <c r="G12" s="28">
        <v>4</v>
      </c>
      <c r="H12" s="29"/>
      <c r="I12" s="28">
        <v>2</v>
      </c>
      <c r="J12" s="29"/>
      <c r="K12" s="28">
        <v>1</v>
      </c>
      <c r="L12" s="29">
        <v>3</v>
      </c>
      <c r="M12" s="28">
        <v>1</v>
      </c>
      <c r="N12" s="29">
        <v>2</v>
      </c>
      <c r="O12" s="28"/>
      <c r="P12" s="29">
        <v>1</v>
      </c>
      <c r="Q12" s="28"/>
      <c r="R12" s="29"/>
      <c r="S12" s="28">
        <v>2</v>
      </c>
      <c r="T12" s="29"/>
      <c r="U12" s="28"/>
      <c r="V12" s="29"/>
      <c r="W12" s="28"/>
      <c r="X12" s="29"/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325" t="s">
        <v>27</v>
      </c>
      <c r="C13" s="67" t="s">
        <v>26</v>
      </c>
      <c r="D13" s="68">
        <f>SUM(E13+F13)</f>
        <v>13</v>
      </c>
      <c r="E13" s="69">
        <f t="shared" si="0"/>
        <v>9</v>
      </c>
      <c r="F13" s="70">
        <f t="shared" si="0"/>
        <v>4</v>
      </c>
      <c r="G13" s="71"/>
      <c r="H13" s="72">
        <v>1</v>
      </c>
      <c r="I13" s="17"/>
      <c r="J13" s="20">
        <v>1</v>
      </c>
      <c r="K13" s="17">
        <v>1</v>
      </c>
      <c r="L13" s="20"/>
      <c r="M13" s="17">
        <v>1</v>
      </c>
      <c r="N13" s="19"/>
      <c r="O13" s="17"/>
      <c r="P13" s="19">
        <v>1</v>
      </c>
      <c r="Q13" s="17"/>
      <c r="R13" s="19"/>
      <c r="S13" s="17">
        <v>2</v>
      </c>
      <c r="T13" s="19"/>
      <c r="U13" s="17">
        <v>2</v>
      </c>
      <c r="V13" s="19">
        <v>1</v>
      </c>
      <c r="W13" s="17">
        <v>1</v>
      </c>
      <c r="X13" s="19"/>
      <c r="Y13" s="17">
        <v>2</v>
      </c>
      <c r="Z13" s="19"/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138</v>
      </c>
      <c r="E14" s="75">
        <f t="shared" si="0"/>
        <v>85</v>
      </c>
      <c r="F14" s="76">
        <f t="shared" si="0"/>
        <v>53</v>
      </c>
      <c r="G14" s="35">
        <v>2</v>
      </c>
      <c r="H14" s="77">
        <v>1</v>
      </c>
      <c r="I14" s="35">
        <v>10</v>
      </c>
      <c r="J14" s="77">
        <v>6</v>
      </c>
      <c r="K14" s="35">
        <v>17</v>
      </c>
      <c r="L14" s="77">
        <v>5</v>
      </c>
      <c r="M14" s="78">
        <v>10</v>
      </c>
      <c r="N14" s="36">
        <v>9</v>
      </c>
      <c r="O14" s="78">
        <v>13</v>
      </c>
      <c r="P14" s="36">
        <v>11</v>
      </c>
      <c r="Q14" s="78">
        <v>7</v>
      </c>
      <c r="R14" s="36">
        <v>6</v>
      </c>
      <c r="S14" s="78">
        <v>14</v>
      </c>
      <c r="T14" s="36">
        <v>5</v>
      </c>
      <c r="U14" s="78">
        <v>11</v>
      </c>
      <c r="V14" s="36">
        <v>7</v>
      </c>
      <c r="W14" s="78">
        <v>1</v>
      </c>
      <c r="X14" s="36">
        <v>2</v>
      </c>
      <c r="Y14" s="78"/>
      <c r="Z14" s="36">
        <v>1</v>
      </c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167</v>
      </c>
      <c r="E15" s="80">
        <f t="shared" si="0"/>
        <v>104</v>
      </c>
      <c r="F15" s="81">
        <f t="shared" si="0"/>
        <v>63</v>
      </c>
      <c r="G15" s="82">
        <f t="shared" ref="G15:Z15" si="1">SUM(G12:G14)</f>
        <v>6</v>
      </c>
      <c r="H15" s="83">
        <f t="shared" si="1"/>
        <v>2</v>
      </c>
      <c r="I15" s="82">
        <f t="shared" si="1"/>
        <v>12</v>
      </c>
      <c r="J15" s="83">
        <f t="shared" si="1"/>
        <v>7</v>
      </c>
      <c r="K15" s="82">
        <f t="shared" si="1"/>
        <v>19</v>
      </c>
      <c r="L15" s="83">
        <f t="shared" si="1"/>
        <v>8</v>
      </c>
      <c r="M15" s="84">
        <f t="shared" si="1"/>
        <v>12</v>
      </c>
      <c r="N15" s="85">
        <f t="shared" si="1"/>
        <v>11</v>
      </c>
      <c r="O15" s="84">
        <f t="shared" si="1"/>
        <v>13</v>
      </c>
      <c r="P15" s="85">
        <f t="shared" si="1"/>
        <v>13</v>
      </c>
      <c r="Q15" s="84">
        <f t="shared" si="1"/>
        <v>7</v>
      </c>
      <c r="R15" s="85">
        <f t="shared" si="1"/>
        <v>6</v>
      </c>
      <c r="S15" s="84">
        <f t="shared" si="1"/>
        <v>18</v>
      </c>
      <c r="T15" s="85">
        <f t="shared" si="1"/>
        <v>5</v>
      </c>
      <c r="U15" s="84">
        <f t="shared" si="1"/>
        <v>13</v>
      </c>
      <c r="V15" s="85">
        <f t="shared" si="1"/>
        <v>8</v>
      </c>
      <c r="W15" s="84">
        <f t="shared" si="1"/>
        <v>2</v>
      </c>
      <c r="X15" s="85">
        <f t="shared" si="1"/>
        <v>2</v>
      </c>
      <c r="Y15" s="84">
        <f t="shared" si="1"/>
        <v>2</v>
      </c>
      <c r="Z15" s="85">
        <f t="shared" si="1"/>
        <v>1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21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334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2</v>
      </c>
      <c r="E22" s="99">
        <f t="shared" ref="E22:F27" si="3">SUM(G22+I22+K22+M22+O22+Q22+S22+U22+W22+Y22)</f>
        <v>2</v>
      </c>
      <c r="F22" s="100">
        <f t="shared" si="3"/>
        <v>0</v>
      </c>
      <c r="G22" s="17">
        <v>2</v>
      </c>
      <c r="H22" s="19"/>
      <c r="I22" s="28"/>
      <c r="J22" s="29"/>
      <c r="K22" s="101"/>
      <c r="L22" s="18"/>
      <c r="M22" s="101"/>
      <c r="N22" s="18"/>
      <c r="O22" s="101"/>
      <c r="P22" s="18"/>
      <c r="Q22" s="101"/>
      <c r="R22" s="18"/>
      <c r="S22" s="101"/>
      <c r="T22" s="18"/>
      <c r="U22" s="101"/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2</v>
      </c>
      <c r="E24" s="108">
        <f t="shared" si="3"/>
        <v>1</v>
      </c>
      <c r="F24" s="109">
        <f t="shared" si="3"/>
        <v>1</v>
      </c>
      <c r="G24" s="21"/>
      <c r="H24" s="22"/>
      <c r="I24" s="21"/>
      <c r="J24" s="23"/>
      <c r="K24" s="110"/>
      <c r="L24" s="22"/>
      <c r="M24" s="110"/>
      <c r="N24" s="22"/>
      <c r="O24" s="110">
        <v>1</v>
      </c>
      <c r="P24" s="22"/>
      <c r="Q24" s="110"/>
      <c r="R24" s="22"/>
      <c r="S24" s="110"/>
      <c r="T24" s="22">
        <v>1</v>
      </c>
      <c r="U24" s="110"/>
      <c r="V24" s="22"/>
      <c r="W24" s="110"/>
      <c r="X24" s="22"/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36</v>
      </c>
      <c r="E26" s="114">
        <f t="shared" si="3"/>
        <v>21</v>
      </c>
      <c r="F26" s="115">
        <f t="shared" si="3"/>
        <v>15</v>
      </c>
      <c r="G26" s="116"/>
      <c r="H26" s="117">
        <v>2</v>
      </c>
      <c r="I26" s="118">
        <v>2</v>
      </c>
      <c r="J26" s="119">
        <v>7</v>
      </c>
      <c r="K26" s="116">
        <v>4</v>
      </c>
      <c r="L26" s="117">
        <v>1</v>
      </c>
      <c r="M26" s="116">
        <v>5</v>
      </c>
      <c r="N26" s="117">
        <v>1</v>
      </c>
      <c r="O26" s="116">
        <v>6</v>
      </c>
      <c r="P26" s="117">
        <v>1</v>
      </c>
      <c r="Q26" s="116">
        <v>2</v>
      </c>
      <c r="R26" s="117">
        <v>1</v>
      </c>
      <c r="S26" s="116">
        <v>1</v>
      </c>
      <c r="T26" s="117">
        <v>1</v>
      </c>
      <c r="U26" s="116"/>
      <c r="V26" s="117"/>
      <c r="W26" s="116">
        <v>1</v>
      </c>
      <c r="X26" s="117">
        <v>1</v>
      </c>
      <c r="Y26" s="116"/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1</v>
      </c>
      <c r="E27" s="104">
        <f t="shared" si="3"/>
        <v>0</v>
      </c>
      <c r="F27" s="105">
        <f t="shared" si="3"/>
        <v>1</v>
      </c>
      <c r="G27" s="112"/>
      <c r="H27" s="43"/>
      <c r="I27" s="42"/>
      <c r="J27" s="31"/>
      <c r="K27" s="112"/>
      <c r="L27" s="43">
        <v>1</v>
      </c>
      <c r="M27" s="112"/>
      <c r="N27" s="43"/>
      <c r="O27" s="112"/>
      <c r="P27" s="43"/>
      <c r="Q27" s="112"/>
      <c r="R27" s="43"/>
      <c r="S27" s="112"/>
      <c r="T27" s="43"/>
      <c r="U27" s="112"/>
      <c r="V27" s="43"/>
      <c r="W27" s="112"/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41</v>
      </c>
      <c r="E28" s="121">
        <f t="shared" si="4"/>
        <v>24</v>
      </c>
      <c r="F28" s="122">
        <f t="shared" si="4"/>
        <v>17</v>
      </c>
      <c r="G28" s="123">
        <f t="shared" si="4"/>
        <v>2</v>
      </c>
      <c r="H28" s="124">
        <f t="shared" si="4"/>
        <v>2</v>
      </c>
      <c r="I28" s="125">
        <f t="shared" si="4"/>
        <v>2</v>
      </c>
      <c r="J28" s="126">
        <f t="shared" si="4"/>
        <v>7</v>
      </c>
      <c r="K28" s="123">
        <f t="shared" si="4"/>
        <v>4</v>
      </c>
      <c r="L28" s="124">
        <f t="shared" si="4"/>
        <v>2</v>
      </c>
      <c r="M28" s="123">
        <f t="shared" si="4"/>
        <v>5</v>
      </c>
      <c r="N28" s="124">
        <f t="shared" si="4"/>
        <v>1</v>
      </c>
      <c r="O28" s="123">
        <f t="shared" si="4"/>
        <v>7</v>
      </c>
      <c r="P28" s="124">
        <f t="shared" si="4"/>
        <v>1</v>
      </c>
      <c r="Q28" s="123">
        <f t="shared" si="4"/>
        <v>2</v>
      </c>
      <c r="R28" s="124">
        <f t="shared" si="4"/>
        <v>1</v>
      </c>
      <c r="S28" s="123">
        <f t="shared" si="4"/>
        <v>1</v>
      </c>
      <c r="T28" s="124">
        <f t="shared" si="4"/>
        <v>2</v>
      </c>
      <c r="U28" s="123">
        <f t="shared" si="4"/>
        <v>0</v>
      </c>
      <c r="V28" s="124">
        <f t="shared" si="4"/>
        <v>0</v>
      </c>
      <c r="W28" s="123">
        <f t="shared" si="4"/>
        <v>1</v>
      </c>
      <c r="X28" s="124">
        <f t="shared" si="4"/>
        <v>1</v>
      </c>
      <c r="Y28" s="123">
        <f t="shared" si="4"/>
        <v>0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335" t="s">
        <v>1</v>
      </c>
      <c r="E30" s="128" t="s">
        <v>35</v>
      </c>
      <c r="F30" s="332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0</v>
      </c>
      <c r="E40" s="144"/>
      <c r="F40" s="14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325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163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5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326" t="s">
        <v>1</v>
      </c>
      <c r="B49" s="152">
        <f>SUM(B47+B48)</f>
        <v>168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328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331" t="s">
        <v>77</v>
      </c>
      <c r="G65" s="333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330" t="s">
        <v>76</v>
      </c>
      <c r="F73" s="331" t="s">
        <v>77</v>
      </c>
      <c r="G73" s="332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>
        <v>2</v>
      </c>
      <c r="D74" s="166"/>
      <c r="E74" s="186">
        <v>50</v>
      </c>
      <c r="F74" s="168"/>
      <c r="G74" s="187"/>
      <c r="H74" s="169">
        <v>1</v>
      </c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/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>
        <v>6</v>
      </c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/>
      <c r="D78" s="151">
        <v>3</v>
      </c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2</v>
      </c>
      <c r="D79" s="180">
        <f t="shared" si="7"/>
        <v>9</v>
      </c>
      <c r="E79" s="194">
        <f t="shared" si="7"/>
        <v>50</v>
      </c>
      <c r="F79" s="179">
        <f t="shared" si="7"/>
        <v>0</v>
      </c>
      <c r="G79" s="180">
        <f t="shared" si="7"/>
        <v>0</v>
      </c>
      <c r="H79" s="195">
        <f t="shared" si="7"/>
        <v>1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323" t="s">
        <v>1</v>
      </c>
      <c r="D82" s="163" t="s">
        <v>88</v>
      </c>
      <c r="E82" s="331" t="s">
        <v>89</v>
      </c>
      <c r="F82" s="331" t="s">
        <v>90</v>
      </c>
      <c r="G82" s="331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327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329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320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322"/>
      <c r="D101" s="32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329" t="s">
        <v>98</v>
      </c>
      <c r="B102" s="228"/>
      <c r="C102" s="322"/>
      <c r="D102" s="32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329" t="s">
        <v>99</v>
      </c>
      <c r="B103" s="229"/>
      <c r="C103" s="322"/>
      <c r="D103" s="32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329" t="s">
        <v>100</v>
      </c>
      <c r="B104" s="229"/>
      <c r="C104" s="322"/>
      <c r="D104" s="32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329" t="s">
        <v>101</v>
      </c>
      <c r="B105" s="229"/>
      <c r="C105" s="230"/>
      <c r="D105" s="32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32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322"/>
      <c r="D108" s="321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329" t="s">
        <v>98</v>
      </c>
      <c r="B109" s="228">
        <v>0</v>
      </c>
      <c r="C109" s="322"/>
      <c r="D109" s="321"/>
      <c r="E109" s="322"/>
      <c r="F109" s="25"/>
      <c r="G109" s="26"/>
      <c r="H109" s="26"/>
      <c r="I109" s="321"/>
      <c r="J109" s="322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329" t="s">
        <v>99</v>
      </c>
      <c r="B110" s="229">
        <v>0</v>
      </c>
      <c r="C110" s="322"/>
      <c r="D110" s="321"/>
      <c r="E110" s="322"/>
      <c r="F110" s="25"/>
      <c r="G110" s="26"/>
      <c r="H110" s="26"/>
      <c r="I110" s="321"/>
      <c r="J110" s="322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329" t="s">
        <v>100</v>
      </c>
      <c r="B111" s="229">
        <v>0</v>
      </c>
      <c r="C111" s="322"/>
      <c r="D111" s="321"/>
      <c r="E111" s="322"/>
      <c r="F111" s="25"/>
      <c r="G111" s="26"/>
      <c r="H111" s="26"/>
      <c r="I111" s="321"/>
      <c r="J111" s="322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329" t="s">
        <v>101</v>
      </c>
      <c r="B112" s="229">
        <v>0</v>
      </c>
      <c r="C112" s="230"/>
      <c r="D112" s="535"/>
      <c r="E112" s="536"/>
      <c r="F112" s="25"/>
      <c r="G112" s="26"/>
      <c r="H112" s="26"/>
      <c r="I112" s="321"/>
      <c r="J112" s="322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>
        <v>1</v>
      </c>
      <c r="C113" s="230"/>
      <c r="D113" s="535"/>
      <c r="E113" s="536"/>
      <c r="F113" s="25"/>
      <c r="G113" s="26"/>
      <c r="H113" s="26"/>
      <c r="I113" s="321"/>
      <c r="J113" s="322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323" t="s">
        <v>1</v>
      </c>
      <c r="D115" s="163" t="s">
        <v>105</v>
      </c>
      <c r="E115" s="331" t="s">
        <v>106</v>
      </c>
      <c r="F115" s="333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319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181</v>
      </c>
      <c r="D127" s="256">
        <v>2</v>
      </c>
      <c r="E127" s="257"/>
      <c r="F127" s="256">
        <v>179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319" t="s">
        <v>108</v>
      </c>
      <c r="C128" s="255">
        <f t="shared" si="9"/>
        <v>99</v>
      </c>
      <c r="D128" s="256"/>
      <c r="E128" s="257"/>
      <c r="F128" s="256">
        <v>99</v>
      </c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73</v>
      </c>
      <c r="D131" s="28"/>
      <c r="E131" s="18"/>
      <c r="F131" s="28">
        <v>73</v>
      </c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0</v>
      </c>
      <c r="D132" s="71"/>
      <c r="E132" s="30"/>
      <c r="F132" s="71"/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353</v>
      </c>
      <c r="D133" s="266">
        <f>SUM(D127:D132)</f>
        <v>2</v>
      </c>
      <c r="E133" s="267">
        <f>SUM(E127:E132)</f>
        <v>0</v>
      </c>
      <c r="F133" s="266">
        <f>SUM(F127:F132)</f>
        <v>351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324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207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181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0</v>
      </c>
      <c r="C141" s="259"/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0</v>
      </c>
      <c r="C143" s="259"/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0</v>
      </c>
      <c r="C150" s="262"/>
      <c r="D150" s="279"/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1368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4">
    <dataValidation type="whole" allowBlank="1" showInputMessage="1" showErrorMessage="1" errorTitle="ERROR" error="Por favor ingrese solo Números" sqref="D133:E140 C151:E1048576 C138:C140 B107:B108 D122:F126 G89:G126 F133:G1048576 D89:F115 C89:C92 A1:A1048576 B114:B1048576 C63:C65 C99:C135 H89:H1048576 C79:H82 B49:B101 G28:H65 E44:F65 C69:H73 C1:C52 B1:B46 G18:Z21 D18:D65 AA1:XFD1048576 E18:F30 G1:Z11 G15:Z15 D1:F15 I28:Z1048576" xr:uid="{E3099FDE-9942-42B0-8849-3C98DA3ECA66}">
      <formula1>0</formula1>
      <formula2>1000000000</formula2>
    </dataValidation>
    <dataValidation type="whole" allowBlank="1" showInputMessage="1" showErrorMessage="1" errorTitle="ERROR" error="Debe ingresar sólo números enteros positivos." sqref="D16:Z17" xr:uid="{2E0D7756-C8BF-46EA-88D6-B0C9168968AE}">
      <formula1>0</formula1>
      <formula2>1000000</formula2>
    </dataValidation>
    <dataValidation type="whole" allowBlank="1" showInputMessage="1" showErrorMessage="1" errorTitle="Error de ingreso" error="Debe ingresar sólo números." sqref="B109:B113" xr:uid="{82739AEC-5DD1-45D6-90A2-1B653586E6A8}">
      <formula1>0</formula1>
      <formula2>1000000</formula2>
    </dataValidation>
    <dataValidation type="whole" allowBlank="1" showInputMessage="1" showErrorMessage="1" errorTitle="Error de ingreso" error="Debe ingresar sólo números enteros positivos." sqref="C141:E150 C136:C137 D127:G132 D116:F121 B102:B106 C93:C98 C83:H88 C74:H78 C66:H68 C53:C62 B47:B48 E31:F43 G22:Z27 G12:Z14" xr:uid="{42528DDE-4EAB-4870-8360-F0EFD6692DA3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92" ht="16.149999999999999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",[8]NOMBRE!B6," - ","( ",[8]NOMBRE!C6,[8]NOMBRE!D6," )")</f>
        <v>MES: JULIO - ( 07 )</v>
      </c>
    </row>
    <row r="5" spans="1:92" ht="16.149999999999999" customHeight="1" x14ac:dyDescent="0.2">
      <c r="A5" s="1" t="str">
        <f>CONCATENATE("AÑO: ",[8]NOMBRE!B7)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342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7</v>
      </c>
      <c r="E12" s="64">
        <f t="shared" ref="E12:F15" si="0">SUM(G12+I12+K12+M12+O12+Q12+S12+U12+W12+Y12)</f>
        <v>3</v>
      </c>
      <c r="F12" s="65">
        <f t="shared" si="0"/>
        <v>4</v>
      </c>
      <c r="G12" s="28"/>
      <c r="H12" s="29">
        <v>1</v>
      </c>
      <c r="I12" s="28"/>
      <c r="J12" s="29">
        <v>2</v>
      </c>
      <c r="K12" s="28">
        <v>2</v>
      </c>
      <c r="L12" s="29"/>
      <c r="M12" s="28">
        <v>1</v>
      </c>
      <c r="N12" s="29">
        <v>1</v>
      </c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337" t="s">
        <v>27</v>
      </c>
      <c r="C13" s="67" t="s">
        <v>26</v>
      </c>
      <c r="D13" s="68">
        <f>SUM(E13+F13)</f>
        <v>11</v>
      </c>
      <c r="E13" s="69">
        <f t="shared" si="0"/>
        <v>7</v>
      </c>
      <c r="F13" s="70">
        <f t="shared" si="0"/>
        <v>4</v>
      </c>
      <c r="G13" s="71"/>
      <c r="H13" s="72"/>
      <c r="I13" s="17"/>
      <c r="J13" s="20">
        <v>1</v>
      </c>
      <c r="K13" s="17">
        <v>2</v>
      </c>
      <c r="L13" s="20">
        <v>1</v>
      </c>
      <c r="M13" s="17">
        <v>1</v>
      </c>
      <c r="N13" s="19">
        <v>1</v>
      </c>
      <c r="O13" s="17">
        <v>2</v>
      </c>
      <c r="P13" s="19"/>
      <c r="Q13" s="17">
        <v>1</v>
      </c>
      <c r="R13" s="19"/>
      <c r="S13" s="17"/>
      <c r="T13" s="19"/>
      <c r="U13" s="17"/>
      <c r="V13" s="19"/>
      <c r="W13" s="17">
        <v>1</v>
      </c>
      <c r="X13" s="19"/>
      <c r="Y13" s="17"/>
      <c r="Z13" s="19">
        <v>1</v>
      </c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143</v>
      </c>
      <c r="E14" s="75">
        <f t="shared" si="0"/>
        <v>81</v>
      </c>
      <c r="F14" s="76">
        <f t="shared" si="0"/>
        <v>62</v>
      </c>
      <c r="G14" s="35">
        <v>1</v>
      </c>
      <c r="H14" s="77">
        <v>3</v>
      </c>
      <c r="I14" s="35">
        <v>10</v>
      </c>
      <c r="J14" s="77">
        <v>7</v>
      </c>
      <c r="K14" s="35">
        <v>7</v>
      </c>
      <c r="L14" s="77">
        <v>17</v>
      </c>
      <c r="M14" s="78">
        <v>7</v>
      </c>
      <c r="N14" s="36">
        <v>8</v>
      </c>
      <c r="O14" s="78">
        <v>11</v>
      </c>
      <c r="P14" s="36">
        <v>5</v>
      </c>
      <c r="Q14" s="78">
        <v>11</v>
      </c>
      <c r="R14" s="36">
        <v>7</v>
      </c>
      <c r="S14" s="78">
        <v>11</v>
      </c>
      <c r="T14" s="36">
        <v>9</v>
      </c>
      <c r="U14" s="78">
        <v>15</v>
      </c>
      <c r="V14" s="36">
        <v>3</v>
      </c>
      <c r="W14" s="78">
        <v>7</v>
      </c>
      <c r="X14" s="36">
        <v>3</v>
      </c>
      <c r="Y14" s="78">
        <v>1</v>
      </c>
      <c r="Z14" s="36"/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161</v>
      </c>
      <c r="E15" s="80">
        <f t="shared" si="0"/>
        <v>91</v>
      </c>
      <c r="F15" s="81">
        <f t="shared" si="0"/>
        <v>70</v>
      </c>
      <c r="G15" s="82">
        <f t="shared" ref="G15:Z15" si="1">SUM(G12:G14)</f>
        <v>1</v>
      </c>
      <c r="H15" s="83">
        <f t="shared" si="1"/>
        <v>4</v>
      </c>
      <c r="I15" s="82">
        <f t="shared" si="1"/>
        <v>10</v>
      </c>
      <c r="J15" s="83">
        <f t="shared" si="1"/>
        <v>10</v>
      </c>
      <c r="K15" s="82">
        <f t="shared" si="1"/>
        <v>11</v>
      </c>
      <c r="L15" s="83">
        <f t="shared" si="1"/>
        <v>18</v>
      </c>
      <c r="M15" s="84">
        <f t="shared" si="1"/>
        <v>9</v>
      </c>
      <c r="N15" s="85">
        <f t="shared" si="1"/>
        <v>10</v>
      </c>
      <c r="O15" s="84">
        <f t="shared" si="1"/>
        <v>13</v>
      </c>
      <c r="P15" s="85">
        <f t="shared" si="1"/>
        <v>5</v>
      </c>
      <c r="Q15" s="84">
        <f t="shared" si="1"/>
        <v>12</v>
      </c>
      <c r="R15" s="85">
        <f t="shared" si="1"/>
        <v>7</v>
      </c>
      <c r="S15" s="84">
        <f t="shared" si="1"/>
        <v>11</v>
      </c>
      <c r="T15" s="85">
        <f t="shared" si="1"/>
        <v>9</v>
      </c>
      <c r="U15" s="84">
        <f t="shared" si="1"/>
        <v>15</v>
      </c>
      <c r="V15" s="85">
        <f t="shared" si="1"/>
        <v>3</v>
      </c>
      <c r="W15" s="84">
        <f t="shared" si="1"/>
        <v>8</v>
      </c>
      <c r="X15" s="85">
        <f t="shared" si="1"/>
        <v>3</v>
      </c>
      <c r="Y15" s="84">
        <f t="shared" si="1"/>
        <v>1</v>
      </c>
      <c r="Z15" s="85">
        <f t="shared" si="1"/>
        <v>1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20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341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1</v>
      </c>
      <c r="E22" s="99">
        <f t="shared" ref="E22:F27" si="3">SUM(G22+I22+K22+M22+O22+Q22+S22+U22+W22+Y22)</f>
        <v>1</v>
      </c>
      <c r="F22" s="100">
        <f t="shared" si="3"/>
        <v>0</v>
      </c>
      <c r="G22" s="17">
        <v>1</v>
      </c>
      <c r="H22" s="19"/>
      <c r="I22" s="28"/>
      <c r="J22" s="29"/>
      <c r="K22" s="101"/>
      <c r="L22" s="18"/>
      <c r="M22" s="101"/>
      <c r="N22" s="18"/>
      <c r="O22" s="101"/>
      <c r="P22" s="18"/>
      <c r="Q22" s="101"/>
      <c r="R22" s="18"/>
      <c r="S22" s="101"/>
      <c r="T22" s="18"/>
      <c r="U22" s="101"/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0</v>
      </c>
      <c r="E23" s="104">
        <f t="shared" si="3"/>
        <v>0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/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0</v>
      </c>
      <c r="E24" s="108">
        <f t="shared" si="3"/>
        <v>0</v>
      </c>
      <c r="F24" s="109">
        <f t="shared" si="3"/>
        <v>0</v>
      </c>
      <c r="G24" s="21"/>
      <c r="H24" s="22"/>
      <c r="I24" s="21"/>
      <c r="J24" s="23"/>
      <c r="K24" s="110"/>
      <c r="L24" s="22"/>
      <c r="M24" s="110"/>
      <c r="N24" s="22"/>
      <c r="O24" s="110"/>
      <c r="P24" s="22"/>
      <c r="Q24" s="110"/>
      <c r="R24" s="22"/>
      <c r="S24" s="110"/>
      <c r="T24" s="22"/>
      <c r="U24" s="110"/>
      <c r="V24" s="22"/>
      <c r="W24" s="110"/>
      <c r="X24" s="22"/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36</v>
      </c>
      <c r="E26" s="114">
        <f t="shared" si="3"/>
        <v>19</v>
      </c>
      <c r="F26" s="115">
        <f t="shared" si="3"/>
        <v>17</v>
      </c>
      <c r="G26" s="116"/>
      <c r="H26" s="117">
        <v>1</v>
      </c>
      <c r="I26" s="118">
        <v>5</v>
      </c>
      <c r="J26" s="119">
        <v>6</v>
      </c>
      <c r="K26" s="116">
        <v>6</v>
      </c>
      <c r="L26" s="117">
        <v>3</v>
      </c>
      <c r="M26" s="116">
        <v>3</v>
      </c>
      <c r="N26" s="117">
        <v>2</v>
      </c>
      <c r="O26" s="116"/>
      <c r="P26" s="117"/>
      <c r="Q26" s="116">
        <v>1</v>
      </c>
      <c r="R26" s="117">
        <v>4</v>
      </c>
      <c r="S26" s="116">
        <v>1</v>
      </c>
      <c r="T26" s="117"/>
      <c r="U26" s="116">
        <v>1</v>
      </c>
      <c r="V26" s="117">
        <v>1</v>
      </c>
      <c r="W26" s="116">
        <v>1</v>
      </c>
      <c r="X26" s="117"/>
      <c r="Y26" s="116">
        <v>1</v>
      </c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0</v>
      </c>
      <c r="E27" s="104">
        <f t="shared" si="3"/>
        <v>0</v>
      </c>
      <c r="F27" s="105">
        <f t="shared" si="3"/>
        <v>0</v>
      </c>
      <c r="G27" s="112"/>
      <c r="H27" s="43"/>
      <c r="I27" s="42"/>
      <c r="J27" s="31"/>
      <c r="K27" s="112"/>
      <c r="L27" s="43"/>
      <c r="M27" s="112"/>
      <c r="N27" s="43"/>
      <c r="O27" s="112"/>
      <c r="P27" s="43"/>
      <c r="Q27" s="112"/>
      <c r="R27" s="43"/>
      <c r="S27" s="112"/>
      <c r="T27" s="43"/>
      <c r="U27" s="112"/>
      <c r="V27" s="43"/>
      <c r="W27" s="112"/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37</v>
      </c>
      <c r="E28" s="121">
        <f t="shared" si="4"/>
        <v>20</v>
      </c>
      <c r="F28" s="122">
        <f t="shared" si="4"/>
        <v>17</v>
      </c>
      <c r="G28" s="123">
        <f t="shared" si="4"/>
        <v>1</v>
      </c>
      <c r="H28" s="124">
        <f t="shared" si="4"/>
        <v>1</v>
      </c>
      <c r="I28" s="125">
        <f t="shared" si="4"/>
        <v>5</v>
      </c>
      <c r="J28" s="126">
        <f t="shared" si="4"/>
        <v>6</v>
      </c>
      <c r="K28" s="123">
        <f t="shared" si="4"/>
        <v>6</v>
      </c>
      <c r="L28" s="124">
        <f t="shared" si="4"/>
        <v>3</v>
      </c>
      <c r="M28" s="123">
        <f t="shared" si="4"/>
        <v>3</v>
      </c>
      <c r="N28" s="124">
        <f t="shared" si="4"/>
        <v>2</v>
      </c>
      <c r="O28" s="123">
        <f t="shared" si="4"/>
        <v>0</v>
      </c>
      <c r="P28" s="124">
        <f t="shared" si="4"/>
        <v>0</v>
      </c>
      <c r="Q28" s="123">
        <f t="shared" si="4"/>
        <v>1</v>
      </c>
      <c r="R28" s="124">
        <f t="shared" si="4"/>
        <v>4</v>
      </c>
      <c r="S28" s="123">
        <f t="shared" si="4"/>
        <v>1</v>
      </c>
      <c r="T28" s="124">
        <f t="shared" si="4"/>
        <v>0</v>
      </c>
      <c r="U28" s="123">
        <f t="shared" si="4"/>
        <v>1</v>
      </c>
      <c r="V28" s="124">
        <f t="shared" si="4"/>
        <v>1</v>
      </c>
      <c r="W28" s="123">
        <f t="shared" si="4"/>
        <v>1</v>
      </c>
      <c r="X28" s="124">
        <f t="shared" si="4"/>
        <v>0</v>
      </c>
      <c r="Y28" s="123">
        <f t="shared" si="4"/>
        <v>1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339" t="s">
        <v>1</v>
      </c>
      <c r="E30" s="128" t="s">
        <v>35</v>
      </c>
      <c r="F30" s="348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4</v>
      </c>
      <c r="E40" s="144"/>
      <c r="F40" s="145"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337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152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9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338" t="s">
        <v>1</v>
      </c>
      <c r="B49" s="152">
        <f>SUM(B47+B48)</f>
        <v>161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344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347" t="s">
        <v>77</v>
      </c>
      <c r="G65" s="336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346" t="s">
        <v>76</v>
      </c>
      <c r="F73" s="347" t="s">
        <v>77</v>
      </c>
      <c r="G73" s="348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>
        <v>8</v>
      </c>
      <c r="D74" s="166"/>
      <c r="E74" s="186">
        <v>65</v>
      </c>
      <c r="F74" s="168"/>
      <c r="G74" s="187"/>
      <c r="H74" s="169">
        <v>1</v>
      </c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/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>
        <v>3</v>
      </c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/>
      <c r="D78" s="151">
        <v>4</v>
      </c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8</v>
      </c>
      <c r="D79" s="180">
        <f t="shared" si="7"/>
        <v>7</v>
      </c>
      <c r="E79" s="194">
        <f t="shared" si="7"/>
        <v>65</v>
      </c>
      <c r="F79" s="179">
        <f t="shared" si="7"/>
        <v>0</v>
      </c>
      <c r="G79" s="180">
        <f t="shared" si="7"/>
        <v>0</v>
      </c>
      <c r="H79" s="195">
        <f t="shared" si="7"/>
        <v>1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350" t="s">
        <v>1</v>
      </c>
      <c r="D82" s="163" t="s">
        <v>88</v>
      </c>
      <c r="E82" s="347" t="s">
        <v>89</v>
      </c>
      <c r="F82" s="347" t="s">
        <v>90</v>
      </c>
      <c r="G82" s="347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343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345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353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352"/>
      <c r="D101" s="35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345" t="s">
        <v>98</v>
      </c>
      <c r="B102" s="228">
        <v>0</v>
      </c>
      <c r="C102" s="352"/>
      <c r="D102" s="35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345" t="s">
        <v>99</v>
      </c>
      <c r="B103" s="229">
        <v>0</v>
      </c>
      <c r="C103" s="352"/>
      <c r="D103" s="35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345" t="s">
        <v>100</v>
      </c>
      <c r="B104" s="229">
        <v>0</v>
      </c>
      <c r="C104" s="352"/>
      <c r="D104" s="35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345" t="s">
        <v>101</v>
      </c>
      <c r="B105" s="229">
        <v>1</v>
      </c>
      <c r="C105" s="230"/>
      <c r="D105" s="35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>
        <v>0</v>
      </c>
      <c r="C106" s="230"/>
      <c r="D106" s="35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352"/>
      <c r="D108" s="351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345" t="s">
        <v>98</v>
      </c>
      <c r="B109" s="228">
        <v>0</v>
      </c>
      <c r="C109" s="352"/>
      <c r="D109" s="351"/>
      <c r="E109" s="352"/>
      <c r="F109" s="25"/>
      <c r="G109" s="26"/>
      <c r="H109" s="26"/>
      <c r="I109" s="351"/>
      <c r="J109" s="352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345" t="s">
        <v>99</v>
      </c>
      <c r="B110" s="229">
        <v>0</v>
      </c>
      <c r="C110" s="352"/>
      <c r="D110" s="351"/>
      <c r="E110" s="352"/>
      <c r="F110" s="25"/>
      <c r="G110" s="26"/>
      <c r="H110" s="26"/>
      <c r="I110" s="351"/>
      <c r="J110" s="352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345" t="s">
        <v>100</v>
      </c>
      <c r="B111" s="229">
        <v>0</v>
      </c>
      <c r="C111" s="352"/>
      <c r="D111" s="351"/>
      <c r="E111" s="352"/>
      <c r="F111" s="25"/>
      <c r="G111" s="26"/>
      <c r="H111" s="26"/>
      <c r="I111" s="351"/>
      <c r="J111" s="352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345" t="s">
        <v>101</v>
      </c>
      <c r="B112" s="229">
        <v>1</v>
      </c>
      <c r="C112" s="230"/>
      <c r="D112" s="535"/>
      <c r="E112" s="536"/>
      <c r="F112" s="25"/>
      <c r="G112" s="26"/>
      <c r="H112" s="26"/>
      <c r="I112" s="351"/>
      <c r="J112" s="352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>
        <v>0</v>
      </c>
      <c r="C113" s="230"/>
      <c r="D113" s="535"/>
      <c r="E113" s="536"/>
      <c r="F113" s="25"/>
      <c r="G113" s="26"/>
      <c r="H113" s="26"/>
      <c r="I113" s="351"/>
      <c r="J113" s="352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350" t="s">
        <v>1</v>
      </c>
      <c r="D115" s="163" t="s">
        <v>105</v>
      </c>
      <c r="E115" s="347" t="s">
        <v>106</v>
      </c>
      <c r="F115" s="336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349" t="s">
        <v>108</v>
      </c>
      <c r="C117" s="243">
        <f t="shared" si="8"/>
        <v>6</v>
      </c>
      <c r="D117" s="167">
        <v>6</v>
      </c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228</v>
      </c>
      <c r="D127" s="256">
        <v>2</v>
      </c>
      <c r="E127" s="257"/>
      <c r="F127" s="256">
        <v>226</v>
      </c>
      <c r="G127" s="257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349" t="s">
        <v>108</v>
      </c>
      <c r="C128" s="255">
        <f t="shared" si="9"/>
        <v>75</v>
      </c>
      <c r="D128" s="256"/>
      <c r="E128" s="257"/>
      <c r="F128" s="256">
        <v>75</v>
      </c>
      <c r="G128" s="257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259"/>
      <c r="E129" s="260"/>
      <c r="F129" s="259"/>
      <c r="G129" s="260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262"/>
      <c r="E130" s="263"/>
      <c r="F130" s="262"/>
      <c r="G130" s="263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0</v>
      </c>
      <c r="D131" s="28"/>
      <c r="E131" s="18"/>
      <c r="F131" s="28"/>
      <c r="G131" s="18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172</v>
      </c>
      <c r="D132" s="71"/>
      <c r="E132" s="30"/>
      <c r="F132" s="71">
        <v>172</v>
      </c>
      <c r="G132" s="30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475</v>
      </c>
      <c r="D133" s="266">
        <f>SUM(D127:D132)</f>
        <v>2</v>
      </c>
      <c r="E133" s="267">
        <f>SUM(E127:E132)</f>
        <v>0</v>
      </c>
      <c r="F133" s="266">
        <f>SUM(F127:F132)</f>
        <v>473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340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256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228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0</v>
      </c>
      <c r="C141" s="259"/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0</v>
      </c>
      <c r="C143" s="259"/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2</v>
      </c>
      <c r="C150" s="262">
        <v>1</v>
      </c>
      <c r="D150" s="279">
        <v>1</v>
      </c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1594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4">
    <dataValidation type="whole" allowBlank="1" showInputMessage="1" showErrorMessage="1" errorTitle="ERROR" error="Por favor ingrese solo Números" sqref="D133:E140 C151:E1048576 C138:C140 B107:B108 D122:F126 G89:G126 F133:G1048576 D89:F115 C89:C92 A1:A1048576 B114:B1048576 C63:C65 C99:C135 H89:H1048576 C79:H82 B49:B101 G28:H65 E44:F65 C69:H73 C1:C52 B1:B46 G18:Z21 D18:D65 AA1:XFD1048576 E18:F30 G1:Z11 G15:Z15 D1:F15 I28:Z1048576" xr:uid="{EF7B4872-EC70-44AB-A1DC-9DD0BF75AAA4}">
      <formula1>0</formula1>
      <formula2>1000000000</formula2>
    </dataValidation>
    <dataValidation type="whole" allowBlank="1" showInputMessage="1" showErrorMessage="1" errorTitle="ERROR" error="Debe ingresar sólo números enteros positivos." sqref="D16:Z17" xr:uid="{0FC19F8D-F122-405C-9A14-99F65D01385E}">
      <formula1>0</formula1>
      <formula2>1000000</formula2>
    </dataValidation>
    <dataValidation type="whole" allowBlank="1" showInputMessage="1" showErrorMessage="1" errorTitle="Error de ingreso" error="Debe ingresar sólo números." sqref="B109:B113" xr:uid="{3EE8002D-3860-403A-85B2-95717933FD38}">
      <formula1>0</formula1>
      <formula2>1000000</formula2>
    </dataValidation>
    <dataValidation type="whole" allowBlank="1" showInputMessage="1" showErrorMessage="1" errorTitle="Error de ingreso" error="Debe ingresar sólo números enteros positivos." sqref="C141:E150 C136:C137 D127:G132 D116:F121 B102:B106 C93:C98 C83:H88 C74:H78 C66:H68 C53:C62 B47:B48 E31:F43 G22:Z27 G12:Z14" xr:uid="{B702B2CF-BC4A-4596-A61A-778A367FBB83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9.42578125" style="2" customWidth="1"/>
    <col min="2" max="2" width="18.140625" style="2" customWidth="1"/>
    <col min="3" max="3" width="23.85546875" style="2" customWidth="1"/>
    <col min="4" max="4" width="13" style="2" customWidth="1"/>
    <col min="5" max="5" width="12.42578125" style="2" customWidth="1"/>
    <col min="6" max="6" width="12.7109375" style="2" customWidth="1"/>
    <col min="7" max="7" width="11.42578125" style="2"/>
    <col min="8" max="8" width="13.42578125" style="2" customWidth="1"/>
    <col min="9" max="76" width="11.42578125" style="2"/>
    <col min="77" max="77" width="11.42578125" style="3"/>
    <col min="78" max="78" width="11.140625" style="3" customWidth="1"/>
    <col min="79" max="93" width="11.140625" style="4" hidden="1" customWidth="1"/>
    <col min="94" max="104" width="11.140625" style="49" hidden="1" customWidth="1"/>
    <col min="105" max="105" width="11.140625" style="2" customWidth="1"/>
    <col min="106" max="16384" width="11.42578125" style="2"/>
  </cols>
  <sheetData>
    <row r="1" spans="1:92" ht="16.149999999999999" customHeight="1" x14ac:dyDescent="0.2">
      <c r="A1" s="1" t="s">
        <v>0</v>
      </c>
      <c r="CA1" s="4" t="s">
        <v>8</v>
      </c>
    </row>
    <row r="2" spans="1:92" ht="16.149999999999999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92" ht="16.149999999999999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2" ht="16.149999999999999" customHeight="1" x14ac:dyDescent="0.2">
      <c r="A4" s="1" t="str">
        <f>CONCATENATE("MES: ",[9]NOMBRE!B6," - ","( ",[9]NOMBRE!C6,[9]NOMBRE!D6," )")</f>
        <v>MES: AGOSTO - ( 08 )</v>
      </c>
    </row>
    <row r="5" spans="1:92" ht="16.149999999999999" customHeight="1" x14ac:dyDescent="0.2">
      <c r="A5" s="1" t="str">
        <f>CONCATENATE("AÑO: ",[9]NOMBRE!B7)</f>
        <v>AÑO: 2018</v>
      </c>
      <c r="CG5" s="5"/>
      <c r="CH5" s="5"/>
      <c r="CI5" s="5"/>
      <c r="CJ5" s="5"/>
      <c r="CK5" s="5"/>
      <c r="CL5" s="5"/>
      <c r="CM5" s="5"/>
      <c r="CN5" s="5"/>
    </row>
    <row r="6" spans="1:92" ht="15" x14ac:dyDescent="0.2">
      <c r="A6" s="50"/>
      <c r="B6" s="50"/>
      <c r="C6" s="50"/>
      <c r="D6" s="50"/>
      <c r="E6" s="50"/>
      <c r="F6" s="8" t="s">
        <v>9</v>
      </c>
      <c r="G6" s="50"/>
      <c r="H6" s="50"/>
      <c r="I6" s="50"/>
      <c r="J6" s="51"/>
      <c r="K6" s="52"/>
      <c r="L6" s="13"/>
      <c r="CG6" s="5"/>
      <c r="CH6" s="5"/>
      <c r="CI6" s="5"/>
      <c r="CJ6" s="5"/>
      <c r="CK6" s="5"/>
      <c r="CL6" s="5"/>
      <c r="CM6" s="5"/>
      <c r="CN6" s="5"/>
    </row>
    <row r="7" spans="1:92" ht="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2"/>
      <c r="L7" s="13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4"/>
      <c r="K8" s="55"/>
      <c r="L8" s="5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">
      <c r="A9" s="467" t="s">
        <v>11</v>
      </c>
      <c r="B9" s="467" t="s">
        <v>12</v>
      </c>
      <c r="C9" s="467"/>
      <c r="D9" s="468" t="s">
        <v>1</v>
      </c>
      <c r="E9" s="469"/>
      <c r="F9" s="470"/>
      <c r="G9" s="474" t="s">
        <v>13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">
      <c r="A10" s="467"/>
      <c r="B10" s="467"/>
      <c r="C10" s="467"/>
      <c r="D10" s="471"/>
      <c r="E10" s="472"/>
      <c r="F10" s="473"/>
      <c r="G10" s="477" t="s">
        <v>14</v>
      </c>
      <c r="H10" s="477"/>
      <c r="I10" s="477" t="s">
        <v>15</v>
      </c>
      <c r="J10" s="477"/>
      <c r="K10" s="477" t="s">
        <v>16</v>
      </c>
      <c r="L10" s="477"/>
      <c r="M10" s="477" t="s">
        <v>17</v>
      </c>
      <c r="N10" s="477"/>
      <c r="O10" s="477" t="s">
        <v>18</v>
      </c>
      <c r="P10" s="477"/>
      <c r="Q10" s="477" t="s">
        <v>19</v>
      </c>
      <c r="R10" s="477"/>
      <c r="S10" s="477" t="s">
        <v>20</v>
      </c>
      <c r="T10" s="477"/>
      <c r="U10" s="477" t="s">
        <v>21</v>
      </c>
      <c r="V10" s="477"/>
      <c r="W10" s="477" t="s">
        <v>22</v>
      </c>
      <c r="X10" s="477"/>
      <c r="Y10" s="477" t="s">
        <v>23</v>
      </c>
      <c r="Z10" s="477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">
      <c r="A11" s="467"/>
      <c r="B11" s="467"/>
      <c r="C11" s="467"/>
      <c r="D11" s="16" t="s">
        <v>5</v>
      </c>
      <c r="E11" s="15" t="s">
        <v>6</v>
      </c>
      <c r="F11" s="354" t="s">
        <v>7</v>
      </c>
      <c r="G11" s="57" t="s">
        <v>6</v>
      </c>
      <c r="H11" s="58" t="s">
        <v>7</v>
      </c>
      <c r="I11" s="59" t="s">
        <v>6</v>
      </c>
      <c r="J11" s="60" t="s">
        <v>7</v>
      </c>
      <c r="K11" s="59" t="s">
        <v>6</v>
      </c>
      <c r="L11" s="60" t="s">
        <v>7</v>
      </c>
      <c r="M11" s="59" t="s">
        <v>6</v>
      </c>
      <c r="N11" s="60" t="s">
        <v>7</v>
      </c>
      <c r="O11" s="59" t="s">
        <v>6</v>
      </c>
      <c r="P11" s="60" t="s">
        <v>7</v>
      </c>
      <c r="Q11" s="59" t="s">
        <v>6</v>
      </c>
      <c r="R11" s="60" t="s">
        <v>7</v>
      </c>
      <c r="S11" s="59" t="s">
        <v>6</v>
      </c>
      <c r="T11" s="60" t="s">
        <v>7</v>
      </c>
      <c r="U11" s="59" t="s">
        <v>6</v>
      </c>
      <c r="V11" s="60" t="s">
        <v>7</v>
      </c>
      <c r="W11" s="59" t="s">
        <v>6</v>
      </c>
      <c r="X11" s="60" t="s">
        <v>7</v>
      </c>
      <c r="Y11" s="59" t="s">
        <v>6</v>
      </c>
      <c r="Z11" s="60" t="s">
        <v>7</v>
      </c>
      <c r="AA11" s="3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">
      <c r="A12" s="478" t="s">
        <v>24</v>
      </c>
      <c r="B12" s="61" t="s">
        <v>25</v>
      </c>
      <c r="C12" s="62" t="s">
        <v>26</v>
      </c>
      <c r="D12" s="63">
        <f>SUM(E12+F12)</f>
        <v>7</v>
      </c>
      <c r="E12" s="64">
        <f t="shared" ref="E12:F15" si="0">SUM(G12+I12+K12+M12+O12+Q12+S12+U12+W12+Y12)</f>
        <v>2</v>
      </c>
      <c r="F12" s="65">
        <f t="shared" si="0"/>
        <v>5</v>
      </c>
      <c r="G12" s="28"/>
      <c r="H12" s="29">
        <v>1</v>
      </c>
      <c r="I12" s="28"/>
      <c r="J12" s="29"/>
      <c r="K12" s="28"/>
      <c r="L12" s="29">
        <v>2</v>
      </c>
      <c r="M12" s="28"/>
      <c r="N12" s="29">
        <v>1</v>
      </c>
      <c r="O12" s="28"/>
      <c r="P12" s="29"/>
      <c r="Q12" s="28"/>
      <c r="R12" s="29"/>
      <c r="S12" s="28">
        <v>1</v>
      </c>
      <c r="T12" s="29">
        <v>1</v>
      </c>
      <c r="U12" s="28"/>
      <c r="V12" s="29"/>
      <c r="W12" s="28">
        <v>1</v>
      </c>
      <c r="X12" s="29"/>
      <c r="Y12" s="28"/>
      <c r="Z12" s="29"/>
      <c r="AA12" s="3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">
      <c r="A13" s="479"/>
      <c r="B13" s="361" t="s">
        <v>27</v>
      </c>
      <c r="C13" s="67" t="s">
        <v>26</v>
      </c>
      <c r="D13" s="68">
        <f>SUM(E13+F13)</f>
        <v>9</v>
      </c>
      <c r="E13" s="69">
        <f t="shared" si="0"/>
        <v>6</v>
      </c>
      <c r="F13" s="70">
        <f t="shared" si="0"/>
        <v>3</v>
      </c>
      <c r="G13" s="71"/>
      <c r="H13" s="72"/>
      <c r="I13" s="17"/>
      <c r="J13" s="20">
        <v>1</v>
      </c>
      <c r="K13" s="17"/>
      <c r="L13" s="20">
        <v>1</v>
      </c>
      <c r="M13" s="17"/>
      <c r="N13" s="19"/>
      <c r="O13" s="17">
        <v>3</v>
      </c>
      <c r="P13" s="19">
        <v>1</v>
      </c>
      <c r="Q13" s="17">
        <v>1</v>
      </c>
      <c r="R13" s="19"/>
      <c r="S13" s="17">
        <v>1</v>
      </c>
      <c r="T13" s="19"/>
      <c r="U13" s="17"/>
      <c r="V13" s="19"/>
      <c r="W13" s="17">
        <v>1</v>
      </c>
      <c r="X13" s="19"/>
      <c r="Y13" s="17"/>
      <c r="Z13" s="19"/>
      <c r="AA13" s="3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">
      <c r="A14" s="481" t="s">
        <v>28</v>
      </c>
      <c r="B14" s="482"/>
      <c r="C14" s="73" t="s">
        <v>26</v>
      </c>
      <c r="D14" s="74">
        <f>SUM(E14+F14)</f>
        <v>203</v>
      </c>
      <c r="E14" s="75">
        <f t="shared" si="0"/>
        <v>99</v>
      </c>
      <c r="F14" s="76">
        <f t="shared" si="0"/>
        <v>104</v>
      </c>
      <c r="G14" s="35">
        <v>3</v>
      </c>
      <c r="H14" s="77">
        <v>5</v>
      </c>
      <c r="I14" s="35">
        <v>20</v>
      </c>
      <c r="J14" s="77">
        <v>20</v>
      </c>
      <c r="K14" s="35">
        <v>10</v>
      </c>
      <c r="L14" s="77">
        <v>16</v>
      </c>
      <c r="M14" s="78">
        <v>10</v>
      </c>
      <c r="N14" s="36">
        <v>18</v>
      </c>
      <c r="O14" s="78">
        <v>13</v>
      </c>
      <c r="P14" s="36">
        <v>14</v>
      </c>
      <c r="Q14" s="78">
        <v>11</v>
      </c>
      <c r="R14" s="36">
        <v>7</v>
      </c>
      <c r="S14" s="78">
        <v>15</v>
      </c>
      <c r="T14" s="36">
        <v>11</v>
      </c>
      <c r="U14" s="78">
        <v>8</v>
      </c>
      <c r="V14" s="36">
        <v>5</v>
      </c>
      <c r="W14" s="78">
        <v>9</v>
      </c>
      <c r="X14" s="36">
        <v>8</v>
      </c>
      <c r="Y14" s="78"/>
      <c r="Z14" s="36"/>
      <c r="AA14" s="3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25">
      <c r="A15" s="483" t="s">
        <v>1</v>
      </c>
      <c r="B15" s="484"/>
      <c r="C15" s="485"/>
      <c r="D15" s="79">
        <f>SUM(E15+F15)</f>
        <v>219</v>
      </c>
      <c r="E15" s="80">
        <f t="shared" si="0"/>
        <v>107</v>
      </c>
      <c r="F15" s="81">
        <f t="shared" si="0"/>
        <v>112</v>
      </c>
      <c r="G15" s="82">
        <f t="shared" ref="G15:Z15" si="1">SUM(G12:G14)</f>
        <v>3</v>
      </c>
      <c r="H15" s="83">
        <f t="shared" si="1"/>
        <v>6</v>
      </c>
      <c r="I15" s="82">
        <f t="shared" si="1"/>
        <v>20</v>
      </c>
      <c r="J15" s="83">
        <f t="shared" si="1"/>
        <v>21</v>
      </c>
      <c r="K15" s="82">
        <f t="shared" si="1"/>
        <v>10</v>
      </c>
      <c r="L15" s="83">
        <f t="shared" si="1"/>
        <v>19</v>
      </c>
      <c r="M15" s="84">
        <f t="shared" si="1"/>
        <v>10</v>
      </c>
      <c r="N15" s="85">
        <f t="shared" si="1"/>
        <v>19</v>
      </c>
      <c r="O15" s="84">
        <f t="shared" si="1"/>
        <v>16</v>
      </c>
      <c r="P15" s="85">
        <f t="shared" si="1"/>
        <v>15</v>
      </c>
      <c r="Q15" s="84">
        <f t="shared" si="1"/>
        <v>12</v>
      </c>
      <c r="R15" s="85">
        <f t="shared" si="1"/>
        <v>7</v>
      </c>
      <c r="S15" s="84">
        <f t="shared" si="1"/>
        <v>17</v>
      </c>
      <c r="T15" s="85">
        <f t="shared" si="1"/>
        <v>12</v>
      </c>
      <c r="U15" s="84">
        <f t="shared" si="1"/>
        <v>8</v>
      </c>
      <c r="V15" s="85">
        <f t="shared" si="1"/>
        <v>5</v>
      </c>
      <c r="W15" s="84">
        <f t="shared" si="1"/>
        <v>11</v>
      </c>
      <c r="X15" s="85">
        <f t="shared" si="1"/>
        <v>8</v>
      </c>
      <c r="Y15" s="84">
        <f t="shared" si="1"/>
        <v>0</v>
      </c>
      <c r="Z15" s="85">
        <f t="shared" si="1"/>
        <v>0</v>
      </c>
      <c r="AA15" s="3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">
      <c r="A16" s="486" t="s">
        <v>29</v>
      </c>
      <c r="B16" s="487"/>
      <c r="C16" s="488"/>
      <c r="D16" s="86">
        <v>22</v>
      </c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9"/>
      <c r="AA16" s="3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">
      <c r="A17" s="462" t="s">
        <v>30</v>
      </c>
      <c r="B17" s="463"/>
      <c r="C17" s="464"/>
      <c r="D17" s="71">
        <v>0</v>
      </c>
      <c r="E17" s="90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  <c r="AA17" s="3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">
      <c r="A18" s="93" t="s">
        <v>31</v>
      </c>
      <c r="B18" s="9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">
      <c r="A19" s="467" t="s">
        <v>11</v>
      </c>
      <c r="B19" s="467" t="s">
        <v>12</v>
      </c>
      <c r="C19" s="467"/>
      <c r="D19" s="468" t="s">
        <v>1</v>
      </c>
      <c r="E19" s="469"/>
      <c r="F19" s="470"/>
      <c r="G19" s="496" t="s">
        <v>13</v>
      </c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">
      <c r="A20" s="467"/>
      <c r="B20" s="467"/>
      <c r="C20" s="467"/>
      <c r="D20" s="471"/>
      <c r="E20" s="472"/>
      <c r="F20" s="472"/>
      <c r="G20" s="477" t="s">
        <v>14</v>
      </c>
      <c r="H20" s="477"/>
      <c r="I20" s="477" t="s">
        <v>15</v>
      </c>
      <c r="J20" s="477"/>
      <c r="K20" s="477" t="s">
        <v>16</v>
      </c>
      <c r="L20" s="477"/>
      <c r="M20" s="477" t="s">
        <v>17</v>
      </c>
      <c r="N20" s="477"/>
      <c r="O20" s="477" t="s">
        <v>18</v>
      </c>
      <c r="P20" s="477"/>
      <c r="Q20" s="477" t="s">
        <v>19</v>
      </c>
      <c r="R20" s="477"/>
      <c r="S20" s="477" t="s">
        <v>20</v>
      </c>
      <c r="T20" s="477"/>
      <c r="U20" s="477" t="s">
        <v>21</v>
      </c>
      <c r="V20" s="477"/>
      <c r="W20" s="477" t="s">
        <v>22</v>
      </c>
      <c r="X20" s="477"/>
      <c r="Y20" s="477" t="s">
        <v>23</v>
      </c>
      <c r="Z20" s="477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">
      <c r="A21" s="467"/>
      <c r="B21" s="467"/>
      <c r="C21" s="467"/>
      <c r="D21" s="16" t="s">
        <v>5</v>
      </c>
      <c r="E21" s="15" t="s">
        <v>6</v>
      </c>
      <c r="F21" s="370" t="s">
        <v>7</v>
      </c>
      <c r="G21" s="57" t="s">
        <v>6</v>
      </c>
      <c r="H21" s="58" t="s">
        <v>7</v>
      </c>
      <c r="I21" s="57" t="s">
        <v>6</v>
      </c>
      <c r="J21" s="95" t="s">
        <v>7</v>
      </c>
      <c r="K21" s="57" t="s">
        <v>6</v>
      </c>
      <c r="L21" s="58" t="s">
        <v>7</v>
      </c>
      <c r="M21" s="57" t="s">
        <v>6</v>
      </c>
      <c r="N21" s="58" t="s">
        <v>7</v>
      </c>
      <c r="O21" s="57" t="s">
        <v>6</v>
      </c>
      <c r="P21" s="58" t="s">
        <v>7</v>
      </c>
      <c r="Q21" s="57" t="s">
        <v>6</v>
      </c>
      <c r="R21" s="58" t="s">
        <v>7</v>
      </c>
      <c r="S21" s="57" t="s">
        <v>6</v>
      </c>
      <c r="T21" s="58" t="s">
        <v>7</v>
      </c>
      <c r="U21" s="57" t="s">
        <v>6</v>
      </c>
      <c r="V21" s="58" t="s">
        <v>7</v>
      </c>
      <c r="W21" s="57" t="s">
        <v>6</v>
      </c>
      <c r="X21" s="58" t="s">
        <v>7</v>
      </c>
      <c r="Y21" s="57" t="s">
        <v>6</v>
      </c>
      <c r="Z21" s="58" t="s">
        <v>7</v>
      </c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">
      <c r="A22" s="479" t="s">
        <v>24</v>
      </c>
      <c r="B22" s="456" t="s">
        <v>25</v>
      </c>
      <c r="C22" s="97" t="s">
        <v>32</v>
      </c>
      <c r="D22" s="98">
        <f t="shared" ref="D22:D27" si="2">SUM(E22+F22)</f>
        <v>2</v>
      </c>
      <c r="E22" s="99">
        <f t="shared" ref="E22:F27" si="3">SUM(G22+I22+K22+M22+O22+Q22+S22+U22+W22+Y22)</f>
        <v>0</v>
      </c>
      <c r="F22" s="100">
        <f t="shared" si="3"/>
        <v>2</v>
      </c>
      <c r="G22" s="17"/>
      <c r="H22" s="19"/>
      <c r="I22" s="28"/>
      <c r="J22" s="29">
        <v>1</v>
      </c>
      <c r="K22" s="101"/>
      <c r="L22" s="18"/>
      <c r="M22" s="101"/>
      <c r="N22" s="18"/>
      <c r="O22" s="101"/>
      <c r="P22" s="18"/>
      <c r="Q22" s="101"/>
      <c r="R22" s="18"/>
      <c r="S22" s="101"/>
      <c r="T22" s="18">
        <v>1</v>
      </c>
      <c r="U22" s="101"/>
      <c r="V22" s="18"/>
      <c r="W22" s="101"/>
      <c r="X22" s="18"/>
      <c r="Y22" s="28"/>
      <c r="Z22" s="18"/>
      <c r="AA22" s="3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">
      <c r="A23" s="479"/>
      <c r="B23" s="457"/>
      <c r="C23" s="102" t="s">
        <v>33</v>
      </c>
      <c r="D23" s="103">
        <f t="shared" si="2"/>
        <v>1</v>
      </c>
      <c r="E23" s="104">
        <f t="shared" si="3"/>
        <v>1</v>
      </c>
      <c r="F23" s="105">
        <f t="shared" si="3"/>
        <v>0</v>
      </c>
      <c r="G23" s="42"/>
      <c r="H23" s="43"/>
      <c r="I23" s="71"/>
      <c r="J23" s="72"/>
      <c r="K23" s="106"/>
      <c r="L23" s="30"/>
      <c r="M23" s="106">
        <v>1</v>
      </c>
      <c r="N23" s="30"/>
      <c r="O23" s="106"/>
      <c r="P23" s="30"/>
      <c r="Q23" s="106"/>
      <c r="R23" s="30"/>
      <c r="S23" s="106"/>
      <c r="T23" s="30"/>
      <c r="U23" s="106"/>
      <c r="V23" s="30"/>
      <c r="W23" s="106"/>
      <c r="X23" s="30"/>
      <c r="Y23" s="106"/>
      <c r="Z23" s="30"/>
      <c r="AA23" s="3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">
      <c r="A24" s="479"/>
      <c r="B24" s="456" t="s">
        <v>27</v>
      </c>
      <c r="C24" s="24" t="s">
        <v>32</v>
      </c>
      <c r="D24" s="107">
        <f t="shared" si="2"/>
        <v>2</v>
      </c>
      <c r="E24" s="108">
        <f t="shared" si="3"/>
        <v>1</v>
      </c>
      <c r="F24" s="109">
        <f t="shared" si="3"/>
        <v>1</v>
      </c>
      <c r="G24" s="21"/>
      <c r="H24" s="22"/>
      <c r="I24" s="21"/>
      <c r="J24" s="23"/>
      <c r="K24" s="110"/>
      <c r="L24" s="22"/>
      <c r="M24" s="110"/>
      <c r="N24" s="22">
        <v>1</v>
      </c>
      <c r="O24" s="110">
        <v>1</v>
      </c>
      <c r="P24" s="22"/>
      <c r="Q24" s="110"/>
      <c r="R24" s="22"/>
      <c r="S24" s="110"/>
      <c r="T24" s="22"/>
      <c r="U24" s="110"/>
      <c r="V24" s="22"/>
      <c r="W24" s="110"/>
      <c r="X24" s="22"/>
      <c r="Y24" s="110"/>
      <c r="Z24" s="22"/>
      <c r="AA24" s="3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">
      <c r="A25" s="480"/>
      <c r="B25" s="457"/>
      <c r="C25" s="111" t="s">
        <v>33</v>
      </c>
      <c r="D25" s="103">
        <f t="shared" si="2"/>
        <v>0</v>
      </c>
      <c r="E25" s="104">
        <f t="shared" si="3"/>
        <v>0</v>
      </c>
      <c r="F25" s="105">
        <f t="shared" si="3"/>
        <v>0</v>
      </c>
      <c r="G25" s="42"/>
      <c r="H25" s="43"/>
      <c r="I25" s="42"/>
      <c r="J25" s="31"/>
      <c r="K25" s="112"/>
      <c r="L25" s="43"/>
      <c r="M25" s="112"/>
      <c r="N25" s="43"/>
      <c r="O25" s="112"/>
      <c r="P25" s="43"/>
      <c r="Q25" s="112"/>
      <c r="R25" s="43"/>
      <c r="S25" s="112"/>
      <c r="T25" s="43"/>
      <c r="U25" s="112"/>
      <c r="V25" s="43"/>
      <c r="W25" s="112"/>
      <c r="X25" s="43"/>
      <c r="Y25" s="112"/>
      <c r="Z25" s="43"/>
      <c r="AA25" s="3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">
      <c r="A26" s="458" t="s">
        <v>28</v>
      </c>
      <c r="B26" s="459"/>
      <c r="C26" s="24" t="s">
        <v>32</v>
      </c>
      <c r="D26" s="113">
        <f t="shared" si="2"/>
        <v>67</v>
      </c>
      <c r="E26" s="114">
        <f t="shared" si="3"/>
        <v>34</v>
      </c>
      <c r="F26" s="115">
        <f t="shared" si="3"/>
        <v>33</v>
      </c>
      <c r="G26" s="116"/>
      <c r="H26" s="117">
        <v>2</v>
      </c>
      <c r="I26" s="118">
        <v>13</v>
      </c>
      <c r="J26" s="119">
        <v>4</v>
      </c>
      <c r="K26" s="116">
        <v>4</v>
      </c>
      <c r="L26" s="117">
        <v>9</v>
      </c>
      <c r="M26" s="116">
        <v>3</v>
      </c>
      <c r="N26" s="117">
        <v>2</v>
      </c>
      <c r="O26" s="116">
        <v>2</v>
      </c>
      <c r="P26" s="117">
        <v>7</v>
      </c>
      <c r="Q26" s="116">
        <v>6</v>
      </c>
      <c r="R26" s="117">
        <v>4</v>
      </c>
      <c r="S26" s="116">
        <v>2</v>
      </c>
      <c r="T26" s="117">
        <v>1</v>
      </c>
      <c r="U26" s="116">
        <v>2</v>
      </c>
      <c r="V26" s="117">
        <v>1</v>
      </c>
      <c r="W26" s="116">
        <v>1</v>
      </c>
      <c r="X26" s="117">
        <v>3</v>
      </c>
      <c r="Y26" s="116">
        <v>1</v>
      </c>
      <c r="Z26" s="117"/>
      <c r="AA26" s="3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">
      <c r="A27" s="460"/>
      <c r="B27" s="461"/>
      <c r="C27" s="111" t="s">
        <v>33</v>
      </c>
      <c r="D27" s="103">
        <f t="shared" si="2"/>
        <v>3</v>
      </c>
      <c r="E27" s="104">
        <f t="shared" si="3"/>
        <v>1</v>
      </c>
      <c r="F27" s="105">
        <f t="shared" si="3"/>
        <v>2</v>
      </c>
      <c r="G27" s="112"/>
      <c r="H27" s="43"/>
      <c r="I27" s="42"/>
      <c r="J27" s="31"/>
      <c r="K27" s="112"/>
      <c r="L27" s="43"/>
      <c r="M27" s="112"/>
      <c r="N27" s="43">
        <v>1</v>
      </c>
      <c r="O27" s="112"/>
      <c r="P27" s="43">
        <v>1</v>
      </c>
      <c r="Q27" s="112">
        <v>1</v>
      </c>
      <c r="R27" s="43"/>
      <c r="S27" s="112"/>
      <c r="T27" s="43"/>
      <c r="U27" s="112"/>
      <c r="V27" s="43"/>
      <c r="W27" s="112"/>
      <c r="X27" s="43"/>
      <c r="Y27" s="112"/>
      <c r="Z27" s="43"/>
      <c r="AA27" s="3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">
      <c r="A28" s="462" t="s">
        <v>1</v>
      </c>
      <c r="B28" s="463"/>
      <c r="C28" s="464"/>
      <c r="D28" s="120">
        <f t="shared" ref="D28:Z28" si="4">SUM(D22:D27)</f>
        <v>75</v>
      </c>
      <c r="E28" s="121">
        <f t="shared" si="4"/>
        <v>37</v>
      </c>
      <c r="F28" s="122">
        <f t="shared" si="4"/>
        <v>38</v>
      </c>
      <c r="G28" s="123">
        <f t="shared" si="4"/>
        <v>0</v>
      </c>
      <c r="H28" s="124">
        <f t="shared" si="4"/>
        <v>2</v>
      </c>
      <c r="I28" s="125">
        <f t="shared" si="4"/>
        <v>13</v>
      </c>
      <c r="J28" s="126">
        <f t="shared" si="4"/>
        <v>5</v>
      </c>
      <c r="K28" s="123">
        <f t="shared" si="4"/>
        <v>4</v>
      </c>
      <c r="L28" s="124">
        <f t="shared" si="4"/>
        <v>9</v>
      </c>
      <c r="M28" s="123">
        <f t="shared" si="4"/>
        <v>4</v>
      </c>
      <c r="N28" s="124">
        <f t="shared" si="4"/>
        <v>4</v>
      </c>
      <c r="O28" s="123">
        <f t="shared" si="4"/>
        <v>3</v>
      </c>
      <c r="P28" s="124">
        <f t="shared" si="4"/>
        <v>8</v>
      </c>
      <c r="Q28" s="123">
        <f t="shared" si="4"/>
        <v>7</v>
      </c>
      <c r="R28" s="124">
        <f t="shared" si="4"/>
        <v>4</v>
      </c>
      <c r="S28" s="123">
        <f t="shared" si="4"/>
        <v>2</v>
      </c>
      <c r="T28" s="124">
        <f t="shared" si="4"/>
        <v>2</v>
      </c>
      <c r="U28" s="123">
        <f t="shared" si="4"/>
        <v>2</v>
      </c>
      <c r="V28" s="124">
        <f t="shared" si="4"/>
        <v>1</v>
      </c>
      <c r="W28" s="123">
        <f t="shared" si="4"/>
        <v>1</v>
      </c>
      <c r="X28" s="124">
        <f t="shared" si="4"/>
        <v>3</v>
      </c>
      <c r="Y28" s="123">
        <f t="shared" si="4"/>
        <v>1</v>
      </c>
      <c r="Z28" s="124">
        <f t="shared" si="4"/>
        <v>0</v>
      </c>
      <c r="AA28" s="3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">
      <c r="A29" s="465" t="s">
        <v>34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5"/>
      <c r="L29" s="26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">
      <c r="A30" s="466" t="s">
        <v>4</v>
      </c>
      <c r="B30" s="466"/>
      <c r="C30" s="466"/>
      <c r="D30" s="371" t="s">
        <v>1</v>
      </c>
      <c r="E30" s="128" t="s">
        <v>35</v>
      </c>
      <c r="F30" s="368" t="s">
        <v>36</v>
      </c>
      <c r="G30" s="130"/>
      <c r="H30" s="131"/>
      <c r="I30" s="131"/>
      <c r="J30" s="132"/>
      <c r="K30" s="45"/>
      <c r="L30" s="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">
      <c r="A31" s="489" t="s">
        <v>37</v>
      </c>
      <c r="B31" s="490" t="s">
        <v>38</v>
      </c>
      <c r="C31" s="491"/>
      <c r="D31" s="133">
        <f t="shared" ref="D31:D43" si="5">SUM(E31+F31)</f>
        <v>0</v>
      </c>
      <c r="E31" s="134"/>
      <c r="F31" s="1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">
      <c r="A32" s="456"/>
      <c r="B32" s="492" t="s">
        <v>39</v>
      </c>
      <c r="C32" s="493"/>
      <c r="D32" s="136">
        <f t="shared" si="5"/>
        <v>0</v>
      </c>
      <c r="E32" s="137"/>
      <c r="F32" s="13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">
      <c r="A33" s="456"/>
      <c r="B33" s="492" t="s">
        <v>40</v>
      </c>
      <c r="C33" s="493"/>
      <c r="D33" s="136">
        <f t="shared" si="5"/>
        <v>0</v>
      </c>
      <c r="E33" s="137"/>
      <c r="F33" s="1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">
      <c r="A34" s="456"/>
      <c r="B34" s="492" t="s">
        <v>41</v>
      </c>
      <c r="C34" s="493"/>
      <c r="D34" s="136">
        <f t="shared" si="5"/>
        <v>0</v>
      </c>
      <c r="E34" s="139"/>
      <c r="F34" s="1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">
      <c r="A35" s="456"/>
      <c r="B35" s="492" t="s">
        <v>42</v>
      </c>
      <c r="C35" s="493"/>
      <c r="D35" s="136">
        <f t="shared" si="5"/>
        <v>0</v>
      </c>
      <c r="E35" s="139"/>
      <c r="F35" s="1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">
      <c r="A36" s="456"/>
      <c r="B36" s="492" t="s">
        <v>43</v>
      </c>
      <c r="C36" s="493"/>
      <c r="D36" s="136">
        <f t="shared" si="5"/>
        <v>0</v>
      </c>
      <c r="E36" s="139"/>
      <c r="F36" s="1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">
      <c r="A37" s="456"/>
      <c r="B37" s="492" t="s">
        <v>44</v>
      </c>
      <c r="C37" s="493"/>
      <c r="D37" s="136">
        <f t="shared" si="5"/>
        <v>0</v>
      </c>
      <c r="E37" s="139"/>
      <c r="F37" s="1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">
      <c r="A38" s="456"/>
      <c r="B38" s="492" t="s">
        <v>45</v>
      </c>
      <c r="C38" s="493"/>
      <c r="D38" s="136">
        <f t="shared" si="5"/>
        <v>0</v>
      </c>
      <c r="E38" s="139"/>
      <c r="F38" s="1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">
      <c r="A39" s="457"/>
      <c r="B39" s="494" t="s">
        <v>46</v>
      </c>
      <c r="C39" s="495"/>
      <c r="D39" s="141">
        <f t="shared" si="5"/>
        <v>0</v>
      </c>
      <c r="E39" s="142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">
      <c r="A40" s="489" t="s">
        <v>47</v>
      </c>
      <c r="B40" s="489" t="s">
        <v>48</v>
      </c>
      <c r="C40" s="61" t="s">
        <v>49</v>
      </c>
      <c r="D40" s="133">
        <f t="shared" si="5"/>
        <v>0</v>
      </c>
      <c r="E40" s="144"/>
      <c r="F40" s="14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">
      <c r="A41" s="456"/>
      <c r="B41" s="457"/>
      <c r="C41" s="361" t="s">
        <v>50</v>
      </c>
      <c r="D41" s="141">
        <f t="shared" si="5"/>
        <v>0</v>
      </c>
      <c r="E41" s="146"/>
      <c r="F41" s="143"/>
      <c r="G41" s="6"/>
      <c r="H41" s="6"/>
      <c r="I41" s="10"/>
      <c r="J41" s="10"/>
      <c r="K41" s="1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">
      <c r="A42" s="456"/>
      <c r="B42" s="489" t="s">
        <v>51</v>
      </c>
      <c r="C42" s="61" t="s">
        <v>49</v>
      </c>
      <c r="D42" s="133">
        <f t="shared" si="5"/>
        <v>0</v>
      </c>
      <c r="E42" s="144"/>
      <c r="F42" s="145"/>
      <c r="G42" s="6"/>
      <c r="H42" s="6"/>
      <c r="I42" s="10"/>
      <c r="J42" s="10"/>
      <c r="K42" s="1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">
      <c r="A43" s="457"/>
      <c r="B43" s="457"/>
      <c r="C43" s="147" t="s">
        <v>50</v>
      </c>
      <c r="D43" s="141">
        <f t="shared" si="5"/>
        <v>0</v>
      </c>
      <c r="E43" s="146"/>
      <c r="F43" s="143"/>
      <c r="G43" s="6"/>
      <c r="H43" s="6"/>
      <c r="I43" s="10"/>
      <c r="J43" s="10"/>
      <c r="K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465" t="s">
        <v>52</v>
      </c>
      <c r="B44" s="465"/>
      <c r="C44" s="465"/>
      <c r="D44" s="465"/>
      <c r="E44" s="465"/>
      <c r="F44" s="465"/>
      <c r="G44" s="465"/>
      <c r="H44" s="465"/>
      <c r="I44" s="27"/>
      <c r="J44" s="27"/>
      <c r="K44" s="33"/>
      <c r="L44" s="26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">
      <c r="A45" s="503" t="s">
        <v>53</v>
      </c>
      <c r="B45" s="505" t="s">
        <v>1</v>
      </c>
      <c r="C45" s="26"/>
      <c r="D45" s="6"/>
      <c r="E45" s="6"/>
      <c r="F45" s="6"/>
      <c r="G45" s="6"/>
      <c r="H45" s="6"/>
      <c r="I45" s="10"/>
      <c r="J45" s="10"/>
      <c r="K45" s="1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">
      <c r="A46" s="504"/>
      <c r="B46" s="506"/>
      <c r="C46" s="148"/>
      <c r="D46" s="26"/>
      <c r="E46" s="6"/>
      <c r="F46" s="6"/>
      <c r="G46" s="6"/>
      <c r="H46" s="6"/>
      <c r="I46" s="10"/>
      <c r="J46" s="10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">
      <c r="A47" s="61" t="s">
        <v>54</v>
      </c>
      <c r="B47" s="149">
        <v>209</v>
      </c>
      <c r="C47" s="150"/>
      <c r="D47" s="26"/>
      <c r="E47" s="6"/>
      <c r="F47" s="6"/>
      <c r="G47" s="6"/>
      <c r="H47" s="6"/>
      <c r="I47" s="10"/>
      <c r="J47" s="10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">
      <c r="A48" s="147" t="s">
        <v>55</v>
      </c>
      <c r="B48" s="151">
        <v>10</v>
      </c>
      <c r="C48" s="150"/>
      <c r="D48" s="26"/>
      <c r="E48" s="6"/>
      <c r="F48" s="6"/>
      <c r="G48" s="6"/>
      <c r="H48" s="6"/>
      <c r="I48" s="10"/>
      <c r="J48" s="10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">
      <c r="A49" s="362" t="s">
        <v>1</v>
      </c>
      <c r="B49" s="152">
        <f>SUM(B47+B48)</f>
        <v>219</v>
      </c>
      <c r="C49" s="153"/>
      <c r="D49" s="2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">
      <c r="A50" s="154" t="s">
        <v>56</v>
      </c>
      <c r="B50" s="154"/>
      <c r="C50" s="154"/>
      <c r="D50" s="26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">
      <c r="A51" s="489" t="s">
        <v>57</v>
      </c>
      <c r="B51" s="507" t="s">
        <v>12</v>
      </c>
      <c r="C51" s="508" t="s">
        <v>1</v>
      </c>
      <c r="D51" s="2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">
      <c r="A52" s="457"/>
      <c r="B52" s="461"/>
      <c r="C52" s="509"/>
      <c r="D52" s="2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">
      <c r="A53" s="489" t="s">
        <v>58</v>
      </c>
      <c r="B53" s="155" t="s">
        <v>59</v>
      </c>
      <c r="C53" s="149"/>
      <c r="D53" s="2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">
      <c r="A54" s="456"/>
      <c r="B54" s="156" t="s">
        <v>60</v>
      </c>
      <c r="C54" s="157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">
      <c r="A55" s="457"/>
      <c r="B55" s="158" t="s">
        <v>61</v>
      </c>
      <c r="C55" s="151"/>
      <c r="D55" s="2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">
      <c r="A56" s="489" t="s">
        <v>62</v>
      </c>
      <c r="B56" s="155" t="s">
        <v>63</v>
      </c>
      <c r="C56" s="149"/>
      <c r="D56" s="2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">
      <c r="A57" s="456"/>
      <c r="B57" s="156" t="s">
        <v>64</v>
      </c>
      <c r="C57" s="157"/>
      <c r="D57" s="2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">
      <c r="A58" s="456"/>
      <c r="B58" s="364" t="s">
        <v>65</v>
      </c>
      <c r="C58" s="157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">
      <c r="A59" s="457"/>
      <c r="B59" s="158" t="s">
        <v>66</v>
      </c>
      <c r="C59" s="151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">
      <c r="A60" s="489" t="s">
        <v>67</v>
      </c>
      <c r="B60" s="160" t="s">
        <v>68</v>
      </c>
      <c r="C60" s="149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">
      <c r="A61" s="457"/>
      <c r="B61" s="161" t="s">
        <v>69</v>
      </c>
      <c r="C61" s="151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">
      <c r="A62" s="510" t="s">
        <v>70</v>
      </c>
      <c r="B62" s="511"/>
      <c r="C62" s="162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">
      <c r="A63" s="465" t="s">
        <v>71</v>
      </c>
      <c r="B63" s="465"/>
      <c r="C63" s="465"/>
      <c r="D63" s="465"/>
      <c r="E63" s="465"/>
      <c r="F63" s="465"/>
      <c r="G63" s="465"/>
      <c r="H63" s="465"/>
      <c r="I63" s="465"/>
      <c r="J63" s="26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">
      <c r="A64" s="512" t="s">
        <v>72</v>
      </c>
      <c r="B64" s="512"/>
      <c r="C64" s="454" t="s">
        <v>73</v>
      </c>
      <c r="D64" s="454" t="s">
        <v>74</v>
      </c>
      <c r="E64" s="455" t="s">
        <v>62</v>
      </c>
      <c r="F64" s="454"/>
      <c r="G64" s="454"/>
      <c r="H64" s="454" t="s">
        <v>75</v>
      </c>
      <c r="I64" s="13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">
      <c r="A65" s="512"/>
      <c r="B65" s="512"/>
      <c r="C65" s="454"/>
      <c r="D65" s="454"/>
      <c r="E65" s="163" t="s">
        <v>76</v>
      </c>
      <c r="F65" s="367" t="s">
        <v>77</v>
      </c>
      <c r="G65" s="369" t="s">
        <v>78</v>
      </c>
      <c r="H65" s="455"/>
      <c r="I65" s="13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">
      <c r="A66" s="499" t="s">
        <v>79</v>
      </c>
      <c r="B66" s="499"/>
      <c r="C66" s="166"/>
      <c r="D66" s="166"/>
      <c r="E66" s="167"/>
      <c r="F66" s="168"/>
      <c r="G66" s="169"/>
      <c r="H66" s="169"/>
      <c r="I66" s="13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">
      <c r="A67" s="500" t="s">
        <v>80</v>
      </c>
      <c r="B67" s="500"/>
      <c r="C67" s="171"/>
      <c r="D67" s="171"/>
      <c r="E67" s="172"/>
      <c r="F67" s="173"/>
      <c r="G67" s="174"/>
      <c r="H67" s="174"/>
      <c r="I67" s="13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">
      <c r="A68" s="501" t="s">
        <v>81</v>
      </c>
      <c r="B68" s="501"/>
      <c r="C68" s="175"/>
      <c r="D68" s="175"/>
      <c r="E68" s="176"/>
      <c r="F68" s="177"/>
      <c r="G68" s="178"/>
      <c r="H68" s="178"/>
      <c r="I68" s="13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">
      <c r="A69" s="502" t="s">
        <v>1</v>
      </c>
      <c r="B69" s="502"/>
      <c r="C69" s="179">
        <f t="shared" ref="C69:H69" si="6">SUM(C66:C68)</f>
        <v>0</v>
      </c>
      <c r="D69" s="179">
        <f t="shared" si="6"/>
        <v>0</v>
      </c>
      <c r="E69" s="179">
        <f t="shared" si="6"/>
        <v>0</v>
      </c>
      <c r="F69" s="179">
        <f t="shared" si="6"/>
        <v>0</v>
      </c>
      <c r="G69" s="179">
        <f t="shared" si="6"/>
        <v>0</v>
      </c>
      <c r="H69" s="180">
        <f t="shared" si="6"/>
        <v>0</v>
      </c>
      <c r="I69" s="181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">
      <c r="A70" s="182" t="s">
        <v>82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">
      <c r="A71" s="465" t="s">
        <v>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">
      <c r="A72" s="512" t="s">
        <v>72</v>
      </c>
      <c r="B72" s="512"/>
      <c r="C72" s="454" t="s">
        <v>73</v>
      </c>
      <c r="D72" s="454" t="s">
        <v>74</v>
      </c>
      <c r="E72" s="515" t="s">
        <v>62</v>
      </c>
      <c r="F72" s="516"/>
      <c r="G72" s="517"/>
      <c r="H72" s="455" t="s">
        <v>75</v>
      </c>
      <c r="I72" s="13"/>
      <c r="J72" s="13"/>
      <c r="K72" s="14"/>
      <c r="L72" s="4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">
      <c r="A73" s="512"/>
      <c r="B73" s="512"/>
      <c r="C73" s="454"/>
      <c r="D73" s="454"/>
      <c r="E73" s="366" t="s">
        <v>76</v>
      </c>
      <c r="F73" s="367" t="s">
        <v>77</v>
      </c>
      <c r="G73" s="368" t="s">
        <v>78</v>
      </c>
      <c r="H73" s="455"/>
      <c r="I73" s="13"/>
      <c r="J73" s="13"/>
      <c r="K73" s="14"/>
      <c r="L73" s="4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">
      <c r="A74" s="499" t="s">
        <v>80</v>
      </c>
      <c r="B74" s="499"/>
      <c r="C74" s="166">
        <v>1</v>
      </c>
      <c r="D74" s="166"/>
      <c r="E74" s="186">
        <v>86</v>
      </c>
      <c r="F74" s="168"/>
      <c r="G74" s="187"/>
      <c r="H74" s="169">
        <v>7</v>
      </c>
      <c r="I74" s="13"/>
      <c r="J74" s="13"/>
      <c r="K74" s="14"/>
      <c r="L74" s="1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">
      <c r="A75" s="500" t="s">
        <v>84</v>
      </c>
      <c r="B75" s="500"/>
      <c r="C75" s="157">
        <v>1</v>
      </c>
      <c r="D75" s="157"/>
      <c r="E75" s="188"/>
      <c r="F75" s="189"/>
      <c r="G75" s="190"/>
      <c r="H75" s="191"/>
      <c r="I75" s="13"/>
      <c r="J75" s="13"/>
      <c r="K75" s="14"/>
      <c r="L75" s="1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">
      <c r="A76" s="513" t="s">
        <v>85</v>
      </c>
      <c r="B76" s="513"/>
      <c r="C76" s="157"/>
      <c r="D76" s="157"/>
      <c r="E76" s="188"/>
      <c r="F76" s="189"/>
      <c r="G76" s="190"/>
      <c r="H76" s="191"/>
      <c r="I76" s="13"/>
      <c r="J76" s="13"/>
      <c r="K76" s="14"/>
      <c r="L76" s="1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">
      <c r="A77" s="500" t="s">
        <v>86</v>
      </c>
      <c r="B77" s="500"/>
      <c r="C77" s="157"/>
      <c r="D77" s="157">
        <v>2</v>
      </c>
      <c r="E77" s="188"/>
      <c r="F77" s="189"/>
      <c r="G77" s="190"/>
      <c r="H77" s="191"/>
      <c r="I77" s="13"/>
      <c r="J77" s="13"/>
      <c r="K77" s="14"/>
      <c r="L77" s="1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">
      <c r="A78" s="514" t="s">
        <v>81</v>
      </c>
      <c r="B78" s="514"/>
      <c r="C78" s="175">
        <v>1</v>
      </c>
      <c r="D78" s="151">
        <v>3</v>
      </c>
      <c r="E78" s="192"/>
      <c r="F78" s="177"/>
      <c r="G78" s="193"/>
      <c r="H78" s="178"/>
      <c r="I78" s="13"/>
      <c r="J78" s="13"/>
      <c r="K78" s="14"/>
      <c r="L78" s="1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">
      <c r="A79" s="502" t="s">
        <v>1</v>
      </c>
      <c r="B79" s="502"/>
      <c r="C79" s="179">
        <f t="shared" ref="C79:H79" si="7">SUM(C74:C78)</f>
        <v>3</v>
      </c>
      <c r="D79" s="180">
        <f t="shared" si="7"/>
        <v>5</v>
      </c>
      <c r="E79" s="194">
        <f t="shared" si="7"/>
        <v>86</v>
      </c>
      <c r="F79" s="179">
        <f t="shared" si="7"/>
        <v>0</v>
      </c>
      <c r="G79" s="180">
        <f t="shared" si="7"/>
        <v>0</v>
      </c>
      <c r="H79" s="195">
        <f t="shared" si="7"/>
        <v>7</v>
      </c>
      <c r="I79" s="181"/>
      <c r="J79" s="13"/>
      <c r="K79" s="14"/>
      <c r="L79" s="1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">
      <c r="A80" s="182" t="s">
        <v>82</v>
      </c>
      <c r="B80" s="38"/>
      <c r="C80" s="196"/>
      <c r="D80" s="196"/>
      <c r="E80" s="196"/>
      <c r="F80" s="196"/>
      <c r="G80" s="196"/>
      <c r="H80" s="196"/>
      <c r="I80" s="37"/>
      <c r="J80" s="37"/>
      <c r="K80" s="40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">
      <c r="A81" s="528" t="s">
        <v>87</v>
      </c>
      <c r="B81" s="528"/>
      <c r="C81" s="528"/>
      <c r="D81" s="528"/>
      <c r="E81" s="528"/>
      <c r="F81" s="528"/>
      <c r="G81" s="528"/>
      <c r="H81" s="528"/>
      <c r="I81" s="37"/>
      <c r="J81" s="37"/>
      <c r="K81" s="40"/>
      <c r="L81" s="3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">
      <c r="A82" s="529" t="s">
        <v>2</v>
      </c>
      <c r="B82" s="530"/>
      <c r="C82" s="359" t="s">
        <v>1</v>
      </c>
      <c r="D82" s="163" t="s">
        <v>88</v>
      </c>
      <c r="E82" s="367" t="s">
        <v>89</v>
      </c>
      <c r="F82" s="367" t="s">
        <v>90</v>
      </c>
      <c r="G82" s="367" t="s">
        <v>91</v>
      </c>
      <c r="H82" s="198" t="s">
        <v>92</v>
      </c>
      <c r="I82" s="37"/>
      <c r="J82" s="37"/>
      <c r="K82" s="40"/>
      <c r="L82" s="3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">
      <c r="A83" s="531" t="s">
        <v>73</v>
      </c>
      <c r="B83" s="532"/>
      <c r="C83" s="199"/>
      <c r="D83" s="200"/>
      <c r="E83" s="201"/>
      <c r="F83" s="201"/>
      <c r="G83" s="201"/>
      <c r="H83" s="202"/>
      <c r="I83" s="37"/>
      <c r="J83" s="37"/>
      <c r="K83" s="40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">
      <c r="A84" s="489" t="s">
        <v>62</v>
      </c>
      <c r="B84" s="363" t="s">
        <v>63</v>
      </c>
      <c r="C84" s="166"/>
      <c r="D84" s="204"/>
      <c r="E84" s="205"/>
      <c r="F84" s="205"/>
      <c r="G84" s="205"/>
      <c r="H84" s="206"/>
      <c r="I84" s="37"/>
      <c r="J84" s="37"/>
      <c r="K84" s="40"/>
      <c r="L84" s="3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">
      <c r="A85" s="456"/>
      <c r="B85" s="365" t="s">
        <v>93</v>
      </c>
      <c r="C85" s="171"/>
      <c r="D85" s="172"/>
      <c r="E85" s="173"/>
      <c r="F85" s="173"/>
      <c r="G85" s="173"/>
      <c r="H85" s="174"/>
      <c r="I85" s="37"/>
      <c r="J85" s="37"/>
      <c r="K85" s="40"/>
      <c r="L85" s="3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">
      <c r="A86" s="457"/>
      <c r="B86" s="208" t="s">
        <v>66</v>
      </c>
      <c r="C86" s="209"/>
      <c r="D86" s="210"/>
      <c r="E86" s="211"/>
      <c r="F86" s="211"/>
      <c r="G86" s="211"/>
      <c r="H86" s="212"/>
      <c r="I86" s="37"/>
      <c r="J86" s="37"/>
      <c r="K86" s="40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">
      <c r="A87" s="518" t="s">
        <v>74</v>
      </c>
      <c r="B87" s="519"/>
      <c r="C87" s="166"/>
      <c r="D87" s="204"/>
      <c r="E87" s="205"/>
      <c r="F87" s="205"/>
      <c r="G87" s="205"/>
      <c r="H87" s="206"/>
      <c r="I87" s="37"/>
      <c r="J87" s="37"/>
      <c r="K87" s="40"/>
      <c r="L87" s="3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">
      <c r="A88" s="520" t="s">
        <v>70</v>
      </c>
      <c r="B88" s="521"/>
      <c r="C88" s="213"/>
      <c r="D88" s="176"/>
      <c r="E88" s="177"/>
      <c r="F88" s="177"/>
      <c r="G88" s="177"/>
      <c r="H88" s="214"/>
      <c r="I88" s="37"/>
      <c r="J88" s="37"/>
      <c r="K88" s="40"/>
      <c r="L88" s="3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">
      <c r="A89" s="182" t="s">
        <v>82</v>
      </c>
      <c r="B89" s="215"/>
      <c r="C89" s="216"/>
      <c r="D89" s="217"/>
      <c r="E89" s="217"/>
      <c r="F89" s="217"/>
      <c r="G89" s="217"/>
      <c r="H89" s="217"/>
      <c r="I89" s="37"/>
      <c r="J89" s="37"/>
      <c r="K89" s="40"/>
      <c r="L89" s="37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">
      <c r="A90" s="465" t="s">
        <v>94</v>
      </c>
      <c r="B90" s="465"/>
      <c r="C90" s="465"/>
      <c r="D90" s="465"/>
      <c r="E90" s="465"/>
      <c r="F90" s="465"/>
      <c r="G90" s="465"/>
      <c r="H90" s="465"/>
      <c r="I90" s="465"/>
      <c r="J90" s="37"/>
      <c r="K90" s="40"/>
      <c r="L90" s="37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">
      <c r="A91" s="522" t="s">
        <v>72</v>
      </c>
      <c r="B91" s="523"/>
      <c r="C91" s="526" t="s">
        <v>1</v>
      </c>
      <c r="D91" s="13"/>
      <c r="E91" s="7"/>
      <c r="F91" s="7"/>
      <c r="G91" s="7"/>
      <c r="H91" s="7"/>
      <c r="I91" s="7"/>
      <c r="J91" s="37"/>
      <c r="K91" s="40"/>
      <c r="L91" s="37"/>
      <c r="M91" s="6"/>
      <c r="N91" s="6"/>
      <c r="O91" s="6"/>
      <c r="P91" s="6"/>
      <c r="Q91" s="6"/>
      <c r="R91" s="6"/>
      <c r="S91" s="6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">
      <c r="A92" s="524"/>
      <c r="B92" s="525"/>
      <c r="C92" s="527"/>
      <c r="D92" s="13"/>
      <c r="E92" s="7"/>
      <c r="F92" s="7"/>
      <c r="G92" s="7"/>
      <c r="H92" s="7"/>
      <c r="I92" s="7"/>
      <c r="J92" s="37"/>
      <c r="K92" s="40"/>
      <c r="L92" s="37"/>
      <c r="M92" s="6"/>
      <c r="N92" s="6"/>
      <c r="O92" s="6"/>
      <c r="P92" s="6"/>
      <c r="Q92" s="6"/>
      <c r="R92" s="6"/>
      <c r="S92" s="6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">
      <c r="A93" s="531" t="s">
        <v>73</v>
      </c>
      <c r="B93" s="532"/>
      <c r="C93" s="199"/>
      <c r="D93" s="13"/>
      <c r="E93" s="7"/>
      <c r="F93" s="7"/>
      <c r="G93" s="7"/>
      <c r="H93" s="7"/>
      <c r="I93" s="7"/>
      <c r="J93" s="45"/>
      <c r="K93" s="26"/>
      <c r="L93" s="6"/>
      <c r="M93" s="6"/>
      <c r="N93" s="6"/>
      <c r="O93" s="6"/>
      <c r="P93" s="6"/>
      <c r="Q93" s="6"/>
      <c r="R93" s="6"/>
      <c r="S93" s="6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">
      <c r="A94" s="539" t="s">
        <v>62</v>
      </c>
      <c r="B94" s="356" t="s">
        <v>63</v>
      </c>
      <c r="C94" s="220"/>
      <c r="D94" s="13"/>
      <c r="E94" s="7"/>
      <c r="F94" s="7"/>
      <c r="G94" s="7"/>
      <c r="H94" s="7"/>
      <c r="I94" s="7"/>
      <c r="J94" s="221"/>
      <c r="K94" s="45"/>
      <c r="L94" s="26"/>
      <c r="M94" s="6"/>
      <c r="N94" s="6"/>
      <c r="O94" s="6"/>
      <c r="P94" s="6"/>
      <c r="Q94" s="6"/>
      <c r="R94" s="6"/>
      <c r="S94" s="6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">
      <c r="A95" s="539"/>
      <c r="B95" s="222" t="s">
        <v>93</v>
      </c>
      <c r="C95" s="171"/>
      <c r="D95" s="13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">
      <c r="A96" s="504"/>
      <c r="B96" s="223" t="s">
        <v>66</v>
      </c>
      <c r="C96" s="209"/>
      <c r="D96" s="13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">
      <c r="A97" s="518" t="s">
        <v>74</v>
      </c>
      <c r="B97" s="519"/>
      <c r="C97" s="220"/>
      <c r="D97" s="13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">
      <c r="A98" s="520" t="s">
        <v>70</v>
      </c>
      <c r="B98" s="521"/>
      <c r="C98" s="209"/>
      <c r="D98" s="13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">
      <c r="A99" s="182" t="s">
        <v>82</v>
      </c>
      <c r="B99" s="215"/>
      <c r="C99" s="216"/>
      <c r="D99" s="37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">
      <c r="A100" s="465" t="s">
        <v>95</v>
      </c>
      <c r="B100" s="465"/>
      <c r="C100" s="465"/>
      <c r="D100" s="465"/>
      <c r="E100" s="465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">
      <c r="A101" s="224" t="s">
        <v>96</v>
      </c>
      <c r="B101" s="225" t="s">
        <v>97</v>
      </c>
      <c r="C101" s="358"/>
      <c r="D101" s="35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">
      <c r="A102" s="365" t="s">
        <v>98</v>
      </c>
      <c r="B102" s="228"/>
      <c r="C102" s="358"/>
      <c r="D102" s="35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">
      <c r="A103" s="365" t="s">
        <v>99</v>
      </c>
      <c r="B103" s="229"/>
      <c r="C103" s="358"/>
      <c r="D103" s="35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">
      <c r="A104" s="365" t="s">
        <v>100</v>
      </c>
      <c r="B104" s="229"/>
      <c r="C104" s="358"/>
      <c r="D104" s="35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">
      <c r="A105" s="365" t="s">
        <v>101</v>
      </c>
      <c r="B105" s="229"/>
      <c r="C105" s="230"/>
      <c r="D105" s="35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">
      <c r="A106" s="208" t="s">
        <v>102</v>
      </c>
      <c r="B106" s="231"/>
      <c r="C106" s="230"/>
      <c r="D106" s="35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">
      <c r="A107" s="533" t="s">
        <v>103</v>
      </c>
      <c r="B107" s="534"/>
      <c r="C107" s="534"/>
      <c r="D107" s="53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">
      <c r="A108" s="224" t="s">
        <v>96</v>
      </c>
      <c r="B108" s="225" t="s">
        <v>97</v>
      </c>
      <c r="C108" s="358"/>
      <c r="D108" s="357"/>
      <c r="E108" s="232"/>
      <c r="F108" s="6"/>
      <c r="G108" s="6"/>
      <c r="H108" s="6"/>
      <c r="I108" s="6"/>
      <c r="J108" s="6"/>
      <c r="K108" s="6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">
      <c r="A109" s="365" t="s">
        <v>98</v>
      </c>
      <c r="B109" s="228">
        <v>0</v>
      </c>
      <c r="C109" s="358"/>
      <c r="D109" s="357"/>
      <c r="E109" s="358"/>
      <c r="F109" s="25"/>
      <c r="G109" s="26"/>
      <c r="H109" s="26"/>
      <c r="I109" s="357"/>
      <c r="J109" s="358"/>
      <c r="K109" s="45"/>
      <c r="L109" s="26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">
      <c r="A110" s="365" t="s">
        <v>99</v>
      </c>
      <c r="B110" s="229">
        <v>0</v>
      </c>
      <c r="C110" s="358"/>
      <c r="D110" s="357"/>
      <c r="E110" s="358"/>
      <c r="F110" s="25"/>
      <c r="G110" s="26"/>
      <c r="H110" s="26"/>
      <c r="I110" s="357"/>
      <c r="J110" s="358"/>
      <c r="K110" s="45"/>
      <c r="L110" s="26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">
      <c r="A111" s="365" t="s">
        <v>100</v>
      </c>
      <c r="B111" s="229">
        <v>1</v>
      </c>
      <c r="C111" s="358"/>
      <c r="D111" s="357"/>
      <c r="E111" s="358"/>
      <c r="F111" s="25"/>
      <c r="G111" s="26"/>
      <c r="H111" s="26"/>
      <c r="I111" s="357"/>
      <c r="J111" s="358"/>
      <c r="K111" s="45"/>
      <c r="L111" s="26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">
      <c r="A112" s="365" t="s">
        <v>101</v>
      </c>
      <c r="B112" s="229">
        <v>1</v>
      </c>
      <c r="C112" s="230"/>
      <c r="D112" s="535"/>
      <c r="E112" s="536"/>
      <c r="F112" s="25"/>
      <c r="G112" s="26"/>
      <c r="H112" s="26"/>
      <c r="I112" s="357"/>
      <c r="J112" s="358"/>
      <c r="K112" s="45"/>
      <c r="L112" s="26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">
      <c r="A113" s="208" t="s">
        <v>102</v>
      </c>
      <c r="B113" s="231">
        <v>1</v>
      </c>
      <c r="C113" s="230"/>
      <c r="D113" s="535"/>
      <c r="E113" s="536"/>
      <c r="F113" s="25"/>
      <c r="G113" s="26"/>
      <c r="H113" s="26"/>
      <c r="I113" s="357"/>
      <c r="J113" s="358"/>
      <c r="K113" s="45"/>
      <c r="L113" s="26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">
      <c r="A114" s="235" t="s">
        <v>104</v>
      </c>
      <c r="B114" s="236"/>
      <c r="C114" s="236"/>
      <c r="D114" s="236"/>
      <c r="E114" s="236"/>
      <c r="F114" s="236"/>
      <c r="G114" s="9"/>
      <c r="H114" s="9"/>
      <c r="I114" s="9"/>
      <c r="J114" s="221"/>
      <c r="K114" s="45"/>
      <c r="L114" s="26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">
      <c r="A115" s="529" t="s">
        <v>12</v>
      </c>
      <c r="B115" s="530"/>
      <c r="C115" s="359" t="s">
        <v>1</v>
      </c>
      <c r="D115" s="163" t="s">
        <v>105</v>
      </c>
      <c r="E115" s="367" t="s">
        <v>106</v>
      </c>
      <c r="F115" s="369" t="s">
        <v>107</v>
      </c>
      <c r="G115" s="7"/>
      <c r="H115" s="7"/>
      <c r="I115" s="7"/>
      <c r="J115" s="45"/>
      <c r="K115" s="26"/>
      <c r="L115" s="6"/>
      <c r="M115" s="6"/>
      <c r="N115" s="6"/>
      <c r="O115" s="6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">
      <c r="A116" s="537" t="s">
        <v>73</v>
      </c>
      <c r="B116" s="538"/>
      <c r="C116" s="237">
        <f t="shared" ref="C116:C121" si="8">SUM(D116:F116)</f>
        <v>0</v>
      </c>
      <c r="D116" s="238"/>
      <c r="E116" s="239"/>
      <c r="F116" s="240"/>
      <c r="G116" s="241"/>
      <c r="H116" s="7"/>
      <c r="I116" s="7"/>
      <c r="J116" s="45"/>
      <c r="K116" s="26"/>
      <c r="L116" s="6"/>
      <c r="M116" s="6"/>
      <c r="N116" s="6"/>
      <c r="O116" s="6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">
      <c r="A117" s="503" t="s">
        <v>62</v>
      </c>
      <c r="B117" s="355" t="s">
        <v>108</v>
      </c>
      <c r="C117" s="243">
        <f t="shared" si="8"/>
        <v>0</v>
      </c>
      <c r="D117" s="167"/>
      <c r="E117" s="168"/>
      <c r="F117" s="169"/>
      <c r="G117" s="241"/>
      <c r="H117" s="7"/>
      <c r="I117" s="7"/>
      <c r="J117" s="45"/>
      <c r="K117" s="26"/>
      <c r="L117" s="6"/>
      <c r="M117" s="6"/>
      <c r="N117" s="6"/>
      <c r="O117" s="6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">
      <c r="A118" s="539"/>
      <c r="B118" s="222" t="s">
        <v>93</v>
      </c>
      <c r="C118" s="244">
        <f t="shared" si="8"/>
        <v>0</v>
      </c>
      <c r="D118" s="245"/>
      <c r="E118" s="189"/>
      <c r="F118" s="191"/>
      <c r="G118" s="241"/>
      <c r="H118" s="7"/>
      <c r="I118" s="7"/>
      <c r="J118" s="45"/>
      <c r="K118" s="26"/>
      <c r="L118" s="6"/>
      <c r="M118" s="6"/>
      <c r="N118" s="6"/>
      <c r="O118" s="6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">
      <c r="A119" s="504"/>
      <c r="B119" s="223" t="s">
        <v>109</v>
      </c>
      <c r="C119" s="246">
        <f t="shared" si="8"/>
        <v>0</v>
      </c>
      <c r="D119" s="176"/>
      <c r="E119" s="177"/>
      <c r="F119" s="214"/>
      <c r="G119" s="241"/>
      <c r="H119" s="7"/>
      <c r="I119" s="7"/>
      <c r="J119" s="45"/>
      <c r="K119" s="26"/>
      <c r="L119" s="6"/>
      <c r="M119" s="6"/>
      <c r="N119" s="6"/>
      <c r="O119" s="6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">
      <c r="A120" s="540" t="s">
        <v>74</v>
      </c>
      <c r="B120" s="541"/>
      <c r="C120" s="248">
        <f t="shared" si="8"/>
        <v>0</v>
      </c>
      <c r="D120" s="249"/>
      <c r="E120" s="250"/>
      <c r="F120" s="251"/>
      <c r="G120" s="241"/>
      <c r="H120" s="7"/>
      <c r="I120" s="7"/>
      <c r="J120" s="45"/>
      <c r="K120" s="26"/>
      <c r="L120" s="6"/>
      <c r="M120" s="6"/>
      <c r="N120" s="6"/>
      <c r="O120" s="6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">
      <c r="A121" s="520" t="s">
        <v>70</v>
      </c>
      <c r="B121" s="521"/>
      <c r="C121" s="246">
        <f t="shared" si="8"/>
        <v>0</v>
      </c>
      <c r="D121" s="176"/>
      <c r="E121" s="177"/>
      <c r="F121" s="214"/>
      <c r="G121" s="241"/>
      <c r="H121" s="7"/>
      <c r="I121" s="7"/>
      <c r="J121" s="45"/>
      <c r="K121" s="26"/>
      <c r="L121" s="6"/>
      <c r="M121" s="6"/>
      <c r="N121" s="6"/>
      <c r="O121" s="6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">
      <c r="A122" s="182" t="s">
        <v>82</v>
      </c>
      <c r="B122" s="182"/>
      <c r="C122" s="196"/>
      <c r="D122" s="196"/>
      <c r="E122" s="217"/>
      <c r="F122" s="37"/>
      <c r="G122" s="7"/>
      <c r="H122" s="7"/>
      <c r="I122" s="7"/>
      <c r="J122" s="45"/>
      <c r="K122" s="26"/>
      <c r="L122" s="6"/>
      <c r="M122" s="6"/>
      <c r="N122" s="6"/>
      <c r="O122" s="6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">
      <c r="A123" s="182" t="s">
        <v>110</v>
      </c>
      <c r="B123" s="252"/>
      <c r="C123" s="196"/>
      <c r="D123" s="196"/>
      <c r="E123" s="196"/>
      <c r="F123" s="196"/>
      <c r="G123" s="7"/>
      <c r="H123" s="7"/>
      <c r="I123" s="7"/>
      <c r="J123" s="45"/>
      <c r="K123" s="26"/>
      <c r="L123" s="6"/>
      <c r="M123" s="6"/>
      <c r="N123" s="6"/>
      <c r="O123" s="6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">
      <c r="A124" s="53" t="s">
        <v>111</v>
      </c>
      <c r="B124" s="53"/>
      <c r="C124" s="53"/>
      <c r="D124" s="53"/>
      <c r="E124" s="53"/>
      <c r="F124" s="253"/>
      <c r="G124" s="253"/>
      <c r="H124" s="9"/>
      <c r="I124" s="9"/>
      <c r="J124" s="45"/>
      <c r="K124" s="26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">
      <c r="A125" s="542" t="s">
        <v>112</v>
      </c>
      <c r="B125" s="507"/>
      <c r="C125" s="508" t="s">
        <v>1</v>
      </c>
      <c r="D125" s="496" t="s">
        <v>113</v>
      </c>
      <c r="E125" s="498"/>
      <c r="F125" s="496" t="s">
        <v>114</v>
      </c>
      <c r="G125" s="498"/>
      <c r="H125" s="7"/>
      <c r="I125" s="7"/>
      <c r="J125" s="45"/>
      <c r="K125" s="26"/>
      <c r="L125" s="6"/>
      <c r="M125" s="6"/>
      <c r="N125" s="6"/>
      <c r="O125" s="6"/>
      <c r="P125" s="6"/>
      <c r="Q125" s="6"/>
      <c r="R125" s="6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">
      <c r="A126" s="460"/>
      <c r="B126" s="461"/>
      <c r="C126" s="509"/>
      <c r="D126" s="34" t="s">
        <v>115</v>
      </c>
      <c r="E126" s="254" t="s">
        <v>116</v>
      </c>
      <c r="F126" s="34" t="s">
        <v>117</v>
      </c>
      <c r="G126" s="254" t="s">
        <v>116</v>
      </c>
      <c r="H126" s="7"/>
      <c r="I126" s="7"/>
      <c r="J126" s="45"/>
      <c r="K126" s="26"/>
      <c r="L126" s="6"/>
      <c r="M126" s="6"/>
      <c r="N126" s="6"/>
      <c r="O126" s="6"/>
      <c r="P126" s="6"/>
      <c r="Q126" s="6"/>
      <c r="R126" s="6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">
      <c r="A127" s="531" t="s">
        <v>73</v>
      </c>
      <c r="B127" s="532"/>
      <c r="C127" s="255">
        <f t="shared" ref="C127:C133" si="9">SUM(D127:G127)</f>
        <v>198</v>
      </c>
      <c r="D127" s="390">
        <v>5</v>
      </c>
      <c r="E127" s="391"/>
      <c r="F127" s="390">
        <v>193</v>
      </c>
      <c r="G127" s="391"/>
      <c r="H127" s="241"/>
      <c r="I127" s="7"/>
      <c r="J127" s="45"/>
      <c r="K127" s="26"/>
      <c r="L127" s="6"/>
      <c r="M127" s="6"/>
      <c r="N127" s="6"/>
      <c r="O127" s="6"/>
      <c r="P127" s="6"/>
      <c r="Q127" s="6"/>
      <c r="R127" s="6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">
      <c r="A128" s="503" t="s">
        <v>62</v>
      </c>
      <c r="B128" s="355" t="s">
        <v>108</v>
      </c>
      <c r="C128" s="255">
        <f t="shared" si="9"/>
        <v>63</v>
      </c>
      <c r="D128" s="390"/>
      <c r="E128" s="391"/>
      <c r="F128" s="390">
        <v>63</v>
      </c>
      <c r="G128" s="391"/>
      <c r="H128" s="241"/>
      <c r="I128" s="7"/>
      <c r="J128" s="45"/>
      <c r="K128" s="26"/>
      <c r="L128" s="6"/>
      <c r="M128" s="6"/>
      <c r="N128" s="6"/>
      <c r="O128" s="6"/>
      <c r="P128" s="6"/>
      <c r="Q128" s="6"/>
      <c r="R128" s="6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">
      <c r="A129" s="539"/>
      <c r="B129" s="222" t="s">
        <v>93</v>
      </c>
      <c r="C129" s="258">
        <f t="shared" si="9"/>
        <v>0</v>
      </c>
      <c r="D129" s="392"/>
      <c r="E129" s="393"/>
      <c r="F129" s="392"/>
      <c r="G129" s="393"/>
      <c r="H129" s="241"/>
      <c r="I129" s="7"/>
      <c r="J129" s="45"/>
      <c r="K129" s="26"/>
      <c r="L129" s="6"/>
      <c r="M129" s="6"/>
      <c r="N129" s="6"/>
      <c r="O129" s="6"/>
      <c r="P129" s="6"/>
      <c r="Q129" s="6"/>
      <c r="R129" s="6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">
      <c r="A130" s="504"/>
      <c r="B130" s="223" t="s">
        <v>109</v>
      </c>
      <c r="C130" s="261">
        <f t="shared" si="9"/>
        <v>0</v>
      </c>
      <c r="D130" s="394"/>
      <c r="E130" s="395"/>
      <c r="F130" s="394"/>
      <c r="G130" s="395"/>
      <c r="H130" s="241"/>
      <c r="I130" s="7"/>
      <c r="J130" s="45"/>
      <c r="K130" s="26"/>
      <c r="L130" s="6"/>
      <c r="M130" s="6"/>
      <c r="N130" s="6"/>
      <c r="O130" s="6"/>
      <c r="P130" s="6"/>
      <c r="Q130" s="6"/>
      <c r="R130" s="6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">
      <c r="A131" s="518" t="s">
        <v>74</v>
      </c>
      <c r="B131" s="519"/>
      <c r="C131" s="264">
        <f t="shared" si="9"/>
        <v>39</v>
      </c>
      <c r="D131" s="396"/>
      <c r="E131" s="397"/>
      <c r="F131" s="396">
        <v>39</v>
      </c>
      <c r="G131" s="397"/>
      <c r="H131" s="241"/>
      <c r="I131" s="7"/>
      <c r="J131" s="45"/>
      <c r="K131" s="26"/>
      <c r="L131" s="6"/>
      <c r="M131" s="6"/>
      <c r="N131" s="6"/>
      <c r="O131" s="6"/>
      <c r="P131" s="6"/>
      <c r="Q131" s="6"/>
      <c r="R131" s="6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">
      <c r="A132" s="520" t="s">
        <v>70</v>
      </c>
      <c r="B132" s="521"/>
      <c r="C132" s="265">
        <f t="shared" si="9"/>
        <v>0</v>
      </c>
      <c r="D132" s="398"/>
      <c r="E132" s="399"/>
      <c r="F132" s="398"/>
      <c r="G132" s="399"/>
      <c r="H132" s="241"/>
      <c r="I132" s="7"/>
      <c r="J132" s="45"/>
      <c r="K132" s="26"/>
      <c r="L132" s="6"/>
      <c r="M132" s="6"/>
      <c r="N132" s="6"/>
      <c r="O132" s="6"/>
      <c r="P132" s="6"/>
      <c r="Q132" s="6"/>
      <c r="R132" s="6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">
      <c r="A133" s="547" t="s">
        <v>1</v>
      </c>
      <c r="B133" s="548"/>
      <c r="C133" s="180">
        <f t="shared" si="9"/>
        <v>300</v>
      </c>
      <c r="D133" s="266">
        <f>SUM(D127:D132)</f>
        <v>5</v>
      </c>
      <c r="E133" s="267">
        <f>SUM(E127:E132)</f>
        <v>0</v>
      </c>
      <c r="F133" s="266">
        <f>SUM(F127:F132)</f>
        <v>295</v>
      </c>
      <c r="G133" s="267">
        <f>SUM(G127:G132)</f>
        <v>0</v>
      </c>
      <c r="H133" s="7"/>
      <c r="I133" s="7"/>
      <c r="J133" s="45"/>
      <c r="K133" s="26"/>
      <c r="L133" s="6"/>
      <c r="M133" s="6"/>
      <c r="N133" s="6"/>
      <c r="O133" s="6"/>
      <c r="P133" s="6"/>
      <c r="Q133" s="6"/>
      <c r="R133" s="6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">
      <c r="A134" s="268" t="s">
        <v>118</v>
      </c>
      <c r="B134" s="268"/>
      <c r="C134" s="268"/>
      <c r="D134" s="253"/>
      <c r="E134" s="253"/>
      <c r="F134" s="196"/>
      <c r="G134" s="9"/>
      <c r="H134" s="7"/>
      <c r="I134" s="7"/>
      <c r="J134" s="45"/>
      <c r="K134" s="26"/>
      <c r="L134" s="6"/>
      <c r="M134" s="6"/>
      <c r="N134" s="6"/>
      <c r="O134" s="6"/>
      <c r="P134" s="6"/>
      <c r="Q134" s="6"/>
      <c r="R134" s="6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">
      <c r="A135" s="542" t="s">
        <v>4</v>
      </c>
      <c r="B135" s="549"/>
      <c r="C135" s="360" t="s">
        <v>1</v>
      </c>
      <c r="D135" s="253"/>
      <c r="E135" s="253"/>
      <c r="F135" s="269"/>
      <c r="G135" s="7"/>
      <c r="H135" s="7"/>
      <c r="I135" s="7"/>
      <c r="J135" s="45"/>
      <c r="K135" s="26"/>
      <c r="L135" s="6"/>
      <c r="M135" s="6"/>
      <c r="N135" s="6"/>
      <c r="O135" s="6"/>
      <c r="P135" s="6"/>
      <c r="Q135" s="6"/>
      <c r="R135" s="6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">
      <c r="A136" s="550" t="s">
        <v>119</v>
      </c>
      <c r="B136" s="270" t="s">
        <v>120</v>
      </c>
      <c r="C136" s="271">
        <v>232</v>
      </c>
      <c r="D136" s="253"/>
      <c r="E136" s="253"/>
      <c r="F136" s="269"/>
      <c r="G136" s="7"/>
      <c r="H136" s="7"/>
      <c r="I136" s="7"/>
      <c r="J136" s="45"/>
      <c r="K136" s="26"/>
      <c r="L136" s="6"/>
      <c r="M136" s="6"/>
      <c r="N136" s="6"/>
      <c r="O136" s="6"/>
      <c r="P136" s="6"/>
      <c r="Q136" s="6"/>
      <c r="R136" s="6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">
      <c r="A137" s="551"/>
      <c r="B137" s="272" t="s">
        <v>121</v>
      </c>
      <c r="C137" s="273">
        <v>198</v>
      </c>
      <c r="D137" s="253"/>
      <c r="E137" s="253"/>
      <c r="F137" s="269"/>
      <c r="G137" s="7"/>
      <c r="H137" s="7"/>
      <c r="I137" s="7"/>
      <c r="J137" s="45"/>
      <c r="K137" s="26"/>
      <c r="L137" s="6"/>
      <c r="M137" s="6"/>
      <c r="N137" s="6"/>
      <c r="O137" s="6"/>
      <c r="P137" s="6"/>
      <c r="Q137" s="6"/>
      <c r="R137" s="6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">
      <c r="A138" s="32" t="s">
        <v>122</v>
      </c>
      <c r="B138" s="32"/>
      <c r="C138" s="32"/>
      <c r="D138" s="253"/>
      <c r="E138" s="253"/>
      <c r="F138" s="7"/>
      <c r="G138" s="7"/>
      <c r="H138" s="7"/>
      <c r="I138" s="7"/>
      <c r="J138" s="45"/>
      <c r="K138" s="26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">
      <c r="A139" s="508" t="s">
        <v>4</v>
      </c>
      <c r="B139" s="508" t="s">
        <v>1</v>
      </c>
      <c r="C139" s="543" t="s">
        <v>58</v>
      </c>
      <c r="D139" s="545" t="s">
        <v>67</v>
      </c>
      <c r="E139" s="470" t="s">
        <v>62</v>
      </c>
      <c r="F139" s="7"/>
      <c r="G139" s="7"/>
      <c r="H139" s="7"/>
      <c r="I139" s="7"/>
      <c r="J139" s="45"/>
      <c r="K139" s="26"/>
      <c r="L139" s="6"/>
      <c r="M139" s="6"/>
      <c r="N139" s="6"/>
      <c r="O139" s="6"/>
      <c r="P139" s="6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">
      <c r="A140" s="509"/>
      <c r="B140" s="509"/>
      <c r="C140" s="544"/>
      <c r="D140" s="546"/>
      <c r="E140" s="473"/>
      <c r="F140" s="7"/>
      <c r="G140" s="7"/>
      <c r="H140" s="7"/>
      <c r="I140" s="7"/>
      <c r="J140" s="221"/>
      <c r="K140" s="45"/>
      <c r="L140" s="26"/>
      <c r="M140" s="6"/>
      <c r="N140" s="6"/>
      <c r="O140" s="6"/>
      <c r="P140" s="6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">
      <c r="A141" s="274" t="s">
        <v>123</v>
      </c>
      <c r="B141" s="24">
        <f t="shared" ref="B141:B150" si="10">SUM(C141:E141)</f>
        <v>0</v>
      </c>
      <c r="C141" s="259"/>
      <c r="D141" s="275"/>
      <c r="E141" s="276"/>
      <c r="F141" s="14"/>
      <c r="G141" s="13"/>
      <c r="H141" s="6"/>
      <c r="I141" s="6"/>
      <c r="J141" s="6"/>
      <c r="K141" s="6"/>
      <c r="L141" s="6"/>
      <c r="M141" s="6"/>
      <c r="N141" s="6"/>
      <c r="O141" s="6"/>
      <c r="P141" s="6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">
      <c r="A142" s="274" t="s">
        <v>124</v>
      </c>
      <c r="B142" s="24">
        <f t="shared" si="10"/>
        <v>0</v>
      </c>
      <c r="C142" s="259"/>
      <c r="D142" s="275"/>
      <c r="E142" s="276"/>
      <c r="F142" s="14"/>
      <c r="G142" s="13"/>
      <c r="H142" s="6"/>
      <c r="I142" s="6"/>
      <c r="J142" s="6"/>
      <c r="K142" s="6"/>
      <c r="L142" s="6"/>
      <c r="M142" s="6"/>
      <c r="N142" s="6"/>
      <c r="O142" s="6"/>
      <c r="P142" s="6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">
      <c r="A143" s="274" t="s">
        <v>125</v>
      </c>
      <c r="B143" s="24">
        <f t="shared" si="10"/>
        <v>2</v>
      </c>
      <c r="C143" s="259">
        <v>2</v>
      </c>
      <c r="D143" s="275"/>
      <c r="E143" s="276"/>
      <c r="F143" s="14"/>
      <c r="G143" s="13"/>
      <c r="H143" s="6"/>
      <c r="I143" s="6"/>
      <c r="J143" s="6"/>
      <c r="K143" s="6"/>
      <c r="L143" s="6"/>
      <c r="M143" s="6"/>
      <c r="N143" s="6"/>
      <c r="O143" s="6"/>
      <c r="P143" s="6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">
      <c r="A144" s="277" t="s">
        <v>126</v>
      </c>
      <c r="B144" s="24">
        <f t="shared" si="10"/>
        <v>0</v>
      </c>
      <c r="C144" s="259"/>
      <c r="D144" s="275"/>
      <c r="E144" s="276"/>
      <c r="F144" s="14"/>
      <c r="G144" s="13"/>
      <c r="H144" s="6"/>
      <c r="I144" s="6"/>
      <c r="J144" s="6"/>
      <c r="K144" s="6"/>
      <c r="L144" s="6"/>
      <c r="M144" s="6"/>
      <c r="N144" s="6"/>
      <c r="O144" s="6"/>
      <c r="P144" s="6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">
      <c r="A145" s="274" t="s">
        <v>127</v>
      </c>
      <c r="B145" s="24">
        <f t="shared" si="10"/>
        <v>0</v>
      </c>
      <c r="C145" s="259"/>
      <c r="D145" s="275"/>
      <c r="E145" s="276"/>
      <c r="F145" s="14"/>
      <c r="G145" s="13"/>
      <c r="H145" s="6"/>
      <c r="I145" s="6"/>
      <c r="J145" s="6"/>
      <c r="K145" s="6"/>
      <c r="L145" s="6"/>
      <c r="M145" s="6"/>
      <c r="N145" s="6"/>
      <c r="O145" s="6"/>
      <c r="P145" s="6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">
      <c r="A146" s="274" t="s">
        <v>128</v>
      </c>
      <c r="B146" s="24">
        <f t="shared" si="10"/>
        <v>0</v>
      </c>
      <c r="C146" s="259"/>
      <c r="D146" s="275"/>
      <c r="E146" s="276"/>
      <c r="F146" s="14"/>
      <c r="G146" s="13"/>
      <c r="H146" s="6"/>
      <c r="I146" s="6"/>
      <c r="J146" s="6"/>
      <c r="K146" s="6"/>
      <c r="L146" s="6"/>
      <c r="M146" s="6"/>
      <c r="N146" s="6"/>
      <c r="O146" s="6"/>
      <c r="P146" s="6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">
      <c r="A147" s="274" t="s">
        <v>129</v>
      </c>
      <c r="B147" s="24">
        <f t="shared" si="10"/>
        <v>0</v>
      </c>
      <c r="C147" s="259"/>
      <c r="D147" s="275"/>
      <c r="E147" s="276"/>
      <c r="F147" s="14"/>
      <c r="G147" s="13"/>
      <c r="H147" s="6"/>
      <c r="I147" s="6"/>
      <c r="J147" s="6"/>
      <c r="K147" s="6"/>
      <c r="L147" s="6"/>
      <c r="M147" s="6"/>
      <c r="N147" s="6"/>
      <c r="O147" s="6"/>
      <c r="P147" s="6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">
      <c r="A148" s="274" t="s">
        <v>130</v>
      </c>
      <c r="B148" s="24">
        <f t="shared" si="10"/>
        <v>0</v>
      </c>
      <c r="C148" s="259"/>
      <c r="D148" s="275"/>
      <c r="E148" s="276"/>
      <c r="F148" s="14"/>
      <c r="G148" s="13"/>
      <c r="H148" s="6"/>
      <c r="I148" s="6"/>
      <c r="J148" s="6"/>
      <c r="K148" s="6"/>
      <c r="L148" s="6"/>
      <c r="M148" s="6"/>
      <c r="N148" s="6"/>
      <c r="O148" s="6"/>
      <c r="P148" s="6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">
      <c r="A149" s="274" t="s">
        <v>131</v>
      </c>
      <c r="B149" s="24">
        <f t="shared" si="10"/>
        <v>0</v>
      </c>
      <c r="C149" s="259"/>
      <c r="D149" s="275"/>
      <c r="E149" s="276"/>
      <c r="F149" s="14"/>
      <c r="G149" s="13"/>
      <c r="H149" s="6"/>
      <c r="I149" s="6"/>
      <c r="J149" s="6"/>
      <c r="K149" s="6"/>
      <c r="L149" s="6"/>
      <c r="M149" s="6"/>
      <c r="N149" s="6"/>
      <c r="O149" s="6"/>
      <c r="P149" s="6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">
      <c r="A150" s="278" t="s">
        <v>3</v>
      </c>
      <c r="B150" s="111">
        <f t="shared" si="10"/>
        <v>0</v>
      </c>
      <c r="C150" s="262"/>
      <c r="D150" s="279"/>
      <c r="E150" s="280"/>
      <c r="F150" s="14"/>
      <c r="G150" s="13"/>
      <c r="H150" s="6"/>
      <c r="I150" s="6"/>
      <c r="J150" s="6"/>
      <c r="K150" s="6"/>
      <c r="L150" s="6"/>
      <c r="M150" s="6"/>
      <c r="N150" s="6"/>
      <c r="O150" s="6"/>
      <c r="P150" s="6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">
      <c r="A151" s="281" t="s">
        <v>132</v>
      </c>
      <c r="F151" s="40"/>
      <c r="G151" s="37"/>
      <c r="H151" s="6"/>
      <c r="I151" s="6"/>
      <c r="J151" s="6"/>
      <c r="K151" s="6"/>
      <c r="L151" s="6"/>
      <c r="M151" s="6"/>
      <c r="N151" s="6"/>
      <c r="O151" s="6"/>
      <c r="P151" s="6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">
      <c r="CG152" s="5"/>
      <c r="CH152" s="5"/>
      <c r="CI152" s="5"/>
      <c r="CJ152" s="5"/>
      <c r="CK152" s="5"/>
      <c r="CL152" s="5"/>
      <c r="CM152" s="5"/>
      <c r="CN152" s="5"/>
    </row>
    <row r="153" spans="1:92" x14ac:dyDescent="0.2">
      <c r="CG153" s="5"/>
      <c r="CH153" s="5"/>
      <c r="CI153" s="5"/>
      <c r="CJ153" s="5"/>
      <c r="CK153" s="5"/>
      <c r="CL153" s="5"/>
      <c r="CM153" s="5"/>
      <c r="CN153" s="5"/>
    </row>
    <row r="154" spans="1:92" x14ac:dyDescent="0.2">
      <c r="CG154" s="5"/>
      <c r="CH154" s="5"/>
      <c r="CI154" s="5"/>
      <c r="CJ154" s="5"/>
      <c r="CK154" s="5"/>
      <c r="CL154" s="5"/>
      <c r="CM154" s="5"/>
      <c r="CN154" s="5"/>
    </row>
    <row r="155" spans="1:92" x14ac:dyDescent="0.2">
      <c r="CG155" s="5"/>
      <c r="CH155" s="5"/>
      <c r="CI155" s="5"/>
      <c r="CJ155" s="5"/>
      <c r="CK155" s="5"/>
      <c r="CL155" s="5"/>
      <c r="CM155" s="5"/>
      <c r="CN155" s="5"/>
    </row>
    <row r="156" spans="1:92" x14ac:dyDescent="0.2">
      <c r="CG156" s="5"/>
      <c r="CH156" s="5"/>
      <c r="CI156" s="5"/>
      <c r="CJ156" s="5"/>
      <c r="CK156" s="5"/>
      <c r="CL156" s="5"/>
      <c r="CM156" s="5"/>
      <c r="CN156" s="5"/>
    </row>
    <row r="157" spans="1:92" x14ac:dyDescent="0.2"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"/>
    <row r="195" spans="1:93" s="11" customFormat="1" hidden="1" x14ac:dyDescent="0.2">
      <c r="A195" s="11">
        <f>SUM(D12:D15,D22:D27,D31:D43,B49,C69:H69,C79:H79,C83:H88,C93:C98,C116:C121,C133,B141:B150,C53:C62,B102:B106,B109:B113,D16:D17,C136:C137)</f>
        <v>1590</v>
      </c>
      <c r="B195" s="11">
        <f>SUM(CG5:CN157)</f>
        <v>0</v>
      </c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</row>
  </sheetData>
  <mergeCells count="123">
    <mergeCell ref="C139:C140"/>
    <mergeCell ref="D139:D140"/>
    <mergeCell ref="E139:E140"/>
    <mergeCell ref="A132:B132"/>
    <mergeCell ref="A133:B133"/>
    <mergeCell ref="A135:B135"/>
    <mergeCell ref="A136:A137"/>
    <mergeCell ref="A139:A140"/>
    <mergeCell ref="B139:B140"/>
    <mergeCell ref="D125:E125"/>
    <mergeCell ref="F125:G125"/>
    <mergeCell ref="A127:B127"/>
    <mergeCell ref="A128:A130"/>
    <mergeCell ref="A131:B131"/>
    <mergeCell ref="A117:A119"/>
    <mergeCell ref="A120:B120"/>
    <mergeCell ref="A121:B121"/>
    <mergeCell ref="A125:B126"/>
    <mergeCell ref="C125:C126"/>
    <mergeCell ref="A107:D107"/>
    <mergeCell ref="D112:D113"/>
    <mergeCell ref="E112:E113"/>
    <mergeCell ref="A115:B115"/>
    <mergeCell ref="A116:B116"/>
    <mergeCell ref="A93:B93"/>
    <mergeCell ref="A94:A96"/>
    <mergeCell ref="A97:B97"/>
    <mergeCell ref="A98:B98"/>
    <mergeCell ref="A100:E100"/>
    <mergeCell ref="A87:B87"/>
    <mergeCell ref="A88:B88"/>
    <mergeCell ref="A90:I90"/>
    <mergeCell ref="A91:B92"/>
    <mergeCell ref="C91:C92"/>
    <mergeCell ref="A79:B79"/>
    <mergeCell ref="A81:H81"/>
    <mergeCell ref="A82:B82"/>
    <mergeCell ref="A83:B83"/>
    <mergeCell ref="A84:A86"/>
    <mergeCell ref="A74:B74"/>
    <mergeCell ref="A75:B75"/>
    <mergeCell ref="A76:B76"/>
    <mergeCell ref="A77:B77"/>
    <mergeCell ref="A78:B78"/>
    <mergeCell ref="A72:B73"/>
    <mergeCell ref="C72:C73"/>
    <mergeCell ref="D72:D73"/>
    <mergeCell ref="E72:G72"/>
    <mergeCell ref="H72:H73"/>
    <mergeCell ref="A66:B66"/>
    <mergeCell ref="A67:B67"/>
    <mergeCell ref="A68:B68"/>
    <mergeCell ref="A69:B69"/>
    <mergeCell ref="A71:L71"/>
    <mergeCell ref="A40:A43"/>
    <mergeCell ref="B42:B43"/>
    <mergeCell ref="A44:H44"/>
    <mergeCell ref="A45:A46"/>
    <mergeCell ref="B45:B46"/>
    <mergeCell ref="A51:A52"/>
    <mergeCell ref="B51:B52"/>
    <mergeCell ref="C51:C52"/>
    <mergeCell ref="A53:A55"/>
    <mergeCell ref="B40:B41"/>
    <mergeCell ref="A62:B62"/>
    <mergeCell ref="A56:A59"/>
    <mergeCell ref="A60:A61"/>
    <mergeCell ref="A63:I63"/>
    <mergeCell ref="A64:B65"/>
    <mergeCell ref="C64:C65"/>
    <mergeCell ref="D64:D65"/>
    <mergeCell ref="E64:G64"/>
    <mergeCell ref="B19:C21"/>
    <mergeCell ref="A19:A21"/>
    <mergeCell ref="S10:T10"/>
    <mergeCell ref="U10:V10"/>
    <mergeCell ref="W10:X10"/>
    <mergeCell ref="D19:F20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H64:H65"/>
    <mergeCell ref="B24:B25"/>
    <mergeCell ref="A26:B27"/>
    <mergeCell ref="A28:C28"/>
    <mergeCell ref="A29:J29"/>
    <mergeCell ref="A30:C30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9:A11"/>
    <mergeCell ref="Y10:Z10"/>
    <mergeCell ref="A12:A13"/>
    <mergeCell ref="A22:A25"/>
    <mergeCell ref="B22:B23"/>
    <mergeCell ref="A14:B14"/>
    <mergeCell ref="A15:C15"/>
    <mergeCell ref="A16:C16"/>
    <mergeCell ref="A17:C17"/>
  </mergeCells>
  <dataValidations count="4">
    <dataValidation type="whole" allowBlank="1" showInputMessage="1" showErrorMessage="1" errorTitle="ERROR" error="Por favor ingrese solo Números" sqref="D133:E140 C151:E1048576 C138:C140 B107:B108 D122:F126 G89:G126 F133:G1048576 D89:F115 C89:C92 A1:A1048576 B114:B1048576 C63:C65 C99:C135 H89:H1048576 C79:H82 B49:B101 G28:H65 E44:F65 C69:H73 C1:C52 B1:B46 G18:Z21 D18:D65 AA1:XFD1048576 E18:F30 G1:Z11 G15:Z15 D1:F15 I28:Z1048576" xr:uid="{961E4530-6A75-4489-99B6-B1604673577F}">
      <formula1>0</formula1>
      <formula2>1000000000</formula2>
    </dataValidation>
    <dataValidation type="whole" allowBlank="1" showInputMessage="1" showErrorMessage="1" errorTitle="ERROR" error="Debe ingresar sólo números enteros positivos." sqref="D16:Z17" xr:uid="{02CD197D-37AF-48AF-BC11-2E39A9AEB145}">
      <formula1>0</formula1>
      <formula2>1000000</formula2>
    </dataValidation>
    <dataValidation type="whole" allowBlank="1" showInputMessage="1" showErrorMessage="1" errorTitle="Error de ingreso" error="Debe ingresar sólo números." sqref="B109:B113" xr:uid="{E4821459-50E8-4720-A6FB-8C25A46F9591}">
      <formula1>0</formula1>
      <formula2>1000000</formula2>
    </dataValidation>
    <dataValidation type="whole" allowBlank="1" showInputMessage="1" showErrorMessage="1" errorTitle="Error de ingreso" error="Debe ingresar sólo números enteros positivos." sqref="C141:E150 C136:C137 D127:G132 D116:F121 B102:B106 C93:C98 C83:H88 C74:H78 C66:H68 C53:C62 B47:B48 E31:F43 G22:Z27 G12:Z14" xr:uid="{8F8FF6AD-90FC-4730-BA73-8A70311A848E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2019-01-16T15:34:32Z</dcterms:modified>
</cp:coreProperties>
</file>