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Z:\NATALIA\CONSOLIDADOS REM 2018\SERIE A\"/>
    </mc:Choice>
  </mc:AlternateContent>
  <xr:revisionPtr revIDLastSave="0" documentId="13_ncr:1_{2AA19256-7B67-4ECF-BCA6-2A6B24A8AACF}" xr6:coauthVersionLast="36" xr6:coauthVersionMax="36" xr10:uidLastSave="{00000000-0000-0000-0000-000000000000}"/>
  <bookViews>
    <workbookView xWindow="0" yWindow="0" windowWidth="24000" windowHeight="9675" tabRatio="880" xr2:uid="{00000000-000D-0000-FFFF-FFFF00000000}"/>
  </bookViews>
  <sheets>
    <sheet name="CONSOLIDADO" sheetId="3" r:id="rId1"/>
    <sheet name="ENERO" sheetId="1" r:id="rId2"/>
    <sheet name="FEBRERO" sheetId="2" r:id="rId3"/>
    <sheet name="MARZO" sheetId="4" r:id="rId4"/>
    <sheet name="ABRIL" sheetId="5" r:id="rId5"/>
    <sheet name="MAYO" sheetId="6" r:id="rId6"/>
    <sheet name="JUNIO" sheetId="7" r:id="rId7"/>
    <sheet name="JULIO" sheetId="9" r:id="rId8"/>
    <sheet name="AGOSTO" sheetId="8" r:id="rId9"/>
    <sheet name="SEPTIEMBRE" sheetId="10" r:id="rId10"/>
    <sheet name="OCTUBRE" sheetId="14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2" l="1"/>
  <c r="CA48" i="12"/>
  <c r="J45" i="12"/>
  <c r="L44" i="12"/>
  <c r="K44" i="12"/>
  <c r="I44" i="12"/>
  <c r="H44" i="12"/>
  <c r="G44" i="12"/>
  <c r="F44" i="12"/>
  <c r="E44" i="12"/>
  <c r="D44" i="12"/>
  <c r="C44" i="12"/>
  <c r="J43" i="12"/>
  <c r="J41" i="12"/>
  <c r="J36" i="12"/>
  <c r="J35" i="12"/>
  <c r="J34" i="12"/>
  <c r="J33" i="12"/>
  <c r="J44" i="12" s="1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I11" i="12"/>
  <c r="H11" i="12"/>
  <c r="G11" i="12"/>
  <c r="F11" i="12"/>
  <c r="E11" i="12"/>
  <c r="D11" i="12"/>
  <c r="C11" i="12"/>
  <c r="B11" i="12"/>
  <c r="A195" i="12" s="1"/>
  <c r="A5" i="12"/>
  <c r="A4" i="12"/>
  <c r="A3" i="12"/>
  <c r="A2" i="12"/>
  <c r="B195" i="11" l="1"/>
  <c r="CA48" i="11"/>
  <c r="J45" i="11"/>
  <c r="L44" i="11"/>
  <c r="K44" i="11"/>
  <c r="I44" i="11"/>
  <c r="H44" i="11"/>
  <c r="G44" i="11"/>
  <c r="F44" i="11"/>
  <c r="E44" i="11"/>
  <c r="D44" i="11"/>
  <c r="C44" i="11"/>
  <c r="J43" i="11"/>
  <c r="J41" i="11"/>
  <c r="J36" i="11"/>
  <c r="J35" i="11"/>
  <c r="J34" i="11"/>
  <c r="J33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I11" i="11"/>
  <c r="H11" i="11"/>
  <c r="G11" i="11"/>
  <c r="F11" i="11"/>
  <c r="E11" i="11"/>
  <c r="D11" i="11"/>
  <c r="C11" i="11"/>
  <c r="B11" i="11" s="1"/>
  <c r="A5" i="11"/>
  <c r="A4" i="11"/>
  <c r="A3" i="11"/>
  <c r="A2" i="11"/>
  <c r="J44" i="11" l="1"/>
  <c r="A195" i="11" s="1"/>
  <c r="B195" i="14"/>
  <c r="CA48" i="14"/>
  <c r="J45" i="14"/>
  <c r="L44" i="14"/>
  <c r="K44" i="14"/>
  <c r="I44" i="14"/>
  <c r="H44" i="14"/>
  <c r="G44" i="14"/>
  <c r="F44" i="14"/>
  <c r="E44" i="14"/>
  <c r="D44" i="14"/>
  <c r="C44" i="14"/>
  <c r="J43" i="14"/>
  <c r="J41" i="14"/>
  <c r="J36" i="14"/>
  <c r="J35" i="14"/>
  <c r="J34" i="14"/>
  <c r="J33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I11" i="14"/>
  <c r="H11" i="14"/>
  <c r="G11" i="14"/>
  <c r="F11" i="14"/>
  <c r="E11" i="14"/>
  <c r="D11" i="14"/>
  <c r="C11" i="14"/>
  <c r="A5" i="14"/>
  <c r="A4" i="14"/>
  <c r="A3" i="14"/>
  <c r="A2" i="14"/>
  <c r="J44" i="14" l="1"/>
  <c r="B11" i="14"/>
  <c r="A195" i="14" s="1"/>
  <c r="B195" i="10"/>
  <c r="CA48" i="10"/>
  <c r="J45" i="10"/>
  <c r="L44" i="10"/>
  <c r="K44" i="10"/>
  <c r="I44" i="10"/>
  <c r="H44" i="10"/>
  <c r="G44" i="10"/>
  <c r="F44" i="10"/>
  <c r="E44" i="10"/>
  <c r="D44" i="10"/>
  <c r="C44" i="10"/>
  <c r="J43" i="10"/>
  <c r="J41" i="10"/>
  <c r="J36" i="10"/>
  <c r="J35" i="10"/>
  <c r="J34" i="10"/>
  <c r="J33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I11" i="10"/>
  <c r="H11" i="10"/>
  <c r="G11" i="10"/>
  <c r="F11" i="10"/>
  <c r="E11" i="10"/>
  <c r="D11" i="10"/>
  <c r="C11" i="10"/>
  <c r="B11" i="10" s="1"/>
  <c r="A5" i="10"/>
  <c r="A4" i="10"/>
  <c r="A3" i="10"/>
  <c r="A2" i="10"/>
  <c r="J44" i="10" l="1"/>
  <c r="A195" i="10"/>
  <c r="B195" i="8"/>
  <c r="CA48" i="8"/>
  <c r="J45" i="8"/>
  <c r="L44" i="8"/>
  <c r="K44" i="8"/>
  <c r="I44" i="8"/>
  <c r="H44" i="8"/>
  <c r="G44" i="8"/>
  <c r="F44" i="8"/>
  <c r="E44" i="8"/>
  <c r="D44" i="8"/>
  <c r="C44" i="8"/>
  <c r="J43" i="8"/>
  <c r="J41" i="8"/>
  <c r="J36" i="8"/>
  <c r="J35" i="8"/>
  <c r="J34" i="8"/>
  <c r="J33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I11" i="8"/>
  <c r="H11" i="8"/>
  <c r="G11" i="8"/>
  <c r="F11" i="8"/>
  <c r="E11" i="8"/>
  <c r="D11" i="8"/>
  <c r="C11" i="8"/>
  <c r="A5" i="8"/>
  <c r="A4" i="8"/>
  <c r="A3" i="8"/>
  <c r="A2" i="8"/>
  <c r="B11" i="8" l="1"/>
  <c r="J44" i="8"/>
  <c r="B195" i="9"/>
  <c r="CA48" i="9"/>
  <c r="J45" i="9"/>
  <c r="L44" i="9"/>
  <c r="K44" i="9"/>
  <c r="I44" i="9"/>
  <c r="H44" i="9"/>
  <c r="G44" i="9"/>
  <c r="F44" i="9"/>
  <c r="E44" i="9"/>
  <c r="D44" i="9"/>
  <c r="C44" i="9"/>
  <c r="J43" i="9"/>
  <c r="J41" i="9"/>
  <c r="J36" i="9"/>
  <c r="J35" i="9"/>
  <c r="J34" i="9"/>
  <c r="J44" i="9" s="1"/>
  <c r="J33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I11" i="9"/>
  <c r="H11" i="9"/>
  <c r="G11" i="9"/>
  <c r="F11" i="9"/>
  <c r="E11" i="9"/>
  <c r="D11" i="9"/>
  <c r="C11" i="9"/>
  <c r="B11" i="9"/>
  <c r="A5" i="9"/>
  <c r="A4" i="9"/>
  <c r="A3" i="9"/>
  <c r="A2" i="9"/>
  <c r="A195" i="8" l="1"/>
  <c r="A195" i="9"/>
  <c r="B195" i="7"/>
  <c r="CA48" i="7"/>
  <c r="J45" i="7"/>
  <c r="L44" i="7"/>
  <c r="K44" i="7"/>
  <c r="I44" i="7"/>
  <c r="H44" i="7"/>
  <c r="G44" i="7"/>
  <c r="F44" i="7"/>
  <c r="E44" i="7"/>
  <c r="D44" i="7"/>
  <c r="C44" i="7"/>
  <c r="J43" i="7"/>
  <c r="J41" i="7"/>
  <c r="J36" i="7"/>
  <c r="J35" i="7"/>
  <c r="J34" i="7"/>
  <c r="J33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I11" i="7"/>
  <c r="H11" i="7"/>
  <c r="G11" i="7"/>
  <c r="F11" i="7"/>
  <c r="E11" i="7"/>
  <c r="D11" i="7"/>
  <c r="C11" i="7"/>
  <c r="A5" i="7"/>
  <c r="A4" i="7"/>
  <c r="A3" i="7"/>
  <c r="A2" i="7"/>
  <c r="B11" i="7" l="1"/>
  <c r="J44" i="7"/>
  <c r="B195" i="6"/>
  <c r="CA48" i="6"/>
  <c r="J45" i="6"/>
  <c r="L44" i="6"/>
  <c r="K44" i="6"/>
  <c r="I44" i="6"/>
  <c r="H44" i="6"/>
  <c r="G44" i="6"/>
  <c r="F44" i="6"/>
  <c r="E44" i="6"/>
  <c r="D44" i="6"/>
  <c r="C44" i="6"/>
  <c r="J43" i="6"/>
  <c r="J41" i="6"/>
  <c r="J36" i="6"/>
  <c r="J35" i="6"/>
  <c r="J34" i="6"/>
  <c r="J33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I11" i="6"/>
  <c r="H11" i="6"/>
  <c r="G11" i="6"/>
  <c r="F11" i="6"/>
  <c r="E11" i="6"/>
  <c r="D11" i="6"/>
  <c r="C11" i="6"/>
  <c r="B11" i="6" s="1"/>
  <c r="A5" i="6"/>
  <c r="A4" i="6"/>
  <c r="A3" i="6"/>
  <c r="A2" i="6"/>
  <c r="A195" i="7" l="1"/>
  <c r="J44" i="6"/>
  <c r="A195" i="6"/>
  <c r="B195" i="5"/>
  <c r="CA48" i="5"/>
  <c r="J45" i="5"/>
  <c r="L44" i="5"/>
  <c r="K44" i="5"/>
  <c r="I44" i="5"/>
  <c r="H44" i="5"/>
  <c r="G44" i="5"/>
  <c r="F44" i="5"/>
  <c r="E44" i="5"/>
  <c r="D44" i="5"/>
  <c r="C44" i="5"/>
  <c r="J43" i="5"/>
  <c r="J41" i="5"/>
  <c r="J36" i="5"/>
  <c r="J35" i="5"/>
  <c r="J34" i="5"/>
  <c r="J33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I11" i="5"/>
  <c r="H11" i="5"/>
  <c r="G11" i="5"/>
  <c r="F11" i="5"/>
  <c r="E11" i="5"/>
  <c r="D11" i="5"/>
  <c r="C11" i="5"/>
  <c r="A5" i="5"/>
  <c r="A4" i="5"/>
  <c r="A3" i="5"/>
  <c r="A2" i="5"/>
  <c r="B11" i="5" l="1"/>
  <c r="J44" i="5"/>
  <c r="B195" i="4"/>
  <c r="CA48" i="4"/>
  <c r="J45" i="4"/>
  <c r="L44" i="4"/>
  <c r="K44" i="4"/>
  <c r="I44" i="4"/>
  <c r="H44" i="4"/>
  <c r="G44" i="4"/>
  <c r="F44" i="4"/>
  <c r="E44" i="4"/>
  <c r="D44" i="4"/>
  <c r="C44" i="4"/>
  <c r="J43" i="4"/>
  <c r="J41" i="4"/>
  <c r="J36" i="4"/>
  <c r="J35" i="4"/>
  <c r="J34" i="4"/>
  <c r="J33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I11" i="4"/>
  <c r="H11" i="4"/>
  <c r="G11" i="4"/>
  <c r="F11" i="4"/>
  <c r="E11" i="4"/>
  <c r="D11" i="4"/>
  <c r="C11" i="4"/>
  <c r="A5" i="4"/>
  <c r="A4" i="4"/>
  <c r="A3" i="4"/>
  <c r="A2" i="4"/>
  <c r="A195" i="5" l="1"/>
  <c r="J44" i="4"/>
  <c r="B11" i="4"/>
  <c r="A195" i="4" s="1"/>
  <c r="L45" i="3"/>
  <c r="K45" i="3"/>
  <c r="L43" i="3"/>
  <c r="K43" i="3"/>
  <c r="D45" i="3"/>
  <c r="E45" i="3"/>
  <c r="F45" i="3"/>
  <c r="G45" i="3"/>
  <c r="H45" i="3"/>
  <c r="I45" i="3"/>
  <c r="C45" i="3"/>
  <c r="L41" i="3"/>
  <c r="K41" i="3"/>
  <c r="J40" i="3"/>
  <c r="J39" i="3"/>
  <c r="K34" i="3"/>
  <c r="L34" i="3"/>
  <c r="K35" i="3"/>
  <c r="L35" i="3"/>
  <c r="K36" i="3"/>
  <c r="L36" i="3"/>
  <c r="L33" i="3"/>
  <c r="K33" i="3"/>
  <c r="G43" i="3"/>
  <c r="H43" i="3"/>
  <c r="I43" i="3"/>
  <c r="F33" i="3"/>
  <c r="G33" i="3"/>
  <c r="H33" i="3"/>
  <c r="I33" i="3"/>
  <c r="F34" i="3"/>
  <c r="G34" i="3"/>
  <c r="H34" i="3"/>
  <c r="I34" i="3"/>
  <c r="F35" i="3"/>
  <c r="G35" i="3"/>
  <c r="H35" i="3"/>
  <c r="I35" i="3"/>
  <c r="F36" i="3"/>
  <c r="G36" i="3"/>
  <c r="H36" i="3"/>
  <c r="I36" i="3"/>
  <c r="F37" i="3"/>
  <c r="G37" i="3"/>
  <c r="H37" i="3"/>
  <c r="I37" i="3"/>
  <c r="F38" i="3"/>
  <c r="G38" i="3"/>
  <c r="H38" i="3"/>
  <c r="I38" i="3"/>
  <c r="F39" i="3"/>
  <c r="G39" i="3"/>
  <c r="H39" i="3"/>
  <c r="I39" i="3"/>
  <c r="F40" i="3"/>
  <c r="G40" i="3"/>
  <c r="H40" i="3"/>
  <c r="I40" i="3"/>
  <c r="F41" i="3"/>
  <c r="G41" i="3"/>
  <c r="H41" i="3"/>
  <c r="I41" i="3"/>
  <c r="F42" i="3"/>
  <c r="G42" i="3"/>
  <c r="H42" i="3"/>
  <c r="I4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C34" i="3"/>
  <c r="C35" i="3"/>
  <c r="C36" i="3"/>
  <c r="C37" i="3"/>
  <c r="C38" i="3"/>
  <c r="C39" i="3"/>
  <c r="C40" i="3"/>
  <c r="C41" i="3"/>
  <c r="C42" i="3"/>
  <c r="C43" i="3"/>
  <c r="C33" i="3"/>
  <c r="C25" i="3"/>
  <c r="D25" i="3"/>
  <c r="C26" i="3"/>
  <c r="D26" i="3"/>
  <c r="C27" i="3"/>
  <c r="D27" i="3"/>
  <c r="C28" i="3"/>
  <c r="D28" i="3"/>
  <c r="C29" i="3"/>
  <c r="D29" i="3"/>
  <c r="C13" i="3"/>
  <c r="D13" i="3"/>
  <c r="E13" i="3"/>
  <c r="F13" i="3"/>
  <c r="G13" i="3"/>
  <c r="H13" i="3"/>
  <c r="I13" i="3"/>
  <c r="C14" i="3"/>
  <c r="D14" i="3"/>
  <c r="E14" i="3"/>
  <c r="F14" i="3"/>
  <c r="G14" i="3"/>
  <c r="H14" i="3"/>
  <c r="I14" i="3"/>
  <c r="C15" i="3"/>
  <c r="D15" i="3"/>
  <c r="E15" i="3"/>
  <c r="F15" i="3"/>
  <c r="G15" i="3"/>
  <c r="H15" i="3"/>
  <c r="I15" i="3"/>
  <c r="C16" i="3"/>
  <c r="D16" i="3"/>
  <c r="E16" i="3"/>
  <c r="F16" i="3"/>
  <c r="G16" i="3"/>
  <c r="H16" i="3"/>
  <c r="I16" i="3"/>
  <c r="C17" i="3"/>
  <c r="D17" i="3"/>
  <c r="E17" i="3"/>
  <c r="F17" i="3"/>
  <c r="G17" i="3"/>
  <c r="H17" i="3"/>
  <c r="I17" i="3"/>
  <c r="C18" i="3"/>
  <c r="D18" i="3"/>
  <c r="E18" i="3"/>
  <c r="F18" i="3"/>
  <c r="G18" i="3"/>
  <c r="H18" i="3"/>
  <c r="I18" i="3"/>
  <c r="C19" i="3"/>
  <c r="D19" i="3"/>
  <c r="E19" i="3"/>
  <c r="F19" i="3"/>
  <c r="G19" i="3"/>
  <c r="H19" i="3"/>
  <c r="I19" i="3"/>
  <c r="C20" i="3"/>
  <c r="D20" i="3"/>
  <c r="E20" i="3"/>
  <c r="F20" i="3"/>
  <c r="G20" i="3"/>
  <c r="H20" i="3"/>
  <c r="I20" i="3"/>
  <c r="C21" i="3"/>
  <c r="D21" i="3"/>
  <c r="E21" i="3"/>
  <c r="F21" i="3"/>
  <c r="G21" i="3"/>
  <c r="H21" i="3"/>
  <c r="I21" i="3"/>
  <c r="C22" i="3"/>
  <c r="D22" i="3"/>
  <c r="E22" i="3"/>
  <c r="F22" i="3"/>
  <c r="G22" i="3"/>
  <c r="H22" i="3"/>
  <c r="I22" i="3"/>
  <c r="C23" i="3"/>
  <c r="D23" i="3"/>
  <c r="E23" i="3"/>
  <c r="F23" i="3"/>
  <c r="G23" i="3"/>
  <c r="H23" i="3"/>
  <c r="I23" i="3"/>
  <c r="C24" i="3"/>
  <c r="D24" i="3"/>
  <c r="E24" i="3"/>
  <c r="F24" i="3"/>
  <c r="G24" i="3"/>
  <c r="H24" i="3"/>
  <c r="I24" i="3"/>
  <c r="D12" i="3"/>
  <c r="E12" i="3"/>
  <c r="F12" i="3"/>
  <c r="G12" i="3"/>
  <c r="H12" i="3"/>
  <c r="I12" i="3"/>
  <c r="C12" i="3"/>
  <c r="B195" i="2"/>
  <c r="CA48" i="2"/>
  <c r="J45" i="2"/>
  <c r="L44" i="2"/>
  <c r="K44" i="2"/>
  <c r="I44" i="2"/>
  <c r="H44" i="2"/>
  <c r="G44" i="2"/>
  <c r="F44" i="2"/>
  <c r="E44" i="2"/>
  <c r="D44" i="2"/>
  <c r="C44" i="2"/>
  <c r="J43" i="2"/>
  <c r="J41" i="2"/>
  <c r="J36" i="2"/>
  <c r="J35" i="2"/>
  <c r="J34" i="2"/>
  <c r="J33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I11" i="2"/>
  <c r="H11" i="2"/>
  <c r="G11" i="2"/>
  <c r="F11" i="2"/>
  <c r="E11" i="2"/>
  <c r="D11" i="2"/>
  <c r="C11" i="2"/>
  <c r="A5" i="2"/>
  <c r="A4" i="2"/>
  <c r="A3" i="2"/>
  <c r="A2" i="2"/>
  <c r="B11" i="2" l="1"/>
  <c r="J44" i="2"/>
  <c r="B195" i="1"/>
  <c r="CA48" i="1"/>
  <c r="J45" i="1"/>
  <c r="L44" i="1"/>
  <c r="K44" i="1"/>
  <c r="I44" i="1"/>
  <c r="H44" i="1"/>
  <c r="G44" i="1"/>
  <c r="F44" i="1"/>
  <c r="E44" i="1"/>
  <c r="D44" i="1"/>
  <c r="C44" i="1"/>
  <c r="J43" i="1"/>
  <c r="J41" i="1"/>
  <c r="J36" i="1"/>
  <c r="J35" i="1"/>
  <c r="J34" i="1"/>
  <c r="J33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I11" i="1"/>
  <c r="H11" i="1"/>
  <c r="G11" i="1"/>
  <c r="F11" i="1"/>
  <c r="E11" i="1"/>
  <c r="D11" i="1"/>
  <c r="C11" i="1"/>
  <c r="B11" i="1" s="1"/>
  <c r="A5" i="1"/>
  <c r="A4" i="1"/>
  <c r="A3" i="1"/>
  <c r="A2" i="1"/>
  <c r="B195" i="3"/>
  <c r="CA48" i="3"/>
  <c r="J45" i="3"/>
  <c r="L44" i="3"/>
  <c r="K44" i="3"/>
  <c r="I44" i="3"/>
  <c r="H44" i="3"/>
  <c r="G44" i="3"/>
  <c r="F44" i="3"/>
  <c r="E44" i="3"/>
  <c r="D44" i="3"/>
  <c r="C44" i="3"/>
  <c r="J43" i="3"/>
  <c r="J41" i="3"/>
  <c r="J36" i="3"/>
  <c r="J35" i="3"/>
  <c r="J34" i="3"/>
  <c r="J33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I11" i="3"/>
  <c r="H11" i="3"/>
  <c r="G11" i="3"/>
  <c r="F11" i="3"/>
  <c r="E11" i="3"/>
  <c r="D11" i="3"/>
  <c r="C11" i="3"/>
  <c r="A5" i="3"/>
  <c r="A4" i="3"/>
  <c r="A3" i="3"/>
  <c r="A2" i="3"/>
  <c r="A195" i="2" l="1"/>
  <c r="J44" i="1"/>
  <c r="A195" i="1"/>
  <c r="B11" i="3"/>
  <c r="J44" i="3"/>
  <c r="A195" i="3" l="1"/>
</calcChain>
</file>

<file path=xl/sharedStrings.xml><?xml version="1.0" encoding="utf-8"?>
<sst xmlns="http://schemas.openxmlformats.org/spreadsheetml/2006/main" count="884" uniqueCount="69">
  <si>
    <t>SERVICIO DE SALUD</t>
  </si>
  <si>
    <t>Hombres</t>
  </si>
  <si>
    <t>Mujeres</t>
  </si>
  <si>
    <t>TOTAL</t>
  </si>
  <si>
    <t>CONSULTAS</t>
  </si>
  <si>
    <t>ENTREVISTAS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</si>
  <si>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</si>
  <si>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</si>
  <si>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</si>
  <si>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</si>
  <si>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</si>
  <si>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</si>
  <si>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</si>
  <si>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</si>
  <si>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</si>
  <si>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</si>
  <si>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</si>
  <si>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</si>
  <si>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</si>
  <si>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</si>
  <si>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</si>
  <si>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</si>
  <si>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(EN SALA DE ESPERA)</t>
  </si>
  <si>
    <t>TIEMPO DE ESPERA, POR CONSULTA ESPECIALIDAD (POR LISTA DE ESPERA)</t>
  </si>
  <si>
    <t>TIEMPO DE ESPERA, POR PROCEDIMIENTO (LISTA DE ESPERA)</t>
  </si>
  <si>
    <t>TIEMPO DE ESPERA , POR CIRUGÍA (LISTA DE ESPERA)</t>
  </si>
  <si>
    <t>INFORMACIÓN</t>
  </si>
  <si>
    <t>PROCEDIMIENTOS ADMINISTRATIVOS</t>
  </si>
  <si>
    <t>PROBIDAD ADMINISTRATIVA</t>
  </si>
  <si>
    <t>INCUMPLIMIENTO GARANTÍAS EXPLÍCITAS EN SALUD (GES)</t>
  </si>
  <si>
    <t>INCUMPLIMIENTO DE GARANTÍAS LEY RICARTE SOTO</t>
  </si>
  <si>
    <t>INCUMPLIMIENTO DE GARANTÍAS FOFAR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</si>
  <si>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</si>
  <si>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</si>
  <si>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</si>
  <si>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</si>
  <si>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</si>
  <si>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</si>
  <si>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</si>
  <si>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</si>
  <si>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PARTICIPANTES</t>
  </si>
  <si>
    <t>Consultas Ciudadanas</t>
  </si>
  <si>
    <t>Consejos consultivos, de desarrollo y comités locales</t>
  </si>
  <si>
    <t>Mesas: Territoriales, diálogos ciudadanos, mesa salud intercultural</t>
  </si>
  <si>
    <t>Cuentas públicas participativas</t>
  </si>
  <si>
    <t>Presupuestos participativos</t>
  </si>
  <si>
    <t>Estrategias de satisfacción usuaria</t>
  </si>
  <si>
    <t>Planificación local participativa (Diagnósticos, programación y evaluación)</t>
  </si>
  <si>
    <t>Total participantes</t>
  </si>
  <si>
    <t>Total hombres</t>
  </si>
  <si>
    <t>Total mujeres</t>
  </si>
  <si>
    <t>ADMINISTRACIÓN Y GESTIÓN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</si>
  <si>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</si>
  <si>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</si>
  <si>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</si>
  <si>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</si>
  <si>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</si>
  <si>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</si>
  <si>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</si>
  <si>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</si>
  <si>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</si>
  <si>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</si>
  <si>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PARTICIPACIÓN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</si>
  <si>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</si>
  <si>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</si>
  <si>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</si>
  <si>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</si>
  <si>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</si>
  <si>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ACTIVIDADES DE PARTICIPACIÓN SOCIAL POR TEC. PARAMÉDICO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</si>
</sst>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2" x14ac:knownFonts="1">
    <font>
      <sz val="10"/>
      <color theme="1"/>
      <name val="Calibri Light"/>
      <family val="2"/>
    </font>
    <font>
      <b/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sz val="11"/>
      <color indexed="8"/>
      <name val="Verdana"/>
      <family val="2"/>
    </font>
    <font>
      <sz val="10"/>
      <name val="Arial"/>
      <family val="2"/>
    </font>
    <font>
      <b/>
      <sz val="8"/>
      <color indexed="8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8" fillId="7" borderId="41" applyNumberFormat="0" applyFont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/>
  </cellStyleXfs>
  <cellXfs count="211">
    <xf numFmtId="0" fontId="0" fillId="0" borderId="0" xfId="0"/>
    <xf numFmtId="1" fontId="2" fillId="5" borderId="6" xfId="0" applyNumberFormat="1" applyFont="1" applyFill="1" applyBorder="1" applyAlignment="1" applyProtection="1">
      <protection locked="0"/>
    </xf>
    <xf numFmtId="1" fontId="2" fillId="5" borderId="8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5" borderId="10" xfId="0" applyNumberFormat="1" applyFont="1" applyFill="1" applyBorder="1" applyAlignment="1" applyProtection="1">
      <protection locked="0"/>
    </xf>
    <xf numFmtId="1" fontId="2" fillId="5" borderId="7" xfId="0" applyNumberFormat="1" applyFont="1" applyFill="1" applyBorder="1" applyAlignment="1" applyProtection="1">
      <protection locked="0"/>
    </xf>
    <xf numFmtId="1" fontId="2" fillId="5" borderId="13" xfId="0" applyNumberFormat="1" applyFont="1" applyFill="1" applyBorder="1" applyAlignment="1" applyProtection="1">
      <protection locked="0"/>
    </xf>
    <xf numFmtId="1" fontId="2" fillId="5" borderId="14" xfId="0" applyNumberFormat="1" applyFont="1" applyFill="1" applyBorder="1" applyAlignment="1" applyProtection="1">
      <protection locked="0"/>
    </xf>
    <xf numFmtId="1" fontId="2" fillId="5" borderId="15" xfId="0" applyNumberFormat="1" applyFont="1" applyFill="1" applyBorder="1" applyAlignment="1" applyProtection="1">
      <protection locked="0"/>
    </xf>
    <xf numFmtId="1" fontId="2" fillId="5" borderId="16" xfId="0" applyNumberFormat="1" applyFont="1" applyFill="1" applyBorder="1" applyAlignment="1" applyProtection="1">
      <protection locked="0"/>
    </xf>
    <xf numFmtId="1" fontId="2" fillId="5" borderId="18" xfId="0" applyNumberFormat="1" applyFont="1" applyFill="1" applyBorder="1" applyAlignment="1" applyProtection="1">
      <protection locked="0"/>
    </xf>
    <xf numFmtId="1" fontId="2" fillId="5" borderId="20" xfId="0" applyNumberFormat="1" applyFont="1" applyFill="1" applyBorder="1" applyAlignment="1" applyProtection="1">
      <protection locked="0"/>
    </xf>
    <xf numFmtId="1" fontId="2" fillId="5" borderId="26" xfId="0" applyNumberFormat="1" applyFont="1" applyFill="1" applyBorder="1" applyAlignment="1" applyProtection="1">
      <protection locked="0"/>
    </xf>
    <xf numFmtId="1" fontId="2" fillId="5" borderId="25" xfId="0" applyNumberFormat="1" applyFont="1" applyFill="1" applyBorder="1" applyAlignment="1" applyProtection="1">
      <protection locked="0"/>
    </xf>
    <xf numFmtId="1" fontId="2" fillId="5" borderId="27" xfId="0" applyNumberFormat="1" applyFont="1" applyFill="1" applyBorder="1" applyAlignment="1" applyProtection="1">
      <protection locked="0"/>
    </xf>
    <xf numFmtId="1" fontId="2" fillId="5" borderId="29" xfId="0" applyNumberFormat="1" applyFont="1" applyFill="1" applyBorder="1" applyAlignment="1" applyProtection="1">
      <protection locked="0"/>
    </xf>
    <xf numFmtId="1" fontId="2" fillId="5" borderId="12" xfId="0" applyNumberFormat="1" applyFont="1" applyFill="1" applyBorder="1" applyAlignment="1" applyProtection="1">
      <protection locked="0"/>
    </xf>
    <xf numFmtId="1" fontId="2" fillId="5" borderId="17" xfId="0" applyNumberFormat="1" applyFont="1" applyFill="1" applyBorder="1" applyAlignment="1" applyProtection="1">
      <protection locked="0"/>
    </xf>
    <xf numFmtId="1" fontId="2" fillId="5" borderId="34" xfId="0" applyNumberFormat="1" applyFont="1" applyFill="1" applyBorder="1" applyAlignment="1" applyProtection="1">
      <protection locked="0"/>
    </xf>
    <xf numFmtId="1" fontId="2" fillId="5" borderId="36" xfId="0" applyNumberFormat="1" applyFont="1" applyFill="1" applyBorder="1" applyAlignment="1" applyProtection="1">
      <protection locked="0"/>
    </xf>
    <xf numFmtId="1" fontId="2" fillId="5" borderId="23" xfId="0" applyNumberFormat="1" applyFont="1" applyFill="1" applyBorder="1" applyAlignment="1" applyProtection="1">
      <protection locked="0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24" xfId="0" applyNumberFormat="1" applyFont="1" applyFill="1" applyBorder="1" applyAlignment="1" applyProtection="1">
      <alignment horizontal="center" vertical="center" wrapText="1"/>
    </xf>
    <xf numFmtId="1" fontId="9" fillId="2" borderId="0" xfId="0" applyNumberFormat="1" applyFont="1" applyFill="1"/>
    <xf numFmtId="1" fontId="7" fillId="2" borderId="0" xfId="0" applyNumberFormat="1" applyFont="1" applyFill="1"/>
    <xf numFmtId="1" fontId="7" fillId="2" borderId="0" xfId="0" applyNumberFormat="1" applyFont="1" applyFill="1" applyProtection="1">
      <protection locked="0"/>
    </xf>
    <xf numFmtId="1" fontId="7" fillId="3" borderId="0" xfId="0" applyNumberFormat="1" applyFont="1" applyFill="1" applyProtection="1">
      <protection locked="0"/>
    </xf>
    <xf numFmtId="1" fontId="7" fillId="4" borderId="0" xfId="0" applyNumberFormat="1" applyFont="1" applyFill="1" applyProtection="1">
      <protection locked="0"/>
    </xf>
    <xf numFmtId="1" fontId="2" fillId="0" borderId="30" xfId="0" applyNumberFormat="1" applyFont="1" applyFill="1" applyBorder="1" applyAlignment="1" applyProtection="1"/>
    <xf numFmtId="1" fontId="2" fillId="6" borderId="13" xfId="0" applyNumberFormat="1" applyFont="1" applyFill="1" applyBorder="1" applyAlignment="1" applyProtection="1"/>
    <xf numFmtId="1" fontId="2" fillId="6" borderId="34" xfId="0" applyNumberFormat="1" applyFont="1" applyFill="1" applyBorder="1" applyAlignment="1" applyProtection="1"/>
    <xf numFmtId="1" fontId="2" fillId="6" borderId="36" xfId="0" applyNumberFormat="1" applyFont="1" applyFill="1" applyBorder="1" applyAlignment="1" applyProtection="1"/>
    <xf numFmtId="1" fontId="2" fillId="6" borderId="29" xfId="0" applyNumberFormat="1" applyFont="1" applyFill="1" applyBorder="1" applyAlignment="1" applyProtection="1"/>
    <xf numFmtId="1" fontId="2" fillId="6" borderId="26" xfId="0" applyNumberFormat="1" applyFont="1" applyFill="1" applyBorder="1" applyAlignment="1" applyProtection="1"/>
    <xf numFmtId="1" fontId="2" fillId="5" borderId="35" xfId="0" applyNumberFormat="1" applyFont="1" applyFill="1" applyBorder="1" applyAlignment="1" applyProtection="1">
      <protection locked="0"/>
    </xf>
    <xf numFmtId="1" fontId="2" fillId="5" borderId="38" xfId="0" applyNumberFormat="1" applyFont="1" applyFill="1" applyBorder="1" applyAlignment="1" applyProtection="1">
      <protection locked="0"/>
    </xf>
    <xf numFmtId="1" fontId="7" fillId="2" borderId="0" xfId="0" applyNumberFormat="1" applyFont="1" applyFill="1" applyProtection="1"/>
    <xf numFmtId="1" fontId="2" fillId="0" borderId="23" xfId="0" applyNumberFormat="1" applyFont="1" applyFill="1" applyBorder="1" applyAlignment="1" applyProtection="1"/>
    <xf numFmtId="1" fontId="2" fillId="0" borderId="24" xfId="0" applyNumberFormat="1" applyFont="1" applyFill="1" applyBorder="1" applyAlignment="1" applyProtection="1"/>
    <xf numFmtId="1" fontId="2" fillId="0" borderId="38" xfId="0" applyNumberFormat="1" applyFont="1" applyFill="1" applyBorder="1" applyAlignment="1" applyProtection="1"/>
    <xf numFmtId="1" fontId="2" fillId="5" borderId="39" xfId="0" applyNumberFormat="1" applyFont="1" applyFill="1" applyBorder="1" applyAlignment="1" applyProtection="1">
      <protection locked="0"/>
    </xf>
    <xf numFmtId="1" fontId="2" fillId="5" borderId="40" xfId="0" applyNumberFormat="1" applyFont="1" applyFill="1" applyBorder="1" applyAlignment="1" applyProtection="1">
      <protection locked="0"/>
    </xf>
    <xf numFmtId="1" fontId="2" fillId="6" borderId="18" xfId="0" applyNumberFormat="1" applyFont="1" applyFill="1" applyBorder="1" applyAlignment="1" applyProtection="1"/>
    <xf numFmtId="1" fontId="2" fillId="6" borderId="20" xfId="0" applyNumberFormat="1" applyFont="1" applyFill="1" applyBorder="1" applyAlignment="1" applyProtection="1"/>
    <xf numFmtId="1" fontId="2" fillId="5" borderId="42" xfId="0" applyNumberFormat="1" applyFont="1" applyFill="1" applyBorder="1" applyAlignment="1" applyProtection="1">
      <protection locked="0"/>
    </xf>
    <xf numFmtId="1" fontId="2" fillId="6" borderId="16" xfId="0" applyNumberFormat="1" applyFont="1" applyFill="1" applyBorder="1" applyAlignment="1" applyProtection="1"/>
    <xf numFmtId="1" fontId="2" fillId="6" borderId="25" xfId="0" applyNumberFormat="1" applyFont="1" applyFill="1" applyBorder="1" applyAlignment="1" applyProtection="1"/>
    <xf numFmtId="1" fontId="2" fillId="6" borderId="12" xfId="0" applyNumberFormat="1" applyFont="1" applyFill="1" applyBorder="1" applyAlignment="1" applyProtection="1"/>
    <xf numFmtId="1" fontId="2" fillId="6" borderId="22" xfId="0" applyNumberFormat="1" applyFont="1" applyFill="1" applyBorder="1" applyAlignment="1" applyProtection="1"/>
    <xf numFmtId="1" fontId="2" fillId="6" borderId="21" xfId="0" applyNumberFormat="1" applyFont="1" applyFill="1" applyBorder="1" applyAlignment="1" applyProtection="1"/>
    <xf numFmtId="1" fontId="2" fillId="6" borderId="14" xfId="0" applyNumberFormat="1" applyFont="1" applyFill="1" applyBorder="1" applyAlignment="1" applyProtection="1"/>
    <xf numFmtId="1" fontId="2" fillId="5" borderId="48" xfId="0" applyNumberFormat="1" applyFont="1" applyFill="1" applyBorder="1" applyAlignment="1" applyProtection="1">
      <protection locked="0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2" fillId="6" borderId="27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left"/>
    </xf>
    <xf numFmtId="1" fontId="5" fillId="0" borderId="0" xfId="0" applyNumberFormat="1" applyFont="1" applyProtection="1"/>
    <xf numFmtId="1" fontId="2" fillId="2" borderId="47" xfId="0" applyNumberFormat="1" applyFont="1" applyFill="1" applyBorder="1" applyAlignment="1" applyProtection="1"/>
    <xf numFmtId="1" fontId="2" fillId="2" borderId="48" xfId="0" applyNumberFormat="1" applyFont="1" applyFill="1" applyBorder="1" applyAlignment="1" applyProtection="1"/>
    <xf numFmtId="1" fontId="2" fillId="0" borderId="30" xfId="0" applyNumberFormat="1" applyFont="1" applyFill="1" applyBorder="1" applyAlignment="1" applyProtection="1">
      <alignment horizontal="left" vertical="center" wrapText="1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52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28" xfId="0" applyNumberFormat="1" applyFont="1" applyFill="1" applyBorder="1" applyAlignment="1" applyProtection="1">
      <alignment horizontal="left" vertical="center" wrapText="1"/>
    </xf>
    <xf numFmtId="1" fontId="2" fillId="0" borderId="28" xfId="0" applyNumberFormat="1" applyFont="1" applyFill="1" applyBorder="1" applyAlignment="1" applyProtection="1"/>
    <xf numFmtId="1" fontId="2" fillId="2" borderId="0" xfId="0" applyNumberFormat="1" applyFont="1" applyFill="1" applyBorder="1" applyAlignment="1" applyProtection="1"/>
    <xf numFmtId="1" fontId="2" fillId="5" borderId="37" xfId="0" applyNumberFormat="1" applyFont="1" applyFill="1" applyBorder="1" applyAlignment="1" applyProtection="1">
      <protection locked="0"/>
    </xf>
    <xf numFmtId="1" fontId="2" fillId="6" borderId="19" xfId="0" applyNumberFormat="1" applyFont="1" applyFill="1" applyBorder="1" applyAlignment="1" applyProtection="1"/>
    <xf numFmtId="1" fontId="2" fillId="0" borderId="55" xfId="0" applyNumberFormat="1" applyFont="1" applyFill="1" applyBorder="1" applyAlignment="1" applyProtection="1">
      <alignment horizontal="center" vertical="center"/>
    </xf>
    <xf numFmtId="1" fontId="6" fillId="2" borderId="0" xfId="0" applyNumberFormat="1" applyFont="1" applyFill="1" applyBorder="1" applyAlignment="1" applyProtection="1">
      <alignment horizontal="left"/>
    </xf>
    <xf numFmtId="1" fontId="2" fillId="0" borderId="31" xfId="0" applyNumberFormat="1" applyFont="1" applyFill="1" applyBorder="1" applyAlignment="1" applyProtection="1"/>
    <xf numFmtId="1" fontId="2" fillId="2" borderId="0" xfId="0" applyNumberFormat="1" applyFont="1" applyFill="1" applyProtection="1"/>
    <xf numFmtId="1" fontId="2" fillId="0" borderId="49" xfId="0" applyNumberFormat="1" applyFont="1" applyFill="1" applyBorder="1" applyAlignment="1" applyProtection="1">
      <alignment horizontal="center" vertical="center" wrapText="1"/>
    </xf>
    <xf numFmtId="1" fontId="7" fillId="3" borderId="0" xfId="0" applyNumberFormat="1" applyFont="1" applyFill="1"/>
    <xf numFmtId="1" fontId="7" fillId="2" borderId="0" xfId="0" applyNumberFormat="1" applyFont="1" applyFill="1" applyAlignment="1" applyProtection="1"/>
    <xf numFmtId="1" fontId="7" fillId="2" borderId="0" xfId="0" applyNumberFormat="1" applyFont="1" applyFill="1" applyAlignment="1"/>
    <xf numFmtId="1" fontId="2" fillId="2" borderId="0" xfId="0" applyNumberFormat="1" applyFont="1" applyFill="1" applyBorder="1" applyProtection="1"/>
    <xf numFmtId="1" fontId="2" fillId="0" borderId="45" xfId="0" applyNumberFormat="1" applyFont="1" applyFill="1" applyBorder="1" applyAlignment="1" applyProtection="1">
      <alignment horizontal="center" vertical="center"/>
    </xf>
    <xf numFmtId="1" fontId="2" fillId="0" borderId="47" xfId="0" applyNumberFormat="1" applyFont="1" applyFill="1" applyBorder="1" applyAlignment="1" applyProtection="1">
      <alignment vertical="center" wrapText="1"/>
    </xf>
    <xf numFmtId="1" fontId="2" fillId="2" borderId="23" xfId="0" applyNumberFormat="1" applyFont="1" applyFill="1" applyBorder="1" applyAlignment="1" applyProtection="1"/>
    <xf numFmtId="1" fontId="2" fillId="2" borderId="38" xfId="0" applyNumberFormat="1" applyFont="1" applyFill="1" applyBorder="1" applyAlignment="1" applyProtection="1"/>
    <xf numFmtId="1" fontId="2" fillId="2" borderId="24" xfId="0" applyNumberFormat="1" applyFont="1" applyFill="1" applyBorder="1" applyAlignment="1" applyProtection="1"/>
    <xf numFmtId="1" fontId="5" fillId="0" borderId="36" xfId="0" applyNumberFormat="1" applyFont="1" applyFill="1" applyBorder="1"/>
    <xf numFmtId="1" fontId="5" fillId="0" borderId="4" xfId="0" applyNumberFormat="1" applyFont="1" applyFill="1" applyBorder="1"/>
    <xf numFmtId="1" fontId="5" fillId="0" borderId="56" xfId="0" applyNumberFormat="1" applyFont="1" applyFill="1" applyBorder="1"/>
    <xf numFmtId="1" fontId="5" fillId="0" borderId="57" xfId="0" applyNumberFormat="1" applyFont="1" applyBorder="1" applyProtection="1"/>
    <xf numFmtId="1" fontId="2" fillId="5" borderId="58" xfId="0" applyNumberFormat="1" applyFont="1" applyFill="1" applyBorder="1" applyAlignment="1" applyProtection="1">
      <protection locked="0"/>
    </xf>
    <xf numFmtId="1" fontId="2" fillId="5" borderId="53" xfId="0" applyNumberFormat="1" applyFont="1" applyFill="1" applyBorder="1" applyAlignment="1" applyProtection="1">
      <protection locked="0"/>
    </xf>
    <xf numFmtId="1" fontId="2" fillId="5" borderId="59" xfId="0" applyNumberFormat="1" applyFont="1" applyFill="1" applyBorder="1" applyAlignment="1" applyProtection="1">
      <protection locked="0"/>
    </xf>
    <xf numFmtId="1" fontId="2" fillId="5" borderId="60" xfId="0" applyNumberFormat="1" applyFont="1" applyFill="1" applyBorder="1" applyAlignment="1" applyProtection="1">
      <protection locked="0"/>
    </xf>
    <xf numFmtId="1" fontId="2" fillId="0" borderId="54" xfId="0" applyNumberFormat="1" applyFont="1" applyFill="1" applyBorder="1" applyAlignment="1" applyProtection="1">
      <alignment vertical="center" wrapText="1"/>
    </xf>
    <xf numFmtId="1" fontId="2" fillId="6" borderId="39" xfId="0" applyNumberFormat="1" applyFont="1" applyFill="1" applyBorder="1" applyAlignment="1" applyProtection="1"/>
    <xf numFmtId="1" fontId="2" fillId="0" borderId="30" xfId="0" applyNumberFormat="1" applyFont="1" applyFill="1" applyBorder="1" applyAlignment="1" applyProtection="1">
      <alignment vertical="center" wrapText="1"/>
    </xf>
    <xf numFmtId="1" fontId="3" fillId="2" borderId="0" xfId="0" applyNumberFormat="1" applyFont="1" applyFill="1" applyProtection="1"/>
    <xf numFmtId="1" fontId="2" fillId="0" borderId="11" xfId="0" applyNumberFormat="1" applyFont="1" applyFill="1" applyBorder="1" applyAlignment="1" applyProtection="1">
      <alignment vertical="center" wrapText="1"/>
    </xf>
    <xf numFmtId="1" fontId="5" fillId="2" borderId="0" xfId="0" applyNumberFormat="1" applyFont="1" applyFill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4" fillId="2" borderId="0" xfId="0" applyNumberFormat="1" applyFont="1" applyFill="1" applyProtection="1"/>
    <xf numFmtId="1" fontId="2" fillId="0" borderId="5" xfId="0" applyNumberFormat="1" applyFont="1" applyBorder="1" applyAlignment="1" applyProtection="1"/>
    <xf numFmtId="1" fontId="10" fillId="2" borderId="0" xfId="0" applyNumberFormat="1" applyFont="1" applyFill="1" applyAlignment="1" applyProtection="1"/>
    <xf numFmtId="1" fontId="2" fillId="0" borderId="12" xfId="0" applyNumberFormat="1" applyFont="1" applyBorder="1" applyAlignment="1" applyProtection="1"/>
    <xf numFmtId="1" fontId="2" fillId="6" borderId="40" xfId="0" applyNumberFormat="1" applyFont="1" applyFill="1" applyBorder="1" applyAlignment="1" applyProtection="1"/>
    <xf numFmtId="1" fontId="2" fillId="0" borderId="43" xfId="0" applyNumberFormat="1" applyFont="1" applyFill="1" applyBorder="1" applyAlignment="1" applyProtection="1"/>
    <xf numFmtId="1" fontId="2" fillId="0" borderId="49" xfId="0" applyNumberFormat="1" applyFont="1" applyBorder="1" applyAlignment="1" applyProtection="1"/>
    <xf numFmtId="1" fontId="2" fillId="0" borderId="23" xfId="0" applyNumberFormat="1" applyFont="1" applyBorder="1" applyAlignment="1" applyProtection="1"/>
    <xf numFmtId="1" fontId="2" fillId="0" borderId="48" xfId="0" applyNumberFormat="1" applyFont="1" applyBorder="1" applyAlignment="1" applyProtection="1"/>
    <xf numFmtId="1" fontId="2" fillId="5" borderId="24" xfId="0" applyNumberFormat="1" applyFont="1" applyFill="1" applyBorder="1" applyAlignment="1" applyProtection="1">
      <protection locked="0"/>
    </xf>
    <xf numFmtId="1" fontId="2" fillId="5" borderId="43" xfId="0" applyNumberFormat="1" applyFont="1" applyFill="1" applyBorder="1" applyAlignment="1" applyProtection="1">
      <protection locked="0"/>
    </xf>
    <xf numFmtId="1" fontId="3" fillId="2" borderId="0" xfId="0" applyNumberFormat="1" applyFont="1" applyFill="1" applyBorder="1" applyAlignment="1" applyProtection="1">
      <alignment horizontal="center"/>
    </xf>
    <xf numFmtId="1" fontId="11" fillId="2" borderId="0" xfId="0" applyNumberFormat="1" applyFont="1" applyFill="1" applyProtection="1"/>
    <xf numFmtId="1" fontId="7" fillId="8" borderId="0" xfId="0" applyNumberFormat="1" applyFont="1" applyFill="1"/>
    <xf numFmtId="1" fontId="7" fillId="8" borderId="0" xfId="0" applyNumberFormat="1" applyFont="1" applyFill="1" applyProtection="1">
      <protection locked="0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3" fontId="2" fillId="5" borderId="26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2" fillId="0" borderId="32" xfId="0" applyNumberFormat="1" applyFont="1" applyFill="1" applyBorder="1" applyAlignment="1" applyProtection="1">
      <alignment horizontal="left" vertical="center"/>
    </xf>
    <xf numFmtId="1" fontId="2" fillId="0" borderId="8" xfId="0" applyNumberFormat="1" applyFont="1" applyFill="1" applyBorder="1" applyAlignment="1" applyProtection="1">
      <alignment horizontal="left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20" xfId="0" applyNumberFormat="1" applyFont="1" applyFill="1" applyBorder="1" applyAlignment="1" applyProtection="1">
      <alignment horizontal="left" vertical="center" wrapText="1"/>
    </xf>
    <xf numFmtId="1" fontId="6" fillId="0" borderId="47" xfId="0" applyNumberFormat="1" applyFont="1" applyFill="1" applyBorder="1" applyAlignment="1" applyProtection="1">
      <alignment horizontal="center" wrapText="1"/>
    </xf>
    <xf numFmtId="1" fontId="6" fillId="0" borderId="48" xfId="0" applyNumberFormat="1" applyFont="1" applyFill="1" applyBorder="1" applyAlignment="1" applyProtection="1">
      <alignment horizontal="center" wrapText="1"/>
    </xf>
    <xf numFmtId="1" fontId="2" fillId="0" borderId="47" xfId="0" applyNumberFormat="1" applyFont="1" applyFill="1" applyBorder="1" applyAlignment="1" applyProtection="1">
      <alignment horizontal="left" wrapText="1"/>
    </xf>
    <xf numFmtId="1" fontId="2" fillId="0" borderId="48" xfId="0" applyNumberFormat="1" applyFont="1" applyFill="1" applyBorder="1" applyAlignment="1" applyProtection="1">
      <alignment horizontal="left" wrapText="1"/>
    </xf>
    <xf numFmtId="1" fontId="2" fillId="0" borderId="47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32" xfId="0" applyNumberFormat="1" applyFont="1" applyFill="1" applyBorder="1" applyAlignment="1" applyProtection="1">
      <alignment horizontal="left" wrapText="1"/>
    </xf>
    <xf numFmtId="1" fontId="2" fillId="0" borderId="8" xfId="0" applyNumberFormat="1" applyFont="1" applyFill="1" applyBorder="1" applyAlignment="1" applyProtection="1">
      <alignment horizontal="left" wrapText="1"/>
    </xf>
    <xf numFmtId="1" fontId="2" fillId="0" borderId="30" xfId="0" applyNumberFormat="1" applyFont="1" applyFill="1" applyBorder="1" applyAlignment="1" applyProtection="1">
      <alignment horizontal="left" wrapText="1"/>
    </xf>
    <xf numFmtId="1" fontId="2" fillId="0" borderId="29" xfId="0" applyNumberFormat="1" applyFont="1" applyFill="1" applyBorder="1" applyAlignment="1" applyProtection="1">
      <alignment horizontal="left" wrapText="1"/>
    </xf>
    <xf numFmtId="1" fontId="2" fillId="0" borderId="33" xfId="0" applyNumberFormat="1" applyFont="1" applyFill="1" applyBorder="1" applyAlignment="1" applyProtection="1">
      <alignment horizontal="left" wrapText="1"/>
    </xf>
    <xf numFmtId="1" fontId="2" fillId="0" borderId="36" xfId="0" applyNumberFormat="1" applyFont="1" applyFill="1" applyBorder="1" applyAlignment="1" applyProtection="1">
      <alignment horizontal="left" wrapText="1"/>
    </xf>
    <xf numFmtId="1" fontId="2" fillId="0" borderId="31" xfId="0" applyNumberFormat="1" applyFont="1" applyFill="1" applyBorder="1" applyAlignment="1" applyProtection="1">
      <alignment horizontal="left" wrapText="1"/>
    </xf>
    <xf numFmtId="1" fontId="2" fillId="0" borderId="20" xfId="0" applyNumberFormat="1" applyFont="1" applyFill="1" applyBorder="1" applyAlignment="1" applyProtection="1">
      <alignment horizontal="left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47" xfId="0" applyNumberFormat="1" applyFont="1" applyBorder="1" applyAlignment="1" applyProtection="1">
      <alignment horizontal="center" vertical="center"/>
    </xf>
    <xf numFmtId="1" fontId="2" fillId="0" borderId="48" xfId="0" applyNumberFormat="1" applyFont="1" applyBorder="1" applyAlignment="1" applyProtection="1">
      <alignment horizontal="center" vertical="center"/>
    </xf>
    <xf numFmtId="1" fontId="2" fillId="0" borderId="5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43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47" xfId="0" applyNumberFormat="1" applyFont="1" applyFill="1" applyBorder="1" applyAlignment="1" applyProtection="1">
      <alignment horizontal="center" vertical="center"/>
    </xf>
    <xf numFmtId="1" fontId="2" fillId="0" borderId="51" xfId="0" applyNumberFormat="1" applyFont="1" applyFill="1" applyBorder="1" applyAlignment="1" applyProtection="1">
      <alignment horizontal="center" vertical="center"/>
    </xf>
    <xf numFmtId="1" fontId="2" fillId="0" borderId="48" xfId="0" applyNumberFormat="1" applyFont="1" applyFill="1" applyBorder="1" applyAlignment="1" applyProtection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 wrapText="1"/>
    </xf>
    <xf numFmtId="1" fontId="2" fillId="0" borderId="48" xfId="0" applyNumberFormat="1" applyFont="1" applyBorder="1" applyAlignment="1" applyProtection="1">
      <alignment horizontal="center" vertical="center" wrapText="1"/>
    </xf>
  </cellXfs>
  <cellStyles count="5">
    <cellStyle name="Millares [0] 2" xfId="3" xr:uid="{00000000-0005-0000-0000-000000000000}"/>
    <cellStyle name="Millares 10 3" xfId="2" xr:uid="{00000000-0005-0000-0000-000001000000}"/>
    <cellStyle name="Normal" xfId="0" builtinId="0"/>
    <cellStyle name="Normal 2" xfId="4" xr:uid="{00000000-0005-0000-0000-000003000000}"/>
    <cellStyle name="Notas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MATRICES%20DE%20REGISTRO\MATRIZ%20REM\SA_18_V1.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OCTUBRE/116108S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NOVIEMBRE/116108S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ENERO\116108S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ccisternasr\COMPARTIDOS\JOSE\FEBRERO\116108S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MARZO/116108S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ABRIL/116108S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MAYO/116108S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JUNIO/116108S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JULIO/116108S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REM%20MENSUAL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95"/>
  <sheetViews>
    <sheetView tabSelected="1" topLeftCell="A4" zoomScaleNormal="100" workbookViewId="0">
      <selection activeCell="A11" sqref="A11:XFD11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",[1]NOMBRE!B2," - ","( ",[1]NOMBRE!C2,[1]NOMBRE!D2,[1]NOMBRE!E2,[1]NOMBRE!F2,[1]NOMBRE!G2," )")</f>
        <v>COMUNA:  - (  )</v>
      </c>
    </row>
    <row r="3" spans="1:91" ht="16.149999999999999" customHeight="1" x14ac:dyDescent="0.2">
      <c r="A3" s="23" t="str">
        <f>CONCATENATE("ESTABLECIMIENTO/ESTRATEGIA: ",[1]NOMBRE!B3," - ","( ",[1]NOMBRE!C3,[1]NOMBRE!D3,[1]NOMBRE!E3,[1]NOMBRE!F3,[1]NOMBRE!G3,[1]NOMBRE!H3," )")</f>
        <v>ESTABLECIMIENTO/ESTRATEGIA:  - (  )</v>
      </c>
    </row>
    <row r="4" spans="1:91" ht="16.149999999999999" customHeight="1" x14ac:dyDescent="0.2">
      <c r="A4" s="23" t="str">
        <f>CONCATENATE("MES: ",[1]NOMBRE!B6," - ","( ",[1]NOMBRE!C6,[1]NOMBRE!D6," )")</f>
        <v>MES:  - (  )</v>
      </c>
    </row>
    <row r="5" spans="1:91" ht="16.149999999999999" customHeight="1" x14ac:dyDescent="0.2">
      <c r="A5" s="23" t="str">
        <f>CONCATENATE("AÑO: ",[1]NOMBRE!B7)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61" t="s">
        <v>13</v>
      </c>
      <c r="C10" s="79" t="s">
        <v>1</v>
      </c>
      <c r="D10" s="70" t="s">
        <v>2</v>
      </c>
      <c r="E10" s="21" t="s">
        <v>14</v>
      </c>
      <c r="F10" s="59" t="s">
        <v>15</v>
      </c>
      <c r="G10" s="196"/>
      <c r="H10" s="21" t="s">
        <v>16</v>
      </c>
      <c r="I10" s="59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529</v>
      </c>
      <c r="C11" s="81">
        <f t="shared" ref="C11:I11" si="1">SUM(C12:C24)</f>
        <v>142</v>
      </c>
      <c r="D11" s="57">
        <f t="shared" si="1"/>
        <v>387</v>
      </c>
      <c r="E11" s="81">
        <f t="shared" si="1"/>
        <v>532</v>
      </c>
      <c r="F11" s="82">
        <f t="shared" si="1"/>
        <v>271</v>
      </c>
      <c r="G11" s="57">
        <f t="shared" si="1"/>
        <v>0</v>
      </c>
      <c r="H11" s="83">
        <f t="shared" si="1"/>
        <v>270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90</v>
      </c>
      <c r="C12" s="12">
        <f>SUM(ENERO:DICIEMBRE!C12)</f>
        <v>22</v>
      </c>
      <c r="D12" s="12">
        <f>SUM(ENERO:DICIEMBRE!D12)</f>
        <v>68</v>
      </c>
      <c r="E12" s="12">
        <f>SUM(ENERO:DICIEMBRE!E12)</f>
        <v>94</v>
      </c>
      <c r="F12" s="12">
        <f>SUM(ENERO:DICIEMBRE!F12)</f>
        <v>46</v>
      </c>
      <c r="G12" s="12">
        <f>SUM(ENERO:DICIEMBRE!G12)</f>
        <v>0</v>
      </c>
      <c r="H12" s="12">
        <f>SUM(ENERO:DICIEMBRE!H12)</f>
        <v>52</v>
      </c>
      <c r="I12" s="12">
        <f>SUM(ENERO:DICIEMBRE!I12)</f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78</v>
      </c>
      <c r="C13" s="12">
        <f>SUM(ENERO:DICIEMBRE!C13)</f>
        <v>17</v>
      </c>
      <c r="D13" s="12">
        <f>SUM(ENERO:DICIEMBRE!D13)</f>
        <v>61</v>
      </c>
      <c r="E13" s="12">
        <f>SUM(ENERO:DICIEMBRE!E13)</f>
        <v>81</v>
      </c>
      <c r="F13" s="12">
        <f>SUM(ENERO:DICIEMBRE!F13)</f>
        <v>36</v>
      </c>
      <c r="G13" s="12">
        <f>SUM(ENERO:DICIEMBRE!G13)</f>
        <v>0</v>
      </c>
      <c r="H13" s="12">
        <f>SUM(ENERO:DICIEMBRE!H13)</f>
        <v>34</v>
      </c>
      <c r="I13" s="12">
        <f>SUM(ENERO:DICIEMBRE!I13)</f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40</v>
      </c>
      <c r="C14" s="12">
        <f>SUM(ENERO:DICIEMBRE!C14)</f>
        <v>6</v>
      </c>
      <c r="D14" s="12">
        <f>SUM(ENERO:DICIEMBRE!D14)</f>
        <v>34</v>
      </c>
      <c r="E14" s="12">
        <f>SUM(ENERO:DICIEMBRE!E14)</f>
        <v>38</v>
      </c>
      <c r="F14" s="12">
        <f>SUM(ENERO:DICIEMBRE!F14)</f>
        <v>21</v>
      </c>
      <c r="G14" s="12">
        <f>SUM(ENERO:DICIEMBRE!G14)</f>
        <v>0</v>
      </c>
      <c r="H14" s="12">
        <f>SUM(ENERO:DICIEMBRE!H14)</f>
        <v>20</v>
      </c>
      <c r="I14" s="12">
        <f>SUM(ENERO:DICIEMBRE!I14)</f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104</v>
      </c>
      <c r="C15" s="12">
        <f>SUM(ENERO:DICIEMBRE!C15)</f>
        <v>24</v>
      </c>
      <c r="D15" s="12">
        <f>SUM(ENERO:DICIEMBRE!D15)</f>
        <v>80</v>
      </c>
      <c r="E15" s="12">
        <f>SUM(ENERO:DICIEMBRE!E15)</f>
        <v>101</v>
      </c>
      <c r="F15" s="12">
        <f>SUM(ENERO:DICIEMBRE!F15)</f>
        <v>60</v>
      </c>
      <c r="G15" s="12">
        <f>SUM(ENERO:DICIEMBRE!G15)</f>
        <v>0</v>
      </c>
      <c r="H15" s="12">
        <f>SUM(ENERO:DICIEMBRE!H15)</f>
        <v>56</v>
      </c>
      <c r="I15" s="12">
        <f>SUM(ENERO:DICIEMBRE!I15)</f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12">
        <f>SUM(ENERO:DICIEMBRE!C16)</f>
        <v>0</v>
      </c>
      <c r="D16" s="12">
        <f>SUM(ENERO:DICIEMBRE!D16)</f>
        <v>0</v>
      </c>
      <c r="E16" s="12">
        <f>SUM(ENERO:DICIEMBRE!E16)</f>
        <v>0</v>
      </c>
      <c r="F16" s="12">
        <f>SUM(ENERO:DICIEMBRE!F16)</f>
        <v>0</v>
      </c>
      <c r="G16" s="12">
        <f>SUM(ENERO:DICIEMBRE!G16)</f>
        <v>0</v>
      </c>
      <c r="H16" s="12">
        <f>SUM(ENERO:DICIEMBRE!H16)</f>
        <v>0</v>
      </c>
      <c r="I16" s="12">
        <f>SUM(ENERO:DICIEMBRE!I16)</f>
        <v>0</v>
      </c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12">
        <f>SUM(ENERO:DICIEMBRE!C17)</f>
        <v>0</v>
      </c>
      <c r="D17" s="12">
        <f>SUM(ENERO:DICIEMBRE!D17)</f>
        <v>0</v>
      </c>
      <c r="E17" s="12">
        <f>SUM(ENERO:DICIEMBRE!E17)</f>
        <v>0</v>
      </c>
      <c r="F17" s="12">
        <f>SUM(ENERO:DICIEMBRE!F17)</f>
        <v>0</v>
      </c>
      <c r="G17" s="12">
        <f>SUM(ENERO:DICIEMBRE!G17)</f>
        <v>0</v>
      </c>
      <c r="H17" s="12">
        <f>SUM(ENERO:DICIEMBRE!H17)</f>
        <v>0</v>
      </c>
      <c r="I17" s="12">
        <f>SUM(ENERO:DICIEMBRE!I17)</f>
        <v>0</v>
      </c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12">
        <f>SUM(ENERO:DICIEMBRE!C18)</f>
        <v>0</v>
      </c>
      <c r="D18" s="12">
        <f>SUM(ENERO:DICIEMBRE!D18)</f>
        <v>0</v>
      </c>
      <c r="E18" s="12">
        <f>SUM(ENERO:DICIEMBRE!E18)</f>
        <v>0</v>
      </c>
      <c r="F18" s="12">
        <f>SUM(ENERO:DICIEMBRE!F18)</f>
        <v>0</v>
      </c>
      <c r="G18" s="12">
        <f>SUM(ENERO:DICIEMBRE!G18)</f>
        <v>0</v>
      </c>
      <c r="H18" s="12">
        <f>SUM(ENERO:DICIEMBRE!H18)</f>
        <v>0</v>
      </c>
      <c r="I18" s="12">
        <f>SUM(ENERO:DICIEMBRE!I18)</f>
        <v>0</v>
      </c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66</v>
      </c>
      <c r="C19" s="12">
        <f>SUM(ENERO:DICIEMBRE!C19)</f>
        <v>28</v>
      </c>
      <c r="D19" s="12">
        <f>SUM(ENERO:DICIEMBRE!D19)</f>
        <v>38</v>
      </c>
      <c r="E19" s="12">
        <f>SUM(ENERO:DICIEMBRE!E19)</f>
        <v>66</v>
      </c>
      <c r="F19" s="12">
        <f>SUM(ENERO:DICIEMBRE!F19)</f>
        <v>33</v>
      </c>
      <c r="G19" s="12">
        <f>SUM(ENERO:DICIEMBRE!G19)</f>
        <v>0</v>
      </c>
      <c r="H19" s="12">
        <f>SUM(ENERO:DICIEMBRE!H19)</f>
        <v>34</v>
      </c>
      <c r="I19" s="12">
        <f>SUM(ENERO:DICIEMBRE!I19)</f>
        <v>0</v>
      </c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111</v>
      </c>
      <c r="C20" s="12">
        <f>SUM(ENERO:DICIEMBRE!C20)</f>
        <v>31</v>
      </c>
      <c r="D20" s="12">
        <f>SUM(ENERO:DICIEMBRE!D20)</f>
        <v>80</v>
      </c>
      <c r="E20" s="12">
        <f>SUM(ENERO:DICIEMBRE!E20)</f>
        <v>114</v>
      </c>
      <c r="F20" s="12">
        <f>SUM(ENERO:DICIEMBRE!F20)</f>
        <v>72</v>
      </c>
      <c r="G20" s="12">
        <f>SUM(ENERO:DICIEMBRE!G20)</f>
        <v>0</v>
      </c>
      <c r="H20" s="12">
        <f>SUM(ENERO:DICIEMBRE!H20)</f>
        <v>68</v>
      </c>
      <c r="I20" s="12">
        <f>SUM(ENERO:DICIEMBRE!I20)</f>
        <v>0</v>
      </c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1</v>
      </c>
      <c r="C21" s="12">
        <f>SUM(ENERO:DICIEMBRE!C21)</f>
        <v>0</v>
      </c>
      <c r="D21" s="12">
        <f>SUM(ENERO:DICIEMBRE!D21)</f>
        <v>1</v>
      </c>
      <c r="E21" s="12">
        <f>SUM(ENERO:DICIEMBRE!E21)</f>
        <v>0</v>
      </c>
      <c r="F21" s="12">
        <f>SUM(ENERO:DICIEMBRE!F21)</f>
        <v>0</v>
      </c>
      <c r="G21" s="12">
        <f>SUM(ENERO:DICIEMBRE!G21)</f>
        <v>0</v>
      </c>
      <c r="H21" s="12">
        <f>SUM(ENERO:DICIEMBRE!H21)</f>
        <v>0</v>
      </c>
      <c r="I21" s="12">
        <f>SUM(ENERO:DICIEMBRE!I21)</f>
        <v>0</v>
      </c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39</v>
      </c>
      <c r="C22" s="12">
        <f>SUM(ENERO:DICIEMBRE!C22)</f>
        <v>14</v>
      </c>
      <c r="D22" s="12">
        <f>SUM(ENERO:DICIEMBRE!D22)</f>
        <v>25</v>
      </c>
      <c r="E22" s="12">
        <f>SUM(ENERO:DICIEMBRE!E22)</f>
        <v>38</v>
      </c>
      <c r="F22" s="12">
        <f>SUM(ENERO:DICIEMBRE!F22)</f>
        <v>3</v>
      </c>
      <c r="G22" s="12">
        <f>SUM(ENERO:DICIEMBRE!G22)</f>
        <v>0</v>
      </c>
      <c r="H22" s="12">
        <f>SUM(ENERO:DICIEMBRE!H22)</f>
        <v>6</v>
      </c>
      <c r="I22" s="12">
        <f>SUM(ENERO:DICIEMBRE!I22)</f>
        <v>0</v>
      </c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12">
        <f>SUM(ENERO:DICIEMBRE!C23)</f>
        <v>0</v>
      </c>
      <c r="D23" s="12">
        <f>SUM(ENERO:DICIEMBRE!D23)</f>
        <v>0</v>
      </c>
      <c r="E23" s="12">
        <f>SUM(ENERO:DICIEMBRE!E23)</f>
        <v>0</v>
      </c>
      <c r="F23" s="12">
        <f>SUM(ENERO:DICIEMBRE!F23)</f>
        <v>0</v>
      </c>
      <c r="G23" s="12">
        <f>SUM(ENERO:DICIEMBRE!G23)</f>
        <v>0</v>
      </c>
      <c r="H23" s="12">
        <f>SUM(ENERO:DICIEMBRE!H23)</f>
        <v>0</v>
      </c>
      <c r="I23" s="12">
        <f>SUM(ENERO:DICIEMBRE!I23)</f>
        <v>0</v>
      </c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12">
        <f>SUM(ENERO:DICIEMBRE!C24)</f>
        <v>0</v>
      </c>
      <c r="D24" s="12">
        <f>SUM(ENERO:DICIEMBRE!D24)</f>
        <v>0</v>
      </c>
      <c r="E24" s="12">
        <f>SUM(ENERO:DICIEMBRE!E24)</f>
        <v>0</v>
      </c>
      <c r="F24" s="12">
        <f>SUM(ENERO:DICIEMBRE!F24)</f>
        <v>0</v>
      </c>
      <c r="G24" s="12">
        <f>SUM(ENERO:DICIEMBRE!G24)</f>
        <v>0</v>
      </c>
      <c r="H24" s="12">
        <f>SUM(ENERO:DICIEMBRE!H24)</f>
        <v>0</v>
      </c>
      <c r="I24" s="12">
        <f>SUM(ENERO:DICIEMBRE!I24)</f>
        <v>0</v>
      </c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31953</v>
      </c>
      <c r="C25" s="12">
        <f>SUM(ENERO:DICIEMBRE!C25)</f>
        <v>10360</v>
      </c>
      <c r="D25" s="12">
        <f>SUM(ENERO:DICIEMBRE!D25)</f>
        <v>21593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30</v>
      </c>
      <c r="C26" s="12">
        <f>SUM(ENERO:DICIEMBRE!C26)</f>
        <v>6</v>
      </c>
      <c r="D26" s="12">
        <f>SUM(ENERO:DICIEMBRE!D26)</f>
        <v>24</v>
      </c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622</v>
      </c>
      <c r="C27" s="12">
        <f>SUM(ENERO:DICIEMBRE!C27)</f>
        <v>177</v>
      </c>
      <c r="D27" s="12">
        <f>SUM(ENERO:DICIEMBRE!D27)</f>
        <v>445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19</v>
      </c>
      <c r="C28" s="12">
        <f>SUM(ENERO:DICIEMBRE!C28)</f>
        <v>5</v>
      </c>
      <c r="D28" s="12">
        <f>SUM(ENERO:DICIEMBRE!D28)</f>
        <v>14</v>
      </c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62" t="s">
        <v>35</v>
      </c>
      <c r="B29" s="72">
        <f t="shared" si="0"/>
        <v>70</v>
      </c>
      <c r="C29" s="12">
        <f>SUM(ENERO:DICIEMBRE!C29)</f>
        <v>27</v>
      </c>
      <c r="D29" s="12">
        <f>SUM(ENERO:DICIEMBRE!D29)</f>
        <v>43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52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60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2">
        <f>SUM(ENERO:DICIEMBRE!C33)</f>
        <v>0</v>
      </c>
      <c r="D33" s="12">
        <f>SUM(ENERO:DICIEMBRE!D33)</f>
        <v>0</v>
      </c>
      <c r="E33" s="12">
        <f>SUM(ENERO:DICIEMBRE!E33)</f>
        <v>0</v>
      </c>
      <c r="F33" s="12">
        <f>SUM(ENERO:DICIEMBRE!F33)</f>
        <v>0</v>
      </c>
      <c r="G33" s="12">
        <f>SUM(ENERO:DICIEMBRE!G33)</f>
        <v>0</v>
      </c>
      <c r="H33" s="12">
        <f>SUM(ENERO:DICIEMBRE!H33)</f>
        <v>0</v>
      </c>
      <c r="I33" s="12">
        <f>SUM(ENERO:DICIEMBRE!I33)</f>
        <v>0</v>
      </c>
      <c r="J33" s="100">
        <f>SUM(K33+L33)</f>
        <v>0</v>
      </c>
      <c r="K33" s="12">
        <f>SUM(ENERO:DICIEMBRE!K33)</f>
        <v>0</v>
      </c>
      <c r="L33" s="12">
        <f>SUM(ENERO:DICIEMBRE!L33)</f>
        <v>0</v>
      </c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12">
        <f>SUM(ENERO:DICIEMBRE!C34)</f>
        <v>0</v>
      </c>
      <c r="D34" s="12">
        <f>SUM(ENERO:DICIEMBRE!D34)</f>
        <v>0</v>
      </c>
      <c r="E34" s="12">
        <f>SUM(ENERO:DICIEMBRE!E34)</f>
        <v>0</v>
      </c>
      <c r="F34" s="12">
        <f>SUM(ENERO:DICIEMBRE!F34)</f>
        <v>0</v>
      </c>
      <c r="G34" s="12">
        <f>SUM(ENERO:DICIEMBRE!G34)</f>
        <v>0</v>
      </c>
      <c r="H34" s="12">
        <f>SUM(ENERO:DICIEMBRE!H34)</f>
        <v>0</v>
      </c>
      <c r="I34" s="12">
        <f>SUM(ENERO:DICIEMBRE!I34)</f>
        <v>0</v>
      </c>
      <c r="J34" s="102">
        <f>SUM(K34+L34)</f>
        <v>0</v>
      </c>
      <c r="K34" s="12">
        <f>SUM(ENERO:DICIEMBRE!K34)</f>
        <v>0</v>
      </c>
      <c r="L34" s="12">
        <f>SUM(ENERO:DICIEMBRE!L34)</f>
        <v>0</v>
      </c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12">
        <f>SUM(ENERO:DICIEMBRE!C35)</f>
        <v>0</v>
      </c>
      <c r="D35" s="12">
        <f>SUM(ENERO:DICIEMBRE!D35)</f>
        <v>3</v>
      </c>
      <c r="E35" s="12">
        <f>SUM(ENERO:DICIEMBRE!E35)</f>
        <v>0</v>
      </c>
      <c r="F35" s="12">
        <f>SUM(ENERO:DICIEMBRE!F35)</f>
        <v>0</v>
      </c>
      <c r="G35" s="12">
        <f>SUM(ENERO:DICIEMBRE!G35)</f>
        <v>0</v>
      </c>
      <c r="H35" s="12">
        <f>SUM(ENERO:DICIEMBRE!H35)</f>
        <v>0</v>
      </c>
      <c r="I35" s="12">
        <f>SUM(ENERO:DICIEMBRE!I35)</f>
        <v>0</v>
      </c>
      <c r="J35" s="102">
        <f>SUM(K35+L35)</f>
        <v>73</v>
      </c>
      <c r="K35" s="12">
        <f>SUM(ENERO:DICIEMBRE!K35)</f>
        <v>30</v>
      </c>
      <c r="L35" s="12">
        <f>SUM(ENERO:DICIEMBRE!L35)</f>
        <v>43</v>
      </c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12">
        <f>SUM(ENERO:DICIEMBRE!C36)</f>
        <v>0</v>
      </c>
      <c r="D36" s="12">
        <f>SUM(ENERO:DICIEMBRE!D36)</f>
        <v>11</v>
      </c>
      <c r="E36" s="12">
        <f>SUM(ENERO:DICIEMBRE!E36)</f>
        <v>0</v>
      </c>
      <c r="F36" s="12">
        <f>SUM(ENERO:DICIEMBRE!F36)</f>
        <v>0</v>
      </c>
      <c r="G36" s="12">
        <f>SUM(ENERO:DICIEMBRE!G36)</f>
        <v>0</v>
      </c>
      <c r="H36" s="12">
        <f>SUM(ENERO:DICIEMBRE!H36)</f>
        <v>0</v>
      </c>
      <c r="I36" s="12">
        <f>SUM(ENERO:DICIEMBRE!I36)</f>
        <v>0</v>
      </c>
      <c r="J36" s="102">
        <f>SUM(K36+L36)</f>
        <v>232</v>
      </c>
      <c r="K36" s="12">
        <f>SUM(ENERO:DICIEMBRE!K36)</f>
        <v>70</v>
      </c>
      <c r="L36" s="12">
        <f>SUM(ENERO:DICIEMBRE!L36)</f>
        <v>162</v>
      </c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12">
        <f>SUM(ENERO:DICIEMBRE!C37)</f>
        <v>0</v>
      </c>
      <c r="D37" s="12">
        <f>SUM(ENERO:DICIEMBRE!D37)</f>
        <v>0</v>
      </c>
      <c r="E37" s="12">
        <f>SUM(ENERO:DICIEMBRE!E37)</f>
        <v>0</v>
      </c>
      <c r="F37" s="12">
        <f>SUM(ENERO:DICIEMBRE!F37)</f>
        <v>0</v>
      </c>
      <c r="G37" s="12">
        <f>SUM(ENERO:DICIEMBRE!G37)</f>
        <v>0</v>
      </c>
      <c r="H37" s="12">
        <f>SUM(ENERO:DICIEMBRE!H37)</f>
        <v>0</v>
      </c>
      <c r="I37" s="12">
        <f>SUM(ENERO:DICIEMBRE!I37)</f>
        <v>0</v>
      </c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12">
        <f>SUM(ENERO:DICIEMBRE!C38)</f>
        <v>0</v>
      </c>
      <c r="D38" s="12">
        <f>SUM(ENERO:DICIEMBRE!D38)</f>
        <v>0</v>
      </c>
      <c r="E38" s="12">
        <f>SUM(ENERO:DICIEMBRE!E38)</f>
        <v>0</v>
      </c>
      <c r="F38" s="12">
        <f>SUM(ENERO:DICIEMBRE!F38)</f>
        <v>0</v>
      </c>
      <c r="G38" s="12">
        <f>SUM(ENERO:DICIEMBRE!G38)</f>
        <v>0</v>
      </c>
      <c r="H38" s="12">
        <f>SUM(ENERO:DICIEMBRE!H38)</f>
        <v>0</v>
      </c>
      <c r="I38" s="12">
        <f>SUM(ENERO:DICIEMBRE!I38)</f>
        <v>0</v>
      </c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12">
        <f>SUM(ENERO:DICIEMBRE!C39)</f>
        <v>0</v>
      </c>
      <c r="D39" s="12">
        <f>SUM(ENERO:DICIEMBRE!D39)</f>
        <v>0</v>
      </c>
      <c r="E39" s="12">
        <f>SUM(ENERO:DICIEMBRE!E39)</f>
        <v>0</v>
      </c>
      <c r="F39" s="12">
        <f>SUM(ENERO:DICIEMBRE!F39)</f>
        <v>0</v>
      </c>
      <c r="G39" s="12">
        <f>SUM(ENERO:DICIEMBRE!G39)</f>
        <v>0</v>
      </c>
      <c r="H39" s="12">
        <f>SUM(ENERO:DICIEMBRE!H39)</f>
        <v>0</v>
      </c>
      <c r="I39" s="12">
        <f>SUM(ENERO:DICIEMBRE!I39)</f>
        <v>0</v>
      </c>
      <c r="J39" s="12">
        <f>SUM(ENERO:DICIEMBRE!J39)</f>
        <v>0</v>
      </c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12">
        <f>SUM(ENERO:DICIEMBRE!C40)</f>
        <v>0</v>
      </c>
      <c r="D40" s="12">
        <f>SUM(ENERO:DICIEMBRE!D40)</f>
        <v>0</v>
      </c>
      <c r="E40" s="12">
        <f>SUM(ENERO:DICIEMBRE!E40)</f>
        <v>0</v>
      </c>
      <c r="F40" s="12">
        <f>SUM(ENERO:DICIEMBRE!F40)</f>
        <v>0</v>
      </c>
      <c r="G40" s="12">
        <f>SUM(ENERO:DICIEMBRE!G40)</f>
        <v>0</v>
      </c>
      <c r="H40" s="12">
        <f>SUM(ENERO:DICIEMBRE!H40)</f>
        <v>0</v>
      </c>
      <c r="I40" s="12">
        <f>SUM(ENERO:DICIEMBRE!I40)</f>
        <v>0</v>
      </c>
      <c r="J40" s="12">
        <f>SUM(ENERO:DICIEMBRE!J40)</f>
        <v>0</v>
      </c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12">
        <f>SUM(ENERO:DICIEMBRE!C41)</f>
        <v>0</v>
      </c>
      <c r="D41" s="12">
        <f>SUM(ENERO:DICIEMBRE!D41)</f>
        <v>0</v>
      </c>
      <c r="E41" s="12">
        <f>SUM(ENERO:DICIEMBRE!E41)</f>
        <v>0</v>
      </c>
      <c r="F41" s="12">
        <f>SUM(ENERO:DICIEMBRE!F41)</f>
        <v>0</v>
      </c>
      <c r="G41" s="12">
        <f>SUM(ENERO:DICIEMBRE!G41)</f>
        <v>0</v>
      </c>
      <c r="H41" s="12">
        <f>SUM(ENERO:DICIEMBRE!H41)</f>
        <v>0</v>
      </c>
      <c r="I41" s="12">
        <f>SUM(ENERO:DICIEMBRE!I41)</f>
        <v>0</v>
      </c>
      <c r="J41" s="102">
        <f>SUM(K41+L41)</f>
        <v>0</v>
      </c>
      <c r="K41" s="12">
        <f>SUM(ENERO:DICIEMBRE!K41)</f>
        <v>0</v>
      </c>
      <c r="L41" s="12">
        <f>SUM(ENERO:DICIEMBRE!L41)</f>
        <v>0</v>
      </c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2">
        <f>SUM(ENERO:DICIEMBRE!C42)</f>
        <v>0</v>
      </c>
      <c r="D42" s="12">
        <f>SUM(ENERO:DICIEMBRE!D42)</f>
        <v>0</v>
      </c>
      <c r="E42" s="12">
        <f>SUM(ENERO:DICIEMBRE!E42)</f>
        <v>0</v>
      </c>
      <c r="F42" s="12">
        <f>SUM(ENERO:DICIEMBRE!F42)</f>
        <v>0</v>
      </c>
      <c r="G42" s="12">
        <f>SUM(ENERO:DICIEMBRE!G42)</f>
        <v>0</v>
      </c>
      <c r="H42" s="12">
        <f>SUM(ENERO:DICIEMBRE!H42)</f>
        <v>0</v>
      </c>
      <c r="I42" s="12">
        <f>SUM(ENERO:DICIEMBRE!I42)</f>
        <v>0</v>
      </c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2">
        <f>SUM(ENERO:DICIEMBRE!C43)</f>
        <v>0</v>
      </c>
      <c r="D43" s="12">
        <f>SUM(ENERO:DICIEMBRE!D43)</f>
        <v>0</v>
      </c>
      <c r="E43" s="12">
        <f>SUM(ENERO:DICIEMBRE!E43)</f>
        <v>0</v>
      </c>
      <c r="F43" s="48"/>
      <c r="G43" s="12">
        <f>SUM(ENERO:DICIEMBRE!G43)</f>
        <v>0</v>
      </c>
      <c r="H43" s="12">
        <f>SUM(ENERO:DICIEMBRE!H43)</f>
        <v>0</v>
      </c>
      <c r="I43" s="12">
        <f>SUM(ENERO:DICIEMBRE!I43)</f>
        <v>0</v>
      </c>
      <c r="J43" s="102">
        <f>SUM(K43+L43)</f>
        <v>0</v>
      </c>
      <c r="K43" s="12">
        <f>SUM(ENERO:DICIEMBRE!K43)</f>
        <v>0</v>
      </c>
      <c r="L43" s="12">
        <f>SUM(ENERO:DICIEMBRE!L43)</f>
        <v>0</v>
      </c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14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305</v>
      </c>
      <c r="K44" s="106">
        <f>SUM(K33+K34+K35+K36+K41+K43)</f>
        <v>100</v>
      </c>
      <c r="L44" s="107">
        <f>SUM(L33+L34+L35+L36+L41+L43)</f>
        <v>205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62</v>
      </c>
      <c r="B45" s="183"/>
      <c r="C45" s="12">
        <f>SUM(ENERO:DICIEMBRE!C45)</f>
        <v>0</v>
      </c>
      <c r="D45" s="12">
        <f>SUM(ENERO:DICIEMBRE!D45)</f>
        <v>0</v>
      </c>
      <c r="E45" s="12">
        <f>SUM(ENERO:DICIEMBRE!E45)</f>
        <v>0</v>
      </c>
      <c r="F45" s="12">
        <f>SUM(ENERO:DICIEMBRE!F45)</f>
        <v>0</v>
      </c>
      <c r="G45" s="12">
        <f>SUM(ENERO:DICIEMBRE!G45)</f>
        <v>0</v>
      </c>
      <c r="H45" s="12">
        <f>SUM(ENERO:DICIEMBRE!H45)</f>
        <v>0</v>
      </c>
      <c r="I45" s="12">
        <f>SUM(ENERO:DICIEMBRE!I45)</f>
        <v>0</v>
      </c>
      <c r="J45" s="105">
        <f>SUM(K45+L45)</f>
        <v>0</v>
      </c>
      <c r="K45" s="12">
        <f>SUM(ENERO:DICIEMBRE!K45)</f>
        <v>0</v>
      </c>
      <c r="L45" s="12">
        <f>SUM(ENERO:DICIEMBRE!L45)</f>
        <v>0</v>
      </c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60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33847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2">
    <dataValidation type="whole" allowBlank="1" showInputMessage="1" showErrorMessage="1" errorTitle="Error de ingreso" error="Debe ingresar sólo números." sqref="C48:D49 C12:I29 C45:I45 C33:I43 J37:J40 K33:L43 K45:L45" xr:uid="{00000000-0002-0000-0000-000000000000}">
      <formula1>0</formula1>
      <formula2>99999</formula2>
    </dataValidation>
    <dataValidation type="whole" allowBlank="1" showInputMessage="1" showErrorMessage="1" errorTitle="ERROR" error="Por favor ingrese números enteros" sqref="C1:I11 C46:D47 K44:L44 J1:J36 K1:L32 C44:I44 C30:I32 A1:B1048576 C50:D1048576 K46:L1048576 M1:XFD1048576 J41:J1048576 E46:I1048576" xr:uid="{00000000-0002-0000-0000-000001000000}">
      <formula1>0</formula1>
      <formula2>10000000</formula2>
    </dataValidation>
  </dataValidations>
  <pageMargins left="0.7" right="0.7" top="0.75" bottom="0.75" header="0.3" footer="0.3"/>
  <ignoredErrors>
    <ignoredError sqref="C12:I29 C33:L4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195"/>
  <sheetViews>
    <sheetView topLeftCell="A10" workbookViewId="0">
      <selection activeCell="A27" sqref="A27:XFD27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",[10]NOMBRE!B2," - ","( ",[10]NOMBRE!C2,[10]NOMBRE!D2,[10]NOMBRE!E2,[10]NOMBRE!F2,[10]NOMBRE!G2," )")</f>
        <v>COMUNA: LINARES - ( 07401 )</v>
      </c>
    </row>
    <row r="3" spans="1:91" ht="16.149999999999999" customHeight="1" x14ac:dyDescent="0.2">
      <c r="A3" s="23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",[10]NOMBRE!B6," - ","( ",[10]NOMBRE!C6,[10]NOMBRE!D6," )")</f>
        <v>MES: SEPTIEMBRE - ( 09 )</v>
      </c>
    </row>
    <row r="5" spans="1:91" ht="16.149999999999999" customHeight="1" x14ac:dyDescent="0.2">
      <c r="A5" s="23" t="str">
        <f>CONCATENATE("AÑO: ",[10]NOMBRE!B7)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153" t="s">
        <v>13</v>
      </c>
      <c r="C10" s="79" t="s">
        <v>1</v>
      </c>
      <c r="D10" s="70" t="s">
        <v>2</v>
      </c>
      <c r="E10" s="21" t="s">
        <v>14</v>
      </c>
      <c r="F10" s="151" t="s">
        <v>15</v>
      </c>
      <c r="G10" s="196"/>
      <c r="H10" s="21" t="s">
        <v>16</v>
      </c>
      <c r="I10" s="151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49</v>
      </c>
      <c r="C11" s="81">
        <f t="shared" ref="C11:I11" si="1">SUM(C12:C24)</f>
        <v>13</v>
      </c>
      <c r="D11" s="57">
        <f t="shared" si="1"/>
        <v>36</v>
      </c>
      <c r="E11" s="81">
        <f t="shared" si="1"/>
        <v>49</v>
      </c>
      <c r="F11" s="82">
        <f t="shared" si="1"/>
        <v>14</v>
      </c>
      <c r="G11" s="57">
        <f t="shared" si="1"/>
        <v>0</v>
      </c>
      <c r="H11" s="83">
        <f t="shared" si="1"/>
        <v>26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10</v>
      </c>
      <c r="C12" s="12">
        <v>3</v>
      </c>
      <c r="D12" s="13">
        <v>7</v>
      </c>
      <c r="E12" s="12">
        <v>10</v>
      </c>
      <c r="F12" s="14">
        <v>3</v>
      </c>
      <c r="G12" s="13">
        <v>0</v>
      </c>
      <c r="H12" s="40">
        <v>7</v>
      </c>
      <c r="I12" s="14"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5</v>
      </c>
      <c r="C13" s="6">
        <v>2</v>
      </c>
      <c r="D13" s="15">
        <v>3</v>
      </c>
      <c r="E13" s="6">
        <v>5</v>
      </c>
      <c r="F13" s="7">
        <v>2</v>
      </c>
      <c r="G13" s="15">
        <v>0</v>
      </c>
      <c r="H13" s="9">
        <v>3</v>
      </c>
      <c r="I13" s="7"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2</v>
      </c>
      <c r="C14" s="6">
        <v>0</v>
      </c>
      <c r="D14" s="15">
        <v>2</v>
      </c>
      <c r="E14" s="6">
        <v>2</v>
      </c>
      <c r="F14" s="15">
        <v>0</v>
      </c>
      <c r="G14" s="15">
        <v>0</v>
      </c>
      <c r="H14" s="8">
        <v>1</v>
      </c>
      <c r="I14" s="15"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11</v>
      </c>
      <c r="C15" s="6">
        <v>2</v>
      </c>
      <c r="D15" s="15">
        <v>9</v>
      </c>
      <c r="E15" s="6">
        <v>11</v>
      </c>
      <c r="F15" s="15">
        <v>3</v>
      </c>
      <c r="G15" s="15">
        <v>0</v>
      </c>
      <c r="H15" s="8">
        <v>4</v>
      </c>
      <c r="I15" s="15"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6</v>
      </c>
      <c r="C19" s="6">
        <v>3</v>
      </c>
      <c r="D19" s="15">
        <v>3</v>
      </c>
      <c r="E19" s="6">
        <v>6</v>
      </c>
      <c r="F19" s="15">
        <v>2</v>
      </c>
      <c r="G19" s="15">
        <v>0</v>
      </c>
      <c r="H19" s="8">
        <v>3</v>
      </c>
      <c r="I19" s="15">
        <v>0</v>
      </c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14</v>
      </c>
      <c r="C20" s="6">
        <v>3</v>
      </c>
      <c r="D20" s="15">
        <v>11</v>
      </c>
      <c r="E20" s="6">
        <v>14</v>
      </c>
      <c r="F20" s="15">
        <v>4</v>
      </c>
      <c r="G20" s="15">
        <v>0</v>
      </c>
      <c r="H20" s="8">
        <v>8</v>
      </c>
      <c r="I20" s="15">
        <v>0</v>
      </c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0</v>
      </c>
      <c r="C21" s="6"/>
      <c r="D21" s="15"/>
      <c r="E21" s="6"/>
      <c r="F21" s="15"/>
      <c r="G21" s="15"/>
      <c r="H21" s="8"/>
      <c r="I21" s="15"/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1</v>
      </c>
      <c r="C22" s="6">
        <v>0</v>
      </c>
      <c r="D22" s="15">
        <v>1</v>
      </c>
      <c r="E22" s="6">
        <v>1</v>
      </c>
      <c r="F22" s="15">
        <v>0</v>
      </c>
      <c r="G22" s="15">
        <v>0</v>
      </c>
      <c r="H22" s="8">
        <v>0</v>
      </c>
      <c r="I22" s="7">
        <v>0</v>
      </c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2165</v>
      </c>
      <c r="C25" s="12">
        <v>727</v>
      </c>
      <c r="D25" s="13">
        <v>1438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0</v>
      </c>
      <c r="C26" s="6"/>
      <c r="D26" s="15"/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49</v>
      </c>
      <c r="C27" s="6">
        <v>19</v>
      </c>
      <c r="D27" s="15">
        <v>30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2</v>
      </c>
      <c r="C28" s="6">
        <v>0</v>
      </c>
      <c r="D28" s="15">
        <v>2</v>
      </c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154" t="s">
        <v>35</v>
      </c>
      <c r="B29" s="72">
        <f t="shared" si="0"/>
        <v>6</v>
      </c>
      <c r="C29" s="10">
        <v>2</v>
      </c>
      <c r="D29" s="11">
        <v>4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152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155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/>
      <c r="E35" s="9"/>
      <c r="F35" s="8"/>
      <c r="G35" s="9"/>
      <c r="H35" s="9"/>
      <c r="I35" s="7"/>
      <c r="J35" s="102">
        <f>SUM(K35+L35)</f>
        <v>0</v>
      </c>
      <c r="K35" s="6"/>
      <c r="L35" s="15"/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>
        <v>1</v>
      </c>
      <c r="E36" s="9"/>
      <c r="F36" s="8"/>
      <c r="G36" s="9"/>
      <c r="H36" s="9"/>
      <c r="I36" s="7"/>
      <c r="J36" s="102">
        <f>SUM(K36+L36)</f>
        <v>21</v>
      </c>
      <c r="K36" s="6">
        <v>6</v>
      </c>
      <c r="L36" s="15">
        <v>15</v>
      </c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1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21</v>
      </c>
      <c r="K44" s="106">
        <f>SUM(K33+K34+K35+K36+K41+K43)</f>
        <v>6</v>
      </c>
      <c r="L44" s="107">
        <f>SUM(L33+L34+L35+L36+L41+L43)</f>
        <v>15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68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155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2314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4">
    <dataValidation type="whole" allowBlank="1" showInputMessage="1" showErrorMessage="1" errorTitle="ERROR" error="Por favor ingrese números enteros" sqref="C1:I11 C46:D47 K44:L44 J1:J36 K1:L32 C44:I44 C30:I32 J43:J1048576 A50:D1048576 K46:L1048576 M1:XFD1048576 E46:I1048576 J41 A1:B33" xr:uid="{8CD1BD93-90BA-409C-AFB4-5C62D6191A90}">
      <formula1>0</formula1>
      <formula2>10000000</formula2>
    </dataValidation>
    <dataValidation type="whole" allowBlank="1" showInputMessage="1" showErrorMessage="1" errorTitle="Error de ingreso" error="Debe ingresar sólo números enteros positivos." sqref="C12:I29 C33:I43 K33:L43 J37:J40 K45:L45 C45:I45 C48:D49" xr:uid="{EF59CE26-F45F-4924-B3CC-2B1C0F4BF4C7}">
      <formula1>0</formula1>
      <formula2>1000000000</formula2>
    </dataValidation>
    <dataValidation allowBlank="1" showInputMessage="1" errorTitle="ERROR" error="Por favor ingrese números enteros" sqref="A34:B49" xr:uid="{C1578855-7AA0-4B2E-8450-81ACA75D8D8F}"/>
    <dataValidation type="whole" allowBlank="1" showInputMessage="1" showErrorMessage="1" errorTitle="ERROR" error="Debe ingresar sólo números enteros positivos." sqref="J42" xr:uid="{7FAAEF24-4FE1-4F72-9D57-D88E6F3FBC23}">
      <formula1>0</formula1>
      <formula2>1000000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Z195"/>
  <sheetViews>
    <sheetView topLeftCell="A10" workbookViewId="0">
      <selection activeCell="A27" sqref="A27:XFD27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",[11]NOMBRE!B2," - ","( ",[11]NOMBRE!C2,[11]NOMBRE!D2,[11]NOMBRE!E2,[11]NOMBRE!F2,[11]NOMBRE!G2," )")</f>
        <v>COMUNA: LINARES - ( 07401 )</v>
      </c>
    </row>
    <row r="3" spans="1:91" ht="16.149999999999999" customHeight="1" x14ac:dyDescent="0.2">
      <c r="A3" s="23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",[11]NOMBRE!B6," - ","( ",[11]NOMBRE!C6,[11]NOMBRE!D6," )")</f>
        <v>MES: OCTUBRE - ( 10 )</v>
      </c>
    </row>
    <row r="5" spans="1:91" ht="16.149999999999999" customHeight="1" x14ac:dyDescent="0.2">
      <c r="A5" s="23" t="str">
        <f>CONCATENATE("AÑO: ",[11]NOMBRE!B7)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163" t="s">
        <v>13</v>
      </c>
      <c r="C10" s="79" t="s">
        <v>1</v>
      </c>
      <c r="D10" s="70" t="s">
        <v>2</v>
      </c>
      <c r="E10" s="21" t="s">
        <v>14</v>
      </c>
      <c r="F10" s="161" t="s">
        <v>15</v>
      </c>
      <c r="G10" s="196"/>
      <c r="H10" s="21" t="s">
        <v>16</v>
      </c>
      <c r="I10" s="161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43</v>
      </c>
      <c r="C11" s="81">
        <f t="shared" ref="C11:I11" si="1">SUM(C12:C24)</f>
        <v>8</v>
      </c>
      <c r="D11" s="57">
        <f t="shared" si="1"/>
        <v>35</v>
      </c>
      <c r="E11" s="81">
        <f t="shared" si="1"/>
        <v>43</v>
      </c>
      <c r="F11" s="82">
        <f t="shared" si="1"/>
        <v>26</v>
      </c>
      <c r="G11" s="57">
        <f t="shared" si="1"/>
        <v>0</v>
      </c>
      <c r="H11" s="83">
        <f t="shared" si="1"/>
        <v>25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6</v>
      </c>
      <c r="C12" s="12">
        <v>2</v>
      </c>
      <c r="D12" s="13">
        <v>4</v>
      </c>
      <c r="E12" s="12">
        <v>6</v>
      </c>
      <c r="F12" s="14">
        <v>7</v>
      </c>
      <c r="G12" s="13">
        <v>0</v>
      </c>
      <c r="H12" s="40">
        <v>5</v>
      </c>
      <c r="I12" s="14"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7</v>
      </c>
      <c r="C13" s="6">
        <v>1</v>
      </c>
      <c r="D13" s="15">
        <v>6</v>
      </c>
      <c r="E13" s="6">
        <v>7</v>
      </c>
      <c r="F13" s="7">
        <v>3</v>
      </c>
      <c r="G13" s="15">
        <v>0</v>
      </c>
      <c r="H13" s="9">
        <v>2</v>
      </c>
      <c r="I13" s="7"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2</v>
      </c>
      <c r="C14" s="6">
        <v>0</v>
      </c>
      <c r="D14" s="15">
        <v>2</v>
      </c>
      <c r="E14" s="6">
        <v>2</v>
      </c>
      <c r="F14" s="15">
        <v>1</v>
      </c>
      <c r="G14" s="15">
        <v>0</v>
      </c>
      <c r="H14" s="8">
        <v>2</v>
      </c>
      <c r="I14" s="15"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7</v>
      </c>
      <c r="C15" s="6">
        <v>0</v>
      </c>
      <c r="D15" s="15">
        <v>7</v>
      </c>
      <c r="E15" s="6">
        <v>7</v>
      </c>
      <c r="F15" s="15">
        <v>4</v>
      </c>
      <c r="G15" s="15">
        <v>0</v>
      </c>
      <c r="H15" s="8">
        <v>4</v>
      </c>
      <c r="I15" s="15"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8</v>
      </c>
      <c r="C19" s="6">
        <v>2</v>
      </c>
      <c r="D19" s="15">
        <v>6</v>
      </c>
      <c r="E19" s="6">
        <v>8</v>
      </c>
      <c r="F19" s="15">
        <v>3</v>
      </c>
      <c r="G19" s="15">
        <v>0</v>
      </c>
      <c r="H19" s="8">
        <v>5</v>
      </c>
      <c r="I19" s="15">
        <v>0</v>
      </c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12</v>
      </c>
      <c r="C20" s="6">
        <v>3</v>
      </c>
      <c r="D20" s="15">
        <v>9</v>
      </c>
      <c r="E20" s="6">
        <v>12</v>
      </c>
      <c r="F20" s="15">
        <v>8</v>
      </c>
      <c r="G20" s="15">
        <v>0</v>
      </c>
      <c r="H20" s="8">
        <v>6</v>
      </c>
      <c r="I20" s="15">
        <v>0</v>
      </c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0</v>
      </c>
      <c r="C21" s="6"/>
      <c r="D21" s="15"/>
      <c r="E21" s="6"/>
      <c r="F21" s="15"/>
      <c r="G21" s="15"/>
      <c r="H21" s="8"/>
      <c r="I21" s="15"/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1</v>
      </c>
      <c r="C22" s="6">
        <v>0</v>
      </c>
      <c r="D22" s="15">
        <v>1</v>
      </c>
      <c r="E22" s="6">
        <v>1</v>
      </c>
      <c r="F22" s="15">
        <v>0</v>
      </c>
      <c r="G22" s="15">
        <v>0</v>
      </c>
      <c r="H22" s="8">
        <v>1</v>
      </c>
      <c r="I22" s="7">
        <v>0</v>
      </c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2519</v>
      </c>
      <c r="C25" s="12">
        <v>824</v>
      </c>
      <c r="D25" s="13">
        <v>1695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2</v>
      </c>
      <c r="C26" s="6">
        <v>0</v>
      </c>
      <c r="D26" s="15">
        <v>2</v>
      </c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70</v>
      </c>
      <c r="C27" s="6">
        <v>16</v>
      </c>
      <c r="D27" s="15">
        <v>54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7</v>
      </c>
      <c r="C28" s="6">
        <v>2</v>
      </c>
      <c r="D28" s="15">
        <v>5</v>
      </c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158" t="s">
        <v>35</v>
      </c>
      <c r="B29" s="72">
        <f t="shared" si="0"/>
        <v>6</v>
      </c>
      <c r="C29" s="10">
        <v>2</v>
      </c>
      <c r="D29" s="11">
        <v>4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162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159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/>
      <c r="E35" s="9"/>
      <c r="F35" s="8"/>
      <c r="G35" s="9"/>
      <c r="H35" s="9"/>
      <c r="I35" s="7"/>
      <c r="J35" s="102">
        <f>SUM(K35+L35)</f>
        <v>0</v>
      </c>
      <c r="K35" s="6"/>
      <c r="L35" s="15"/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>
        <v>2</v>
      </c>
      <c r="E36" s="9"/>
      <c r="F36" s="8"/>
      <c r="G36" s="9"/>
      <c r="H36" s="9"/>
      <c r="I36" s="7"/>
      <c r="J36" s="102">
        <f>SUM(K36+L36)</f>
        <v>44</v>
      </c>
      <c r="K36" s="6">
        <v>12</v>
      </c>
      <c r="L36" s="15">
        <v>32</v>
      </c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2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44</v>
      </c>
      <c r="K44" s="106">
        <f>SUM(K33+K34+K35+K36+K41+K43)</f>
        <v>12</v>
      </c>
      <c r="L44" s="107">
        <f>SUM(L33+L34+L35+L36+L41+L43)</f>
        <v>32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68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159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2737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4">
    <dataValidation type="whole" allowBlank="1" showInputMessage="1" showErrorMessage="1" errorTitle="ERROR" error="Por favor ingrese números enteros" sqref="C1:I11 C46:D47 K44:L44 J1:J36 K1:L32 C44:I44 C30:I32 J43:J1048576 A50:D1048576 K46:L1048576 M1:XFD1048576 E46:I1048576 J41 A1:B33" xr:uid="{E539B0C8-B98E-4465-9F57-CE076FCBDDDB}">
      <formula1>0</formula1>
      <formula2>10000000</formula2>
    </dataValidation>
    <dataValidation type="whole" allowBlank="1" showInputMessage="1" showErrorMessage="1" errorTitle="Error de ingreso" error="Debe ingresar sólo números enteros positivos." sqref="C12:I29 C33:I43 K33:L43 J37:J40 K45:L45 C45:I45 C48:D49" xr:uid="{1E05C0C2-E179-44A6-A693-E08105060C8D}">
      <formula1>0</formula1>
      <formula2>1000000000</formula2>
    </dataValidation>
    <dataValidation allowBlank="1" showInputMessage="1" errorTitle="ERROR" error="Por favor ingrese números enteros" sqref="A34:B49" xr:uid="{CB36A6A3-7115-4783-8E9D-52B625F0E2CE}"/>
    <dataValidation type="whole" allowBlank="1" showInputMessage="1" showErrorMessage="1" errorTitle="ERROR" error="Debe ingresar sólo números enteros positivos." sqref="J42" xr:uid="{4D3B25F3-0A45-440D-8E6B-705748586519}">
      <formula1>0</formula1>
      <formula2>1000000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Z195"/>
  <sheetViews>
    <sheetView topLeftCell="A7" workbookViewId="0">
      <selection activeCell="A27" sqref="A27:XFD27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",[12]NOMBRE!B2," - ","( ",[12]NOMBRE!C2,[12]NOMBRE!D2,[12]NOMBRE!E2,[12]NOMBRE!F2,[12]NOMBRE!G2," )")</f>
        <v>COMUNA: LINARES - ( 07401 )</v>
      </c>
    </row>
    <row r="3" spans="1:91" ht="16.149999999999999" customHeight="1" x14ac:dyDescent="0.2">
      <c r="A3" s="23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",[12]NOMBRE!B6," - ","( ",[12]NOMBRE!C6,[12]NOMBRE!D6," )")</f>
        <v>MES: NOVIEMBRE - ( 11 )</v>
      </c>
    </row>
    <row r="5" spans="1:91" ht="16.149999999999999" customHeight="1" x14ac:dyDescent="0.2">
      <c r="A5" s="23" t="str">
        <f>CONCATENATE("AÑO: ",[12]NOMBRE!B7)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167" t="s">
        <v>13</v>
      </c>
      <c r="C10" s="79" t="s">
        <v>1</v>
      </c>
      <c r="D10" s="70" t="s">
        <v>2</v>
      </c>
      <c r="E10" s="21" t="s">
        <v>14</v>
      </c>
      <c r="F10" s="165" t="s">
        <v>15</v>
      </c>
      <c r="G10" s="196"/>
      <c r="H10" s="21" t="s">
        <v>16</v>
      </c>
      <c r="I10" s="165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41</v>
      </c>
      <c r="C11" s="81">
        <f t="shared" ref="C11:I11" si="1">SUM(C12:C24)</f>
        <v>11</v>
      </c>
      <c r="D11" s="57">
        <f t="shared" si="1"/>
        <v>30</v>
      </c>
      <c r="E11" s="81">
        <f t="shared" si="1"/>
        <v>41</v>
      </c>
      <c r="F11" s="82">
        <f t="shared" si="1"/>
        <v>25</v>
      </c>
      <c r="G11" s="57">
        <f t="shared" si="1"/>
        <v>0</v>
      </c>
      <c r="H11" s="83">
        <f t="shared" si="1"/>
        <v>17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10</v>
      </c>
      <c r="C12" s="12">
        <v>1</v>
      </c>
      <c r="D12" s="13">
        <v>9</v>
      </c>
      <c r="E12" s="12">
        <v>10</v>
      </c>
      <c r="F12" s="14">
        <v>5</v>
      </c>
      <c r="G12" s="13">
        <v>0</v>
      </c>
      <c r="H12" s="40">
        <v>2</v>
      </c>
      <c r="I12" s="14"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5</v>
      </c>
      <c r="C13" s="6">
        <v>1</v>
      </c>
      <c r="D13" s="15">
        <v>4</v>
      </c>
      <c r="E13" s="6">
        <v>5</v>
      </c>
      <c r="F13" s="7">
        <v>2</v>
      </c>
      <c r="G13" s="15">
        <v>0</v>
      </c>
      <c r="H13" s="9">
        <v>3</v>
      </c>
      <c r="I13" s="7"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3</v>
      </c>
      <c r="C14" s="6">
        <v>1</v>
      </c>
      <c r="D14" s="15">
        <v>2</v>
      </c>
      <c r="E14" s="6">
        <v>3</v>
      </c>
      <c r="F14" s="15">
        <v>2</v>
      </c>
      <c r="G14" s="15">
        <v>0</v>
      </c>
      <c r="H14" s="8">
        <v>1</v>
      </c>
      <c r="I14" s="15"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4</v>
      </c>
      <c r="C15" s="6">
        <v>2</v>
      </c>
      <c r="D15" s="15">
        <v>2</v>
      </c>
      <c r="E15" s="6">
        <v>4</v>
      </c>
      <c r="F15" s="15">
        <v>4</v>
      </c>
      <c r="G15" s="15">
        <v>0</v>
      </c>
      <c r="H15" s="8">
        <v>4</v>
      </c>
      <c r="I15" s="15"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3</v>
      </c>
      <c r="C19" s="6">
        <v>1</v>
      </c>
      <c r="D19" s="15">
        <v>2</v>
      </c>
      <c r="E19" s="6">
        <v>3</v>
      </c>
      <c r="F19" s="15">
        <v>5</v>
      </c>
      <c r="G19" s="15">
        <v>0</v>
      </c>
      <c r="H19" s="8">
        <v>2</v>
      </c>
      <c r="I19" s="15">
        <v>0</v>
      </c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9</v>
      </c>
      <c r="C20" s="6">
        <v>2</v>
      </c>
      <c r="D20" s="15">
        <v>7</v>
      </c>
      <c r="E20" s="6">
        <v>9</v>
      </c>
      <c r="F20" s="15">
        <v>6</v>
      </c>
      <c r="G20" s="15">
        <v>0</v>
      </c>
      <c r="H20" s="8">
        <v>3</v>
      </c>
      <c r="I20" s="15">
        <v>0</v>
      </c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0</v>
      </c>
      <c r="C21" s="6"/>
      <c r="D21" s="15"/>
      <c r="E21" s="6"/>
      <c r="F21" s="15"/>
      <c r="G21" s="15"/>
      <c r="H21" s="8"/>
      <c r="I21" s="15"/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7</v>
      </c>
      <c r="C22" s="6">
        <v>3</v>
      </c>
      <c r="D22" s="15">
        <v>4</v>
      </c>
      <c r="E22" s="6">
        <v>7</v>
      </c>
      <c r="F22" s="15">
        <v>1</v>
      </c>
      <c r="G22" s="15">
        <v>0</v>
      </c>
      <c r="H22" s="8">
        <v>2</v>
      </c>
      <c r="I22" s="7">
        <v>0</v>
      </c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2176</v>
      </c>
      <c r="C25" s="12">
        <v>667</v>
      </c>
      <c r="D25" s="13">
        <v>1509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3</v>
      </c>
      <c r="C26" s="6">
        <v>0</v>
      </c>
      <c r="D26" s="15">
        <v>3</v>
      </c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59</v>
      </c>
      <c r="C27" s="6">
        <v>11</v>
      </c>
      <c r="D27" s="15">
        <v>48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1</v>
      </c>
      <c r="C28" s="6">
        <v>0</v>
      </c>
      <c r="D28" s="15">
        <v>1</v>
      </c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168" t="s">
        <v>35</v>
      </c>
      <c r="B29" s="72">
        <f t="shared" si="0"/>
        <v>9</v>
      </c>
      <c r="C29" s="10">
        <v>4</v>
      </c>
      <c r="D29" s="11">
        <v>5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166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169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/>
      <c r="E35" s="9"/>
      <c r="F35" s="8"/>
      <c r="G35" s="9"/>
      <c r="H35" s="9"/>
      <c r="I35" s="7"/>
      <c r="J35" s="102">
        <f>SUM(K35+L35)</f>
        <v>0</v>
      </c>
      <c r="K35" s="6"/>
      <c r="L35" s="15"/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>
        <v>2</v>
      </c>
      <c r="E36" s="9"/>
      <c r="F36" s="8"/>
      <c r="G36" s="9"/>
      <c r="H36" s="9"/>
      <c r="I36" s="7"/>
      <c r="J36" s="102">
        <f>SUM(K36+L36)</f>
        <v>48</v>
      </c>
      <c r="K36" s="6">
        <v>16</v>
      </c>
      <c r="L36" s="15">
        <v>32</v>
      </c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2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48</v>
      </c>
      <c r="K44" s="106">
        <f>SUM(K33+K34+K35+K36+K41+K43)</f>
        <v>16</v>
      </c>
      <c r="L44" s="107">
        <f>SUM(L33+L34+L35+L36+L41+L43)</f>
        <v>32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68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169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2387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4">
    <dataValidation type="whole" allowBlank="1" showInputMessage="1" showErrorMessage="1" errorTitle="ERROR" error="Por favor ingrese números enteros" sqref="C1:I11 C46:D47 K44:L44 J1:J36 K1:L32 C44:I44 C30:I32 J43:J1048576 A50:D1048576 K46:L1048576 M1:XFD1048576 E46:I1048576 J41 A1:B33" xr:uid="{4055F80F-CCBE-4852-821E-190DCAAB458F}">
      <formula1>0</formula1>
      <formula2>10000000</formula2>
    </dataValidation>
    <dataValidation type="whole" allowBlank="1" showInputMessage="1" showErrorMessage="1" errorTitle="Error de ingreso" error="Debe ingresar sólo números enteros positivos." sqref="C12:I29 C33:I43 K33:L43 J37:J40 K45:L45 C45:I45 C48:D49" xr:uid="{EAB7E4F8-F297-4969-B81D-CF0BCCDD0C7C}">
      <formula1>0</formula1>
      <formula2>1000000000</formula2>
    </dataValidation>
    <dataValidation allowBlank="1" showInputMessage="1" errorTitle="ERROR" error="Por favor ingrese números enteros" sqref="A34:B49" xr:uid="{605675E8-D21B-4C2A-8AF5-A952CF65E479}"/>
    <dataValidation type="whole" allowBlank="1" showInputMessage="1" showErrorMessage="1" errorTitle="ERROR" error="Debe ingresar sólo números enteros positivos." sqref="J42" xr:uid="{D9698275-7A5A-4F98-BD88-C9F73EDFB20D}">
      <formula1>0</formula1>
      <formula2>1000000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Z195"/>
  <sheetViews>
    <sheetView topLeftCell="A7" workbookViewId="0">
      <selection activeCell="A27" sqref="A27:XFD27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",[13]NOMBRE!B2," - ","( ",[13]NOMBRE!C2,[13]NOMBRE!D2,[13]NOMBRE!E2,[13]NOMBRE!F2,[13]NOMBRE!G2," )")</f>
        <v>COMUNA: LINARES - ( 07401 )</v>
      </c>
    </row>
    <row r="3" spans="1:91" ht="16.149999999999999" customHeight="1" x14ac:dyDescent="0.2">
      <c r="A3" s="23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",[13]NOMBRE!B6," - ","( ",[13]NOMBRE!C6,[13]NOMBRE!D6," )")</f>
        <v>MES: DICIEMBRE - ( 12 )</v>
      </c>
    </row>
    <row r="5" spans="1:91" ht="16.149999999999999" customHeight="1" x14ac:dyDescent="0.2">
      <c r="A5" s="23" t="str">
        <f>CONCATENATE("AÑO: ",[13]NOMBRE!B7)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175" t="s">
        <v>13</v>
      </c>
      <c r="C10" s="79" t="s">
        <v>1</v>
      </c>
      <c r="D10" s="70" t="s">
        <v>2</v>
      </c>
      <c r="E10" s="21" t="s">
        <v>14</v>
      </c>
      <c r="F10" s="173" t="s">
        <v>15</v>
      </c>
      <c r="G10" s="196"/>
      <c r="H10" s="21" t="s">
        <v>16</v>
      </c>
      <c r="I10" s="173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49</v>
      </c>
      <c r="C11" s="81">
        <f t="shared" ref="C11:I11" si="1">SUM(C12:C24)</f>
        <v>17</v>
      </c>
      <c r="D11" s="57">
        <f t="shared" si="1"/>
        <v>32</v>
      </c>
      <c r="E11" s="81">
        <f t="shared" si="1"/>
        <v>49</v>
      </c>
      <c r="F11" s="82">
        <f t="shared" si="1"/>
        <v>17</v>
      </c>
      <c r="G11" s="57">
        <f t="shared" si="1"/>
        <v>0</v>
      </c>
      <c r="H11" s="83">
        <f t="shared" si="1"/>
        <v>27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11</v>
      </c>
      <c r="C12" s="12">
        <v>5</v>
      </c>
      <c r="D12" s="13">
        <v>6</v>
      </c>
      <c r="E12" s="12">
        <v>11</v>
      </c>
      <c r="F12" s="14">
        <v>2</v>
      </c>
      <c r="G12" s="13">
        <v>0</v>
      </c>
      <c r="H12" s="40">
        <v>9</v>
      </c>
      <c r="I12" s="14"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11</v>
      </c>
      <c r="C13" s="6">
        <v>5</v>
      </c>
      <c r="D13" s="15">
        <v>6</v>
      </c>
      <c r="E13" s="6">
        <v>11</v>
      </c>
      <c r="F13" s="7">
        <v>3</v>
      </c>
      <c r="G13" s="15">
        <v>0</v>
      </c>
      <c r="H13" s="9">
        <v>2</v>
      </c>
      <c r="I13" s="7"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3</v>
      </c>
      <c r="C14" s="6">
        <v>0</v>
      </c>
      <c r="D14" s="15">
        <v>3</v>
      </c>
      <c r="E14" s="6">
        <v>3</v>
      </c>
      <c r="F14" s="15">
        <v>1</v>
      </c>
      <c r="G14" s="15">
        <v>0</v>
      </c>
      <c r="H14" s="8">
        <v>3</v>
      </c>
      <c r="I14" s="15"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7</v>
      </c>
      <c r="C15" s="6">
        <v>4</v>
      </c>
      <c r="D15" s="15">
        <v>3</v>
      </c>
      <c r="E15" s="6">
        <v>7</v>
      </c>
      <c r="F15" s="15">
        <v>4</v>
      </c>
      <c r="G15" s="15">
        <v>0</v>
      </c>
      <c r="H15" s="8">
        <v>2</v>
      </c>
      <c r="I15" s="15"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9</v>
      </c>
      <c r="C19" s="6">
        <v>1</v>
      </c>
      <c r="D19" s="15">
        <v>8</v>
      </c>
      <c r="E19" s="6">
        <v>9</v>
      </c>
      <c r="F19" s="15">
        <v>2</v>
      </c>
      <c r="G19" s="15">
        <v>0</v>
      </c>
      <c r="H19" s="8">
        <v>5</v>
      </c>
      <c r="I19" s="15">
        <v>0</v>
      </c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5</v>
      </c>
      <c r="C20" s="6">
        <v>2</v>
      </c>
      <c r="D20" s="15">
        <v>3</v>
      </c>
      <c r="E20" s="6">
        <v>5</v>
      </c>
      <c r="F20" s="15">
        <v>3</v>
      </c>
      <c r="G20" s="15">
        <v>0</v>
      </c>
      <c r="H20" s="8">
        <v>3</v>
      </c>
      <c r="I20" s="15">
        <v>0</v>
      </c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0</v>
      </c>
      <c r="C21" s="6"/>
      <c r="D21" s="15"/>
      <c r="E21" s="6"/>
      <c r="F21" s="15"/>
      <c r="G21" s="15"/>
      <c r="H21" s="8"/>
      <c r="I21" s="15"/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3</v>
      </c>
      <c r="C22" s="6">
        <v>0</v>
      </c>
      <c r="D22" s="15">
        <v>3</v>
      </c>
      <c r="E22" s="6">
        <v>3</v>
      </c>
      <c r="F22" s="15">
        <v>2</v>
      </c>
      <c r="G22" s="15">
        <v>0</v>
      </c>
      <c r="H22" s="8">
        <v>3</v>
      </c>
      <c r="I22" s="7">
        <v>0</v>
      </c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2249</v>
      </c>
      <c r="C25" s="12">
        <v>722</v>
      </c>
      <c r="D25" s="13">
        <v>1527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2</v>
      </c>
      <c r="C26" s="6">
        <v>2</v>
      </c>
      <c r="D26" s="15">
        <v>0</v>
      </c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64</v>
      </c>
      <c r="C27" s="6">
        <v>24</v>
      </c>
      <c r="D27" s="15">
        <v>40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2</v>
      </c>
      <c r="C28" s="6">
        <v>1</v>
      </c>
      <c r="D28" s="15">
        <v>1</v>
      </c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170" t="s">
        <v>35</v>
      </c>
      <c r="B29" s="72">
        <f t="shared" si="0"/>
        <v>7</v>
      </c>
      <c r="C29" s="10">
        <v>1</v>
      </c>
      <c r="D29" s="11">
        <v>6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174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171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/>
      <c r="E35" s="9"/>
      <c r="F35" s="8"/>
      <c r="G35" s="9"/>
      <c r="H35" s="9"/>
      <c r="I35" s="7"/>
      <c r="J35" s="102">
        <f>SUM(K35+L35)</f>
        <v>0</v>
      </c>
      <c r="K35" s="6"/>
      <c r="L35" s="15"/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>
        <v>1</v>
      </c>
      <c r="E36" s="9"/>
      <c r="F36" s="8"/>
      <c r="G36" s="9"/>
      <c r="H36" s="9"/>
      <c r="I36" s="7"/>
      <c r="J36" s="102">
        <f>SUM(K36+L36)</f>
        <v>19</v>
      </c>
      <c r="K36" s="6">
        <v>6</v>
      </c>
      <c r="L36" s="15">
        <v>13</v>
      </c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1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19</v>
      </c>
      <c r="K44" s="106">
        <f>SUM(K33+K34+K35+K36+K41+K43)</f>
        <v>6</v>
      </c>
      <c r="L44" s="107">
        <f>SUM(L33+L34+L35+L36+L41+L43)</f>
        <v>13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68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171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2412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4">
    <dataValidation type="whole" allowBlank="1" showInputMessage="1" showErrorMessage="1" errorTitle="ERROR" error="Por favor ingrese números enteros" sqref="C1:I11 C46:D47 K44:L44 J1:J36 K1:L32 C44:I44 C30:I32 J43:J1048576 A50:D1048576 K46:L1048576 M1:XFD1048576 E46:I1048576 J41 A1:B33" xr:uid="{01D1CEB7-0BFE-4D58-9FC7-D8D5648C3FA8}">
      <formula1>0</formula1>
      <formula2>10000000</formula2>
    </dataValidation>
    <dataValidation allowBlank="1" showInputMessage="1" errorTitle="ERROR" error="Por favor ingrese números enteros" sqref="A34:B49" xr:uid="{62894D0D-EF6C-4BC5-814B-49BA95892722}"/>
    <dataValidation type="whole" allowBlank="1" showInputMessage="1" showErrorMessage="1" errorTitle="ERROR" error="Debe ingresar sólo números enteros positivos." sqref="J42" xr:uid="{EE3E3D78-82ED-449D-BC5C-D01F1C84EDB4}">
      <formula1>0</formula1>
      <formula2>1000000</formula2>
    </dataValidation>
    <dataValidation type="whole" allowBlank="1" showInputMessage="1" showErrorMessage="1" errorTitle="Error de ingreso" error="Debe ingresar sólo números enteros positivos." sqref="C48:D49 C12:I29 C33:I43 K33:L43 J37:J40 K45:L45 C45:I45" xr:uid="{B220F3C3-9F21-4296-9E2B-AB113451B927}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195"/>
  <sheetViews>
    <sheetView workbookViewId="0">
      <selection activeCell="B11" sqref="B11:B29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",[2]NOMBRE!B2," - ","( ",[2]NOMBRE!C2,[2]NOMBRE!D2,[2]NOMBRE!E2,[2]NOMBRE!F2,[2]NOMBRE!G2," )")</f>
        <v>COMUNA: LINARES - ( 07401 )</v>
      </c>
    </row>
    <row r="3" spans="1:91" ht="16.149999999999999" customHeight="1" x14ac:dyDescent="0.2">
      <c r="A3" s="23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",[2]NOMBRE!B6," - ","( ",[2]NOMBRE!C6,[2]NOMBRE!D6," )")</f>
        <v>MES: ENERO - ( 01 )</v>
      </c>
    </row>
    <row r="5" spans="1:91" ht="16.149999999999999" customHeight="1" x14ac:dyDescent="0.2">
      <c r="A5" s="23" t="str">
        <f>CONCATENATE("AÑO: ",[2]NOMBRE!B7)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61" t="s">
        <v>13</v>
      </c>
      <c r="C10" s="79" t="s">
        <v>1</v>
      </c>
      <c r="D10" s="70" t="s">
        <v>2</v>
      </c>
      <c r="E10" s="21" t="s">
        <v>14</v>
      </c>
      <c r="F10" s="59" t="s">
        <v>15</v>
      </c>
      <c r="G10" s="196"/>
      <c r="H10" s="21" t="s">
        <v>16</v>
      </c>
      <c r="I10" s="59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46</v>
      </c>
      <c r="C11" s="81">
        <f t="shared" ref="C11:I11" si="1">SUM(C12:C24)</f>
        <v>13</v>
      </c>
      <c r="D11" s="57">
        <f t="shared" si="1"/>
        <v>33</v>
      </c>
      <c r="E11" s="81">
        <f t="shared" si="1"/>
        <v>46</v>
      </c>
      <c r="F11" s="82">
        <f t="shared" si="1"/>
        <v>20</v>
      </c>
      <c r="G11" s="57">
        <f t="shared" si="1"/>
        <v>0</v>
      </c>
      <c r="H11" s="83">
        <f t="shared" si="1"/>
        <v>30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9</v>
      </c>
      <c r="C12" s="12">
        <v>1</v>
      </c>
      <c r="D12" s="13">
        <v>8</v>
      </c>
      <c r="E12" s="12">
        <v>9</v>
      </c>
      <c r="F12" s="14">
        <v>3</v>
      </c>
      <c r="G12" s="13"/>
      <c r="H12" s="40">
        <v>4</v>
      </c>
      <c r="I12" s="14"/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3</v>
      </c>
      <c r="C13" s="6"/>
      <c r="D13" s="15">
        <v>3</v>
      </c>
      <c r="E13" s="6">
        <v>3</v>
      </c>
      <c r="F13" s="7">
        <v>4</v>
      </c>
      <c r="G13" s="15"/>
      <c r="H13" s="9">
        <v>3</v>
      </c>
      <c r="I13" s="7"/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8</v>
      </c>
      <c r="C14" s="6">
        <v>2</v>
      </c>
      <c r="D14" s="15">
        <v>6</v>
      </c>
      <c r="E14" s="6">
        <v>8</v>
      </c>
      <c r="F14" s="15">
        <v>2</v>
      </c>
      <c r="G14" s="15"/>
      <c r="H14" s="8">
        <v>4</v>
      </c>
      <c r="I14" s="15"/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6</v>
      </c>
      <c r="C15" s="6">
        <v>1</v>
      </c>
      <c r="D15" s="15">
        <v>5</v>
      </c>
      <c r="E15" s="6">
        <v>6</v>
      </c>
      <c r="F15" s="15">
        <v>3</v>
      </c>
      <c r="G15" s="15"/>
      <c r="H15" s="8">
        <v>4</v>
      </c>
      <c r="I15" s="15"/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10</v>
      </c>
      <c r="C19" s="6">
        <v>7</v>
      </c>
      <c r="D19" s="15">
        <v>3</v>
      </c>
      <c r="E19" s="6">
        <v>10</v>
      </c>
      <c r="F19" s="15">
        <v>4</v>
      </c>
      <c r="G19" s="15"/>
      <c r="H19" s="8">
        <v>7</v>
      </c>
      <c r="I19" s="15"/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10</v>
      </c>
      <c r="C20" s="6">
        <v>2</v>
      </c>
      <c r="D20" s="15">
        <v>8</v>
      </c>
      <c r="E20" s="6">
        <v>10</v>
      </c>
      <c r="F20" s="15">
        <v>4</v>
      </c>
      <c r="G20" s="15"/>
      <c r="H20" s="8">
        <v>8</v>
      </c>
      <c r="I20" s="15"/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0</v>
      </c>
      <c r="C21" s="6"/>
      <c r="D21" s="15"/>
      <c r="E21" s="6"/>
      <c r="F21" s="15"/>
      <c r="G21" s="15"/>
      <c r="H21" s="8"/>
      <c r="I21" s="15"/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0</v>
      </c>
      <c r="C22" s="6"/>
      <c r="D22" s="15"/>
      <c r="E22" s="6"/>
      <c r="F22" s="15"/>
      <c r="G22" s="15"/>
      <c r="H22" s="8"/>
      <c r="I22" s="7"/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2878</v>
      </c>
      <c r="C25" s="12">
        <v>997</v>
      </c>
      <c r="D25" s="13">
        <v>1881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7</v>
      </c>
      <c r="C26" s="6">
        <v>2</v>
      </c>
      <c r="D26" s="15">
        <v>5</v>
      </c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46</v>
      </c>
      <c r="C27" s="6">
        <v>12</v>
      </c>
      <c r="D27" s="15">
        <v>34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2</v>
      </c>
      <c r="C28" s="6"/>
      <c r="D28" s="15">
        <v>2</v>
      </c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62" t="s">
        <v>35</v>
      </c>
      <c r="B29" s="72">
        <f t="shared" si="0"/>
        <v>3</v>
      </c>
      <c r="C29" s="10">
        <v>2</v>
      </c>
      <c r="D29" s="11">
        <v>1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52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60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/>
      <c r="E35" s="9"/>
      <c r="F35" s="8"/>
      <c r="G35" s="9"/>
      <c r="H35" s="9"/>
      <c r="I35" s="7"/>
      <c r="J35" s="102">
        <f>SUM(K35+L35)</f>
        <v>0</v>
      </c>
      <c r="K35" s="6"/>
      <c r="L35" s="15"/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>
        <v>1</v>
      </c>
      <c r="E36" s="9"/>
      <c r="F36" s="8"/>
      <c r="G36" s="9"/>
      <c r="H36" s="9"/>
      <c r="I36" s="7"/>
      <c r="J36" s="102">
        <f>SUM(K36+L36)</f>
        <v>20</v>
      </c>
      <c r="K36" s="6">
        <v>4</v>
      </c>
      <c r="L36" s="15">
        <v>16</v>
      </c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1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20</v>
      </c>
      <c r="K44" s="106">
        <f>SUM(K33+K34+K35+K36+K41+K43)</f>
        <v>4</v>
      </c>
      <c r="L44" s="107">
        <f>SUM(L33+L34+L35+L36+L41+L43)</f>
        <v>16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62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60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3023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2">
    <dataValidation type="whole" allowBlank="1" showInputMessage="1" showErrorMessage="1" errorTitle="Error de ingreso" error="Debe ingresar sólo números." sqref="C12:I29 C33:I43 C45:I45 K33:L43 J37:J40 K45:L45 C48:D49" xr:uid="{00000000-0002-0000-0100-000000000000}">
      <formula1>0</formula1>
      <formula2>99999</formula2>
    </dataValidation>
    <dataValidation type="whole" allowBlank="1" showInputMessage="1" showErrorMessage="1" errorTitle="ERROR" error="Por favor ingrese números enteros" sqref="C1:I11 C46:D47 K44:L44 J1:J36 K1:L32 C44:I44 C30:I32 A1:B1048576 C50:D1048576 K46:L1048576 M1:XFD1048576 J41:J1048576 E46:I1048576" xr:uid="{00000000-0002-0000-0100-000001000000}">
      <formula1>0</formula1>
      <formula2>10000000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Z195"/>
  <sheetViews>
    <sheetView workbookViewId="0">
      <selection activeCell="B11" sqref="B11:B29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",[3]NOMBRE!B2," - ","( ",[3]NOMBRE!C2,[3]NOMBRE!D2,[3]NOMBRE!E2,[3]NOMBRE!F2,[3]NOMBRE!G2," )")</f>
        <v>COMUNA: LINARES - ( 07401 )</v>
      </c>
    </row>
    <row r="3" spans="1:91" ht="16.149999999999999" customHeight="1" x14ac:dyDescent="0.2">
      <c r="A3" s="23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",[3]NOMBRE!B6," - ","( ",[3]NOMBRE!C6,[3]NOMBRE!D6," )")</f>
        <v>MES: FEBRERO - ( 02 )</v>
      </c>
    </row>
    <row r="5" spans="1:91" ht="16.149999999999999" customHeight="1" x14ac:dyDescent="0.2">
      <c r="A5" s="23" t="str">
        <f>CONCATENATE("AÑO: ",[3]NOMBRE!B7)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61" t="s">
        <v>13</v>
      </c>
      <c r="C10" s="79" t="s">
        <v>1</v>
      </c>
      <c r="D10" s="70" t="s">
        <v>2</v>
      </c>
      <c r="E10" s="21" t="s">
        <v>14</v>
      </c>
      <c r="F10" s="59" t="s">
        <v>15</v>
      </c>
      <c r="G10" s="196"/>
      <c r="H10" s="21" t="s">
        <v>16</v>
      </c>
      <c r="I10" s="59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41</v>
      </c>
      <c r="C11" s="81">
        <f t="shared" ref="C11:I11" si="1">SUM(C12:C24)</f>
        <v>6</v>
      </c>
      <c r="D11" s="57">
        <f t="shared" si="1"/>
        <v>35</v>
      </c>
      <c r="E11" s="81">
        <f t="shared" si="1"/>
        <v>41</v>
      </c>
      <c r="F11" s="82">
        <f t="shared" si="1"/>
        <v>30</v>
      </c>
      <c r="G11" s="57">
        <f t="shared" si="1"/>
        <v>0</v>
      </c>
      <c r="H11" s="83">
        <f t="shared" si="1"/>
        <v>31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7</v>
      </c>
      <c r="C12" s="12">
        <v>2</v>
      </c>
      <c r="D12" s="13">
        <v>5</v>
      </c>
      <c r="E12" s="12">
        <v>7</v>
      </c>
      <c r="F12" s="14">
        <v>4</v>
      </c>
      <c r="G12" s="13">
        <v>0</v>
      </c>
      <c r="H12" s="40">
        <v>5</v>
      </c>
      <c r="I12" s="14"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7</v>
      </c>
      <c r="C13" s="6">
        <v>0</v>
      </c>
      <c r="D13" s="15">
        <v>7</v>
      </c>
      <c r="E13" s="6">
        <v>7</v>
      </c>
      <c r="F13" s="7">
        <v>3</v>
      </c>
      <c r="G13" s="15">
        <v>0</v>
      </c>
      <c r="H13" s="9">
        <v>6</v>
      </c>
      <c r="I13" s="7"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3</v>
      </c>
      <c r="C14" s="6">
        <v>0</v>
      </c>
      <c r="D14" s="15">
        <v>3</v>
      </c>
      <c r="E14" s="6">
        <v>3</v>
      </c>
      <c r="F14" s="15">
        <v>4</v>
      </c>
      <c r="G14" s="15">
        <v>0</v>
      </c>
      <c r="H14" s="8">
        <v>2</v>
      </c>
      <c r="I14" s="15"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13</v>
      </c>
      <c r="C15" s="6">
        <v>0</v>
      </c>
      <c r="D15" s="15">
        <v>13</v>
      </c>
      <c r="E15" s="6">
        <v>13</v>
      </c>
      <c r="F15" s="15">
        <v>4</v>
      </c>
      <c r="G15" s="15">
        <v>0</v>
      </c>
      <c r="H15" s="8">
        <v>10</v>
      </c>
      <c r="I15" s="15"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0</v>
      </c>
      <c r="C19" s="6"/>
      <c r="D19" s="15"/>
      <c r="E19" s="6"/>
      <c r="F19" s="15">
        <v>7</v>
      </c>
      <c r="G19" s="15"/>
      <c r="H19" s="8"/>
      <c r="I19" s="15"/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9</v>
      </c>
      <c r="C20" s="6">
        <v>3</v>
      </c>
      <c r="D20" s="15">
        <v>6</v>
      </c>
      <c r="E20" s="6">
        <v>9</v>
      </c>
      <c r="F20" s="15">
        <v>8</v>
      </c>
      <c r="G20" s="15">
        <v>0</v>
      </c>
      <c r="H20" s="8">
        <v>8</v>
      </c>
      <c r="I20" s="15">
        <v>0</v>
      </c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0</v>
      </c>
      <c r="C21" s="6"/>
      <c r="D21" s="15"/>
      <c r="E21" s="6"/>
      <c r="F21" s="15"/>
      <c r="G21" s="15"/>
      <c r="H21" s="8"/>
      <c r="I21" s="15"/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2</v>
      </c>
      <c r="C22" s="6">
        <v>1</v>
      </c>
      <c r="D22" s="15">
        <v>1</v>
      </c>
      <c r="E22" s="6">
        <v>2</v>
      </c>
      <c r="F22" s="15"/>
      <c r="G22" s="15"/>
      <c r="H22" s="8"/>
      <c r="I22" s="7"/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2744</v>
      </c>
      <c r="C25" s="12">
        <v>912</v>
      </c>
      <c r="D25" s="13">
        <v>1832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2</v>
      </c>
      <c r="C26" s="6"/>
      <c r="D26" s="15">
        <v>2</v>
      </c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40</v>
      </c>
      <c r="C27" s="6">
        <v>13</v>
      </c>
      <c r="D27" s="15">
        <v>27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0</v>
      </c>
      <c r="C28" s="6"/>
      <c r="D28" s="15"/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62" t="s">
        <v>35</v>
      </c>
      <c r="B29" s="72">
        <f t="shared" si="0"/>
        <v>4</v>
      </c>
      <c r="C29" s="10">
        <v>2</v>
      </c>
      <c r="D29" s="11">
        <v>2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52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60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/>
      <c r="E35" s="9"/>
      <c r="F35" s="8"/>
      <c r="G35" s="9"/>
      <c r="H35" s="9"/>
      <c r="I35" s="7"/>
      <c r="J35" s="102">
        <f>SUM(K35+L35)</f>
        <v>0</v>
      </c>
      <c r="K35" s="6"/>
      <c r="L35" s="15"/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/>
      <c r="E36" s="9"/>
      <c r="F36" s="8"/>
      <c r="G36" s="9"/>
      <c r="H36" s="9"/>
      <c r="I36" s="7"/>
      <c r="J36" s="102">
        <f>SUM(K36+L36)</f>
        <v>0</v>
      </c>
      <c r="K36" s="6"/>
      <c r="L36" s="15"/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0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0</v>
      </c>
      <c r="K44" s="106">
        <f>SUM(K33+K34+K35+K36+K41+K43)</f>
        <v>0</v>
      </c>
      <c r="L44" s="107">
        <f>SUM(L33+L34+L35+L36+L41+L43)</f>
        <v>0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62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60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2831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2">
    <dataValidation type="whole" allowBlank="1" showInputMessage="1" showErrorMessage="1" errorTitle="Error de ingreso" error="Debe ingresar sólo números." sqref="C12:I29 C33:I43 C45:I45 K33:L43 J37:J40 K45:L45 C48:D49" xr:uid="{00000000-0002-0000-0200-000000000000}">
      <formula1>0</formula1>
      <formula2>99999</formula2>
    </dataValidation>
    <dataValidation type="whole" allowBlank="1" showInputMessage="1" showErrorMessage="1" errorTitle="ERROR" error="Por favor ingrese números enteros" sqref="C1:I11 C46:D47 K44:L44 J1:J36 K1:L32 C44:I44 C30:I32 A1:B1048576 C50:D1048576 K46:L1048576 M1:XFD1048576 J41:J1048576 E46:I1048576" xr:uid="{00000000-0002-0000-0200-000001000000}">
      <formula1>0</formula1>
      <formula2>10000000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195"/>
  <sheetViews>
    <sheetView workbookViewId="0">
      <selection activeCell="B22" sqref="B22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",[4]NOMBRE!B2," - ","( ",[4]NOMBRE!C2,[4]NOMBRE!D2,[4]NOMBRE!E2,[4]NOMBRE!F2,[4]NOMBRE!G2," )")</f>
        <v>COMUNA: LINARES - ( 07401 )</v>
      </c>
    </row>
    <row r="3" spans="1:91" ht="16.149999999999999" customHeight="1" x14ac:dyDescent="0.2">
      <c r="A3" s="23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",[4]NOMBRE!B6," - ","( ",[4]NOMBRE!C6,[4]NOMBRE!D6," )")</f>
        <v>MES: MARZO - ( 03 )</v>
      </c>
    </row>
    <row r="5" spans="1:91" ht="16.149999999999999" customHeight="1" x14ac:dyDescent="0.2">
      <c r="A5" s="23" t="str">
        <f>CONCATENATE("AÑO: ",[4]NOMBRE!B7)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116" t="s">
        <v>13</v>
      </c>
      <c r="C10" s="79" t="s">
        <v>1</v>
      </c>
      <c r="D10" s="70" t="s">
        <v>2</v>
      </c>
      <c r="E10" s="21" t="s">
        <v>14</v>
      </c>
      <c r="F10" s="117" t="s">
        <v>15</v>
      </c>
      <c r="G10" s="196"/>
      <c r="H10" s="21" t="s">
        <v>16</v>
      </c>
      <c r="I10" s="117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45</v>
      </c>
      <c r="C11" s="81">
        <f t="shared" ref="C11:I11" si="1">SUM(C12:C24)</f>
        <v>13</v>
      </c>
      <c r="D11" s="57">
        <f t="shared" si="1"/>
        <v>32</v>
      </c>
      <c r="E11" s="81">
        <f t="shared" si="1"/>
        <v>45</v>
      </c>
      <c r="F11" s="82">
        <f t="shared" si="1"/>
        <v>31</v>
      </c>
      <c r="G11" s="57">
        <f t="shared" si="1"/>
        <v>0</v>
      </c>
      <c r="H11" s="83">
        <f t="shared" si="1"/>
        <v>27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7</v>
      </c>
      <c r="C12" s="12">
        <v>2</v>
      </c>
      <c r="D12" s="13">
        <v>5</v>
      </c>
      <c r="E12" s="12">
        <v>7</v>
      </c>
      <c r="F12" s="14">
        <v>5</v>
      </c>
      <c r="G12" s="13">
        <v>0</v>
      </c>
      <c r="H12" s="40">
        <v>6</v>
      </c>
      <c r="I12" s="14"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6</v>
      </c>
      <c r="C13" s="6"/>
      <c r="D13" s="15">
        <v>6</v>
      </c>
      <c r="E13" s="6">
        <v>6</v>
      </c>
      <c r="F13" s="7">
        <v>6</v>
      </c>
      <c r="G13" s="15">
        <v>0</v>
      </c>
      <c r="H13" s="9">
        <v>4</v>
      </c>
      <c r="I13" s="7"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1</v>
      </c>
      <c r="C14" s="6"/>
      <c r="D14" s="15">
        <v>1</v>
      </c>
      <c r="E14" s="6">
        <v>1</v>
      </c>
      <c r="F14" s="15">
        <v>2</v>
      </c>
      <c r="G14" s="15">
        <v>0</v>
      </c>
      <c r="H14" s="8">
        <v>1</v>
      </c>
      <c r="I14" s="15"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12</v>
      </c>
      <c r="C15" s="6">
        <v>2</v>
      </c>
      <c r="D15" s="15">
        <v>10</v>
      </c>
      <c r="E15" s="6">
        <v>12</v>
      </c>
      <c r="F15" s="15">
        <v>10</v>
      </c>
      <c r="G15" s="15"/>
      <c r="H15" s="8">
        <v>9</v>
      </c>
      <c r="I15" s="15"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9</v>
      </c>
      <c r="C19" s="6">
        <v>5</v>
      </c>
      <c r="D19" s="15">
        <v>4</v>
      </c>
      <c r="E19" s="6">
        <v>9</v>
      </c>
      <c r="F19" s="15">
        <v>0</v>
      </c>
      <c r="G19" s="15">
        <v>0</v>
      </c>
      <c r="H19" s="8">
        <v>2</v>
      </c>
      <c r="I19" s="15"/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6</v>
      </c>
      <c r="C20" s="6">
        <v>2</v>
      </c>
      <c r="D20" s="15">
        <v>4</v>
      </c>
      <c r="E20" s="6">
        <v>6</v>
      </c>
      <c r="F20" s="15">
        <v>8</v>
      </c>
      <c r="G20" s="15"/>
      <c r="H20" s="8">
        <v>5</v>
      </c>
      <c r="I20" s="15"/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0</v>
      </c>
      <c r="C21" s="6"/>
      <c r="D21" s="15"/>
      <c r="E21" s="6"/>
      <c r="F21" s="15"/>
      <c r="G21" s="15"/>
      <c r="H21" s="8"/>
      <c r="I21" s="15"/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4</v>
      </c>
      <c r="C22" s="6">
        <v>2</v>
      </c>
      <c r="D22" s="15">
        <v>2</v>
      </c>
      <c r="E22" s="6">
        <v>4</v>
      </c>
      <c r="F22" s="15"/>
      <c r="G22" s="15"/>
      <c r="H22" s="8"/>
      <c r="I22" s="7"/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3175</v>
      </c>
      <c r="C25" s="12">
        <v>926</v>
      </c>
      <c r="D25" s="13">
        <v>2249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6</v>
      </c>
      <c r="C26" s="6">
        <v>1</v>
      </c>
      <c r="D26" s="15">
        <v>5</v>
      </c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49</v>
      </c>
      <c r="C27" s="6">
        <v>8</v>
      </c>
      <c r="D27" s="15">
        <v>41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0</v>
      </c>
      <c r="C28" s="6"/>
      <c r="D28" s="15"/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115" t="s">
        <v>35</v>
      </c>
      <c r="B29" s="72">
        <f t="shared" si="0"/>
        <v>7</v>
      </c>
      <c r="C29" s="10">
        <v>3</v>
      </c>
      <c r="D29" s="11">
        <v>4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118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114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>
        <v>1</v>
      </c>
      <c r="E35" s="9"/>
      <c r="F35" s="8"/>
      <c r="G35" s="9"/>
      <c r="H35" s="9"/>
      <c r="I35" s="7"/>
      <c r="J35" s="102">
        <f>SUM(K35+L35)</f>
        <v>17</v>
      </c>
      <c r="K35" s="6">
        <v>8</v>
      </c>
      <c r="L35" s="15">
        <v>9</v>
      </c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/>
      <c r="E36" s="9"/>
      <c r="F36" s="8"/>
      <c r="G36" s="9"/>
      <c r="H36" s="9"/>
      <c r="I36" s="7"/>
      <c r="J36" s="102">
        <f>SUM(K36+L36)</f>
        <v>0</v>
      </c>
      <c r="K36" s="6"/>
      <c r="L36" s="15"/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1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17</v>
      </c>
      <c r="K44" s="106">
        <f>SUM(K33+K34+K35+K36+K41+K43)</f>
        <v>8</v>
      </c>
      <c r="L44" s="107">
        <f>SUM(L33+L34+L35+L36+L41+L43)</f>
        <v>9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68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114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3317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4">
    <dataValidation type="whole" allowBlank="1" showInputMessage="1" showErrorMessage="1" errorTitle="ERROR" error="Por favor ingrese números enteros" sqref="C1:I11 C46:D47 K44:L44 J1:J36 K1:L32 C44:I44 C30:I32 J43:J1048576 A50:D1048576 K46:L1048576 M1:XFD1048576 E46:I1048576 J41 A1:B33" xr:uid="{00000000-0002-0000-0300-000000000000}">
      <formula1>0</formula1>
      <formula2>10000000</formula2>
    </dataValidation>
    <dataValidation type="whole" allowBlank="1" showInputMessage="1" showErrorMessage="1" errorTitle="Error de ingreso" error="Debe ingresar sólo números enteros positivos." sqref="C12:I29 C33:I43 K33:L43 J37:J40 K45:L45 C45:I45 C48:D49" xr:uid="{00000000-0002-0000-0300-000001000000}">
      <formula1>0</formula1>
      <formula2>1000000000</formula2>
    </dataValidation>
    <dataValidation allowBlank="1" showInputMessage="1" errorTitle="ERROR" error="Por favor ingrese números enteros" sqref="A34:B49" xr:uid="{00000000-0002-0000-0300-000002000000}"/>
    <dataValidation type="whole" allowBlank="1" showInputMessage="1" showErrorMessage="1" errorTitle="ERROR" error="Debe ingresar sólo números enteros positivos." sqref="J42" xr:uid="{00000000-0002-0000-0300-000003000000}">
      <formula1>0</formula1>
      <formula2>1000000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",[5]NOMBRE!B2," - ","( ",[5]NOMBRE!C2,[5]NOMBRE!D2,[5]NOMBRE!E2,[5]NOMBRE!F2,[5]NOMBRE!G2," )")</f>
        <v>COMUNA: LINARES - ( 07401 )</v>
      </c>
    </row>
    <row r="3" spans="1:91" ht="16.149999999999999" customHeight="1" x14ac:dyDescent="0.2">
      <c r="A3" s="23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",[5]NOMBRE!B6," - ","( ",[5]NOMBRE!C6,[5]NOMBRE!D6," )")</f>
        <v>MES: ABRIL - ( 04 )</v>
      </c>
    </row>
    <row r="5" spans="1:91" ht="16.149999999999999" customHeight="1" x14ac:dyDescent="0.2">
      <c r="A5" s="23" t="str">
        <f>CONCATENATE("AÑO: ",[5]NOMBRE!B7)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121" t="s">
        <v>13</v>
      </c>
      <c r="C10" s="79" t="s">
        <v>1</v>
      </c>
      <c r="D10" s="70" t="s">
        <v>2</v>
      </c>
      <c r="E10" s="21" t="s">
        <v>14</v>
      </c>
      <c r="F10" s="124" t="s">
        <v>15</v>
      </c>
      <c r="G10" s="196"/>
      <c r="H10" s="21" t="s">
        <v>16</v>
      </c>
      <c r="I10" s="124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45</v>
      </c>
      <c r="C11" s="81">
        <f t="shared" ref="C11:I11" si="1">SUM(C12:C24)</f>
        <v>8</v>
      </c>
      <c r="D11" s="57">
        <f t="shared" si="1"/>
        <v>37</v>
      </c>
      <c r="E11" s="81">
        <f t="shared" si="1"/>
        <v>45</v>
      </c>
      <c r="F11" s="82">
        <f t="shared" si="1"/>
        <v>27</v>
      </c>
      <c r="G11" s="57">
        <f t="shared" si="1"/>
        <v>0</v>
      </c>
      <c r="H11" s="83">
        <f t="shared" si="1"/>
        <v>24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7</v>
      </c>
      <c r="C12" s="12">
        <v>0</v>
      </c>
      <c r="D12" s="13">
        <v>7</v>
      </c>
      <c r="E12" s="12">
        <v>7</v>
      </c>
      <c r="F12" s="14">
        <v>6</v>
      </c>
      <c r="G12" s="13">
        <v>0</v>
      </c>
      <c r="H12" s="40">
        <v>3</v>
      </c>
      <c r="I12" s="14"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6</v>
      </c>
      <c r="C13" s="6">
        <v>1</v>
      </c>
      <c r="D13" s="15">
        <v>5</v>
      </c>
      <c r="E13" s="6">
        <v>6</v>
      </c>
      <c r="F13" s="7">
        <v>4</v>
      </c>
      <c r="G13" s="15">
        <v>0</v>
      </c>
      <c r="H13" s="9">
        <v>2</v>
      </c>
      <c r="I13" s="7"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6</v>
      </c>
      <c r="C14" s="6">
        <v>1</v>
      </c>
      <c r="D14" s="15">
        <v>5</v>
      </c>
      <c r="E14" s="6">
        <v>6</v>
      </c>
      <c r="F14" s="15">
        <v>1</v>
      </c>
      <c r="G14" s="15">
        <v>0</v>
      </c>
      <c r="H14" s="8">
        <v>4</v>
      </c>
      <c r="I14" s="15"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10</v>
      </c>
      <c r="C15" s="6">
        <v>1</v>
      </c>
      <c r="D15" s="15">
        <v>9</v>
      </c>
      <c r="E15" s="6">
        <v>10</v>
      </c>
      <c r="F15" s="15">
        <v>9</v>
      </c>
      <c r="G15" s="15">
        <v>0</v>
      </c>
      <c r="H15" s="8">
        <v>6</v>
      </c>
      <c r="I15" s="15"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6</v>
      </c>
      <c r="C19" s="6">
        <v>4</v>
      </c>
      <c r="D19" s="15">
        <v>2</v>
      </c>
      <c r="E19" s="6">
        <v>6</v>
      </c>
      <c r="F19" s="15">
        <v>2</v>
      </c>
      <c r="G19" s="15">
        <v>0</v>
      </c>
      <c r="H19" s="8">
        <v>4</v>
      </c>
      <c r="I19" s="15">
        <v>0</v>
      </c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6</v>
      </c>
      <c r="C20" s="6">
        <v>0</v>
      </c>
      <c r="D20" s="15">
        <v>6</v>
      </c>
      <c r="E20" s="6">
        <v>6</v>
      </c>
      <c r="F20" s="15">
        <v>5</v>
      </c>
      <c r="G20" s="15">
        <v>0</v>
      </c>
      <c r="H20" s="8">
        <v>5</v>
      </c>
      <c r="I20" s="15">
        <v>0</v>
      </c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0</v>
      </c>
      <c r="C21" s="6"/>
      <c r="D21" s="15"/>
      <c r="E21" s="6"/>
      <c r="F21" s="15"/>
      <c r="G21" s="15"/>
      <c r="H21" s="8"/>
      <c r="I21" s="15"/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4</v>
      </c>
      <c r="C22" s="6">
        <v>1</v>
      </c>
      <c r="D22" s="15">
        <v>3</v>
      </c>
      <c r="E22" s="6">
        <v>4</v>
      </c>
      <c r="F22" s="15">
        <v>0</v>
      </c>
      <c r="G22" s="15">
        <v>0</v>
      </c>
      <c r="H22" s="8">
        <v>0</v>
      </c>
      <c r="I22" s="7">
        <v>0</v>
      </c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3003</v>
      </c>
      <c r="C25" s="12">
        <v>825</v>
      </c>
      <c r="D25" s="13">
        <v>2178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0</v>
      </c>
      <c r="C26" s="6"/>
      <c r="D26" s="15"/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40</v>
      </c>
      <c r="C27" s="6">
        <v>5</v>
      </c>
      <c r="D27" s="15">
        <v>35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0</v>
      </c>
      <c r="C28" s="6"/>
      <c r="D28" s="15"/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120" t="s">
        <v>35</v>
      </c>
      <c r="B29" s="72">
        <f t="shared" si="0"/>
        <v>6</v>
      </c>
      <c r="C29" s="10">
        <v>4</v>
      </c>
      <c r="D29" s="11">
        <v>2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125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122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>
        <v>1</v>
      </c>
      <c r="E35" s="9"/>
      <c r="F35" s="8"/>
      <c r="G35" s="9"/>
      <c r="H35" s="9"/>
      <c r="I35" s="7"/>
      <c r="J35" s="102">
        <f>SUM(K35+L35)</f>
        <v>43</v>
      </c>
      <c r="K35" s="6">
        <v>16</v>
      </c>
      <c r="L35" s="15">
        <v>27</v>
      </c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/>
      <c r="E36" s="9"/>
      <c r="F36" s="8"/>
      <c r="G36" s="9"/>
      <c r="H36" s="9"/>
      <c r="I36" s="7"/>
      <c r="J36" s="102">
        <f>SUM(K36+L36)</f>
        <v>0</v>
      </c>
      <c r="K36" s="6"/>
      <c r="L36" s="15"/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1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43</v>
      </c>
      <c r="K44" s="106">
        <f>SUM(K33+K34+K35+K36+K41+K43)</f>
        <v>16</v>
      </c>
      <c r="L44" s="107">
        <f>SUM(L33+L34+L35+L36+L41+L43)</f>
        <v>27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68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122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3181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4">
    <dataValidation type="whole" allowBlank="1" showInputMessage="1" showErrorMessage="1" errorTitle="ERROR" error="Por favor ingrese números enteros" sqref="C1:I11 C46:D47 K44:L44 J1:J36 K1:L32 C44:I44 C30:I32 J43:J1048576 A50:D1048576 K46:L1048576 M1:XFD1048576 E46:I1048576 J41 A1:B33" xr:uid="{00000000-0002-0000-0400-000000000000}">
      <formula1>0</formula1>
      <formula2>10000000</formula2>
    </dataValidation>
    <dataValidation type="whole" allowBlank="1" showInputMessage="1" showErrorMessage="1" errorTitle="Error de ingreso" error="Debe ingresar sólo números enteros positivos." sqref="C12:I29 C33:I43 K33:L43 J37:J40 K45:L45 C45:I45 C48:D49" xr:uid="{00000000-0002-0000-0400-000001000000}">
      <formula1>0</formula1>
      <formula2>1000000000</formula2>
    </dataValidation>
    <dataValidation allowBlank="1" showInputMessage="1" errorTitle="ERROR" error="Por favor ingrese números enteros" sqref="A34:B49" xr:uid="{00000000-0002-0000-0400-000002000000}"/>
    <dataValidation type="whole" allowBlank="1" showInputMessage="1" showErrorMessage="1" errorTitle="ERROR" error="Debe ingresar sólo números enteros positivos." sqref="J42" xr:uid="{00000000-0002-0000-0400-000003000000}">
      <formula1>0</formula1>
      <formula2>1000000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",[6]NOMBRE!B2," - ","( ",[6]NOMBRE!C2,[6]NOMBRE!D2,[6]NOMBRE!E2,[6]NOMBRE!F2,[6]NOMBRE!G2," )")</f>
        <v>COMUNA: LINARES - ( 07401 )</v>
      </c>
    </row>
    <row r="3" spans="1:91" ht="16.149999999999999" customHeight="1" x14ac:dyDescent="0.2">
      <c r="A3" s="23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",[6]NOMBRE!B6," - ","( ",[6]NOMBRE!C6,[6]NOMBRE!D6," )")</f>
        <v>MES: MAYO - ( 05 )</v>
      </c>
    </row>
    <row r="5" spans="1:91" ht="16.149999999999999" customHeight="1" x14ac:dyDescent="0.2">
      <c r="A5" s="23" t="str">
        <f>CONCATENATE("AÑO: ",[6]NOMBRE!B7)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130" t="s">
        <v>13</v>
      </c>
      <c r="C10" s="79" t="s">
        <v>1</v>
      </c>
      <c r="D10" s="70" t="s">
        <v>2</v>
      </c>
      <c r="E10" s="21" t="s">
        <v>14</v>
      </c>
      <c r="F10" s="127" t="s">
        <v>15</v>
      </c>
      <c r="G10" s="196"/>
      <c r="H10" s="21" t="s">
        <v>16</v>
      </c>
      <c r="I10" s="127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41</v>
      </c>
      <c r="C11" s="81">
        <f t="shared" ref="C11:I11" si="1">SUM(C12:C24)</f>
        <v>17</v>
      </c>
      <c r="D11" s="57">
        <f t="shared" si="1"/>
        <v>24</v>
      </c>
      <c r="E11" s="81">
        <f t="shared" si="1"/>
        <v>41</v>
      </c>
      <c r="F11" s="82">
        <f t="shared" si="1"/>
        <v>24</v>
      </c>
      <c r="G11" s="57">
        <f t="shared" si="1"/>
        <v>0</v>
      </c>
      <c r="H11" s="83">
        <f t="shared" si="1"/>
        <v>13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3</v>
      </c>
      <c r="C12" s="12">
        <v>1</v>
      </c>
      <c r="D12" s="13">
        <v>2</v>
      </c>
      <c r="E12" s="12">
        <v>3</v>
      </c>
      <c r="F12" s="14">
        <v>3</v>
      </c>
      <c r="G12" s="13">
        <v>0</v>
      </c>
      <c r="H12" s="40">
        <v>2</v>
      </c>
      <c r="I12" s="14"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8</v>
      </c>
      <c r="C13" s="6">
        <v>3</v>
      </c>
      <c r="D13" s="15">
        <v>5</v>
      </c>
      <c r="E13" s="6">
        <v>8</v>
      </c>
      <c r="F13" s="7">
        <v>2</v>
      </c>
      <c r="G13" s="15">
        <v>0</v>
      </c>
      <c r="H13" s="9">
        <v>3</v>
      </c>
      <c r="I13" s="7"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2</v>
      </c>
      <c r="C14" s="6">
        <v>0</v>
      </c>
      <c r="D14" s="15">
        <v>2</v>
      </c>
      <c r="E14" s="6">
        <v>2</v>
      </c>
      <c r="F14" s="15">
        <v>4</v>
      </c>
      <c r="G14" s="15">
        <v>0</v>
      </c>
      <c r="H14" s="8">
        <v>0</v>
      </c>
      <c r="I14" s="15"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7</v>
      </c>
      <c r="C15" s="6">
        <v>3</v>
      </c>
      <c r="D15" s="15">
        <v>4</v>
      </c>
      <c r="E15" s="6">
        <v>7</v>
      </c>
      <c r="F15" s="15">
        <v>6</v>
      </c>
      <c r="G15" s="15">
        <v>0</v>
      </c>
      <c r="H15" s="8">
        <v>1</v>
      </c>
      <c r="I15" s="15"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3</v>
      </c>
      <c r="C19" s="6">
        <v>2</v>
      </c>
      <c r="D19" s="15">
        <v>1</v>
      </c>
      <c r="E19" s="6">
        <v>3</v>
      </c>
      <c r="F19" s="15">
        <v>4</v>
      </c>
      <c r="G19" s="15">
        <v>0</v>
      </c>
      <c r="H19" s="8">
        <v>0</v>
      </c>
      <c r="I19" s="15">
        <v>0</v>
      </c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14</v>
      </c>
      <c r="C20" s="6">
        <v>7</v>
      </c>
      <c r="D20" s="15">
        <v>7</v>
      </c>
      <c r="E20" s="6">
        <v>14</v>
      </c>
      <c r="F20" s="15">
        <v>5</v>
      </c>
      <c r="G20" s="15">
        <v>0</v>
      </c>
      <c r="H20" s="8">
        <v>7</v>
      </c>
      <c r="I20" s="15">
        <v>0</v>
      </c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0</v>
      </c>
      <c r="C21" s="6"/>
      <c r="D21" s="15"/>
      <c r="E21" s="6"/>
      <c r="F21" s="15"/>
      <c r="G21" s="15"/>
      <c r="H21" s="8"/>
      <c r="I21" s="15"/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4</v>
      </c>
      <c r="C22" s="6">
        <v>1</v>
      </c>
      <c r="D22" s="15">
        <v>3</v>
      </c>
      <c r="E22" s="6">
        <v>4</v>
      </c>
      <c r="F22" s="15">
        <v>0</v>
      </c>
      <c r="G22" s="15">
        <v>0</v>
      </c>
      <c r="H22" s="8">
        <v>0</v>
      </c>
      <c r="I22" s="7">
        <v>0</v>
      </c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2899</v>
      </c>
      <c r="C25" s="12">
        <v>978</v>
      </c>
      <c r="D25" s="13">
        <v>1921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4</v>
      </c>
      <c r="C26" s="6">
        <v>0</v>
      </c>
      <c r="D26" s="15">
        <v>4</v>
      </c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44</v>
      </c>
      <c r="C27" s="6">
        <v>17</v>
      </c>
      <c r="D27" s="15">
        <v>27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0</v>
      </c>
      <c r="C28" s="6"/>
      <c r="D28" s="15"/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129" t="s">
        <v>35</v>
      </c>
      <c r="B29" s="72">
        <f t="shared" si="0"/>
        <v>8</v>
      </c>
      <c r="C29" s="10">
        <v>2</v>
      </c>
      <c r="D29" s="11">
        <v>6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128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131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>
        <v>1</v>
      </c>
      <c r="E35" s="9"/>
      <c r="F35" s="8"/>
      <c r="G35" s="9"/>
      <c r="H35" s="9"/>
      <c r="I35" s="7"/>
      <c r="J35" s="102">
        <f>SUM(K35+L35)</f>
        <v>13</v>
      </c>
      <c r="K35" s="6">
        <v>6</v>
      </c>
      <c r="L35" s="15">
        <v>7</v>
      </c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>
        <v>1</v>
      </c>
      <c r="E36" s="9"/>
      <c r="F36" s="8"/>
      <c r="G36" s="9"/>
      <c r="H36" s="9"/>
      <c r="I36" s="7"/>
      <c r="J36" s="102">
        <f>SUM(K36+L36)</f>
        <v>14</v>
      </c>
      <c r="K36" s="6">
        <v>7</v>
      </c>
      <c r="L36" s="15">
        <v>7</v>
      </c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2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27</v>
      </c>
      <c r="K44" s="106">
        <f>SUM(K33+K34+K35+K36+K41+K43)</f>
        <v>13</v>
      </c>
      <c r="L44" s="107">
        <f>SUM(L33+L34+L35+L36+L41+L43)</f>
        <v>14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68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131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3052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4">
    <dataValidation type="whole" allowBlank="1" showInputMessage="1" showErrorMessage="1" errorTitle="ERROR" error="Por favor ingrese números enteros" sqref="C1:I11 C46:D47 K44:L44 J1:J36 K1:L32 C44:I44 C30:I32 J43:J1048576 A50:D1048576 K46:L1048576 M1:XFD1048576 E46:I1048576 J41 A1:B33" xr:uid="{00000000-0002-0000-0500-000000000000}">
      <formula1>0</formula1>
      <formula2>10000000</formula2>
    </dataValidation>
    <dataValidation type="whole" allowBlank="1" showInputMessage="1" showErrorMessage="1" errorTitle="Error de ingreso" error="Debe ingresar sólo números enteros positivos." sqref="C12:I29 C33:I43 K33:L43 J37:J40 K45:L45 C45:I45 C48:D49" xr:uid="{00000000-0002-0000-0500-000001000000}">
      <formula1>0</formula1>
      <formula2>1000000000</formula2>
    </dataValidation>
    <dataValidation allowBlank="1" showInputMessage="1" errorTitle="ERROR" error="Por favor ingrese números enteros" sqref="A34:B49" xr:uid="{00000000-0002-0000-0500-000002000000}"/>
    <dataValidation type="whole" allowBlank="1" showInputMessage="1" showErrorMessage="1" errorTitle="ERROR" error="Debe ingresar sólo números enteros positivos." sqref="J42" xr:uid="{00000000-0002-0000-0500-000003000000}">
      <formula1>0</formula1>
      <formula2>1000000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",[7]NOMBRE!B2," - ","( ",[7]NOMBRE!C2,[7]NOMBRE!D2,[7]NOMBRE!E2,[7]NOMBRE!F2,[7]NOMBRE!G2," )")</f>
        <v>COMUNA: LINARES - ( 07401 )</v>
      </c>
    </row>
    <row r="3" spans="1:91" ht="16.149999999999999" customHeight="1" x14ac:dyDescent="0.2">
      <c r="A3" s="23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",[7]NOMBRE!B6," - ","( ",[7]NOMBRE!C6,[7]NOMBRE!D6," )")</f>
        <v>MES: JUNIO - ( 06 )</v>
      </c>
    </row>
    <row r="5" spans="1:91" ht="16.149999999999999" customHeight="1" x14ac:dyDescent="0.2">
      <c r="A5" s="23" t="str">
        <f>CONCATENATE("AÑO: ",[7]NOMBRE!B7)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133" t="s">
        <v>13</v>
      </c>
      <c r="C10" s="79" t="s">
        <v>1</v>
      </c>
      <c r="D10" s="70" t="s">
        <v>2</v>
      </c>
      <c r="E10" s="21" t="s">
        <v>14</v>
      </c>
      <c r="F10" s="136" t="s">
        <v>15</v>
      </c>
      <c r="G10" s="196"/>
      <c r="H10" s="21" t="s">
        <v>16</v>
      </c>
      <c r="I10" s="136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38</v>
      </c>
      <c r="C11" s="81">
        <f t="shared" ref="C11:I11" si="1">SUM(C12:C24)</f>
        <v>13</v>
      </c>
      <c r="D11" s="57">
        <f t="shared" si="1"/>
        <v>25</v>
      </c>
      <c r="E11" s="81">
        <f t="shared" si="1"/>
        <v>38</v>
      </c>
      <c r="F11" s="82">
        <f t="shared" si="1"/>
        <v>13</v>
      </c>
      <c r="G11" s="57">
        <f t="shared" si="1"/>
        <v>0</v>
      </c>
      <c r="H11" s="83">
        <f t="shared" si="1"/>
        <v>22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8</v>
      </c>
      <c r="C12" s="12">
        <v>2</v>
      </c>
      <c r="D12" s="13">
        <v>6</v>
      </c>
      <c r="E12" s="12">
        <v>8</v>
      </c>
      <c r="F12" s="14">
        <v>2</v>
      </c>
      <c r="G12" s="13">
        <v>0</v>
      </c>
      <c r="H12" s="40">
        <v>3</v>
      </c>
      <c r="I12" s="14"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3</v>
      </c>
      <c r="C13" s="6">
        <v>0</v>
      </c>
      <c r="D13" s="15">
        <v>3</v>
      </c>
      <c r="E13" s="6">
        <v>3</v>
      </c>
      <c r="F13" s="7">
        <v>3</v>
      </c>
      <c r="G13" s="15">
        <v>0</v>
      </c>
      <c r="H13" s="9">
        <v>2</v>
      </c>
      <c r="I13" s="7"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2</v>
      </c>
      <c r="C14" s="6">
        <v>1</v>
      </c>
      <c r="D14" s="15">
        <v>1</v>
      </c>
      <c r="E14" s="6">
        <v>2</v>
      </c>
      <c r="F14" s="15">
        <v>0</v>
      </c>
      <c r="G14" s="15">
        <v>0</v>
      </c>
      <c r="H14" s="8">
        <v>2</v>
      </c>
      <c r="I14" s="15"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8</v>
      </c>
      <c r="C15" s="6">
        <v>5</v>
      </c>
      <c r="D15" s="15">
        <v>3</v>
      </c>
      <c r="E15" s="6">
        <v>8</v>
      </c>
      <c r="F15" s="15">
        <v>1</v>
      </c>
      <c r="G15" s="15">
        <v>0</v>
      </c>
      <c r="H15" s="8">
        <v>6</v>
      </c>
      <c r="I15" s="15"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4</v>
      </c>
      <c r="C19" s="6">
        <v>0</v>
      </c>
      <c r="D19" s="15">
        <v>4</v>
      </c>
      <c r="E19" s="6">
        <v>4</v>
      </c>
      <c r="F19" s="15">
        <v>0</v>
      </c>
      <c r="G19" s="15">
        <v>0</v>
      </c>
      <c r="H19" s="8">
        <v>2</v>
      </c>
      <c r="I19" s="15">
        <v>0</v>
      </c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9</v>
      </c>
      <c r="C20" s="6">
        <v>3</v>
      </c>
      <c r="D20" s="15">
        <v>6</v>
      </c>
      <c r="E20" s="6">
        <v>9</v>
      </c>
      <c r="F20" s="15">
        <v>7</v>
      </c>
      <c r="G20" s="15">
        <v>0</v>
      </c>
      <c r="H20" s="8">
        <v>7</v>
      </c>
      <c r="I20" s="15">
        <v>0</v>
      </c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0</v>
      </c>
      <c r="C21" s="6"/>
      <c r="D21" s="15"/>
      <c r="E21" s="6"/>
      <c r="F21" s="15"/>
      <c r="G21" s="15"/>
      <c r="H21" s="8"/>
      <c r="I21" s="15"/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4</v>
      </c>
      <c r="C22" s="6">
        <v>2</v>
      </c>
      <c r="D22" s="15">
        <v>2</v>
      </c>
      <c r="E22" s="6">
        <v>4</v>
      </c>
      <c r="F22" s="15">
        <v>0</v>
      </c>
      <c r="G22" s="15">
        <v>0</v>
      </c>
      <c r="H22" s="8">
        <v>0</v>
      </c>
      <c r="I22" s="7">
        <v>0</v>
      </c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2574</v>
      </c>
      <c r="C25" s="12">
        <v>849</v>
      </c>
      <c r="D25" s="13">
        <v>1725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1</v>
      </c>
      <c r="C26" s="6">
        <v>0</v>
      </c>
      <c r="D26" s="15">
        <v>1</v>
      </c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43</v>
      </c>
      <c r="C27" s="6">
        <v>16</v>
      </c>
      <c r="D27" s="15">
        <v>27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1</v>
      </c>
      <c r="C28" s="6">
        <v>1</v>
      </c>
      <c r="D28" s="15">
        <v>0</v>
      </c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132" t="s">
        <v>35</v>
      </c>
      <c r="B29" s="72">
        <f t="shared" si="0"/>
        <v>3</v>
      </c>
      <c r="C29" s="10">
        <v>2</v>
      </c>
      <c r="D29" s="11">
        <v>1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137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134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/>
      <c r="E35" s="9"/>
      <c r="F35" s="8"/>
      <c r="G35" s="9"/>
      <c r="H35" s="9"/>
      <c r="I35" s="7"/>
      <c r="J35" s="102">
        <f>SUM(K35+L35)</f>
        <v>0</v>
      </c>
      <c r="K35" s="6"/>
      <c r="L35" s="15"/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>
        <v>1</v>
      </c>
      <c r="E36" s="9"/>
      <c r="F36" s="8"/>
      <c r="G36" s="9"/>
      <c r="H36" s="9"/>
      <c r="I36" s="7"/>
      <c r="J36" s="102">
        <f>SUM(K36+L36)</f>
        <v>18</v>
      </c>
      <c r="K36" s="6">
        <v>5</v>
      </c>
      <c r="L36" s="15">
        <v>13</v>
      </c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1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18</v>
      </c>
      <c r="K44" s="106">
        <f>SUM(K33+K34+K35+K36+K41+K43)</f>
        <v>5</v>
      </c>
      <c r="L44" s="107">
        <f>SUM(L33+L34+L35+L36+L41+L43)</f>
        <v>13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68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134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2697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4">
    <dataValidation type="whole" allowBlank="1" showInputMessage="1" showErrorMessage="1" errorTitle="ERROR" error="Por favor ingrese números enteros" sqref="C1:I11 C46:D47 K44:L44 J1:J36 K1:L32 C44:I44 C30:I32 J43:J1048576 A50:D1048576 K46:L1048576 M1:XFD1048576 E46:I1048576 J41 A1:B33" xr:uid="{9BEF8442-810D-4E1C-9FA9-A54B70912268}">
      <formula1>0</formula1>
      <formula2>10000000</formula2>
    </dataValidation>
    <dataValidation type="whole" allowBlank="1" showInputMessage="1" showErrorMessage="1" errorTitle="Error de ingreso" error="Debe ingresar sólo números enteros positivos." sqref="C12:I29 C33:I43 K33:L43 J37:J40 K45:L45 C45:I45 C48:D49" xr:uid="{7D6DFE9F-B14B-4870-9570-7715C2419751}">
      <formula1>0</formula1>
      <formula2>1000000000</formula2>
    </dataValidation>
    <dataValidation allowBlank="1" showInputMessage="1" errorTitle="ERROR" error="Por favor ingrese números enteros" sqref="A34:B49" xr:uid="{16ED74AF-991E-48F9-92A8-40E78265A048}"/>
    <dataValidation type="whole" allowBlank="1" showInputMessage="1" showErrorMessage="1" errorTitle="ERROR" error="Debe ingresar sólo números enteros positivos." sqref="J42" xr:uid="{FF270420-9E57-4880-99CF-74FF081ED58F}">
      <formula1>0</formula1>
      <formula2>1000000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195"/>
  <sheetViews>
    <sheetView workbookViewId="0">
      <selection activeCell="A12" sqref="A12:XFD12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",[8]NOMBRE!B2," - ","( ",[8]NOMBRE!C2,[8]NOMBRE!D2,[8]NOMBRE!E2,[8]NOMBRE!F2,[8]NOMBRE!G2," )")</f>
        <v>COMUNA: LINARES - ( 07401 )</v>
      </c>
    </row>
    <row r="3" spans="1:91" ht="16.149999999999999" customHeight="1" x14ac:dyDescent="0.2">
      <c r="A3" s="23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",[8]NOMBRE!B6," - ","( ",[8]NOMBRE!C6,[8]NOMBRE!D6," )")</f>
        <v>MES: JULIO - ( 07 )</v>
      </c>
    </row>
    <row r="5" spans="1:91" ht="16.149999999999999" customHeight="1" x14ac:dyDescent="0.2">
      <c r="A5" s="23" t="str">
        <f>CONCATENATE("AÑO: ",[8]NOMBRE!B7)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141" t="s">
        <v>13</v>
      </c>
      <c r="C10" s="79" t="s">
        <v>1</v>
      </c>
      <c r="D10" s="70" t="s">
        <v>2</v>
      </c>
      <c r="E10" s="21" t="s">
        <v>14</v>
      </c>
      <c r="F10" s="139" t="s">
        <v>15</v>
      </c>
      <c r="G10" s="196"/>
      <c r="H10" s="21" t="s">
        <v>16</v>
      </c>
      <c r="I10" s="139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47</v>
      </c>
      <c r="C11" s="81">
        <f t="shared" ref="C11:I11" si="1">SUM(C12:C24)</f>
        <v>17</v>
      </c>
      <c r="D11" s="57">
        <f t="shared" si="1"/>
        <v>30</v>
      </c>
      <c r="E11" s="81">
        <f t="shared" si="1"/>
        <v>47</v>
      </c>
      <c r="F11" s="82">
        <f t="shared" si="1"/>
        <v>22</v>
      </c>
      <c r="G11" s="57">
        <f t="shared" si="1"/>
        <v>0</v>
      </c>
      <c r="H11" s="83">
        <f t="shared" si="1"/>
        <v>14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8</v>
      </c>
      <c r="C12" s="12">
        <v>3</v>
      </c>
      <c r="D12" s="13">
        <v>5</v>
      </c>
      <c r="E12" s="12">
        <v>8</v>
      </c>
      <c r="F12" s="14">
        <v>3</v>
      </c>
      <c r="G12" s="13">
        <v>0</v>
      </c>
      <c r="H12" s="40">
        <v>3</v>
      </c>
      <c r="I12" s="14"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10</v>
      </c>
      <c r="C13" s="6">
        <v>2</v>
      </c>
      <c r="D13" s="15">
        <v>8</v>
      </c>
      <c r="E13" s="6">
        <v>10</v>
      </c>
      <c r="F13" s="7">
        <v>2</v>
      </c>
      <c r="G13" s="15">
        <v>0</v>
      </c>
      <c r="H13" s="9">
        <v>2</v>
      </c>
      <c r="I13" s="7"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3</v>
      </c>
      <c r="C14" s="6">
        <v>0</v>
      </c>
      <c r="D14" s="15">
        <v>3</v>
      </c>
      <c r="E14" s="6">
        <v>3</v>
      </c>
      <c r="F14" s="15">
        <v>2</v>
      </c>
      <c r="G14" s="15">
        <v>0</v>
      </c>
      <c r="H14" s="8">
        <v>0</v>
      </c>
      <c r="I14" s="15"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8</v>
      </c>
      <c r="C15" s="6">
        <v>3</v>
      </c>
      <c r="D15" s="15">
        <v>5</v>
      </c>
      <c r="E15" s="6">
        <v>8</v>
      </c>
      <c r="F15" s="15">
        <v>6</v>
      </c>
      <c r="G15" s="15">
        <v>0</v>
      </c>
      <c r="H15" s="8">
        <v>3</v>
      </c>
      <c r="I15" s="15"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4</v>
      </c>
      <c r="C19" s="6">
        <v>3</v>
      </c>
      <c r="D19" s="15">
        <v>1</v>
      </c>
      <c r="E19" s="6">
        <v>4</v>
      </c>
      <c r="F19" s="15">
        <v>2</v>
      </c>
      <c r="G19" s="15">
        <v>0</v>
      </c>
      <c r="H19" s="8">
        <v>2</v>
      </c>
      <c r="I19" s="15">
        <v>0</v>
      </c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10</v>
      </c>
      <c r="C20" s="6">
        <v>4</v>
      </c>
      <c r="D20" s="15">
        <v>6</v>
      </c>
      <c r="E20" s="6">
        <v>10</v>
      </c>
      <c r="F20" s="15">
        <v>7</v>
      </c>
      <c r="G20" s="15">
        <v>0</v>
      </c>
      <c r="H20" s="8">
        <v>4</v>
      </c>
      <c r="I20" s="15">
        <v>0</v>
      </c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0</v>
      </c>
      <c r="C21" s="6"/>
      <c r="D21" s="15"/>
      <c r="E21" s="6"/>
      <c r="F21" s="15"/>
      <c r="G21" s="15"/>
      <c r="H21" s="8"/>
      <c r="I21" s="15"/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4</v>
      </c>
      <c r="C22" s="6">
        <v>2</v>
      </c>
      <c r="D22" s="15">
        <v>2</v>
      </c>
      <c r="E22" s="6">
        <v>4</v>
      </c>
      <c r="F22" s="15">
        <v>0</v>
      </c>
      <c r="G22" s="15">
        <v>0</v>
      </c>
      <c r="H22" s="8">
        <v>0</v>
      </c>
      <c r="I22" s="7">
        <v>0</v>
      </c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2744</v>
      </c>
      <c r="C25" s="12">
        <v>973</v>
      </c>
      <c r="D25" s="13">
        <v>1771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1</v>
      </c>
      <c r="C26" s="6">
        <v>0</v>
      </c>
      <c r="D26" s="15">
        <v>1</v>
      </c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66</v>
      </c>
      <c r="C27" s="6">
        <v>23</v>
      </c>
      <c r="D27" s="15">
        <v>43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1</v>
      </c>
      <c r="C28" s="6">
        <v>0</v>
      </c>
      <c r="D28" s="15">
        <v>1</v>
      </c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142" t="s">
        <v>35</v>
      </c>
      <c r="B29" s="72">
        <f t="shared" si="0"/>
        <v>7</v>
      </c>
      <c r="C29" s="10">
        <v>3</v>
      </c>
      <c r="D29" s="11">
        <v>4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140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143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/>
      <c r="E35" s="9"/>
      <c r="F35" s="8"/>
      <c r="G35" s="9"/>
      <c r="H35" s="9"/>
      <c r="I35" s="7"/>
      <c r="J35" s="102">
        <f>SUM(K35+L35)</f>
        <v>0</v>
      </c>
      <c r="K35" s="6"/>
      <c r="L35" s="15"/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>
        <v>1</v>
      </c>
      <c r="E36" s="9"/>
      <c r="F36" s="8"/>
      <c r="G36" s="9"/>
      <c r="H36" s="9"/>
      <c r="I36" s="7"/>
      <c r="J36" s="102">
        <f>SUM(K36+L36)</f>
        <v>24</v>
      </c>
      <c r="K36" s="6">
        <v>7</v>
      </c>
      <c r="L36" s="15">
        <v>17</v>
      </c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1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24</v>
      </c>
      <c r="K44" s="106">
        <f>SUM(K33+K34+K35+K36+K41+K43)</f>
        <v>7</v>
      </c>
      <c r="L44" s="107">
        <f>SUM(L33+L34+L35+L36+L41+L43)</f>
        <v>17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68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143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2915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4">
    <dataValidation type="whole" allowBlank="1" showInputMessage="1" showErrorMessage="1" errorTitle="ERROR" error="Por favor ingrese números enteros" sqref="C1:I11 C46:D47 K44:L44 J1:J36 K1:L32 C44:I44 C30:I32 J43:J1048576 A50:D1048576 K46:L1048576 M1:XFD1048576 E46:I1048576 J41 A1:B33" xr:uid="{A5A89C51-05CE-47C0-BD98-9A12A65D05DD}">
      <formula1>0</formula1>
      <formula2>10000000</formula2>
    </dataValidation>
    <dataValidation type="whole" allowBlank="1" showInputMessage="1" showErrorMessage="1" errorTitle="Error de ingreso" error="Debe ingresar sólo números enteros positivos." sqref="C12:I29 C33:I43 K33:L43 J37:J40 K45:L45 C45:I45 C48:D49" xr:uid="{5069EA59-11D6-4160-B978-D9AD457494AB}">
      <formula1>0</formula1>
      <formula2>1000000000</formula2>
    </dataValidation>
    <dataValidation allowBlank="1" showInputMessage="1" errorTitle="ERROR" error="Por favor ingrese números enteros" sqref="A34:B49" xr:uid="{5C246736-4D7B-4CFA-8265-4CD4129B0517}"/>
    <dataValidation type="whole" allowBlank="1" showInputMessage="1" showErrorMessage="1" errorTitle="ERROR" error="Debe ingresar sólo números enteros positivos." sqref="J42" xr:uid="{B608C563-A4C7-4238-98A6-D128FA756ED4}">
      <formula1>0</formula1>
      <formula2>1000000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Z195"/>
  <sheetViews>
    <sheetView workbookViewId="0">
      <selection activeCell="A12" sqref="A12:XFD12"/>
    </sheetView>
  </sheetViews>
  <sheetFormatPr baseColWidth="10" defaultColWidth="11.42578125" defaultRowHeight="14.25" x14ac:dyDescent="0.2"/>
  <cols>
    <col min="1" max="1" width="55.5703125" style="24" customWidth="1"/>
    <col min="2" max="2" width="14.5703125" style="24" customWidth="1"/>
    <col min="3" max="4" width="15.7109375" style="24" customWidth="1"/>
    <col min="5" max="7" width="16.140625" style="24" customWidth="1"/>
    <col min="8" max="8" width="16.7109375" style="24" customWidth="1"/>
    <col min="9" max="9" width="15.42578125" style="24" customWidth="1"/>
    <col min="10" max="10" width="18.28515625" style="24" customWidth="1"/>
    <col min="11" max="13" width="14.28515625" style="24" customWidth="1"/>
    <col min="14" max="76" width="11.42578125" style="24"/>
    <col min="77" max="77" width="12.28515625" style="25" customWidth="1"/>
    <col min="78" max="78" width="11.140625" style="25" customWidth="1"/>
    <col min="79" max="92" width="11.140625" style="26" hidden="1" customWidth="1"/>
    <col min="93" max="104" width="11.140625" style="75" hidden="1" customWidth="1"/>
    <col min="105" max="105" width="11.140625" style="24" customWidth="1"/>
    <col min="106" max="16384" width="11.42578125" style="24"/>
  </cols>
  <sheetData>
    <row r="1" spans="1:91" ht="16.149999999999999" customHeight="1" x14ac:dyDescent="0.2">
      <c r="A1" s="23" t="s">
        <v>0</v>
      </c>
    </row>
    <row r="2" spans="1:91" ht="16.149999999999999" customHeight="1" x14ac:dyDescent="0.2">
      <c r="A2" s="23" t="str">
        <f>CONCATENATE("COMUNA: ",[9]NOMBRE!B2," - ","( ",[9]NOMBRE!C2,[9]NOMBRE!D2,[9]NOMBRE!E2,[9]NOMBRE!F2,[9]NOMBRE!G2," )")</f>
        <v>COMUNA: LINARES - ( 07401 )</v>
      </c>
    </row>
    <row r="3" spans="1:91" ht="16.149999999999999" customHeight="1" x14ac:dyDescent="0.2">
      <c r="A3" s="23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91" ht="16.149999999999999" customHeight="1" x14ac:dyDescent="0.2">
      <c r="A4" s="23" t="str">
        <f>CONCATENATE("MES: ",[9]NOMBRE!B6," - ","( ",[9]NOMBRE!C6,[9]NOMBRE!D6," )")</f>
        <v>MES: AGOSTO - ( 08 )</v>
      </c>
    </row>
    <row r="5" spans="1:91" ht="16.149999999999999" customHeight="1" x14ac:dyDescent="0.2">
      <c r="A5" s="23" t="str">
        <f>CONCATENATE("AÑO: ",[9]NOMBRE!B7)</f>
        <v>AÑO: 2018</v>
      </c>
    </row>
    <row r="6" spans="1:91" ht="15" x14ac:dyDescent="0.2">
      <c r="A6" s="194" t="s">
        <v>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27"/>
      <c r="CH6" s="27"/>
      <c r="CI6" s="27"/>
      <c r="CJ6" s="27"/>
      <c r="CK6" s="27"/>
      <c r="CL6" s="27"/>
      <c r="CM6" s="27"/>
    </row>
    <row r="7" spans="1:91" ht="15" x14ac:dyDescent="0.2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CG7" s="27"/>
      <c r="CH7" s="27"/>
      <c r="CI7" s="27"/>
      <c r="CJ7" s="27"/>
      <c r="CK7" s="27"/>
      <c r="CL7" s="27"/>
      <c r="CM7" s="27"/>
    </row>
    <row r="8" spans="1:91" ht="31.9" customHeight="1" x14ac:dyDescent="0.2">
      <c r="A8" s="54" t="s">
        <v>7</v>
      </c>
      <c r="B8" s="71"/>
      <c r="C8" s="71"/>
      <c r="D8" s="71"/>
      <c r="E8" s="71"/>
      <c r="F8" s="71"/>
      <c r="G8" s="71"/>
      <c r="H8" s="71"/>
      <c r="I8" s="71"/>
      <c r="J8" s="67"/>
      <c r="K8" s="67"/>
      <c r="L8" s="67"/>
      <c r="M8" s="67"/>
      <c r="N8" s="67"/>
      <c r="O8" s="67"/>
      <c r="P8" s="67"/>
      <c r="CG8" s="27"/>
      <c r="CH8" s="27"/>
      <c r="CI8" s="27"/>
      <c r="CJ8" s="27"/>
      <c r="CK8" s="27"/>
      <c r="CL8" s="27"/>
      <c r="CM8" s="27"/>
    </row>
    <row r="9" spans="1:91" ht="25.15" customHeight="1" x14ac:dyDescent="0.2">
      <c r="A9" s="204" t="s">
        <v>8</v>
      </c>
      <c r="B9" s="206" t="s">
        <v>9</v>
      </c>
      <c r="C9" s="207"/>
      <c r="D9" s="208"/>
      <c r="E9" s="209" t="s">
        <v>10</v>
      </c>
      <c r="F9" s="210"/>
      <c r="G9" s="195" t="s">
        <v>11</v>
      </c>
      <c r="H9" s="197" t="s">
        <v>12</v>
      </c>
      <c r="I9" s="198"/>
      <c r="J9" s="76"/>
      <c r="K9" s="77"/>
      <c r="L9" s="77"/>
      <c r="M9" s="78"/>
      <c r="N9" s="73"/>
      <c r="O9" s="73"/>
      <c r="P9" s="73"/>
      <c r="CG9" s="27"/>
      <c r="CH9" s="27"/>
      <c r="CI9" s="27"/>
      <c r="CJ9" s="27"/>
      <c r="CK9" s="27"/>
      <c r="CL9" s="27"/>
      <c r="CM9" s="27"/>
    </row>
    <row r="10" spans="1:91" ht="37.15" customHeight="1" x14ac:dyDescent="0.2">
      <c r="A10" s="205"/>
      <c r="B10" s="149" t="s">
        <v>13</v>
      </c>
      <c r="C10" s="79" t="s">
        <v>1</v>
      </c>
      <c r="D10" s="70" t="s">
        <v>2</v>
      </c>
      <c r="E10" s="21" t="s">
        <v>14</v>
      </c>
      <c r="F10" s="147" t="s">
        <v>15</v>
      </c>
      <c r="G10" s="196"/>
      <c r="H10" s="21" t="s">
        <v>16</v>
      </c>
      <c r="I10" s="147" t="s">
        <v>17</v>
      </c>
      <c r="J10" s="76"/>
      <c r="K10" s="77"/>
      <c r="L10" s="77"/>
      <c r="M10" s="78"/>
      <c r="N10" s="73"/>
      <c r="O10" s="73"/>
      <c r="P10" s="73"/>
      <c r="CG10" s="27"/>
      <c r="CH10" s="27"/>
      <c r="CI10" s="27"/>
      <c r="CJ10" s="27"/>
      <c r="CK10" s="27"/>
      <c r="CL10" s="27"/>
      <c r="CM10" s="27"/>
    </row>
    <row r="11" spans="1:91" ht="16.149999999999999" customHeight="1" x14ac:dyDescent="0.2">
      <c r="A11" s="80" t="s">
        <v>18</v>
      </c>
      <c r="B11" s="56">
        <f t="shared" ref="B11:B29" si="0">SUM(C11+D11)</f>
        <v>44</v>
      </c>
      <c r="C11" s="81">
        <f t="shared" ref="C11:I11" si="1">SUM(C12:C24)</f>
        <v>6</v>
      </c>
      <c r="D11" s="57">
        <f t="shared" si="1"/>
        <v>38</v>
      </c>
      <c r="E11" s="81">
        <f t="shared" si="1"/>
        <v>47</v>
      </c>
      <c r="F11" s="82">
        <f t="shared" si="1"/>
        <v>22</v>
      </c>
      <c r="G11" s="57">
        <f t="shared" si="1"/>
        <v>0</v>
      </c>
      <c r="H11" s="83">
        <f t="shared" si="1"/>
        <v>14</v>
      </c>
      <c r="I11" s="82">
        <f t="shared" si="1"/>
        <v>0</v>
      </c>
      <c r="J11" s="76"/>
      <c r="K11" s="77"/>
      <c r="L11" s="77"/>
      <c r="M11" s="78"/>
      <c r="N11" s="73"/>
      <c r="O11" s="73"/>
      <c r="P11" s="73"/>
      <c r="CG11" s="27"/>
      <c r="CH11" s="27"/>
      <c r="CI11" s="27"/>
      <c r="CJ11" s="27"/>
      <c r="CK11" s="27"/>
      <c r="CL11" s="27"/>
      <c r="CM11" s="27"/>
    </row>
    <row r="12" spans="1:91" ht="16.149999999999999" customHeight="1" x14ac:dyDescent="0.2">
      <c r="A12" s="65" t="s">
        <v>19</v>
      </c>
      <c r="B12" s="66">
        <f>SUM(C12+D12)</f>
        <v>4</v>
      </c>
      <c r="C12" s="12">
        <v>0</v>
      </c>
      <c r="D12" s="13">
        <v>4</v>
      </c>
      <c r="E12" s="12">
        <v>8</v>
      </c>
      <c r="F12" s="14">
        <v>3</v>
      </c>
      <c r="G12" s="13">
        <v>0</v>
      </c>
      <c r="H12" s="40">
        <v>3</v>
      </c>
      <c r="I12" s="14">
        <v>0</v>
      </c>
      <c r="J12" s="76"/>
      <c r="K12" s="77"/>
      <c r="L12" s="77"/>
      <c r="M12" s="78"/>
      <c r="N12" s="73"/>
      <c r="O12" s="73"/>
      <c r="P12" s="73"/>
      <c r="CG12" s="27"/>
      <c r="CH12" s="27"/>
      <c r="CI12" s="27"/>
      <c r="CJ12" s="27"/>
      <c r="CK12" s="27"/>
      <c r="CL12" s="27"/>
      <c r="CM12" s="27"/>
    </row>
    <row r="13" spans="1:91" ht="16.149999999999999" customHeight="1" x14ac:dyDescent="0.2">
      <c r="A13" s="58" t="s">
        <v>20</v>
      </c>
      <c r="B13" s="28">
        <f>SUM(C13+D13)</f>
        <v>7</v>
      </c>
      <c r="C13" s="6">
        <v>2</v>
      </c>
      <c r="D13" s="15">
        <v>5</v>
      </c>
      <c r="E13" s="6">
        <v>10</v>
      </c>
      <c r="F13" s="7">
        <v>2</v>
      </c>
      <c r="G13" s="15">
        <v>0</v>
      </c>
      <c r="H13" s="9">
        <v>2</v>
      </c>
      <c r="I13" s="7">
        <v>0</v>
      </c>
      <c r="J13" s="76"/>
      <c r="K13" s="77"/>
      <c r="L13" s="77"/>
      <c r="M13" s="78"/>
      <c r="N13" s="73"/>
      <c r="O13" s="73"/>
      <c r="P13" s="73"/>
      <c r="CG13" s="27"/>
      <c r="CH13" s="27"/>
      <c r="CI13" s="27"/>
      <c r="CJ13" s="27"/>
      <c r="CK13" s="27"/>
      <c r="CL13" s="27"/>
      <c r="CM13" s="27"/>
    </row>
    <row r="14" spans="1:91" ht="16.149999999999999" customHeight="1" x14ac:dyDescent="0.2">
      <c r="A14" s="58" t="s">
        <v>21</v>
      </c>
      <c r="B14" s="28">
        <f t="shared" si="0"/>
        <v>5</v>
      </c>
      <c r="C14" s="6">
        <v>1</v>
      </c>
      <c r="D14" s="15">
        <v>4</v>
      </c>
      <c r="E14" s="6">
        <v>3</v>
      </c>
      <c r="F14" s="15">
        <v>2</v>
      </c>
      <c r="G14" s="15">
        <v>0</v>
      </c>
      <c r="H14" s="8">
        <v>0</v>
      </c>
      <c r="I14" s="15">
        <v>0</v>
      </c>
      <c r="J14" s="76"/>
      <c r="K14" s="77"/>
      <c r="L14" s="77"/>
      <c r="M14" s="78"/>
      <c r="N14" s="73"/>
      <c r="O14" s="73"/>
      <c r="P14" s="73"/>
      <c r="Q14" s="36"/>
      <c r="R14" s="36"/>
      <c r="S14" s="36"/>
      <c r="T14" s="36"/>
      <c r="CG14" s="27"/>
      <c r="CH14" s="27"/>
      <c r="CI14" s="27"/>
      <c r="CJ14" s="27"/>
      <c r="CK14" s="27"/>
      <c r="CL14" s="27"/>
      <c r="CM14" s="27"/>
    </row>
    <row r="15" spans="1:91" ht="16.149999999999999" customHeight="1" x14ac:dyDescent="0.2">
      <c r="A15" s="58" t="s">
        <v>22</v>
      </c>
      <c r="B15" s="28">
        <f t="shared" si="0"/>
        <v>11</v>
      </c>
      <c r="C15" s="6">
        <v>1</v>
      </c>
      <c r="D15" s="15">
        <v>10</v>
      </c>
      <c r="E15" s="6">
        <v>8</v>
      </c>
      <c r="F15" s="15">
        <v>6</v>
      </c>
      <c r="G15" s="15">
        <v>0</v>
      </c>
      <c r="H15" s="8">
        <v>3</v>
      </c>
      <c r="I15" s="15">
        <v>0</v>
      </c>
      <c r="J15" s="76"/>
      <c r="K15" s="77"/>
      <c r="L15" s="77"/>
      <c r="M15" s="78"/>
      <c r="N15" s="73"/>
      <c r="O15" s="73"/>
      <c r="P15" s="73"/>
      <c r="Q15" s="36"/>
      <c r="R15" s="36"/>
      <c r="S15" s="36"/>
      <c r="T15" s="36"/>
      <c r="CG15" s="27"/>
      <c r="CH15" s="27"/>
      <c r="CI15" s="27"/>
      <c r="CJ15" s="27"/>
      <c r="CK15" s="27"/>
      <c r="CL15" s="27"/>
      <c r="CM15" s="27"/>
    </row>
    <row r="16" spans="1:91" ht="25.15" customHeight="1" x14ac:dyDescent="0.2">
      <c r="A16" s="58" t="s">
        <v>23</v>
      </c>
      <c r="B16" s="28">
        <f t="shared" si="0"/>
        <v>0</v>
      </c>
      <c r="C16" s="6"/>
      <c r="D16" s="15"/>
      <c r="E16" s="6"/>
      <c r="F16" s="15"/>
      <c r="G16" s="16"/>
      <c r="H16" s="8"/>
      <c r="I16" s="15"/>
      <c r="J16" s="76"/>
      <c r="K16" s="77"/>
      <c r="L16" s="77"/>
      <c r="M16" s="78"/>
      <c r="N16" s="73"/>
      <c r="O16" s="73"/>
      <c r="P16" s="73"/>
      <c r="Q16" s="36"/>
      <c r="R16" s="36"/>
      <c r="S16" s="36"/>
      <c r="T16" s="36"/>
      <c r="CG16" s="27"/>
      <c r="CH16" s="27"/>
      <c r="CI16" s="27"/>
      <c r="CJ16" s="27"/>
      <c r="CK16" s="27"/>
      <c r="CL16" s="27"/>
      <c r="CM16" s="27"/>
    </row>
    <row r="17" spans="1:91" ht="16.149999999999999" customHeight="1" x14ac:dyDescent="0.2">
      <c r="A17" s="58" t="s">
        <v>24</v>
      </c>
      <c r="B17" s="28">
        <f t="shared" si="0"/>
        <v>0</v>
      </c>
      <c r="C17" s="6"/>
      <c r="D17" s="15"/>
      <c r="E17" s="6"/>
      <c r="F17" s="15"/>
      <c r="G17" s="16"/>
      <c r="H17" s="8"/>
      <c r="I17" s="15"/>
      <c r="J17" s="76"/>
      <c r="K17" s="77"/>
      <c r="L17" s="77"/>
      <c r="M17" s="78"/>
      <c r="N17" s="73"/>
      <c r="O17" s="73"/>
      <c r="P17" s="73"/>
      <c r="Q17" s="36"/>
      <c r="R17" s="36"/>
      <c r="S17" s="36"/>
      <c r="T17" s="36"/>
      <c r="CG17" s="27"/>
      <c r="CH17" s="27"/>
      <c r="CI17" s="27"/>
      <c r="CJ17" s="27"/>
      <c r="CK17" s="27"/>
      <c r="CL17" s="27"/>
      <c r="CM17" s="27"/>
    </row>
    <row r="18" spans="1:91" ht="16.149999999999999" customHeight="1" x14ac:dyDescent="0.2">
      <c r="A18" s="58" t="s">
        <v>25</v>
      </c>
      <c r="B18" s="28">
        <f t="shared" si="0"/>
        <v>0</v>
      </c>
      <c r="C18" s="6"/>
      <c r="D18" s="15"/>
      <c r="E18" s="6"/>
      <c r="F18" s="15"/>
      <c r="G18" s="16"/>
      <c r="H18" s="8"/>
      <c r="I18" s="15"/>
      <c r="J18" s="76"/>
      <c r="K18" s="77"/>
      <c r="L18" s="77"/>
      <c r="M18" s="78"/>
      <c r="N18" s="73"/>
      <c r="O18" s="73"/>
      <c r="P18" s="73"/>
      <c r="Q18" s="36"/>
      <c r="R18" s="36"/>
      <c r="S18" s="36"/>
      <c r="T18" s="36"/>
      <c r="CG18" s="27"/>
      <c r="CH18" s="27"/>
      <c r="CI18" s="27"/>
      <c r="CJ18" s="27"/>
      <c r="CK18" s="27"/>
      <c r="CL18" s="27"/>
      <c r="CM18" s="27"/>
    </row>
    <row r="19" spans="1:91" ht="16.149999999999999" customHeight="1" x14ac:dyDescent="0.2">
      <c r="A19" s="58" t="s">
        <v>26</v>
      </c>
      <c r="B19" s="28">
        <f t="shared" si="0"/>
        <v>4</v>
      </c>
      <c r="C19" s="6">
        <v>0</v>
      </c>
      <c r="D19" s="15">
        <v>4</v>
      </c>
      <c r="E19" s="6">
        <v>4</v>
      </c>
      <c r="F19" s="15">
        <v>2</v>
      </c>
      <c r="G19" s="15">
        <v>0</v>
      </c>
      <c r="H19" s="8">
        <v>2</v>
      </c>
      <c r="I19" s="15">
        <v>0</v>
      </c>
      <c r="J19" s="76"/>
      <c r="K19" s="77"/>
      <c r="L19" s="77"/>
      <c r="M19" s="78"/>
      <c r="N19" s="73"/>
      <c r="O19" s="73"/>
      <c r="P19" s="73"/>
      <c r="Q19" s="36"/>
      <c r="R19" s="36"/>
      <c r="S19" s="36"/>
      <c r="T19" s="36"/>
      <c r="CG19" s="27"/>
      <c r="CH19" s="27"/>
      <c r="CI19" s="27"/>
      <c r="CJ19" s="27"/>
      <c r="CK19" s="27"/>
      <c r="CL19" s="27"/>
      <c r="CM19" s="27"/>
    </row>
    <row r="20" spans="1:91" ht="16.149999999999999" customHeight="1" x14ac:dyDescent="0.2">
      <c r="A20" s="58" t="s">
        <v>27</v>
      </c>
      <c r="B20" s="28">
        <f t="shared" si="0"/>
        <v>7</v>
      </c>
      <c r="C20" s="6">
        <v>0</v>
      </c>
      <c r="D20" s="15">
        <v>7</v>
      </c>
      <c r="E20" s="6">
        <v>10</v>
      </c>
      <c r="F20" s="15">
        <v>7</v>
      </c>
      <c r="G20" s="15">
        <v>0</v>
      </c>
      <c r="H20" s="8">
        <v>4</v>
      </c>
      <c r="I20" s="15">
        <v>0</v>
      </c>
      <c r="J20" s="76"/>
      <c r="K20" s="77"/>
      <c r="L20" s="77"/>
      <c r="M20" s="78"/>
      <c r="N20" s="73"/>
      <c r="O20" s="73"/>
      <c r="P20" s="73"/>
      <c r="Q20" s="36"/>
      <c r="R20" s="36"/>
      <c r="S20" s="36"/>
      <c r="T20" s="36"/>
      <c r="CG20" s="27"/>
      <c r="CH20" s="27"/>
      <c r="CI20" s="27"/>
      <c r="CJ20" s="27"/>
      <c r="CK20" s="27"/>
      <c r="CL20" s="27"/>
      <c r="CM20" s="27"/>
    </row>
    <row r="21" spans="1:91" ht="16.149999999999999" customHeight="1" x14ac:dyDescent="0.2">
      <c r="A21" s="58" t="s">
        <v>28</v>
      </c>
      <c r="B21" s="28">
        <f t="shared" si="0"/>
        <v>1</v>
      </c>
      <c r="C21" s="6">
        <v>0</v>
      </c>
      <c r="D21" s="15">
        <v>1</v>
      </c>
      <c r="E21" s="6">
        <v>0</v>
      </c>
      <c r="F21" s="15">
        <v>0</v>
      </c>
      <c r="G21" s="15">
        <v>0</v>
      </c>
      <c r="H21" s="8">
        <v>0</v>
      </c>
      <c r="I21" s="15">
        <v>0</v>
      </c>
      <c r="J21" s="76"/>
      <c r="K21" s="77"/>
      <c r="L21" s="77"/>
      <c r="M21" s="78"/>
      <c r="N21" s="73"/>
      <c r="O21" s="73"/>
      <c r="P21" s="73"/>
      <c r="Q21" s="36"/>
      <c r="R21" s="36"/>
      <c r="S21" s="36"/>
      <c r="T21" s="36"/>
      <c r="CG21" s="27"/>
      <c r="CH21" s="27"/>
      <c r="CI21" s="27"/>
      <c r="CJ21" s="27"/>
      <c r="CK21" s="27"/>
      <c r="CL21" s="27"/>
      <c r="CM21" s="27"/>
    </row>
    <row r="22" spans="1:91" ht="16.149999999999999" customHeight="1" x14ac:dyDescent="0.2">
      <c r="A22" s="84" t="s">
        <v>29</v>
      </c>
      <c r="B22" s="55">
        <f t="shared" si="0"/>
        <v>5</v>
      </c>
      <c r="C22" s="6">
        <v>2</v>
      </c>
      <c r="D22" s="15">
        <v>3</v>
      </c>
      <c r="E22" s="6">
        <v>4</v>
      </c>
      <c r="F22" s="15">
        <v>0</v>
      </c>
      <c r="G22" s="15">
        <v>0</v>
      </c>
      <c r="H22" s="8">
        <v>0</v>
      </c>
      <c r="I22" s="7">
        <v>0</v>
      </c>
      <c r="J22" s="76"/>
      <c r="K22" s="77"/>
      <c r="L22" s="77"/>
      <c r="M22" s="78"/>
      <c r="N22" s="73"/>
      <c r="O22" s="73"/>
      <c r="P22" s="73"/>
      <c r="Q22" s="36"/>
      <c r="R22" s="36"/>
      <c r="S22" s="36"/>
      <c r="T22" s="36"/>
      <c r="CG22" s="27"/>
      <c r="CH22" s="27"/>
      <c r="CI22" s="27"/>
      <c r="CJ22" s="27"/>
      <c r="CK22" s="27"/>
      <c r="CL22" s="27"/>
      <c r="CM22" s="27"/>
    </row>
    <row r="23" spans="1:91" ht="16.149999999999999" customHeight="1" x14ac:dyDescent="0.2">
      <c r="A23" s="85" t="s">
        <v>30</v>
      </c>
      <c r="B23" s="55">
        <f t="shared" si="0"/>
        <v>0</v>
      </c>
      <c r="C23" s="6"/>
      <c r="D23" s="15"/>
      <c r="E23" s="6"/>
      <c r="F23" s="15"/>
      <c r="G23" s="15"/>
      <c r="H23" s="8"/>
      <c r="I23" s="7"/>
      <c r="J23" s="76"/>
      <c r="K23" s="77"/>
      <c r="L23" s="77"/>
      <c r="M23" s="36"/>
      <c r="N23" s="73"/>
      <c r="O23" s="73"/>
      <c r="P23" s="73"/>
      <c r="Q23" s="36"/>
      <c r="R23" s="36"/>
      <c r="S23" s="36"/>
      <c r="T23" s="36"/>
      <c r="CG23" s="27"/>
      <c r="CH23" s="27"/>
      <c r="CI23" s="27"/>
      <c r="CJ23" s="27"/>
      <c r="CK23" s="27"/>
      <c r="CL23" s="27"/>
      <c r="CM23" s="27"/>
    </row>
    <row r="24" spans="1:91" ht="16.149999999999999" customHeight="1" thickBot="1" x14ac:dyDescent="0.25">
      <c r="A24" s="86" t="s">
        <v>31</v>
      </c>
      <c r="B24" s="87">
        <f t="shared" si="0"/>
        <v>0</v>
      </c>
      <c r="C24" s="88"/>
      <c r="D24" s="89"/>
      <c r="E24" s="88"/>
      <c r="F24" s="89"/>
      <c r="G24" s="89"/>
      <c r="H24" s="90"/>
      <c r="I24" s="91"/>
      <c r="J24" s="76"/>
      <c r="K24" s="77"/>
      <c r="L24" s="77"/>
      <c r="M24" s="36"/>
      <c r="N24" s="73"/>
      <c r="O24" s="73"/>
      <c r="P24" s="73"/>
      <c r="Q24" s="36"/>
      <c r="R24" s="36"/>
      <c r="S24" s="36"/>
      <c r="T24" s="36"/>
      <c r="CG24" s="27"/>
      <c r="CH24" s="27"/>
      <c r="CI24" s="27"/>
      <c r="CJ24" s="27"/>
      <c r="CK24" s="27"/>
      <c r="CL24" s="27"/>
      <c r="CM24" s="27"/>
    </row>
    <row r="25" spans="1:91" ht="16.149999999999999" customHeight="1" thickTop="1" x14ac:dyDescent="0.2">
      <c r="A25" s="92" t="s">
        <v>4</v>
      </c>
      <c r="B25" s="66">
        <f t="shared" si="0"/>
        <v>2827</v>
      </c>
      <c r="C25" s="156">
        <v>960</v>
      </c>
      <c r="D25" s="157">
        <v>1867</v>
      </c>
      <c r="E25" s="33"/>
      <c r="F25" s="53"/>
      <c r="G25" s="46"/>
      <c r="H25" s="93"/>
      <c r="I25" s="53"/>
      <c r="J25" s="76"/>
      <c r="K25" s="77"/>
      <c r="L25" s="77"/>
      <c r="M25" s="78"/>
      <c r="N25" s="73"/>
      <c r="O25" s="73"/>
      <c r="P25" s="73"/>
      <c r="Q25" s="36"/>
      <c r="R25" s="36"/>
      <c r="S25" s="36"/>
      <c r="T25" s="36"/>
      <c r="CG25" s="27"/>
      <c r="CH25" s="27"/>
      <c r="CI25" s="27"/>
      <c r="CJ25" s="27"/>
      <c r="CK25" s="27"/>
      <c r="CL25" s="27"/>
      <c r="CM25" s="27"/>
    </row>
    <row r="26" spans="1:91" ht="16.149999999999999" customHeight="1" x14ac:dyDescent="0.2">
      <c r="A26" s="94" t="s">
        <v>32</v>
      </c>
      <c r="B26" s="28">
        <f t="shared" si="0"/>
        <v>2</v>
      </c>
      <c r="C26" s="6">
        <v>1</v>
      </c>
      <c r="D26" s="15">
        <v>1</v>
      </c>
      <c r="E26" s="29"/>
      <c r="F26" s="50"/>
      <c r="G26" s="32"/>
      <c r="H26" s="45"/>
      <c r="I26" s="50"/>
      <c r="J26" s="76"/>
      <c r="K26" s="77"/>
      <c r="L26" s="77"/>
      <c r="M26" s="78"/>
      <c r="N26" s="73"/>
      <c r="O26" s="73"/>
      <c r="P26" s="73"/>
      <c r="Q26" s="36"/>
      <c r="R26" s="36"/>
      <c r="S26" s="36"/>
      <c r="T26" s="36"/>
      <c r="CG26" s="27"/>
      <c r="CH26" s="27"/>
      <c r="CI26" s="27"/>
      <c r="CJ26" s="27"/>
      <c r="CK26" s="27"/>
      <c r="CL26" s="27"/>
      <c r="CM26" s="27"/>
    </row>
    <row r="27" spans="1:91" ht="16.149999999999999" customHeight="1" x14ac:dyDescent="0.2">
      <c r="A27" s="94" t="s">
        <v>33</v>
      </c>
      <c r="B27" s="28">
        <f t="shared" si="0"/>
        <v>52</v>
      </c>
      <c r="C27" s="6">
        <v>13</v>
      </c>
      <c r="D27" s="15">
        <v>39</v>
      </c>
      <c r="E27" s="29"/>
      <c r="F27" s="50"/>
      <c r="G27" s="32"/>
      <c r="H27" s="45"/>
      <c r="I27" s="50"/>
      <c r="J27" s="76"/>
      <c r="K27" s="77"/>
      <c r="L27" s="77"/>
      <c r="M27" s="73"/>
      <c r="N27" s="73"/>
      <c r="O27" s="73"/>
      <c r="P27" s="73"/>
      <c r="Q27" s="36"/>
      <c r="R27" s="36"/>
      <c r="S27" s="36"/>
      <c r="T27" s="36"/>
      <c r="CG27" s="27"/>
      <c r="CH27" s="27"/>
      <c r="CI27" s="27"/>
      <c r="CJ27" s="27"/>
      <c r="CK27" s="27"/>
      <c r="CL27" s="27"/>
      <c r="CM27" s="27"/>
    </row>
    <row r="28" spans="1:91" ht="16.149999999999999" customHeight="1" x14ac:dyDescent="0.2">
      <c r="A28" s="94" t="s">
        <v>34</v>
      </c>
      <c r="B28" s="28">
        <f t="shared" si="0"/>
        <v>3</v>
      </c>
      <c r="C28" s="6">
        <v>1</v>
      </c>
      <c r="D28" s="15">
        <v>2</v>
      </c>
      <c r="E28" s="33"/>
      <c r="F28" s="53"/>
      <c r="G28" s="46"/>
      <c r="H28" s="93"/>
      <c r="I28" s="53"/>
      <c r="J28" s="76"/>
      <c r="K28" s="77"/>
      <c r="L28" s="77"/>
      <c r="M28" s="73"/>
      <c r="N28" s="73"/>
      <c r="O28" s="73"/>
      <c r="P28" s="73"/>
      <c r="Q28" s="36"/>
      <c r="R28" s="36"/>
      <c r="S28" s="36"/>
      <c r="T28" s="36"/>
      <c r="CG28" s="27"/>
      <c r="CH28" s="27"/>
      <c r="CI28" s="27"/>
      <c r="CJ28" s="27"/>
      <c r="CK28" s="27"/>
      <c r="CL28" s="27"/>
      <c r="CM28" s="27"/>
    </row>
    <row r="29" spans="1:91" ht="16.149999999999999" customHeight="1" x14ac:dyDescent="0.2">
      <c r="A29" s="144" t="s">
        <v>35</v>
      </c>
      <c r="B29" s="72">
        <f t="shared" si="0"/>
        <v>4</v>
      </c>
      <c r="C29" s="10">
        <v>0</v>
      </c>
      <c r="D29" s="11">
        <v>4</v>
      </c>
      <c r="E29" s="42"/>
      <c r="F29" s="49"/>
      <c r="G29" s="43"/>
      <c r="H29" s="69"/>
      <c r="I29" s="49"/>
      <c r="J29" s="76"/>
      <c r="K29" s="77"/>
      <c r="L29" s="77"/>
      <c r="M29" s="73"/>
      <c r="N29" s="73"/>
      <c r="O29" s="73"/>
      <c r="P29" s="73"/>
      <c r="Q29" s="36"/>
      <c r="R29" s="36"/>
      <c r="S29" s="36"/>
      <c r="T29" s="36"/>
      <c r="CG29" s="27"/>
      <c r="CH29" s="27"/>
      <c r="CI29" s="27"/>
      <c r="CJ29" s="27"/>
      <c r="CK29" s="27"/>
      <c r="CL29" s="27"/>
      <c r="CM29" s="27"/>
    </row>
    <row r="30" spans="1:91" ht="31.9" customHeight="1" x14ac:dyDescent="0.2">
      <c r="A30" s="95" t="s">
        <v>36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8"/>
      <c r="N30" s="73"/>
      <c r="O30" s="73"/>
      <c r="P30" s="73"/>
      <c r="Q30" s="36"/>
      <c r="R30" s="36"/>
      <c r="S30" s="36"/>
      <c r="T30" s="36"/>
      <c r="CG30" s="27"/>
      <c r="CH30" s="27"/>
      <c r="CI30" s="27"/>
      <c r="CJ30" s="27"/>
      <c r="CK30" s="27"/>
      <c r="CL30" s="27"/>
      <c r="CM30" s="27"/>
    </row>
    <row r="31" spans="1:91" ht="16.149999999999999" customHeight="1" x14ac:dyDescent="0.2">
      <c r="A31" s="199" t="s">
        <v>37</v>
      </c>
      <c r="B31" s="195"/>
      <c r="C31" s="184" t="s">
        <v>38</v>
      </c>
      <c r="D31" s="202"/>
      <c r="E31" s="203"/>
      <c r="F31" s="202" t="s">
        <v>39</v>
      </c>
      <c r="G31" s="202"/>
      <c r="H31" s="202"/>
      <c r="I31" s="202"/>
      <c r="J31" s="202" t="s">
        <v>40</v>
      </c>
      <c r="K31" s="202"/>
      <c r="L31" s="202"/>
      <c r="M31" s="96"/>
      <c r="N31" s="73"/>
      <c r="O31" s="73"/>
      <c r="P31" s="73"/>
      <c r="Q31" s="36"/>
      <c r="R31" s="36"/>
      <c r="S31" s="36"/>
      <c r="T31" s="36"/>
      <c r="CG31" s="27"/>
      <c r="CH31" s="27"/>
      <c r="CI31" s="27"/>
      <c r="CJ31" s="27"/>
      <c r="CK31" s="27"/>
      <c r="CL31" s="27"/>
      <c r="CM31" s="27"/>
    </row>
    <row r="32" spans="1:91" ht="55.9" customHeight="1" x14ac:dyDescent="0.2">
      <c r="A32" s="200"/>
      <c r="B32" s="201"/>
      <c r="C32" s="21" t="s">
        <v>41</v>
      </c>
      <c r="D32" s="22" t="s">
        <v>42</v>
      </c>
      <c r="E32" s="63" t="s">
        <v>43</v>
      </c>
      <c r="F32" s="148" t="s">
        <v>44</v>
      </c>
      <c r="G32" s="97" t="s">
        <v>45</v>
      </c>
      <c r="H32" s="63" t="s">
        <v>46</v>
      </c>
      <c r="I32" s="98" t="s">
        <v>47</v>
      </c>
      <c r="J32" s="74" t="s">
        <v>48</v>
      </c>
      <c r="K32" s="21" t="s">
        <v>49</v>
      </c>
      <c r="L32" s="145" t="s">
        <v>50</v>
      </c>
      <c r="M32" s="99"/>
      <c r="N32" s="73"/>
      <c r="O32" s="73"/>
      <c r="P32" s="36"/>
      <c r="Q32" s="36"/>
      <c r="R32" s="36"/>
      <c r="S32" s="36"/>
      <c r="T32" s="36"/>
      <c r="CG32" s="27"/>
      <c r="CH32" s="27"/>
      <c r="CI32" s="27"/>
      <c r="CJ32" s="27"/>
      <c r="CK32" s="27"/>
      <c r="CL32" s="27"/>
      <c r="CM32" s="27"/>
    </row>
    <row r="33" spans="1:91" ht="16.149999999999999" customHeight="1" x14ac:dyDescent="0.2">
      <c r="A33" s="186" t="s">
        <v>51</v>
      </c>
      <c r="B33" s="187"/>
      <c r="C33" s="1"/>
      <c r="D33" s="5"/>
      <c r="E33" s="5"/>
      <c r="F33" s="4"/>
      <c r="G33" s="5"/>
      <c r="H33" s="5"/>
      <c r="I33" s="3"/>
      <c r="J33" s="100">
        <f>SUM(K33+L33)</f>
        <v>0</v>
      </c>
      <c r="K33" s="1"/>
      <c r="L33" s="2"/>
      <c r="M33" s="101"/>
      <c r="N33" s="73"/>
      <c r="O33" s="73"/>
      <c r="P33" s="36"/>
      <c r="Q33" s="36"/>
      <c r="R33" s="36"/>
      <c r="S33" s="36"/>
      <c r="T33" s="36"/>
      <c r="CG33" s="27"/>
      <c r="CH33" s="27"/>
      <c r="CI33" s="27"/>
      <c r="CJ33" s="27"/>
      <c r="CK33" s="27"/>
      <c r="CL33" s="27"/>
      <c r="CM33" s="27"/>
    </row>
    <row r="34" spans="1:91" ht="16.149999999999999" customHeight="1" x14ac:dyDescent="0.2">
      <c r="A34" s="188" t="s">
        <v>5</v>
      </c>
      <c r="B34" s="189"/>
      <c r="C34" s="6"/>
      <c r="D34" s="9"/>
      <c r="E34" s="9"/>
      <c r="F34" s="8"/>
      <c r="G34" s="9"/>
      <c r="H34" s="9"/>
      <c r="I34" s="7"/>
      <c r="J34" s="102">
        <f>SUM(K34+L34)</f>
        <v>0</v>
      </c>
      <c r="K34" s="6"/>
      <c r="L34" s="15"/>
      <c r="M34" s="101"/>
      <c r="N34" s="73"/>
      <c r="O34" s="73"/>
      <c r="P34" s="36"/>
      <c r="Q34" s="36"/>
      <c r="R34" s="36"/>
      <c r="S34" s="36"/>
      <c r="T34" s="36"/>
      <c r="CG34" s="27"/>
      <c r="CH34" s="27"/>
      <c r="CI34" s="27"/>
      <c r="CJ34" s="27"/>
      <c r="CK34" s="27"/>
      <c r="CL34" s="27"/>
      <c r="CM34" s="27"/>
    </row>
    <row r="35" spans="1:91" ht="16.149999999999999" customHeight="1" x14ac:dyDescent="0.2">
      <c r="A35" s="188" t="s">
        <v>52</v>
      </c>
      <c r="B35" s="189"/>
      <c r="C35" s="6"/>
      <c r="D35" s="9"/>
      <c r="E35" s="9"/>
      <c r="F35" s="8"/>
      <c r="G35" s="9"/>
      <c r="H35" s="9"/>
      <c r="I35" s="7"/>
      <c r="J35" s="102">
        <f>SUM(K35+L35)</f>
        <v>0</v>
      </c>
      <c r="K35" s="6"/>
      <c r="L35" s="15"/>
      <c r="M35" s="101"/>
      <c r="N35" s="73"/>
      <c r="O35" s="73"/>
      <c r="P35" s="36"/>
      <c r="Q35" s="36"/>
      <c r="R35" s="36"/>
      <c r="S35" s="36"/>
      <c r="T35" s="36"/>
      <c r="CG35" s="27"/>
      <c r="CH35" s="27"/>
      <c r="CI35" s="27"/>
      <c r="CJ35" s="27"/>
      <c r="CK35" s="27"/>
      <c r="CL35" s="27"/>
      <c r="CM35" s="27"/>
    </row>
    <row r="36" spans="1:91" ht="16.149999999999999" customHeight="1" x14ac:dyDescent="0.2">
      <c r="A36" s="188" t="s">
        <v>53</v>
      </c>
      <c r="B36" s="189"/>
      <c r="C36" s="6"/>
      <c r="D36" s="9">
        <v>1</v>
      </c>
      <c r="E36" s="9"/>
      <c r="F36" s="8"/>
      <c r="G36" s="9"/>
      <c r="H36" s="9"/>
      <c r="I36" s="7"/>
      <c r="J36" s="102">
        <f>SUM(K36+L36)</f>
        <v>24</v>
      </c>
      <c r="K36" s="6">
        <v>7</v>
      </c>
      <c r="L36" s="15">
        <v>17</v>
      </c>
      <c r="M36" s="101"/>
      <c r="N36" s="73"/>
      <c r="O36" s="73"/>
      <c r="P36" s="36"/>
      <c r="Q36" s="36"/>
      <c r="R36" s="36"/>
      <c r="S36" s="36"/>
      <c r="T36" s="36"/>
      <c r="CG36" s="27"/>
      <c r="CH36" s="27"/>
      <c r="CI36" s="27"/>
      <c r="CJ36" s="27"/>
      <c r="CK36" s="27"/>
      <c r="CL36" s="27"/>
      <c r="CM36" s="27"/>
    </row>
    <row r="37" spans="1:91" ht="16.149999999999999" customHeight="1" x14ac:dyDescent="0.2">
      <c r="A37" s="188" t="s">
        <v>54</v>
      </c>
      <c r="B37" s="189"/>
      <c r="C37" s="6"/>
      <c r="D37" s="9"/>
      <c r="E37" s="9"/>
      <c r="F37" s="8"/>
      <c r="G37" s="9"/>
      <c r="H37" s="9"/>
      <c r="I37" s="7"/>
      <c r="J37" s="47"/>
      <c r="K37" s="29"/>
      <c r="L37" s="32"/>
      <c r="M37" s="101"/>
      <c r="N37" s="73"/>
      <c r="O37" s="73"/>
      <c r="P37" s="36"/>
      <c r="Q37" s="36"/>
      <c r="R37" s="36"/>
      <c r="S37" s="36"/>
      <c r="T37" s="36"/>
      <c r="CG37" s="27"/>
      <c r="CH37" s="27"/>
      <c r="CI37" s="27"/>
      <c r="CJ37" s="27"/>
      <c r="CK37" s="27"/>
      <c r="CL37" s="27"/>
      <c r="CM37" s="27"/>
    </row>
    <row r="38" spans="1:91" ht="16.149999999999999" customHeight="1" x14ac:dyDescent="0.2">
      <c r="A38" s="188" t="s">
        <v>55</v>
      </c>
      <c r="B38" s="189"/>
      <c r="C38" s="6"/>
      <c r="D38" s="9"/>
      <c r="E38" s="9"/>
      <c r="F38" s="8"/>
      <c r="G38" s="9"/>
      <c r="H38" s="9"/>
      <c r="I38" s="7"/>
      <c r="J38" s="47"/>
      <c r="K38" s="29"/>
      <c r="L38" s="32"/>
      <c r="M38" s="101"/>
      <c r="N38" s="73"/>
      <c r="O38" s="73"/>
      <c r="P38" s="36"/>
      <c r="Q38" s="36"/>
      <c r="R38" s="36"/>
      <c r="S38" s="36"/>
      <c r="T38" s="36"/>
      <c r="CG38" s="27"/>
      <c r="CH38" s="27"/>
      <c r="CI38" s="27"/>
      <c r="CJ38" s="27"/>
      <c r="CK38" s="27"/>
      <c r="CL38" s="27"/>
      <c r="CM38" s="27"/>
    </row>
    <row r="39" spans="1:91" ht="16.149999999999999" customHeight="1" x14ac:dyDescent="0.2">
      <c r="A39" s="188" t="s">
        <v>56</v>
      </c>
      <c r="B39" s="189"/>
      <c r="C39" s="6"/>
      <c r="D39" s="9"/>
      <c r="E39" s="9"/>
      <c r="F39" s="8"/>
      <c r="G39" s="9"/>
      <c r="H39" s="9"/>
      <c r="I39" s="7"/>
      <c r="J39" s="16"/>
      <c r="K39" s="29"/>
      <c r="L39" s="32"/>
      <c r="M39" s="101"/>
      <c r="N39" s="73"/>
      <c r="O39" s="73"/>
      <c r="P39" s="36"/>
      <c r="Q39" s="36"/>
      <c r="R39" s="36"/>
      <c r="S39" s="36"/>
      <c r="T39" s="36"/>
      <c r="CG39" s="27"/>
      <c r="CH39" s="27"/>
      <c r="CI39" s="27"/>
      <c r="CJ39" s="27"/>
      <c r="CK39" s="27"/>
      <c r="CL39" s="27"/>
      <c r="CM39" s="27"/>
    </row>
    <row r="40" spans="1:91" ht="16.149999999999999" customHeight="1" x14ac:dyDescent="0.2">
      <c r="A40" s="188" t="s">
        <v>57</v>
      </c>
      <c r="B40" s="189"/>
      <c r="C40" s="6"/>
      <c r="D40" s="9"/>
      <c r="E40" s="9"/>
      <c r="F40" s="8"/>
      <c r="G40" s="9"/>
      <c r="H40" s="9"/>
      <c r="I40" s="7"/>
      <c r="J40" s="16"/>
      <c r="K40" s="29"/>
      <c r="L40" s="32"/>
      <c r="M40" s="101"/>
      <c r="N40" s="73"/>
      <c r="O40" s="73"/>
      <c r="P40" s="36"/>
      <c r="Q40" s="36"/>
      <c r="R40" s="36"/>
      <c r="S40" s="36"/>
      <c r="T40" s="36"/>
      <c r="CG40" s="27"/>
      <c r="CH40" s="27"/>
      <c r="CI40" s="27"/>
      <c r="CJ40" s="27"/>
      <c r="CK40" s="27"/>
      <c r="CL40" s="27"/>
      <c r="CM40" s="27"/>
    </row>
    <row r="41" spans="1:91" ht="16.149999999999999" customHeight="1" x14ac:dyDescent="0.2">
      <c r="A41" s="188" t="s">
        <v>58</v>
      </c>
      <c r="B41" s="189"/>
      <c r="C41" s="6"/>
      <c r="D41" s="9"/>
      <c r="E41" s="9"/>
      <c r="F41" s="8"/>
      <c r="G41" s="9"/>
      <c r="H41" s="9"/>
      <c r="I41" s="7"/>
      <c r="J41" s="102">
        <f>SUM(K41+L41)</f>
        <v>0</v>
      </c>
      <c r="K41" s="6"/>
      <c r="L41" s="15"/>
      <c r="M41" s="101"/>
      <c r="N41" s="73"/>
      <c r="O41" s="73"/>
      <c r="P41" s="36"/>
      <c r="Q41" s="36"/>
      <c r="R41" s="36"/>
      <c r="S41" s="36"/>
      <c r="T41" s="36"/>
      <c r="CG41" s="27"/>
      <c r="CH41" s="27"/>
      <c r="CI41" s="27"/>
      <c r="CJ41" s="27"/>
      <c r="CK41" s="27"/>
      <c r="CL41" s="27"/>
      <c r="CM41" s="27"/>
    </row>
    <row r="42" spans="1:91" ht="16.149999999999999" customHeight="1" x14ac:dyDescent="0.2">
      <c r="A42" s="190" t="s">
        <v>59</v>
      </c>
      <c r="B42" s="191"/>
      <c r="C42" s="18"/>
      <c r="D42" s="34"/>
      <c r="E42" s="34"/>
      <c r="F42" s="44"/>
      <c r="G42" s="34"/>
      <c r="H42" s="34"/>
      <c r="I42" s="68"/>
      <c r="J42" s="103"/>
      <c r="K42" s="30"/>
      <c r="L42" s="31"/>
      <c r="M42" s="101"/>
      <c r="N42" s="73"/>
      <c r="O42" s="73"/>
      <c r="P42" s="36"/>
      <c r="Q42" s="36"/>
      <c r="R42" s="36"/>
      <c r="S42" s="36"/>
      <c r="T42" s="36"/>
      <c r="CG42" s="27"/>
      <c r="CH42" s="27"/>
      <c r="CI42" s="27"/>
      <c r="CJ42" s="27"/>
      <c r="CK42" s="27"/>
      <c r="CL42" s="27"/>
      <c r="CM42" s="27"/>
    </row>
    <row r="43" spans="1:91" ht="16.149999999999999" customHeight="1" x14ac:dyDescent="0.2">
      <c r="A43" s="192" t="s">
        <v>60</v>
      </c>
      <c r="B43" s="193"/>
      <c r="C43" s="18"/>
      <c r="D43" s="34"/>
      <c r="E43" s="34"/>
      <c r="F43" s="48"/>
      <c r="G43" s="44"/>
      <c r="H43" s="34"/>
      <c r="I43" s="68"/>
      <c r="J43" s="102">
        <f>SUM(K43+L43)</f>
        <v>0</v>
      </c>
      <c r="K43" s="18"/>
      <c r="L43" s="19"/>
      <c r="M43" s="101"/>
      <c r="N43" s="73"/>
      <c r="O43" s="73"/>
      <c r="P43" s="36"/>
      <c r="Q43" s="36"/>
      <c r="R43" s="36"/>
      <c r="S43" s="36"/>
      <c r="T43" s="36"/>
      <c r="CG43" s="27"/>
      <c r="CH43" s="27"/>
      <c r="CI43" s="27"/>
      <c r="CJ43" s="27"/>
      <c r="CK43" s="27"/>
      <c r="CL43" s="27"/>
      <c r="CM43" s="27"/>
    </row>
    <row r="44" spans="1:91" ht="16.149999999999999" customHeight="1" x14ac:dyDescent="0.2">
      <c r="A44" s="180" t="s">
        <v>61</v>
      </c>
      <c r="B44" s="181"/>
      <c r="C44" s="37">
        <f t="shared" ref="C44:I44" si="2">SUM(C33:C43)</f>
        <v>0</v>
      </c>
      <c r="D44" s="38">
        <f t="shared" si="2"/>
        <v>1</v>
      </c>
      <c r="E44" s="38">
        <f t="shared" si="2"/>
        <v>0</v>
      </c>
      <c r="F44" s="104">
        <f t="shared" si="2"/>
        <v>0</v>
      </c>
      <c r="G44" s="38">
        <f t="shared" si="2"/>
        <v>0</v>
      </c>
      <c r="H44" s="38">
        <f t="shared" si="2"/>
        <v>0</v>
      </c>
      <c r="I44" s="39">
        <f t="shared" si="2"/>
        <v>0</v>
      </c>
      <c r="J44" s="105">
        <f>SUM(J33+J34+J35+J36+J39+J40+J41+J43)</f>
        <v>24</v>
      </c>
      <c r="K44" s="106">
        <f>SUM(K33+K34+K35+K36+K41+K43)</f>
        <v>7</v>
      </c>
      <c r="L44" s="107">
        <f>SUM(L33+L34+L35+L36+L41+L43)</f>
        <v>17</v>
      </c>
      <c r="M44" s="101"/>
      <c r="N44" s="73"/>
      <c r="O44" s="73"/>
      <c r="P44" s="36"/>
      <c r="Q44" s="36"/>
      <c r="R44" s="36"/>
      <c r="S44" s="36"/>
      <c r="T44" s="36"/>
      <c r="CG44" s="27"/>
      <c r="CH44" s="27"/>
      <c r="CI44" s="27"/>
      <c r="CJ44" s="27"/>
      <c r="CK44" s="27"/>
      <c r="CL44" s="27"/>
      <c r="CM44" s="27"/>
    </row>
    <row r="45" spans="1:91" ht="16.149999999999999" customHeight="1" x14ac:dyDescent="0.2">
      <c r="A45" s="182" t="s">
        <v>68</v>
      </c>
      <c r="B45" s="183"/>
      <c r="C45" s="20"/>
      <c r="D45" s="108"/>
      <c r="E45" s="108"/>
      <c r="F45" s="109"/>
      <c r="G45" s="108"/>
      <c r="H45" s="108"/>
      <c r="I45" s="35"/>
      <c r="J45" s="105">
        <f>SUM(K45+L45)</f>
        <v>0</v>
      </c>
      <c r="K45" s="20"/>
      <c r="L45" s="51"/>
      <c r="M45" s="101"/>
      <c r="N45" s="73"/>
      <c r="O45" s="73"/>
      <c r="P45" s="36"/>
      <c r="Q45" s="36"/>
      <c r="R45" s="36"/>
      <c r="S45" s="36"/>
      <c r="T45" s="36"/>
      <c r="CG45" s="27"/>
      <c r="CH45" s="27"/>
      <c r="CI45" s="27"/>
      <c r="CJ45" s="27"/>
      <c r="CK45" s="27"/>
      <c r="CL45" s="27"/>
      <c r="CM45" s="27"/>
    </row>
    <row r="46" spans="1:91" ht="31.9" customHeight="1" x14ac:dyDescent="0.2">
      <c r="A46" s="54" t="s">
        <v>63</v>
      </c>
      <c r="B46" s="110"/>
      <c r="C46" s="95"/>
      <c r="D46" s="111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36"/>
      <c r="R46" s="36"/>
      <c r="S46" s="36"/>
      <c r="T46" s="36"/>
      <c r="CG46" s="27"/>
      <c r="CH46" s="27"/>
      <c r="CI46" s="27"/>
      <c r="CJ46" s="27"/>
      <c r="CK46" s="27"/>
      <c r="CL46" s="27"/>
      <c r="CM46" s="27"/>
    </row>
    <row r="47" spans="1:91" ht="25.15" customHeight="1" x14ac:dyDescent="0.2">
      <c r="A47" s="184" t="s">
        <v>64</v>
      </c>
      <c r="B47" s="185"/>
      <c r="C47" s="74" t="s">
        <v>3</v>
      </c>
      <c r="D47" s="145" t="s">
        <v>65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36"/>
      <c r="R47" s="36"/>
      <c r="S47" s="36"/>
      <c r="T47" s="36"/>
      <c r="CG47" s="27"/>
      <c r="CH47" s="27"/>
      <c r="CI47" s="27"/>
      <c r="CJ47" s="27"/>
      <c r="CK47" s="27"/>
      <c r="CL47" s="27"/>
      <c r="CM47" s="27"/>
    </row>
    <row r="48" spans="1:91" ht="16.149999999999999" customHeight="1" x14ac:dyDescent="0.2">
      <c r="A48" s="176" t="s">
        <v>66</v>
      </c>
      <c r="B48" s="177"/>
      <c r="C48" s="41"/>
      <c r="D48" s="19"/>
      <c r="E48" s="99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36"/>
      <c r="R48" s="36"/>
      <c r="S48" s="36"/>
      <c r="T48" s="36"/>
      <c r="CA48" s="26" t="str">
        <f>IF(D48&gt;C48,"Casos/Instituciones deben ser menor o iguales al total Reuniones A. Mayor","")</f>
        <v/>
      </c>
      <c r="CG48" s="27"/>
      <c r="CH48" s="27"/>
      <c r="CI48" s="27"/>
      <c r="CJ48" s="27"/>
      <c r="CK48" s="27"/>
      <c r="CL48" s="27"/>
      <c r="CM48" s="27"/>
    </row>
    <row r="49" spans="1:91" ht="16.149999999999999" customHeight="1" x14ac:dyDescent="0.2">
      <c r="A49" s="178" t="s">
        <v>67</v>
      </c>
      <c r="B49" s="179"/>
      <c r="C49" s="17"/>
      <c r="D49" s="4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36"/>
      <c r="R49" s="36"/>
      <c r="S49" s="36"/>
      <c r="T49" s="36"/>
      <c r="CG49" s="27"/>
      <c r="CH49" s="27"/>
      <c r="CI49" s="27"/>
      <c r="CJ49" s="27"/>
      <c r="CK49" s="27"/>
      <c r="CL49" s="27"/>
      <c r="CM49" s="27"/>
    </row>
    <row r="50" spans="1:91" x14ac:dyDescent="0.2">
      <c r="E50" s="36"/>
      <c r="F50" s="36"/>
      <c r="G50" s="36"/>
      <c r="H50" s="36"/>
      <c r="M50" s="36"/>
      <c r="N50" s="36"/>
      <c r="O50" s="36"/>
      <c r="P50" s="36"/>
      <c r="Q50" s="36"/>
      <c r="R50" s="36"/>
      <c r="S50" s="36"/>
      <c r="T50" s="36"/>
      <c r="CG50" s="27"/>
      <c r="CH50" s="27"/>
      <c r="CI50" s="27"/>
      <c r="CJ50" s="27"/>
      <c r="CK50" s="27"/>
      <c r="CL50" s="27"/>
      <c r="CM50" s="27"/>
    </row>
    <row r="51" spans="1:91" x14ac:dyDescent="0.2">
      <c r="E51" s="36"/>
      <c r="F51" s="36"/>
      <c r="G51" s="36"/>
      <c r="H51" s="36"/>
      <c r="M51" s="36"/>
      <c r="N51" s="36"/>
      <c r="O51" s="36"/>
      <c r="P51" s="36"/>
      <c r="Q51" s="36"/>
      <c r="R51" s="36"/>
      <c r="S51" s="36"/>
      <c r="T51" s="36"/>
    </row>
    <row r="52" spans="1:91" x14ac:dyDescent="0.2">
      <c r="E52" s="36"/>
      <c r="F52" s="36"/>
      <c r="G52" s="36"/>
      <c r="H52" s="36"/>
      <c r="M52" s="36"/>
      <c r="N52" s="36"/>
      <c r="O52" s="36"/>
      <c r="P52" s="36"/>
      <c r="Q52" s="36"/>
      <c r="R52" s="36"/>
      <c r="S52" s="36"/>
      <c r="T52" s="36"/>
    </row>
    <row r="53" spans="1:91" x14ac:dyDescent="0.2">
      <c r="E53" s="36"/>
      <c r="F53" s="36"/>
      <c r="G53" s="36"/>
      <c r="H53" s="36"/>
      <c r="M53" s="36"/>
      <c r="N53" s="36"/>
      <c r="O53" s="36"/>
      <c r="P53" s="36"/>
      <c r="Q53" s="36"/>
      <c r="R53" s="36"/>
      <c r="S53" s="36"/>
      <c r="T53" s="36"/>
    </row>
    <row r="54" spans="1:91" x14ac:dyDescent="0.2">
      <c r="M54" s="36"/>
      <c r="N54" s="36"/>
      <c r="O54" s="36"/>
      <c r="P54" s="36"/>
      <c r="Q54" s="36"/>
      <c r="R54" s="36"/>
      <c r="S54" s="36"/>
      <c r="T54" s="36"/>
    </row>
    <row r="55" spans="1:91" x14ac:dyDescent="0.2">
      <c r="M55" s="36"/>
      <c r="N55" s="36"/>
      <c r="O55" s="36"/>
      <c r="P55" s="36"/>
      <c r="Q55" s="36"/>
      <c r="R55" s="36"/>
      <c r="S55" s="36"/>
      <c r="T55" s="36"/>
    </row>
    <row r="194" spans="1:104" ht="11.25" customHeight="1" x14ac:dyDescent="0.2"/>
    <row r="195" spans="1:104" s="112" customFormat="1" hidden="1" x14ac:dyDescent="0.2">
      <c r="A195" s="112">
        <f>SUM(B11,B25:B29,C44:L44,C48:C49)</f>
        <v>2981</v>
      </c>
      <c r="B195" s="112">
        <f>SUM(CG6:CM50)</f>
        <v>0</v>
      </c>
      <c r="BY195" s="113"/>
      <c r="BZ195" s="113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</row>
  </sheetData>
  <mergeCells count="26">
    <mergeCell ref="A6:P6"/>
    <mergeCell ref="G9:G10"/>
    <mergeCell ref="H9:I9"/>
    <mergeCell ref="A31:B32"/>
    <mergeCell ref="C31:E31"/>
    <mergeCell ref="J31:L31"/>
    <mergeCell ref="F31:I31"/>
    <mergeCell ref="A9:A10"/>
    <mergeCell ref="B9:D9"/>
    <mergeCell ref="E9:F9"/>
    <mergeCell ref="A42:B42"/>
    <mergeCell ref="A43:B43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8:B48"/>
    <mergeCell ref="A49:B49"/>
    <mergeCell ref="A44:B44"/>
    <mergeCell ref="A45:B45"/>
    <mergeCell ref="A47:B47"/>
  </mergeCells>
  <dataValidations count="4">
    <dataValidation type="whole" allowBlank="1" showInputMessage="1" showErrorMessage="1" errorTitle="ERROR" error="Por favor ingrese números enteros" sqref="C1:I11 C46:D47 K44:L44 J1:J36 K1:L32 C44:I44 C30:I32 J43:J1048576 A50:D1048576 K46:L1048576 M1:XFD1048576 E46:I1048576 J41 A1:B33" xr:uid="{CBD8B128-9EC7-4EF6-8DAC-CFD93532B382}">
      <formula1>0</formula1>
      <formula2>10000000</formula2>
    </dataValidation>
    <dataValidation type="whole" allowBlank="1" showInputMessage="1" showErrorMessage="1" errorTitle="Error de ingreso" error="Debe ingresar sólo números enteros positivos." sqref="C12:I29 C33:I43 K33:L43 J37:J40 K45:L45 C45:I45 C48:D49" xr:uid="{FA967024-570E-466E-83C6-5447CEF50825}">
      <formula1>0</formula1>
      <formula2>1000000000</formula2>
    </dataValidation>
    <dataValidation allowBlank="1" showInputMessage="1" errorTitle="ERROR" error="Por favor ingrese números enteros" sqref="A34:B49" xr:uid="{6EE3416E-D648-4644-8D23-478ED79E2208}"/>
    <dataValidation type="whole" allowBlank="1" showInputMessage="1" showErrorMessage="1" errorTitle="ERROR" error="Debe ingresar sólo números enteros positivos." sqref="J42" xr:uid="{FC29AC05-3731-4FDC-AD61-6C7A159185DE}">
      <formula1>0</formula1>
      <formula2>1000000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A. Cisternas Ramírez</dc:creator>
  <cp:lastModifiedBy>Jose Albino   Munoz Mansilla</cp:lastModifiedBy>
  <dcterms:created xsi:type="dcterms:W3CDTF">2018-03-19T13:09:44Z</dcterms:created>
  <dcterms:modified xsi:type="dcterms:W3CDTF">2019-01-21T18:57:44Z</dcterms:modified>
</cp:coreProperties>
</file>