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F09E0771-923C-4487-9113-34EF436F04F2}" xr6:coauthVersionLast="36" xr6:coauthVersionMax="36" xr10:uidLastSave="{00000000-0000-0000-0000-000000000000}"/>
  <bookViews>
    <workbookView xWindow="0" yWindow="0" windowWidth="24000" windowHeight="8835" tabRatio="807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8" i="12" l="1"/>
  <c r="C198" i="12"/>
  <c r="B198" i="12" s="1"/>
  <c r="D197" i="12"/>
  <c r="B197" i="12" s="1"/>
  <c r="C197" i="12"/>
  <c r="D196" i="12"/>
  <c r="C196" i="12"/>
  <c r="B196" i="12" s="1"/>
  <c r="D195" i="12"/>
  <c r="C195" i="12"/>
  <c r="B195" i="12"/>
  <c r="D194" i="12"/>
  <c r="C194" i="12"/>
  <c r="B194" i="12" s="1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C193" i="12"/>
  <c r="B193" i="12" s="1"/>
  <c r="D188" i="12"/>
  <c r="C188" i="12"/>
  <c r="B188" i="12"/>
  <c r="F178" i="12"/>
  <c r="E178" i="12"/>
  <c r="D178" i="12" s="1"/>
  <c r="F177" i="12"/>
  <c r="D177" i="12" s="1"/>
  <c r="E177" i="12"/>
  <c r="F176" i="12"/>
  <c r="E176" i="12"/>
  <c r="D176" i="12" s="1"/>
  <c r="F175" i="12"/>
  <c r="E175" i="12"/>
  <c r="D175" i="12"/>
  <c r="F174" i="12"/>
  <c r="E174" i="12"/>
  <c r="D174" i="12" s="1"/>
  <c r="F173" i="12"/>
  <c r="D173" i="12" s="1"/>
  <c r="E173" i="12"/>
  <c r="E168" i="12"/>
  <c r="D168" i="12"/>
  <c r="C168" i="12" s="1"/>
  <c r="E167" i="12"/>
  <c r="D167" i="12"/>
  <c r="C167" i="12"/>
  <c r="E166" i="12"/>
  <c r="D166" i="12"/>
  <c r="C166" i="12" s="1"/>
  <c r="E165" i="12"/>
  <c r="C165" i="12" s="1"/>
  <c r="D165" i="12"/>
  <c r="D160" i="12"/>
  <c r="D159" i="12"/>
  <c r="D158" i="12"/>
  <c r="D157" i="12"/>
  <c r="D156" i="12"/>
  <c r="D155" i="12"/>
  <c r="D143" i="12"/>
  <c r="D142" i="12"/>
  <c r="B135" i="12"/>
  <c r="C119" i="12"/>
  <c r="C118" i="12"/>
  <c r="E114" i="12"/>
  <c r="D114" i="12"/>
  <c r="C114" i="12"/>
  <c r="E113" i="12"/>
  <c r="D113" i="12"/>
  <c r="C113" i="12" s="1"/>
  <c r="E109" i="12"/>
  <c r="C109" i="12" s="1"/>
  <c r="D109" i="12"/>
  <c r="E108" i="12"/>
  <c r="D108" i="12"/>
  <c r="C108" i="12" s="1"/>
  <c r="E107" i="12"/>
  <c r="D107" i="12"/>
  <c r="C107" i="12"/>
  <c r="CG107" i="12" s="1"/>
  <c r="E97" i="12"/>
  <c r="D97" i="12"/>
  <c r="C97" i="12" s="1"/>
  <c r="E96" i="12"/>
  <c r="C96" i="12" s="1"/>
  <c r="D96" i="12"/>
  <c r="E95" i="12"/>
  <c r="D95" i="12"/>
  <c r="C95" i="12" s="1"/>
  <c r="E94" i="12"/>
  <c r="D94" i="12"/>
  <c r="C94" i="12"/>
  <c r="CG94" i="12" s="1"/>
  <c r="E93" i="12"/>
  <c r="D93" i="12"/>
  <c r="C93" i="12" s="1"/>
  <c r="E92" i="12"/>
  <c r="D92" i="12"/>
  <c r="C92" i="12" s="1"/>
  <c r="E91" i="12"/>
  <c r="D91" i="12"/>
  <c r="D90" i="12" s="1"/>
  <c r="C91" i="12"/>
  <c r="CG91" i="12" s="1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E85" i="12"/>
  <c r="D85" i="12"/>
  <c r="C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85" i="12" s="1"/>
  <c r="B66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2" i="12"/>
  <c r="C62" i="12"/>
  <c r="B62" i="12" s="1"/>
  <c r="D61" i="12"/>
  <c r="B61" i="12" s="1"/>
  <c r="C61" i="12"/>
  <c r="D60" i="12"/>
  <c r="C60" i="12"/>
  <c r="B60" i="12" s="1"/>
  <c r="D59" i="12"/>
  <c r="C59" i="12"/>
  <c r="B59" i="12"/>
  <c r="D58" i="12"/>
  <c r="C58" i="12"/>
  <c r="B58" i="12" s="1"/>
  <c r="D57" i="12"/>
  <c r="D63" i="12" s="1"/>
  <c r="C57" i="12"/>
  <c r="C63" i="12" s="1"/>
  <c r="D52" i="12"/>
  <c r="C52" i="12"/>
  <c r="B52" i="12" s="1"/>
  <c r="D51" i="12"/>
  <c r="C51" i="12"/>
  <c r="B51" i="12"/>
  <c r="D50" i="12"/>
  <c r="C50" i="12"/>
  <c r="B50" i="12" s="1"/>
  <c r="D49" i="12"/>
  <c r="B49" i="12" s="1"/>
  <c r="C49" i="12"/>
  <c r="D48" i="12"/>
  <c r="C48" i="12"/>
  <c r="B48" i="12" s="1"/>
  <c r="D47" i="12"/>
  <c r="C47" i="12"/>
  <c r="B47" i="12"/>
  <c r="D42" i="12"/>
  <c r="C42" i="12"/>
  <c r="B42" i="12" s="1"/>
  <c r="D41" i="12"/>
  <c r="B41" i="12" s="1"/>
  <c r="C41" i="12"/>
  <c r="D40" i="12"/>
  <c r="C40" i="12"/>
  <c r="B40" i="12" s="1"/>
  <c r="D39" i="12"/>
  <c r="C39" i="12"/>
  <c r="B39" i="12"/>
  <c r="D38" i="12"/>
  <c r="C38" i="12"/>
  <c r="B38" i="12" s="1"/>
  <c r="D37" i="12"/>
  <c r="B37" i="12" s="1"/>
  <c r="C37" i="12"/>
  <c r="D32" i="12"/>
  <c r="C32" i="12"/>
  <c r="B32" i="12" s="1"/>
  <c r="D31" i="12"/>
  <c r="C31" i="12"/>
  <c r="B31" i="12"/>
  <c r="D30" i="12"/>
  <c r="C30" i="12"/>
  <c r="B30" i="12" s="1"/>
  <c r="D29" i="12"/>
  <c r="B29" i="12" s="1"/>
  <c r="C29" i="12"/>
  <c r="D28" i="12"/>
  <c r="C28" i="12"/>
  <c r="B28" i="12" s="1"/>
  <c r="D27" i="12"/>
  <c r="C27" i="12"/>
  <c r="B27" i="12"/>
  <c r="D22" i="12"/>
  <c r="C22" i="12"/>
  <c r="B22" i="12" s="1"/>
  <c r="D21" i="12"/>
  <c r="B21" i="12" s="1"/>
  <c r="C21" i="12"/>
  <c r="D20" i="12"/>
  <c r="C20" i="12"/>
  <c r="B20" i="12" s="1"/>
  <c r="D19" i="12"/>
  <c r="C19" i="12"/>
  <c r="B19" i="12"/>
  <c r="D14" i="12"/>
  <c r="C14" i="12"/>
  <c r="B14" i="12" s="1"/>
  <c r="D13" i="12"/>
  <c r="B13" i="12" s="1"/>
  <c r="C13" i="12"/>
  <c r="D12" i="12"/>
  <c r="C12" i="12"/>
  <c r="B12" i="12" s="1"/>
  <c r="A5" i="12"/>
  <c r="A4" i="12"/>
  <c r="A3" i="12"/>
  <c r="A2" i="12"/>
  <c r="CB93" i="12" l="1"/>
  <c r="CA93" i="12"/>
  <c r="CH93" i="12"/>
  <c r="CG93" i="12"/>
  <c r="CH95" i="12"/>
  <c r="CG95" i="12"/>
  <c r="CB95" i="12"/>
  <c r="CA95" i="12"/>
  <c r="CB97" i="12"/>
  <c r="CA97" i="12"/>
  <c r="CH97" i="12"/>
  <c r="CG97" i="12"/>
  <c r="CA109" i="12"/>
  <c r="CH109" i="12"/>
  <c r="CG109" i="12"/>
  <c r="CB109" i="12"/>
  <c r="CA96" i="12"/>
  <c r="CH96" i="12"/>
  <c r="CG96" i="12"/>
  <c r="CB96" i="12"/>
  <c r="CH92" i="12"/>
  <c r="CG92" i="12"/>
  <c r="CB92" i="12"/>
  <c r="C90" i="12"/>
  <c r="A217" i="12" s="1"/>
  <c r="CH108" i="12"/>
  <c r="CG108" i="12"/>
  <c r="CB108" i="12"/>
  <c r="CA108" i="12"/>
  <c r="B57" i="12"/>
  <c r="B63" i="12" s="1"/>
  <c r="CH91" i="12"/>
  <c r="B217" i="12" s="1"/>
  <c r="CH94" i="12"/>
  <c r="CH107" i="12"/>
  <c r="CA91" i="12"/>
  <c r="CA94" i="12"/>
  <c r="CA107" i="12"/>
  <c r="CB91" i="12"/>
  <c r="CB94" i="12"/>
  <c r="CB107" i="12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66" i="3"/>
  <c r="D198" i="11" l="1"/>
  <c r="C198" i="11"/>
  <c r="B198" i="11"/>
  <c r="D197" i="11"/>
  <c r="B197" i="11" s="1"/>
  <c r="C197" i="11"/>
  <c r="D196" i="11"/>
  <c r="C196" i="11"/>
  <c r="D195" i="11"/>
  <c r="C195" i="11"/>
  <c r="B195" i="11" s="1"/>
  <c r="D194" i="11"/>
  <c r="C194" i="11"/>
  <c r="B194" i="11" s="1"/>
  <c r="O193" i="11"/>
  <c r="N193" i="11"/>
  <c r="M193" i="11"/>
  <c r="L193" i="11"/>
  <c r="K193" i="11"/>
  <c r="J193" i="11"/>
  <c r="I193" i="11"/>
  <c r="H193" i="11"/>
  <c r="G193" i="11"/>
  <c r="F193" i="11"/>
  <c r="D193" i="11" s="1"/>
  <c r="E193" i="11"/>
  <c r="C193" i="11" s="1"/>
  <c r="D188" i="11"/>
  <c r="C188" i="11"/>
  <c r="B188" i="11" s="1"/>
  <c r="F178" i="11"/>
  <c r="D178" i="11" s="1"/>
  <c r="E178" i="11"/>
  <c r="F177" i="11"/>
  <c r="E177" i="11"/>
  <c r="D177" i="11" s="1"/>
  <c r="F176" i="11"/>
  <c r="E176" i="11"/>
  <c r="F175" i="11"/>
  <c r="E175" i="11"/>
  <c r="F174" i="11"/>
  <c r="E174" i="11"/>
  <c r="D174" i="11"/>
  <c r="F173" i="11"/>
  <c r="E173" i="11"/>
  <c r="D173" i="11"/>
  <c r="E168" i="11"/>
  <c r="C168" i="11" s="1"/>
  <c r="D168" i="11"/>
  <c r="E167" i="11"/>
  <c r="D167" i="11"/>
  <c r="C167" i="11" s="1"/>
  <c r="E166" i="11"/>
  <c r="D166" i="11"/>
  <c r="C166" i="11" s="1"/>
  <c r="E165" i="11"/>
  <c r="D165" i="11"/>
  <c r="C165" i="11" s="1"/>
  <c r="D160" i="11"/>
  <c r="D159" i="11"/>
  <c r="D158" i="11"/>
  <c r="D157" i="11"/>
  <c r="D156" i="11"/>
  <c r="D155" i="11"/>
  <c r="D143" i="11"/>
  <c r="D142" i="11"/>
  <c r="B135" i="11"/>
  <c r="C119" i="11"/>
  <c r="C118" i="11"/>
  <c r="E114" i="11"/>
  <c r="D114" i="11"/>
  <c r="C114" i="11" s="1"/>
  <c r="E113" i="11"/>
  <c r="D113" i="11"/>
  <c r="C113" i="11" s="1"/>
  <c r="E109" i="11"/>
  <c r="D109" i="11"/>
  <c r="C109" i="11" s="1"/>
  <c r="E108" i="11"/>
  <c r="D108" i="11"/>
  <c r="E107" i="11"/>
  <c r="D107" i="11"/>
  <c r="E97" i="11"/>
  <c r="D97" i="11"/>
  <c r="C97" i="11"/>
  <c r="CA97" i="11" s="1"/>
  <c r="E96" i="11"/>
  <c r="D96" i="11"/>
  <c r="C96" i="11"/>
  <c r="CH96" i="11" s="1"/>
  <c r="E95" i="11"/>
  <c r="D95" i="11"/>
  <c r="E94" i="11"/>
  <c r="D94" i="11"/>
  <c r="C94" i="11" s="1"/>
  <c r="E93" i="11"/>
  <c r="D93" i="11"/>
  <c r="C93" i="11"/>
  <c r="CA93" i="11" s="1"/>
  <c r="E92" i="11"/>
  <c r="C92" i="11" s="1"/>
  <c r="D92" i="11"/>
  <c r="E91" i="11"/>
  <c r="D91" i="11"/>
  <c r="C91" i="11" s="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85" i="11"/>
  <c r="D85" i="11"/>
  <c r="C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2" i="11"/>
  <c r="C62" i="11"/>
  <c r="B62" i="11"/>
  <c r="D61" i="11"/>
  <c r="C61" i="11"/>
  <c r="B61" i="11" s="1"/>
  <c r="D60" i="11"/>
  <c r="C60" i="11"/>
  <c r="D59" i="11"/>
  <c r="C59" i="11"/>
  <c r="D58" i="11"/>
  <c r="C58" i="11"/>
  <c r="B58" i="11" s="1"/>
  <c r="D57" i="11"/>
  <c r="C57" i="11"/>
  <c r="B57" i="11"/>
  <c r="D52" i="11"/>
  <c r="B52" i="11" s="1"/>
  <c r="C52" i="11"/>
  <c r="D51" i="11"/>
  <c r="C51" i="11"/>
  <c r="B51" i="11" s="1"/>
  <c r="D50" i="11"/>
  <c r="C50" i="11"/>
  <c r="B50" i="11"/>
  <c r="D49" i="11"/>
  <c r="C49" i="11"/>
  <c r="B49" i="11" s="1"/>
  <c r="D48" i="11"/>
  <c r="C48" i="11"/>
  <c r="D47" i="11"/>
  <c r="C47" i="11"/>
  <c r="D42" i="11"/>
  <c r="C42" i="11"/>
  <c r="B42" i="11" s="1"/>
  <c r="D41" i="11"/>
  <c r="C41" i="11"/>
  <c r="B41" i="11"/>
  <c r="D40" i="11"/>
  <c r="B40" i="11" s="1"/>
  <c r="C40" i="11"/>
  <c r="D39" i="11"/>
  <c r="C39" i="11"/>
  <c r="B39" i="11" s="1"/>
  <c r="D38" i="11"/>
  <c r="C38" i="11"/>
  <c r="B38" i="11"/>
  <c r="D37" i="11"/>
  <c r="C37" i="11"/>
  <c r="B37" i="11" s="1"/>
  <c r="D32" i="11"/>
  <c r="C32" i="11"/>
  <c r="D31" i="11"/>
  <c r="C31" i="11"/>
  <c r="B31" i="11" s="1"/>
  <c r="D30" i="11"/>
  <c r="C30" i="11"/>
  <c r="B30" i="11" s="1"/>
  <c r="D29" i="11"/>
  <c r="C29" i="11"/>
  <c r="B29" i="11"/>
  <c r="D28" i="11"/>
  <c r="C28" i="11"/>
  <c r="D27" i="11"/>
  <c r="C27" i="11"/>
  <c r="B27" i="11" s="1"/>
  <c r="D22" i="11"/>
  <c r="C22" i="11"/>
  <c r="B22" i="11"/>
  <c r="D21" i="11"/>
  <c r="C21" i="11"/>
  <c r="B21" i="11" s="1"/>
  <c r="D20" i="11"/>
  <c r="C20" i="11"/>
  <c r="D19" i="11"/>
  <c r="C19" i="11"/>
  <c r="D14" i="11"/>
  <c r="C14" i="11"/>
  <c r="B14" i="11" s="1"/>
  <c r="D13" i="11"/>
  <c r="C13" i="11"/>
  <c r="B13" i="11"/>
  <c r="D12" i="11"/>
  <c r="B12" i="11" s="1"/>
  <c r="C12" i="11"/>
  <c r="A5" i="11"/>
  <c r="A4" i="11"/>
  <c r="A3" i="11"/>
  <c r="A2" i="11"/>
  <c r="CH109" i="11" l="1"/>
  <c r="CA109" i="11"/>
  <c r="B32" i="11"/>
  <c r="B19" i="11"/>
  <c r="B47" i="11"/>
  <c r="B59" i="11"/>
  <c r="B63" i="11" s="1"/>
  <c r="B85" i="11"/>
  <c r="E90" i="11"/>
  <c r="C108" i="11"/>
  <c r="D176" i="11"/>
  <c r="B193" i="11"/>
  <c r="B20" i="11"/>
  <c r="B48" i="11"/>
  <c r="B60" i="11"/>
  <c r="B196" i="11"/>
  <c r="B28" i="11"/>
  <c r="D63" i="11"/>
  <c r="C95" i="11"/>
  <c r="CB95" i="11" s="1"/>
  <c r="CA96" i="11"/>
  <c r="C107" i="11"/>
  <c r="CH107" i="11" s="1"/>
  <c r="D175" i="11"/>
  <c r="CG95" i="11"/>
  <c r="CH95" i="11"/>
  <c r="CB107" i="11"/>
  <c r="CA107" i="11"/>
  <c r="CG107" i="11"/>
  <c r="CH92" i="11"/>
  <c r="CG92" i="11"/>
  <c r="CB92" i="11"/>
  <c r="CB94" i="11"/>
  <c r="CA94" i="11"/>
  <c r="CH94" i="11"/>
  <c r="CG94" i="11"/>
  <c r="CB91" i="11"/>
  <c r="CA91" i="11"/>
  <c r="CH91" i="11"/>
  <c r="CG91" i="11"/>
  <c r="CG108" i="11"/>
  <c r="CB108" i="11"/>
  <c r="CA108" i="11"/>
  <c r="CH108" i="11"/>
  <c r="C63" i="11"/>
  <c r="CB93" i="11"/>
  <c r="CB97" i="11"/>
  <c r="CG93" i="11"/>
  <c r="CB96" i="11"/>
  <c r="CG97" i="11"/>
  <c r="CB109" i="11"/>
  <c r="D90" i="11"/>
  <c r="CH93" i="11"/>
  <c r="CG96" i="11"/>
  <c r="CH97" i="11"/>
  <c r="CG109" i="11"/>
  <c r="D198" i="14"/>
  <c r="B198" i="14" s="1"/>
  <c r="C198" i="14"/>
  <c r="D197" i="14"/>
  <c r="C197" i="14"/>
  <c r="B197" i="14" s="1"/>
  <c r="D196" i="14"/>
  <c r="C196" i="14"/>
  <c r="B196" i="14" s="1"/>
  <c r="D195" i="14"/>
  <c r="C195" i="14"/>
  <c r="B195" i="14" s="1"/>
  <c r="D194" i="14"/>
  <c r="C194" i="14"/>
  <c r="O193" i="14"/>
  <c r="N193" i="14"/>
  <c r="M193" i="14"/>
  <c r="L193" i="14"/>
  <c r="K193" i="14"/>
  <c r="J193" i="14"/>
  <c r="I193" i="14"/>
  <c r="H193" i="14"/>
  <c r="G193" i="14"/>
  <c r="C193" i="14" s="1"/>
  <c r="F193" i="14"/>
  <c r="E193" i="14"/>
  <c r="D188" i="14"/>
  <c r="C188" i="14"/>
  <c r="B188" i="14" s="1"/>
  <c r="F178" i="14"/>
  <c r="E178" i="14"/>
  <c r="F177" i="14"/>
  <c r="E177" i="14"/>
  <c r="D177" i="14" s="1"/>
  <c r="F176" i="14"/>
  <c r="E176" i="14"/>
  <c r="D176" i="14" s="1"/>
  <c r="F175" i="14"/>
  <c r="E175" i="14"/>
  <c r="D175" i="14"/>
  <c r="F174" i="14"/>
  <c r="E174" i="14"/>
  <c r="F173" i="14"/>
  <c r="E173" i="14"/>
  <c r="D173" i="14" s="1"/>
  <c r="E168" i="14"/>
  <c r="D168" i="14"/>
  <c r="C168" i="14"/>
  <c r="E167" i="14"/>
  <c r="C167" i="14" s="1"/>
  <c r="D167" i="14"/>
  <c r="E166" i="14"/>
  <c r="D166" i="14"/>
  <c r="E165" i="14"/>
  <c r="D165" i="14"/>
  <c r="C165" i="14" s="1"/>
  <c r="D160" i="14"/>
  <c r="D159" i="14"/>
  <c r="D158" i="14"/>
  <c r="D157" i="14"/>
  <c r="D156" i="14"/>
  <c r="D155" i="14"/>
  <c r="D143" i="14"/>
  <c r="D142" i="14"/>
  <c r="B135" i="14"/>
  <c r="C119" i="14"/>
  <c r="C118" i="14"/>
  <c r="E114" i="14"/>
  <c r="D114" i="14"/>
  <c r="C114" i="14"/>
  <c r="E113" i="14"/>
  <c r="D113" i="14"/>
  <c r="E109" i="14"/>
  <c r="D109" i="14"/>
  <c r="C109" i="14" s="1"/>
  <c r="E108" i="14"/>
  <c r="D108" i="14"/>
  <c r="C108" i="14"/>
  <c r="CH108" i="14" s="1"/>
  <c r="CA107" i="14"/>
  <c r="E107" i="14"/>
  <c r="D107" i="14"/>
  <c r="C107" i="14"/>
  <c r="CG107" i="14" s="1"/>
  <c r="E97" i="14"/>
  <c r="C97" i="14" s="1"/>
  <c r="D97" i="14"/>
  <c r="E96" i="14"/>
  <c r="D96" i="14"/>
  <c r="C96" i="14" s="1"/>
  <c r="E95" i="14"/>
  <c r="C95" i="14" s="1"/>
  <c r="CH95" i="14" s="1"/>
  <c r="D95" i="14"/>
  <c r="E94" i="14"/>
  <c r="C94" i="14" s="1"/>
  <c r="D94" i="14"/>
  <c r="E93" i="14"/>
  <c r="D93" i="14"/>
  <c r="D90" i="14" s="1"/>
  <c r="E92" i="14"/>
  <c r="D92" i="14"/>
  <c r="C92" i="14"/>
  <c r="CG92" i="14" s="1"/>
  <c r="CA91" i="14"/>
  <c r="E91" i="14"/>
  <c r="D91" i="14"/>
  <c r="C91" i="14"/>
  <c r="CG91" i="14" s="1"/>
  <c r="AN90" i="14"/>
  <c r="AM90" i="14"/>
  <c r="AL90" i="14"/>
  <c r="AK90" i="14"/>
  <c r="AJ90" i="14"/>
  <c r="AI90" i="14"/>
  <c r="AH90" i="14"/>
  <c r="AG90" i="14"/>
  <c r="AF90" i="14"/>
  <c r="AE90" i="14"/>
  <c r="AD90" i="14"/>
  <c r="AC90" i="14"/>
  <c r="AB90" i="14"/>
  <c r="AA90" i="14"/>
  <c r="Z90" i="14"/>
  <c r="Y90" i="14"/>
  <c r="X90" i="14"/>
  <c r="W90" i="14"/>
  <c r="V90" i="14"/>
  <c r="U90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G90" i="14"/>
  <c r="F90" i="14"/>
  <c r="E85" i="14"/>
  <c r="D85" i="14"/>
  <c r="C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2" i="14"/>
  <c r="C62" i="14"/>
  <c r="D61" i="14"/>
  <c r="C61" i="14"/>
  <c r="D60" i="14"/>
  <c r="C60" i="14"/>
  <c r="B60" i="14"/>
  <c r="D59" i="14"/>
  <c r="C59" i="14"/>
  <c r="B59" i="14"/>
  <c r="D58" i="14"/>
  <c r="B58" i="14" s="1"/>
  <c r="C58" i="14"/>
  <c r="D57" i="14"/>
  <c r="C57" i="14"/>
  <c r="C63" i="14" s="1"/>
  <c r="D52" i="14"/>
  <c r="B52" i="14" s="1"/>
  <c r="C52" i="14"/>
  <c r="D51" i="14"/>
  <c r="C51" i="14"/>
  <c r="B51" i="14" s="1"/>
  <c r="D50" i="14"/>
  <c r="C50" i="14"/>
  <c r="D49" i="14"/>
  <c r="C49" i="14"/>
  <c r="D48" i="14"/>
  <c r="C48" i="14"/>
  <c r="B48" i="14"/>
  <c r="D47" i="14"/>
  <c r="C47" i="14"/>
  <c r="B47" i="14"/>
  <c r="D42" i="14"/>
  <c r="B42" i="14" s="1"/>
  <c r="C42" i="14"/>
  <c r="D41" i="14"/>
  <c r="C41" i="14"/>
  <c r="B41" i="14" s="1"/>
  <c r="D40" i="14"/>
  <c r="B40" i="14" s="1"/>
  <c r="C40" i="14"/>
  <c r="D39" i="14"/>
  <c r="C39" i="14"/>
  <c r="B39" i="14" s="1"/>
  <c r="D38" i="14"/>
  <c r="C38" i="14"/>
  <c r="D37" i="14"/>
  <c r="C37" i="14"/>
  <c r="D32" i="14"/>
  <c r="C32" i="14"/>
  <c r="B32" i="14"/>
  <c r="D31" i="14"/>
  <c r="C31" i="14"/>
  <c r="B31" i="14"/>
  <c r="D30" i="14"/>
  <c r="B30" i="14" s="1"/>
  <c r="C30" i="14"/>
  <c r="D29" i="14"/>
  <c r="C29" i="14"/>
  <c r="B29" i="14" s="1"/>
  <c r="D28" i="14"/>
  <c r="B28" i="14" s="1"/>
  <c r="C28" i="14"/>
  <c r="D27" i="14"/>
  <c r="C27" i="14"/>
  <c r="B27" i="14" s="1"/>
  <c r="D22" i="14"/>
  <c r="C22" i="14"/>
  <c r="D21" i="14"/>
  <c r="C21" i="14"/>
  <c r="D20" i="14"/>
  <c r="C20" i="14"/>
  <c r="B20" i="14"/>
  <c r="D19" i="14"/>
  <c r="C19" i="14"/>
  <c r="B19" i="14"/>
  <c r="D14" i="14"/>
  <c r="B14" i="14" s="1"/>
  <c r="C14" i="14"/>
  <c r="D13" i="14"/>
  <c r="C13" i="14"/>
  <c r="B13" i="14" s="1"/>
  <c r="D12" i="14"/>
  <c r="B12" i="14" s="1"/>
  <c r="C12" i="14"/>
  <c r="A5" i="14"/>
  <c r="A4" i="14"/>
  <c r="A3" i="14"/>
  <c r="A2" i="14"/>
  <c r="CG94" i="14" l="1"/>
  <c r="CA94" i="14"/>
  <c r="C93" i="14"/>
  <c r="CH93" i="14" s="1"/>
  <c r="C166" i="14"/>
  <c r="D178" i="14"/>
  <c r="B50" i="14"/>
  <c r="D63" i="14"/>
  <c r="B62" i="14"/>
  <c r="B194" i="14"/>
  <c r="C90" i="11"/>
  <c r="A217" i="11" s="1"/>
  <c r="CA95" i="11"/>
  <c r="B22" i="14"/>
  <c r="B38" i="14"/>
  <c r="B21" i="14"/>
  <c r="B37" i="14"/>
  <c r="B49" i="14"/>
  <c r="B61" i="14"/>
  <c r="B85" i="14"/>
  <c r="C113" i="14"/>
  <c r="D174" i="14"/>
  <c r="D193" i="14"/>
  <c r="B193" i="14" s="1"/>
  <c r="B217" i="11"/>
  <c r="CB93" i="14"/>
  <c r="CA96" i="14"/>
  <c r="CB96" i="14"/>
  <c r="CH96" i="14"/>
  <c r="CG96" i="14"/>
  <c r="CB97" i="14"/>
  <c r="CG97" i="14"/>
  <c r="CA97" i="14"/>
  <c r="CH97" i="14"/>
  <c r="CA109" i="14"/>
  <c r="CB109" i="14"/>
  <c r="CH109" i="14"/>
  <c r="CG109" i="14"/>
  <c r="CB95" i="14"/>
  <c r="E90" i="14"/>
  <c r="CB91" i="14"/>
  <c r="CH92" i="14"/>
  <c r="CB94" i="14"/>
  <c r="CG95" i="14"/>
  <c r="CB107" i="14"/>
  <c r="CG108" i="14"/>
  <c r="B57" i="14"/>
  <c r="B63" i="14" s="1"/>
  <c r="CH91" i="14"/>
  <c r="CB92" i="14"/>
  <c r="CH94" i="14"/>
  <c r="CA95" i="14"/>
  <c r="CH107" i="14"/>
  <c r="CA108" i="14"/>
  <c r="CB108" i="14"/>
  <c r="D198" i="10"/>
  <c r="C198" i="10"/>
  <c r="D197" i="10"/>
  <c r="C197" i="10"/>
  <c r="D196" i="10"/>
  <c r="C196" i="10"/>
  <c r="B196" i="10"/>
  <c r="D195" i="10"/>
  <c r="C195" i="10"/>
  <c r="D194" i="10"/>
  <c r="C194" i="10"/>
  <c r="O193" i="10"/>
  <c r="N193" i="10"/>
  <c r="M193" i="10"/>
  <c r="L193" i="10"/>
  <c r="K193" i="10"/>
  <c r="J193" i="10"/>
  <c r="I193" i="10"/>
  <c r="H193" i="10"/>
  <c r="G193" i="10"/>
  <c r="F193" i="10"/>
  <c r="E193" i="10"/>
  <c r="D188" i="10"/>
  <c r="C188" i="10"/>
  <c r="B188" i="10" s="1"/>
  <c r="F178" i="10"/>
  <c r="E178" i="10"/>
  <c r="F177" i="10"/>
  <c r="E177" i="10"/>
  <c r="F176" i="10"/>
  <c r="E176" i="10"/>
  <c r="D176" i="10" s="1"/>
  <c r="F175" i="10"/>
  <c r="D175" i="10" s="1"/>
  <c r="E175" i="10"/>
  <c r="F174" i="10"/>
  <c r="E174" i="10"/>
  <c r="F173" i="10"/>
  <c r="E173" i="10"/>
  <c r="E168" i="10"/>
  <c r="D168" i="10"/>
  <c r="C168" i="10" s="1"/>
  <c r="E167" i="10"/>
  <c r="C167" i="10" s="1"/>
  <c r="D167" i="10"/>
  <c r="E166" i="10"/>
  <c r="D166" i="10"/>
  <c r="E165" i="10"/>
  <c r="D165" i="10"/>
  <c r="C165" i="10" s="1"/>
  <c r="D160" i="10"/>
  <c r="D159" i="10"/>
  <c r="D158" i="10"/>
  <c r="D157" i="10"/>
  <c r="D156" i="10"/>
  <c r="D155" i="10"/>
  <c r="D143" i="10"/>
  <c r="D142" i="10"/>
  <c r="B135" i="10"/>
  <c r="C119" i="10"/>
  <c r="C118" i="10"/>
  <c r="E114" i="10"/>
  <c r="D114" i="10"/>
  <c r="E113" i="10"/>
  <c r="D113" i="10"/>
  <c r="E109" i="10"/>
  <c r="D109" i="10"/>
  <c r="C109" i="10" s="1"/>
  <c r="E108" i="10"/>
  <c r="D108" i="10"/>
  <c r="E107" i="10"/>
  <c r="D107" i="10"/>
  <c r="C107" i="10" s="1"/>
  <c r="E97" i="10"/>
  <c r="C97" i="10" s="1"/>
  <c r="D97" i="10"/>
  <c r="E96" i="10"/>
  <c r="D96" i="10"/>
  <c r="E95" i="10"/>
  <c r="C95" i="10" s="1"/>
  <c r="CH95" i="10" s="1"/>
  <c r="D95" i="10"/>
  <c r="E94" i="10"/>
  <c r="D94" i="10"/>
  <c r="C94" i="10" s="1"/>
  <c r="CG94" i="10" s="1"/>
  <c r="E93" i="10"/>
  <c r="D93" i="10"/>
  <c r="E92" i="10"/>
  <c r="D92" i="10"/>
  <c r="E91" i="10"/>
  <c r="D91" i="10"/>
  <c r="C91" i="10" s="1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85" i="10"/>
  <c r="D85" i="10"/>
  <c r="C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2" i="10"/>
  <c r="C62" i="10"/>
  <c r="D61" i="10"/>
  <c r="C61" i="10"/>
  <c r="D60" i="10"/>
  <c r="C60" i="10"/>
  <c r="D59" i="10"/>
  <c r="C59" i="10"/>
  <c r="B59" i="10" s="1"/>
  <c r="D58" i="10"/>
  <c r="C58" i="10"/>
  <c r="D57" i="10"/>
  <c r="D63" i="10" s="1"/>
  <c r="C57" i="10"/>
  <c r="D52" i="10"/>
  <c r="C52" i="10"/>
  <c r="B52" i="10"/>
  <c r="D51" i="10"/>
  <c r="C51" i="10"/>
  <c r="D50" i="10"/>
  <c r="C50" i="10"/>
  <c r="D49" i="10"/>
  <c r="C49" i="10"/>
  <c r="D48" i="10"/>
  <c r="C48" i="10"/>
  <c r="D47" i="10"/>
  <c r="C47" i="10"/>
  <c r="D42" i="10"/>
  <c r="C42" i="10"/>
  <c r="D41" i="10"/>
  <c r="C41" i="10"/>
  <c r="D40" i="10"/>
  <c r="C40" i="10"/>
  <c r="B40" i="10"/>
  <c r="D39" i="10"/>
  <c r="C39" i="10"/>
  <c r="B39" i="10" s="1"/>
  <c r="D38" i="10"/>
  <c r="C38" i="10"/>
  <c r="D37" i="10"/>
  <c r="C37" i="10"/>
  <c r="D32" i="10"/>
  <c r="C32" i="10"/>
  <c r="D31" i="10"/>
  <c r="C31" i="10"/>
  <c r="B31" i="10" s="1"/>
  <c r="D30" i="10"/>
  <c r="C30" i="10"/>
  <c r="D29" i="10"/>
  <c r="C29" i="10"/>
  <c r="D28" i="10"/>
  <c r="C28" i="10"/>
  <c r="B28" i="10" s="1"/>
  <c r="D27" i="10"/>
  <c r="C27" i="10"/>
  <c r="B27" i="10" s="1"/>
  <c r="D22" i="10"/>
  <c r="B22" i="10" s="1"/>
  <c r="C22" i="10"/>
  <c r="D21" i="10"/>
  <c r="C21" i="10"/>
  <c r="D20" i="10"/>
  <c r="B20" i="10" s="1"/>
  <c r="C20" i="10"/>
  <c r="D19" i="10"/>
  <c r="C19" i="10"/>
  <c r="B19" i="10" s="1"/>
  <c r="D14" i="10"/>
  <c r="B14" i="10" s="1"/>
  <c r="C14" i="10"/>
  <c r="D13" i="10"/>
  <c r="C13" i="10"/>
  <c r="D12" i="10"/>
  <c r="B12" i="10" s="1"/>
  <c r="C12" i="10"/>
  <c r="A5" i="10"/>
  <c r="A4" i="10"/>
  <c r="A3" i="10"/>
  <c r="A2" i="10"/>
  <c r="A217" i="14" l="1"/>
  <c r="B30" i="10"/>
  <c r="CG93" i="14"/>
  <c r="B217" i="14" s="1"/>
  <c r="B32" i="10"/>
  <c r="B38" i="10"/>
  <c r="CA93" i="14"/>
  <c r="B42" i="10"/>
  <c r="B48" i="10"/>
  <c r="B50" i="10"/>
  <c r="C114" i="10"/>
  <c r="C193" i="10"/>
  <c r="B193" i="10" s="1"/>
  <c r="B194" i="10"/>
  <c r="B47" i="10"/>
  <c r="B51" i="10"/>
  <c r="B58" i="10"/>
  <c r="B60" i="10"/>
  <c r="B62" i="10"/>
  <c r="C92" i="10"/>
  <c r="CB92" i="10" s="1"/>
  <c r="C108" i="10"/>
  <c r="CH108" i="10" s="1"/>
  <c r="D173" i="10"/>
  <c r="D177" i="10"/>
  <c r="D193" i="10"/>
  <c r="B195" i="10"/>
  <c r="B198" i="10"/>
  <c r="C90" i="14"/>
  <c r="CG91" i="10"/>
  <c r="CA91" i="10"/>
  <c r="CG107" i="10"/>
  <c r="CA107" i="10"/>
  <c r="B13" i="10"/>
  <c r="B29" i="10"/>
  <c r="B41" i="10"/>
  <c r="C63" i="10"/>
  <c r="D90" i="10"/>
  <c r="C93" i="10"/>
  <c r="CH93" i="10" s="1"/>
  <c r="CA94" i="10"/>
  <c r="C96" i="10"/>
  <c r="C166" i="10"/>
  <c r="D178" i="10"/>
  <c r="B197" i="10"/>
  <c r="B21" i="10"/>
  <c r="B37" i="10"/>
  <c r="B49" i="10"/>
  <c r="B61" i="10"/>
  <c r="B85" i="10"/>
  <c r="C113" i="10"/>
  <c r="D174" i="10"/>
  <c r="CA93" i="10"/>
  <c r="CA96" i="10"/>
  <c r="CG96" i="10"/>
  <c r="CB96" i="10"/>
  <c r="CH96" i="10"/>
  <c r="CB97" i="10"/>
  <c r="CH97" i="10"/>
  <c r="CG97" i="10"/>
  <c r="CA97" i="10"/>
  <c r="CA109" i="10"/>
  <c r="CH109" i="10"/>
  <c r="CB109" i="10"/>
  <c r="CG109" i="10"/>
  <c r="E90" i="10"/>
  <c r="CB91" i="10"/>
  <c r="CB94" i="10"/>
  <c r="CG95" i="10"/>
  <c r="CB107" i="10"/>
  <c r="B57" i="10"/>
  <c r="C90" i="10"/>
  <c r="CH91" i="10"/>
  <c r="CH94" i="10"/>
  <c r="CA95" i="10"/>
  <c r="CH107" i="10"/>
  <c r="CB95" i="10"/>
  <c r="D198" i="8"/>
  <c r="C198" i="8"/>
  <c r="D197" i="8"/>
  <c r="C197" i="8"/>
  <c r="D196" i="8"/>
  <c r="C196" i="8"/>
  <c r="B196" i="8" s="1"/>
  <c r="D195" i="8"/>
  <c r="C195" i="8"/>
  <c r="D194" i="8"/>
  <c r="C194" i="8"/>
  <c r="O193" i="8"/>
  <c r="N193" i="8"/>
  <c r="M193" i="8"/>
  <c r="L193" i="8"/>
  <c r="K193" i="8"/>
  <c r="J193" i="8"/>
  <c r="I193" i="8"/>
  <c r="H193" i="8"/>
  <c r="G193" i="8"/>
  <c r="F193" i="8"/>
  <c r="E193" i="8"/>
  <c r="D188" i="8"/>
  <c r="B188" i="8" s="1"/>
  <c r="C188" i="8"/>
  <c r="F178" i="8"/>
  <c r="E178" i="8"/>
  <c r="F177" i="8"/>
  <c r="D177" i="8" s="1"/>
  <c r="E177" i="8"/>
  <c r="F176" i="8"/>
  <c r="E176" i="8"/>
  <c r="F175" i="8"/>
  <c r="D175" i="8" s="1"/>
  <c r="E175" i="8"/>
  <c r="F174" i="8"/>
  <c r="E174" i="8"/>
  <c r="F173" i="8"/>
  <c r="D173" i="8" s="1"/>
  <c r="E173" i="8"/>
  <c r="E168" i="8"/>
  <c r="D168" i="8"/>
  <c r="C168" i="8" s="1"/>
  <c r="E167" i="8"/>
  <c r="D167" i="8"/>
  <c r="E166" i="8"/>
  <c r="D166" i="8"/>
  <c r="E165" i="8"/>
  <c r="D165" i="8"/>
  <c r="D160" i="8"/>
  <c r="D159" i="8"/>
  <c r="D158" i="8"/>
  <c r="D157" i="8"/>
  <c r="D156" i="8"/>
  <c r="D155" i="8"/>
  <c r="D143" i="8"/>
  <c r="D142" i="8"/>
  <c r="B135" i="8"/>
  <c r="C119" i="8"/>
  <c r="C118" i="8"/>
  <c r="E114" i="8"/>
  <c r="D114" i="8"/>
  <c r="E113" i="8"/>
  <c r="D113" i="8"/>
  <c r="E109" i="8"/>
  <c r="D109" i="8"/>
  <c r="C109" i="8"/>
  <c r="CA109" i="8" s="1"/>
  <c r="E108" i="8"/>
  <c r="D108" i="8"/>
  <c r="E107" i="8"/>
  <c r="D107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C91" i="8" s="1"/>
  <c r="D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85" i="8"/>
  <c r="D85" i="8"/>
  <c r="C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2" i="8"/>
  <c r="C62" i="8"/>
  <c r="D61" i="8"/>
  <c r="C61" i="8"/>
  <c r="B61" i="8" s="1"/>
  <c r="D60" i="8"/>
  <c r="C60" i="8"/>
  <c r="D59" i="8"/>
  <c r="C59" i="8"/>
  <c r="D58" i="8"/>
  <c r="C58" i="8"/>
  <c r="D57" i="8"/>
  <c r="C57" i="8"/>
  <c r="C63" i="8" s="1"/>
  <c r="D52" i="8"/>
  <c r="C52" i="8"/>
  <c r="D51" i="8"/>
  <c r="C51" i="8"/>
  <c r="D50" i="8"/>
  <c r="C50" i="8"/>
  <c r="D49" i="8"/>
  <c r="C49" i="8"/>
  <c r="D48" i="8"/>
  <c r="B48" i="8" s="1"/>
  <c r="C48" i="8"/>
  <c r="D47" i="8"/>
  <c r="C47" i="8"/>
  <c r="D42" i="8"/>
  <c r="C42" i="8"/>
  <c r="D41" i="8"/>
  <c r="C41" i="8"/>
  <c r="D40" i="8"/>
  <c r="C40" i="8"/>
  <c r="B40" i="8" s="1"/>
  <c r="D39" i="8"/>
  <c r="C39" i="8"/>
  <c r="D38" i="8"/>
  <c r="C38" i="8"/>
  <c r="D37" i="8"/>
  <c r="C37" i="8"/>
  <c r="B37" i="8" s="1"/>
  <c r="D32" i="8"/>
  <c r="C32" i="8"/>
  <c r="D31" i="8"/>
  <c r="C31" i="8"/>
  <c r="D30" i="8"/>
  <c r="C30" i="8"/>
  <c r="D29" i="8"/>
  <c r="C29" i="8"/>
  <c r="B29" i="8" s="1"/>
  <c r="D28" i="8"/>
  <c r="C28" i="8"/>
  <c r="D27" i="8"/>
  <c r="C27" i="8"/>
  <c r="D22" i="8"/>
  <c r="C22" i="8"/>
  <c r="D21" i="8"/>
  <c r="C21" i="8"/>
  <c r="D20" i="8"/>
  <c r="B20" i="8" s="1"/>
  <c r="C20" i="8"/>
  <c r="D19" i="8"/>
  <c r="C19" i="8"/>
  <c r="D14" i="8"/>
  <c r="C14" i="8"/>
  <c r="D13" i="8"/>
  <c r="C13" i="8"/>
  <c r="D12" i="8"/>
  <c r="B12" i="8" s="1"/>
  <c r="C12" i="8"/>
  <c r="A5" i="8"/>
  <c r="A4" i="8"/>
  <c r="A3" i="8"/>
  <c r="A2" i="8"/>
  <c r="C94" i="8" l="1"/>
  <c r="CA94" i="8" s="1"/>
  <c r="CB108" i="10"/>
  <c r="CG93" i="10"/>
  <c r="B28" i="8"/>
  <c r="B30" i="8"/>
  <c r="B38" i="8"/>
  <c r="C108" i="8"/>
  <c r="CH108" i="8" s="1"/>
  <c r="C114" i="8"/>
  <c r="CG108" i="10"/>
  <c r="CH92" i="10"/>
  <c r="CG92" i="10"/>
  <c r="B217" i="10" s="1"/>
  <c r="CB93" i="10"/>
  <c r="B52" i="8"/>
  <c r="B58" i="8"/>
  <c r="B62" i="8"/>
  <c r="B194" i="8"/>
  <c r="CA108" i="10"/>
  <c r="B14" i="8"/>
  <c r="B22" i="8"/>
  <c r="B41" i="8"/>
  <c r="B49" i="8"/>
  <c r="B60" i="8"/>
  <c r="B63" i="8" s="1"/>
  <c r="C92" i="8"/>
  <c r="CH92" i="8" s="1"/>
  <c r="C96" i="8"/>
  <c r="CA96" i="8" s="1"/>
  <c r="C165" i="8"/>
  <c r="C167" i="8"/>
  <c r="B197" i="8"/>
  <c r="B13" i="8"/>
  <c r="B21" i="8"/>
  <c r="B32" i="8"/>
  <c r="B42" i="8"/>
  <c r="B50" i="8"/>
  <c r="C95" i="8"/>
  <c r="CH95" i="8" s="1"/>
  <c r="C97" i="8"/>
  <c r="CA97" i="8" s="1"/>
  <c r="D176" i="8"/>
  <c r="B198" i="8"/>
  <c r="B63" i="10"/>
  <c r="A217" i="10" s="1"/>
  <c r="CB92" i="8"/>
  <c r="D193" i="8"/>
  <c r="B27" i="8"/>
  <c r="B39" i="8"/>
  <c r="B51" i="8"/>
  <c r="B57" i="8"/>
  <c r="C107" i="8"/>
  <c r="CA107" i="8" s="1"/>
  <c r="CA108" i="8"/>
  <c r="C113" i="8"/>
  <c r="D174" i="8"/>
  <c r="B195" i="8"/>
  <c r="B19" i="8"/>
  <c r="B31" i="8"/>
  <c r="B47" i="8"/>
  <c r="B59" i="8"/>
  <c r="B85" i="8"/>
  <c r="C93" i="8"/>
  <c r="C166" i="8"/>
  <c r="D178" i="8"/>
  <c r="C193" i="8"/>
  <c r="B193" i="8" s="1"/>
  <c r="CG91" i="8"/>
  <c r="CB91" i="8"/>
  <c r="CA91" i="8"/>
  <c r="CH91" i="8"/>
  <c r="CG94" i="8"/>
  <c r="CB94" i="8"/>
  <c r="CH94" i="8"/>
  <c r="CB97" i="8"/>
  <c r="CG97" i="8"/>
  <c r="CB93" i="8"/>
  <c r="CB107" i="8"/>
  <c r="CH107" i="8"/>
  <c r="D63" i="8"/>
  <c r="CB109" i="8"/>
  <c r="D90" i="8"/>
  <c r="CB95" i="8"/>
  <c r="CG96" i="8"/>
  <c r="CG109" i="8"/>
  <c r="E90" i="8"/>
  <c r="CG95" i="8"/>
  <c r="CH109" i="8"/>
  <c r="D198" i="9"/>
  <c r="C198" i="9"/>
  <c r="D197" i="9"/>
  <c r="C197" i="9"/>
  <c r="B197" i="9" s="1"/>
  <c r="D196" i="9"/>
  <c r="C196" i="9"/>
  <c r="D195" i="9"/>
  <c r="C195" i="9"/>
  <c r="D194" i="9"/>
  <c r="C194" i="9"/>
  <c r="O193" i="9"/>
  <c r="N193" i="9"/>
  <c r="M193" i="9"/>
  <c r="L193" i="9"/>
  <c r="K193" i="9"/>
  <c r="J193" i="9"/>
  <c r="I193" i="9"/>
  <c r="H193" i="9"/>
  <c r="G193" i="9"/>
  <c r="F193" i="9"/>
  <c r="E193" i="9"/>
  <c r="C193" i="9" s="1"/>
  <c r="D188" i="9"/>
  <c r="B188" i="9" s="1"/>
  <c r="C188" i="9"/>
  <c r="F178" i="9"/>
  <c r="E178" i="9"/>
  <c r="F177" i="9"/>
  <c r="D177" i="9" s="1"/>
  <c r="E177" i="9"/>
  <c r="F176" i="9"/>
  <c r="E176" i="9"/>
  <c r="F175" i="9"/>
  <c r="D175" i="9" s="1"/>
  <c r="E175" i="9"/>
  <c r="F174" i="9"/>
  <c r="E174" i="9"/>
  <c r="F173" i="9"/>
  <c r="E173" i="9"/>
  <c r="D173" i="9"/>
  <c r="E168" i="9"/>
  <c r="D168" i="9"/>
  <c r="E167" i="9"/>
  <c r="D167" i="9"/>
  <c r="E166" i="9"/>
  <c r="D166" i="9"/>
  <c r="E165" i="9"/>
  <c r="D165" i="9"/>
  <c r="D160" i="9"/>
  <c r="D159" i="9"/>
  <c r="D158" i="9"/>
  <c r="D157" i="9"/>
  <c r="D156" i="9"/>
  <c r="D155" i="9"/>
  <c r="D143" i="9"/>
  <c r="D142" i="9"/>
  <c r="B135" i="9"/>
  <c r="C119" i="9"/>
  <c r="C118" i="9"/>
  <c r="E114" i="9"/>
  <c r="D114" i="9"/>
  <c r="E113" i="9"/>
  <c r="D113" i="9"/>
  <c r="E109" i="9"/>
  <c r="D109" i="9"/>
  <c r="C109" i="9" s="1"/>
  <c r="CA109" i="9" s="1"/>
  <c r="E108" i="9"/>
  <c r="D108" i="9"/>
  <c r="E107" i="9"/>
  <c r="D107" i="9"/>
  <c r="E97" i="9"/>
  <c r="D97" i="9"/>
  <c r="E96" i="9"/>
  <c r="D96" i="9"/>
  <c r="C96" i="9" s="1"/>
  <c r="CA96" i="9" s="1"/>
  <c r="E95" i="9"/>
  <c r="D95" i="9"/>
  <c r="E94" i="9"/>
  <c r="D94" i="9"/>
  <c r="E93" i="9"/>
  <c r="D93" i="9"/>
  <c r="E92" i="9"/>
  <c r="D92" i="9"/>
  <c r="C92" i="9" s="1"/>
  <c r="E91" i="9"/>
  <c r="C91" i="9" s="1"/>
  <c r="D91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85" i="9"/>
  <c r="D85" i="9"/>
  <c r="C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2" i="9"/>
  <c r="C62" i="9"/>
  <c r="D61" i="9"/>
  <c r="C61" i="9"/>
  <c r="D60" i="9"/>
  <c r="C60" i="9"/>
  <c r="D59" i="9"/>
  <c r="C59" i="9"/>
  <c r="D58" i="9"/>
  <c r="C58" i="9"/>
  <c r="D57" i="9"/>
  <c r="C57" i="9"/>
  <c r="D52" i="9"/>
  <c r="C52" i="9"/>
  <c r="D51" i="9"/>
  <c r="C51" i="9"/>
  <c r="D50" i="9"/>
  <c r="C50" i="9"/>
  <c r="D49" i="9"/>
  <c r="C49" i="9"/>
  <c r="D48" i="9"/>
  <c r="C48" i="9"/>
  <c r="D47" i="9"/>
  <c r="C47" i="9"/>
  <c r="D42" i="9"/>
  <c r="C42" i="9"/>
  <c r="D41" i="9"/>
  <c r="C41" i="9"/>
  <c r="B41" i="9"/>
  <c r="D40" i="9"/>
  <c r="C40" i="9"/>
  <c r="D39" i="9"/>
  <c r="C39" i="9"/>
  <c r="D38" i="9"/>
  <c r="C38" i="9"/>
  <c r="D37" i="9"/>
  <c r="C37" i="9"/>
  <c r="D32" i="9"/>
  <c r="C32" i="9"/>
  <c r="D31" i="9"/>
  <c r="C31" i="9"/>
  <c r="D30" i="9"/>
  <c r="C30" i="9"/>
  <c r="D29" i="9"/>
  <c r="C29" i="9"/>
  <c r="B29" i="9" s="1"/>
  <c r="D28" i="9"/>
  <c r="C28" i="9"/>
  <c r="B28" i="9" s="1"/>
  <c r="D27" i="9"/>
  <c r="C27" i="9"/>
  <c r="D22" i="9"/>
  <c r="C22" i="9"/>
  <c r="D21" i="9"/>
  <c r="C21" i="9"/>
  <c r="D20" i="9"/>
  <c r="C20" i="9"/>
  <c r="B20" i="9" s="1"/>
  <c r="D19" i="9"/>
  <c r="C19" i="9"/>
  <c r="D14" i="9"/>
  <c r="C14" i="9"/>
  <c r="D13" i="9"/>
  <c r="C13" i="9"/>
  <c r="D12" i="9"/>
  <c r="C12" i="9"/>
  <c r="B12" i="9" s="1"/>
  <c r="A5" i="9"/>
  <c r="A4" i="9"/>
  <c r="A3" i="9"/>
  <c r="A2" i="9"/>
  <c r="C114" i="9" l="1"/>
  <c r="CG92" i="8"/>
  <c r="B47" i="9"/>
  <c r="B57" i="9"/>
  <c r="B63" i="9" s="1"/>
  <c r="B59" i="9"/>
  <c r="C108" i="9"/>
  <c r="CH108" i="9" s="1"/>
  <c r="CG108" i="8"/>
  <c r="CB108" i="8"/>
  <c r="CH97" i="8"/>
  <c r="B13" i="9"/>
  <c r="B48" i="9"/>
  <c r="B52" i="9"/>
  <c r="B60" i="9"/>
  <c r="B62" i="9"/>
  <c r="B196" i="9"/>
  <c r="C95" i="9"/>
  <c r="C90" i="9" s="1"/>
  <c r="C97" i="9"/>
  <c r="CB97" i="9" s="1"/>
  <c r="D176" i="9"/>
  <c r="B198" i="9"/>
  <c r="CH96" i="8"/>
  <c r="C90" i="8"/>
  <c r="B21" i="9"/>
  <c r="B31" i="9"/>
  <c r="B37" i="9"/>
  <c r="B39" i="9"/>
  <c r="C165" i="9"/>
  <c r="C167" i="9"/>
  <c r="CB96" i="8"/>
  <c r="CA95" i="8"/>
  <c r="B19" i="9"/>
  <c r="B27" i="9"/>
  <c r="B32" i="9"/>
  <c r="B40" i="9"/>
  <c r="B49" i="9"/>
  <c r="B51" i="9"/>
  <c r="B61" i="9"/>
  <c r="C94" i="9"/>
  <c r="CG94" i="9" s="1"/>
  <c r="C168" i="9"/>
  <c r="B194" i="9"/>
  <c r="CH93" i="8"/>
  <c r="CH92" i="9"/>
  <c r="CB92" i="9"/>
  <c r="CA95" i="9"/>
  <c r="B22" i="9"/>
  <c r="B38" i="9"/>
  <c r="B50" i="9"/>
  <c r="B85" i="9"/>
  <c r="C93" i="9"/>
  <c r="CB93" i="9" s="1"/>
  <c r="C166" i="9"/>
  <c r="D178" i="9"/>
  <c r="CG107" i="8"/>
  <c r="B217" i="8" s="1"/>
  <c r="CA93" i="8"/>
  <c r="D193" i="9"/>
  <c r="A217" i="8"/>
  <c r="B14" i="9"/>
  <c r="B30" i="9"/>
  <c r="B42" i="9"/>
  <c r="B58" i="9"/>
  <c r="C107" i="9"/>
  <c r="CG107" i="9" s="1"/>
  <c r="CA108" i="9"/>
  <c r="C113" i="9"/>
  <c r="D174" i="9"/>
  <c r="B195" i="9"/>
  <c r="CG93" i="8"/>
  <c r="C63" i="9"/>
  <c r="CH107" i="9"/>
  <c r="CG91" i="9"/>
  <c r="CB91" i="9"/>
  <c r="CA91" i="9"/>
  <c r="CH91" i="9"/>
  <c r="CB94" i="9"/>
  <c r="CA94" i="9"/>
  <c r="CH94" i="9"/>
  <c r="CA97" i="9"/>
  <c r="CH97" i="9"/>
  <c r="CG97" i="9"/>
  <c r="CA93" i="9"/>
  <c r="CH93" i="9"/>
  <c r="CG93" i="9"/>
  <c r="B193" i="9"/>
  <c r="D63" i="9"/>
  <c r="CB96" i="9"/>
  <c r="CB109" i="9"/>
  <c r="D90" i="9"/>
  <c r="CG92" i="9"/>
  <c r="CB95" i="9"/>
  <c r="CG96" i="9"/>
  <c r="CB108" i="9"/>
  <c r="CG109" i="9"/>
  <c r="E90" i="9"/>
  <c r="CH96" i="9"/>
  <c r="CG108" i="9"/>
  <c r="CH109" i="9"/>
  <c r="D198" i="7"/>
  <c r="C198" i="7"/>
  <c r="D197" i="7"/>
  <c r="C197" i="7"/>
  <c r="B197" i="7" s="1"/>
  <c r="D196" i="7"/>
  <c r="C196" i="7"/>
  <c r="D195" i="7"/>
  <c r="C195" i="7"/>
  <c r="B195" i="7" s="1"/>
  <c r="D194" i="7"/>
  <c r="C194" i="7"/>
  <c r="O193" i="7"/>
  <c r="N193" i="7"/>
  <c r="M193" i="7"/>
  <c r="L193" i="7"/>
  <c r="K193" i="7"/>
  <c r="J193" i="7"/>
  <c r="I193" i="7"/>
  <c r="H193" i="7"/>
  <c r="G193" i="7"/>
  <c r="C193" i="7" s="1"/>
  <c r="F193" i="7"/>
  <c r="E193" i="7"/>
  <c r="D188" i="7"/>
  <c r="C188" i="7"/>
  <c r="F178" i="7"/>
  <c r="E178" i="7"/>
  <c r="F177" i="7"/>
  <c r="E177" i="7"/>
  <c r="F176" i="7"/>
  <c r="D176" i="7" s="1"/>
  <c r="E176" i="7"/>
  <c r="F175" i="7"/>
  <c r="E175" i="7"/>
  <c r="F174" i="7"/>
  <c r="E174" i="7"/>
  <c r="F173" i="7"/>
  <c r="E173" i="7"/>
  <c r="E168" i="7"/>
  <c r="D168" i="7"/>
  <c r="E167" i="7"/>
  <c r="D167" i="7"/>
  <c r="E166" i="7"/>
  <c r="D166" i="7"/>
  <c r="E165" i="7"/>
  <c r="D165" i="7"/>
  <c r="D160" i="7"/>
  <c r="D159" i="7"/>
  <c r="D158" i="7"/>
  <c r="D157" i="7"/>
  <c r="D156" i="7"/>
  <c r="D155" i="7"/>
  <c r="D143" i="7"/>
  <c r="D142" i="7"/>
  <c r="B135" i="7"/>
  <c r="C119" i="7"/>
  <c r="C118" i="7"/>
  <c r="E114" i="7"/>
  <c r="D114" i="7"/>
  <c r="C114" i="7" s="1"/>
  <c r="E113" i="7"/>
  <c r="D113" i="7"/>
  <c r="E109" i="7"/>
  <c r="D109" i="7"/>
  <c r="C109" i="7" s="1"/>
  <c r="E108" i="7"/>
  <c r="D108" i="7"/>
  <c r="E107" i="7"/>
  <c r="D107" i="7"/>
  <c r="C107" i="7" s="1"/>
  <c r="E97" i="7"/>
  <c r="D97" i="7"/>
  <c r="E96" i="7"/>
  <c r="D96" i="7"/>
  <c r="C96" i="7" s="1"/>
  <c r="E95" i="7"/>
  <c r="D95" i="7"/>
  <c r="E94" i="7"/>
  <c r="D94" i="7"/>
  <c r="C94" i="7" s="1"/>
  <c r="E93" i="7"/>
  <c r="D93" i="7"/>
  <c r="E92" i="7"/>
  <c r="D92" i="7"/>
  <c r="E91" i="7"/>
  <c r="D91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85" i="7"/>
  <c r="D85" i="7"/>
  <c r="C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2" i="7"/>
  <c r="C62" i="7"/>
  <c r="D61" i="7"/>
  <c r="C61" i="7"/>
  <c r="D60" i="7"/>
  <c r="C60" i="7"/>
  <c r="B60" i="7" s="1"/>
  <c r="D59" i="7"/>
  <c r="C59" i="7"/>
  <c r="D58" i="7"/>
  <c r="C58" i="7"/>
  <c r="D57" i="7"/>
  <c r="C57" i="7"/>
  <c r="D52" i="7"/>
  <c r="C52" i="7"/>
  <c r="B52" i="7" s="1"/>
  <c r="D51" i="7"/>
  <c r="C51" i="7"/>
  <c r="D50" i="7"/>
  <c r="C50" i="7"/>
  <c r="D49" i="7"/>
  <c r="C49" i="7"/>
  <c r="D48" i="7"/>
  <c r="C48" i="7"/>
  <c r="D47" i="7"/>
  <c r="C47" i="7"/>
  <c r="D42" i="7"/>
  <c r="C42" i="7"/>
  <c r="D41" i="7"/>
  <c r="C41" i="7"/>
  <c r="D40" i="7"/>
  <c r="C40" i="7"/>
  <c r="D39" i="7"/>
  <c r="C39" i="7"/>
  <c r="D38" i="7"/>
  <c r="C38" i="7"/>
  <c r="D37" i="7"/>
  <c r="C37" i="7"/>
  <c r="D32" i="7"/>
  <c r="C32" i="7"/>
  <c r="D31" i="7"/>
  <c r="C31" i="7"/>
  <c r="D30" i="7"/>
  <c r="C30" i="7"/>
  <c r="B30" i="7" s="1"/>
  <c r="D29" i="7"/>
  <c r="C29" i="7"/>
  <c r="D28" i="7"/>
  <c r="C28" i="7"/>
  <c r="B28" i="7" s="1"/>
  <c r="D27" i="7"/>
  <c r="C27" i="7"/>
  <c r="D22" i="7"/>
  <c r="C22" i="7"/>
  <c r="D21" i="7"/>
  <c r="C21" i="7"/>
  <c r="D20" i="7"/>
  <c r="C20" i="7"/>
  <c r="D19" i="7"/>
  <c r="C19" i="7"/>
  <c r="D14" i="7"/>
  <c r="C14" i="7"/>
  <c r="D13" i="7"/>
  <c r="C13" i="7"/>
  <c r="D12" i="7"/>
  <c r="C12" i="7"/>
  <c r="A5" i="7"/>
  <c r="A4" i="7"/>
  <c r="A3" i="7"/>
  <c r="A2" i="7"/>
  <c r="CH95" i="9" l="1"/>
  <c r="B58" i="7"/>
  <c r="C91" i="7"/>
  <c r="CB91" i="7" s="1"/>
  <c r="C95" i="7"/>
  <c r="CH95" i="7" s="1"/>
  <c r="CG95" i="9"/>
  <c r="C92" i="7"/>
  <c r="CH92" i="7" s="1"/>
  <c r="A217" i="9"/>
  <c r="B12" i="7"/>
  <c r="B32" i="7"/>
  <c r="B40" i="7"/>
  <c r="C168" i="7"/>
  <c r="D193" i="7"/>
  <c r="B193" i="7" s="1"/>
  <c r="CG94" i="7"/>
  <c r="CA94" i="7"/>
  <c r="B20" i="7"/>
  <c r="B22" i="7"/>
  <c r="B37" i="7"/>
  <c r="B39" i="7"/>
  <c r="B41" i="7"/>
  <c r="B49" i="7"/>
  <c r="B62" i="7"/>
  <c r="C108" i="7"/>
  <c r="CH108" i="7" s="1"/>
  <c r="C113" i="7"/>
  <c r="D177" i="7"/>
  <c r="B188" i="7"/>
  <c r="CA107" i="9"/>
  <c r="E90" i="7"/>
  <c r="CB107" i="9"/>
  <c r="B13" i="7"/>
  <c r="B19" i="7"/>
  <c r="B21" i="7"/>
  <c r="B27" i="7"/>
  <c r="B38" i="7"/>
  <c r="B48" i="7"/>
  <c r="B50" i="7"/>
  <c r="D63" i="7"/>
  <c r="B59" i="7"/>
  <c r="B61" i="7"/>
  <c r="B85" i="7"/>
  <c r="D90" i="7"/>
  <c r="C165" i="7"/>
  <c r="C167" i="7"/>
  <c r="B196" i="7"/>
  <c r="B198" i="7"/>
  <c r="B217" i="9"/>
  <c r="C166" i="7"/>
  <c r="B47" i="7"/>
  <c r="D174" i="7"/>
  <c r="B14" i="7"/>
  <c r="B29" i="7"/>
  <c r="B31" i="7"/>
  <c r="B42" i="7"/>
  <c r="B51" i="7"/>
  <c r="C63" i="7"/>
  <c r="C93" i="7"/>
  <c r="C97" i="7"/>
  <c r="CH97" i="7" s="1"/>
  <c r="D173" i="7"/>
  <c r="D175" i="7"/>
  <c r="D178" i="7"/>
  <c r="B194" i="7"/>
  <c r="CG91" i="7"/>
  <c r="CA91" i="7"/>
  <c r="CH91" i="7"/>
  <c r="CA109" i="7"/>
  <c r="CH109" i="7"/>
  <c r="CB109" i="7"/>
  <c r="CG109" i="7"/>
  <c r="CA96" i="7"/>
  <c r="CH96" i="7"/>
  <c r="CB96" i="7"/>
  <c r="CG96" i="7"/>
  <c r="CG107" i="7"/>
  <c r="CB107" i="7"/>
  <c r="CH107" i="7"/>
  <c r="CA107" i="7"/>
  <c r="CB108" i="7"/>
  <c r="B57" i="7"/>
  <c r="B63" i="7" s="1"/>
  <c r="CB92" i="7"/>
  <c r="CH94" i="7"/>
  <c r="CA108" i="7"/>
  <c r="CG92" i="7"/>
  <c r="CB94" i="7"/>
  <c r="CG108" i="7"/>
  <c r="D198" i="6"/>
  <c r="C198" i="6"/>
  <c r="D197" i="6"/>
  <c r="C197" i="6"/>
  <c r="D196" i="6"/>
  <c r="C196" i="6"/>
  <c r="D195" i="6"/>
  <c r="C195" i="6"/>
  <c r="D194" i="6"/>
  <c r="C194" i="6"/>
  <c r="O193" i="6"/>
  <c r="N193" i="6"/>
  <c r="M193" i="6"/>
  <c r="L193" i="6"/>
  <c r="K193" i="6"/>
  <c r="J193" i="6"/>
  <c r="I193" i="6"/>
  <c r="H193" i="6"/>
  <c r="G193" i="6"/>
  <c r="F193" i="6"/>
  <c r="E193" i="6"/>
  <c r="D188" i="6"/>
  <c r="C188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E168" i="6"/>
  <c r="D168" i="6"/>
  <c r="E167" i="6"/>
  <c r="D167" i="6"/>
  <c r="E166" i="6"/>
  <c r="D166" i="6"/>
  <c r="E165" i="6"/>
  <c r="D165" i="6"/>
  <c r="D160" i="6"/>
  <c r="D159" i="6"/>
  <c r="D158" i="6"/>
  <c r="D157" i="6"/>
  <c r="D156" i="6"/>
  <c r="D155" i="6"/>
  <c r="D143" i="6"/>
  <c r="D142" i="6"/>
  <c r="B135" i="6"/>
  <c r="C119" i="6"/>
  <c r="C118" i="6"/>
  <c r="E114" i="6"/>
  <c r="D114" i="6"/>
  <c r="E113" i="6"/>
  <c r="D113" i="6"/>
  <c r="E109" i="6"/>
  <c r="D109" i="6"/>
  <c r="E108" i="6"/>
  <c r="D108" i="6"/>
  <c r="E107" i="6"/>
  <c r="D107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85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2" i="6"/>
  <c r="C62" i="6"/>
  <c r="D61" i="6"/>
  <c r="C61" i="6"/>
  <c r="D60" i="6"/>
  <c r="C60" i="6"/>
  <c r="D59" i="6"/>
  <c r="C59" i="6"/>
  <c r="D58" i="6"/>
  <c r="C58" i="6"/>
  <c r="D57" i="6"/>
  <c r="C57" i="6"/>
  <c r="D52" i="6"/>
  <c r="C52" i="6"/>
  <c r="D51" i="6"/>
  <c r="C51" i="6"/>
  <c r="D50" i="6"/>
  <c r="C50" i="6"/>
  <c r="D49" i="6"/>
  <c r="C49" i="6"/>
  <c r="D48" i="6"/>
  <c r="C48" i="6"/>
  <c r="D47" i="6"/>
  <c r="C47" i="6"/>
  <c r="D42" i="6"/>
  <c r="C42" i="6"/>
  <c r="D41" i="6"/>
  <c r="C41" i="6"/>
  <c r="D40" i="6"/>
  <c r="C40" i="6"/>
  <c r="D39" i="6"/>
  <c r="C39" i="6"/>
  <c r="D38" i="6"/>
  <c r="C38" i="6"/>
  <c r="B38" i="6" s="1"/>
  <c r="D37" i="6"/>
  <c r="C37" i="6"/>
  <c r="D32" i="6"/>
  <c r="C32" i="6"/>
  <c r="D31" i="6"/>
  <c r="C31" i="6"/>
  <c r="D30" i="6"/>
  <c r="C30" i="6"/>
  <c r="D29" i="6"/>
  <c r="C29" i="6"/>
  <c r="D28" i="6"/>
  <c r="C28" i="6"/>
  <c r="D27" i="6"/>
  <c r="C27" i="6"/>
  <c r="D22" i="6"/>
  <c r="C22" i="6"/>
  <c r="D21" i="6"/>
  <c r="C21" i="6"/>
  <c r="D20" i="6"/>
  <c r="C20" i="6"/>
  <c r="D19" i="6"/>
  <c r="C19" i="6"/>
  <c r="D14" i="6"/>
  <c r="C14" i="6"/>
  <c r="D13" i="6"/>
  <c r="C13" i="6"/>
  <c r="D12" i="6"/>
  <c r="C12" i="6"/>
  <c r="A5" i="6"/>
  <c r="A4" i="6"/>
  <c r="A3" i="6"/>
  <c r="A2" i="6"/>
  <c r="B50" i="6" l="1"/>
  <c r="C90" i="7"/>
  <c r="A217" i="7" s="1"/>
  <c r="B57" i="6"/>
  <c r="B61" i="6"/>
  <c r="C167" i="6"/>
  <c r="B188" i="6"/>
  <c r="CG95" i="7"/>
  <c r="CA95" i="7"/>
  <c r="B22" i="6"/>
  <c r="C91" i="6"/>
  <c r="CG91" i="6" s="1"/>
  <c r="CB95" i="7"/>
  <c r="C92" i="6"/>
  <c r="CH92" i="6" s="1"/>
  <c r="C96" i="6"/>
  <c r="C107" i="6"/>
  <c r="CA107" i="6" s="1"/>
  <c r="D178" i="6"/>
  <c r="CG97" i="7"/>
  <c r="B14" i="6"/>
  <c r="D173" i="6"/>
  <c r="D177" i="6"/>
  <c r="CA93" i="7"/>
  <c r="CH93" i="7"/>
  <c r="B12" i="6"/>
  <c r="B20" i="6"/>
  <c r="B13" i="6"/>
  <c r="B21" i="6"/>
  <c r="B29" i="6"/>
  <c r="B37" i="6"/>
  <c r="C93" i="6"/>
  <c r="CA93" i="6" s="1"/>
  <c r="C113" i="6"/>
  <c r="C166" i="6"/>
  <c r="C168" i="6"/>
  <c r="D174" i="6"/>
  <c r="D176" i="6"/>
  <c r="B194" i="6"/>
  <c r="B198" i="6"/>
  <c r="B62" i="6"/>
  <c r="B28" i="6"/>
  <c r="B30" i="6"/>
  <c r="B32" i="6"/>
  <c r="CA97" i="7"/>
  <c r="B40" i="6"/>
  <c r="B42" i="6"/>
  <c r="B48" i="6"/>
  <c r="C109" i="6"/>
  <c r="CH109" i="6" s="1"/>
  <c r="C193" i="6"/>
  <c r="CB97" i="7"/>
  <c r="CB93" i="7"/>
  <c r="B41" i="6"/>
  <c r="B49" i="6"/>
  <c r="B58" i="6"/>
  <c r="C97" i="6"/>
  <c r="CA97" i="6" s="1"/>
  <c r="C108" i="6"/>
  <c r="CA108" i="6" s="1"/>
  <c r="C165" i="6"/>
  <c r="D175" i="6"/>
  <c r="D193" i="6"/>
  <c r="B195" i="6"/>
  <c r="B197" i="6"/>
  <c r="CG93" i="7"/>
  <c r="B217" i="7"/>
  <c r="CH96" i="6"/>
  <c r="CA96" i="6"/>
  <c r="CA109" i="6"/>
  <c r="B27" i="6"/>
  <c r="B39" i="6"/>
  <c r="B51" i="6"/>
  <c r="B60" i="6"/>
  <c r="C94" i="6"/>
  <c r="CG94" i="6" s="1"/>
  <c r="B196" i="6"/>
  <c r="B19" i="6"/>
  <c r="B31" i="6"/>
  <c r="B47" i="6"/>
  <c r="B52" i="6"/>
  <c r="B59" i="6"/>
  <c r="B85" i="6"/>
  <c r="E90" i="6"/>
  <c r="C95" i="6"/>
  <c r="CB95" i="6" s="1"/>
  <c r="C114" i="6"/>
  <c r="D63" i="6"/>
  <c r="CB94" i="6"/>
  <c r="CB91" i="6"/>
  <c r="CA91" i="6"/>
  <c r="CG108" i="6"/>
  <c r="CB108" i="6"/>
  <c r="CH108" i="6"/>
  <c r="CG95" i="6"/>
  <c r="CG92" i="6"/>
  <c r="C63" i="6"/>
  <c r="D90" i="6"/>
  <c r="CG96" i="6"/>
  <c r="CG109" i="6"/>
  <c r="CB96" i="6"/>
  <c r="CB109" i="6"/>
  <c r="D198" i="5"/>
  <c r="C198" i="5"/>
  <c r="D197" i="5"/>
  <c r="C197" i="5"/>
  <c r="D196" i="5"/>
  <c r="C196" i="5"/>
  <c r="D195" i="5"/>
  <c r="C195" i="5"/>
  <c r="D194" i="5"/>
  <c r="C194" i="5"/>
  <c r="O193" i="5"/>
  <c r="N193" i="5"/>
  <c r="M193" i="5"/>
  <c r="L193" i="5"/>
  <c r="K193" i="5"/>
  <c r="J193" i="5"/>
  <c r="I193" i="5"/>
  <c r="H193" i="5"/>
  <c r="G193" i="5"/>
  <c r="F193" i="5"/>
  <c r="E193" i="5"/>
  <c r="D188" i="5"/>
  <c r="C188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E168" i="5"/>
  <c r="D168" i="5"/>
  <c r="E167" i="5"/>
  <c r="D167" i="5"/>
  <c r="E166" i="5"/>
  <c r="D166" i="5"/>
  <c r="C166" i="5" s="1"/>
  <c r="E165" i="5"/>
  <c r="D165" i="5"/>
  <c r="D160" i="5"/>
  <c r="D159" i="5"/>
  <c r="D158" i="5"/>
  <c r="D157" i="5"/>
  <c r="D156" i="5"/>
  <c r="D155" i="5"/>
  <c r="D143" i="5"/>
  <c r="D142" i="5"/>
  <c r="B135" i="5"/>
  <c r="C119" i="5"/>
  <c r="C118" i="5"/>
  <c r="E114" i="5"/>
  <c r="D114" i="5"/>
  <c r="E113" i="5"/>
  <c r="D113" i="5"/>
  <c r="E109" i="5"/>
  <c r="D109" i="5"/>
  <c r="E108" i="5"/>
  <c r="D108" i="5"/>
  <c r="E107" i="5"/>
  <c r="D107" i="5"/>
  <c r="E97" i="5"/>
  <c r="D97" i="5"/>
  <c r="E96" i="5"/>
  <c r="D96" i="5"/>
  <c r="E95" i="5"/>
  <c r="D95" i="5"/>
  <c r="E94" i="5"/>
  <c r="D94" i="5"/>
  <c r="E93" i="5"/>
  <c r="D93" i="5"/>
  <c r="E92" i="5"/>
  <c r="D92" i="5"/>
  <c r="E91" i="5"/>
  <c r="D91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85" i="5"/>
  <c r="D85" i="5"/>
  <c r="C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2" i="5"/>
  <c r="C62" i="5"/>
  <c r="D61" i="5"/>
  <c r="C61" i="5"/>
  <c r="D60" i="5"/>
  <c r="C60" i="5"/>
  <c r="D59" i="5"/>
  <c r="C59" i="5"/>
  <c r="D58" i="5"/>
  <c r="C58" i="5"/>
  <c r="D57" i="5"/>
  <c r="C57" i="5"/>
  <c r="D52" i="5"/>
  <c r="C52" i="5"/>
  <c r="D51" i="5"/>
  <c r="C51" i="5"/>
  <c r="D50" i="5"/>
  <c r="C50" i="5"/>
  <c r="D49" i="5"/>
  <c r="C49" i="5"/>
  <c r="D48" i="5"/>
  <c r="C48" i="5"/>
  <c r="D47" i="5"/>
  <c r="C47" i="5"/>
  <c r="D42" i="5"/>
  <c r="C42" i="5"/>
  <c r="B42" i="5" s="1"/>
  <c r="D41" i="5"/>
  <c r="C41" i="5"/>
  <c r="D40" i="5"/>
  <c r="C40" i="5"/>
  <c r="D39" i="5"/>
  <c r="C39" i="5"/>
  <c r="D38" i="5"/>
  <c r="C38" i="5"/>
  <c r="D37" i="5"/>
  <c r="C37" i="5"/>
  <c r="D32" i="5"/>
  <c r="C32" i="5"/>
  <c r="D31" i="5"/>
  <c r="C31" i="5"/>
  <c r="D30" i="5"/>
  <c r="C30" i="5"/>
  <c r="D29" i="5"/>
  <c r="C29" i="5"/>
  <c r="D28" i="5"/>
  <c r="C28" i="5"/>
  <c r="D27" i="5"/>
  <c r="C27" i="5"/>
  <c r="D22" i="5"/>
  <c r="C22" i="5"/>
  <c r="D21" i="5"/>
  <c r="C21" i="5"/>
  <c r="D20" i="5"/>
  <c r="C20" i="5"/>
  <c r="D19" i="5"/>
  <c r="C19" i="5"/>
  <c r="D14" i="5"/>
  <c r="C14" i="5"/>
  <c r="B14" i="5" s="1"/>
  <c r="D13" i="5"/>
  <c r="C13" i="5"/>
  <c r="D12" i="5"/>
  <c r="C12" i="5"/>
  <c r="A5" i="5"/>
  <c r="A4" i="5"/>
  <c r="A3" i="5"/>
  <c r="A2" i="5"/>
  <c r="CG93" i="6" l="1"/>
  <c r="CB93" i="6"/>
  <c r="CB92" i="6"/>
  <c r="CH91" i="6"/>
  <c r="CB107" i="6"/>
  <c r="CA94" i="6"/>
  <c r="CH107" i="6"/>
  <c r="D174" i="5"/>
  <c r="CG107" i="6"/>
  <c r="CH94" i="6"/>
  <c r="B21" i="5"/>
  <c r="B27" i="5"/>
  <c r="B193" i="6"/>
  <c r="B29" i="5"/>
  <c r="B57" i="5"/>
  <c r="C91" i="5"/>
  <c r="CB91" i="5" s="1"/>
  <c r="C97" i="5"/>
  <c r="CA97" i="5" s="1"/>
  <c r="C113" i="5"/>
  <c r="D177" i="5"/>
  <c r="B188" i="5"/>
  <c r="CH93" i="6"/>
  <c r="CA95" i="6"/>
  <c r="C90" i="6"/>
  <c r="C94" i="5"/>
  <c r="CB94" i="5" s="1"/>
  <c r="C109" i="5"/>
  <c r="CH109" i="5" s="1"/>
  <c r="D178" i="5"/>
  <c r="CB97" i="6"/>
  <c r="B63" i="6"/>
  <c r="B38" i="5"/>
  <c r="C193" i="5"/>
  <c r="B194" i="5"/>
  <c r="B198" i="5"/>
  <c r="CH95" i="6"/>
  <c r="B40" i="5"/>
  <c r="B62" i="5"/>
  <c r="B13" i="5"/>
  <c r="B41" i="5"/>
  <c r="B49" i="5"/>
  <c r="B51" i="5"/>
  <c r="C96" i="5"/>
  <c r="CH96" i="5" s="1"/>
  <c r="C165" i="5"/>
  <c r="C167" i="5"/>
  <c r="D193" i="5"/>
  <c r="CH97" i="6"/>
  <c r="CG97" i="6"/>
  <c r="B22" i="5"/>
  <c r="B28" i="5"/>
  <c r="B30" i="5"/>
  <c r="B61" i="5"/>
  <c r="C92" i="5"/>
  <c r="CB92" i="5" s="1"/>
  <c r="D173" i="5"/>
  <c r="D175" i="5"/>
  <c r="B12" i="5"/>
  <c r="B37" i="5"/>
  <c r="B39" i="5"/>
  <c r="B50" i="5"/>
  <c r="B52" i="5"/>
  <c r="B58" i="5"/>
  <c r="C93" i="5"/>
  <c r="CA93" i="5" s="1"/>
  <c r="C95" i="5"/>
  <c r="CH95" i="5" s="1"/>
  <c r="B197" i="5"/>
  <c r="D63" i="5"/>
  <c r="C107" i="5"/>
  <c r="CG107" i="5" s="1"/>
  <c r="C168" i="5"/>
  <c r="B48" i="5"/>
  <c r="B60" i="5"/>
  <c r="B196" i="5"/>
  <c r="B20" i="5"/>
  <c r="B32" i="5"/>
  <c r="B19" i="5"/>
  <c r="B31" i="5"/>
  <c r="B47" i="5"/>
  <c r="B59" i="5"/>
  <c r="B85" i="5"/>
  <c r="E90" i="5"/>
  <c r="C108" i="5"/>
  <c r="CH108" i="5" s="1"/>
  <c r="C114" i="5"/>
  <c r="D176" i="5"/>
  <c r="B195" i="5"/>
  <c r="CH92" i="5"/>
  <c r="CG92" i="5"/>
  <c r="CH94" i="5"/>
  <c r="CG94" i="5"/>
  <c r="CH91" i="5"/>
  <c r="CG91" i="5"/>
  <c r="C63" i="5"/>
  <c r="CB96" i="5"/>
  <c r="D90" i="5"/>
  <c r="CH93" i="5"/>
  <c r="D198" i="4"/>
  <c r="C198" i="4"/>
  <c r="D197" i="4"/>
  <c r="C197" i="4"/>
  <c r="D196" i="4"/>
  <c r="C196" i="4"/>
  <c r="D195" i="4"/>
  <c r="C195" i="4"/>
  <c r="D194" i="4"/>
  <c r="C194" i="4"/>
  <c r="O193" i="4"/>
  <c r="N193" i="4"/>
  <c r="M193" i="4"/>
  <c r="L193" i="4"/>
  <c r="K193" i="4"/>
  <c r="J193" i="4"/>
  <c r="I193" i="4"/>
  <c r="H193" i="4"/>
  <c r="G193" i="4"/>
  <c r="F193" i="4"/>
  <c r="E193" i="4"/>
  <c r="C193" i="4" s="1"/>
  <c r="D188" i="4"/>
  <c r="C188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E168" i="4"/>
  <c r="D168" i="4"/>
  <c r="E167" i="4"/>
  <c r="D167" i="4"/>
  <c r="E166" i="4"/>
  <c r="D166" i="4"/>
  <c r="E165" i="4"/>
  <c r="D165" i="4"/>
  <c r="D160" i="4"/>
  <c r="D159" i="4"/>
  <c r="D158" i="4"/>
  <c r="D157" i="4"/>
  <c r="D156" i="4"/>
  <c r="D155" i="4"/>
  <c r="D143" i="4"/>
  <c r="D142" i="4"/>
  <c r="B135" i="4"/>
  <c r="C119" i="4"/>
  <c r="C118" i="4"/>
  <c r="E114" i="4"/>
  <c r="D114" i="4"/>
  <c r="E113" i="4"/>
  <c r="D113" i="4"/>
  <c r="E109" i="4"/>
  <c r="D109" i="4"/>
  <c r="E108" i="4"/>
  <c r="D108" i="4"/>
  <c r="E107" i="4"/>
  <c r="D107" i="4"/>
  <c r="E97" i="4"/>
  <c r="D97" i="4"/>
  <c r="E96" i="4"/>
  <c r="D96" i="4"/>
  <c r="E95" i="4"/>
  <c r="D95" i="4"/>
  <c r="E94" i="4"/>
  <c r="D94" i="4"/>
  <c r="E93" i="4"/>
  <c r="D93" i="4"/>
  <c r="E92" i="4"/>
  <c r="D92" i="4"/>
  <c r="E91" i="4"/>
  <c r="D91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85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2" i="4"/>
  <c r="C62" i="4"/>
  <c r="D61" i="4"/>
  <c r="C61" i="4"/>
  <c r="D60" i="4"/>
  <c r="C60" i="4"/>
  <c r="D59" i="4"/>
  <c r="C59" i="4"/>
  <c r="D58" i="4"/>
  <c r="C58" i="4"/>
  <c r="D57" i="4"/>
  <c r="C57" i="4"/>
  <c r="D52" i="4"/>
  <c r="C52" i="4"/>
  <c r="D51" i="4"/>
  <c r="C51" i="4"/>
  <c r="D50" i="4"/>
  <c r="C50" i="4"/>
  <c r="D49" i="4"/>
  <c r="C49" i="4"/>
  <c r="D48" i="4"/>
  <c r="C48" i="4"/>
  <c r="D47" i="4"/>
  <c r="C47" i="4"/>
  <c r="D42" i="4"/>
  <c r="C42" i="4"/>
  <c r="D41" i="4"/>
  <c r="C41" i="4"/>
  <c r="D40" i="4"/>
  <c r="C40" i="4"/>
  <c r="D39" i="4"/>
  <c r="C39" i="4"/>
  <c r="D38" i="4"/>
  <c r="C38" i="4"/>
  <c r="D37" i="4"/>
  <c r="C37" i="4"/>
  <c r="D32" i="4"/>
  <c r="C32" i="4"/>
  <c r="D31" i="4"/>
  <c r="C31" i="4"/>
  <c r="D30" i="4"/>
  <c r="C30" i="4"/>
  <c r="D29" i="4"/>
  <c r="C29" i="4"/>
  <c r="D28" i="4"/>
  <c r="C28" i="4"/>
  <c r="D27" i="4"/>
  <c r="C27" i="4"/>
  <c r="D22" i="4"/>
  <c r="C22" i="4"/>
  <c r="D21" i="4"/>
  <c r="C21" i="4"/>
  <c r="D20" i="4"/>
  <c r="C20" i="4"/>
  <c r="D19" i="4"/>
  <c r="C19" i="4"/>
  <c r="D14" i="4"/>
  <c r="C14" i="4"/>
  <c r="D13" i="4"/>
  <c r="C13" i="4"/>
  <c r="D12" i="4"/>
  <c r="C12" i="4"/>
  <c r="A5" i="4"/>
  <c r="A4" i="4"/>
  <c r="A3" i="4"/>
  <c r="A2" i="4"/>
  <c r="B12" i="4" l="1"/>
  <c r="B20" i="4"/>
  <c r="C109" i="4"/>
  <c r="C114" i="4"/>
  <c r="CG109" i="5"/>
  <c r="CA91" i="5"/>
  <c r="CA94" i="5"/>
  <c r="CA108" i="5"/>
  <c r="B217" i="6"/>
  <c r="CB109" i="5"/>
  <c r="CB97" i="5"/>
  <c r="C90" i="5"/>
  <c r="B63" i="5"/>
  <c r="CA109" i="5"/>
  <c r="B193" i="5"/>
  <c r="D193" i="4"/>
  <c r="B29" i="4"/>
  <c r="B37" i="4"/>
  <c r="B39" i="4"/>
  <c r="B59" i="4"/>
  <c r="B61" i="4"/>
  <c r="D173" i="4"/>
  <c r="D175" i="4"/>
  <c r="D177" i="4"/>
  <c r="B188" i="4"/>
  <c r="CH97" i="5"/>
  <c r="CG97" i="5"/>
  <c r="A217" i="6"/>
  <c r="B40" i="4"/>
  <c r="B52" i="4"/>
  <c r="B58" i="4"/>
  <c r="B62" i="4"/>
  <c r="C168" i="4"/>
  <c r="D174" i="4"/>
  <c r="D178" i="4"/>
  <c r="B193" i="4"/>
  <c r="CG93" i="5"/>
  <c r="B48" i="4"/>
  <c r="CB95" i="5"/>
  <c r="CA96" i="5"/>
  <c r="C63" i="4"/>
  <c r="B28" i="4"/>
  <c r="B30" i="4"/>
  <c r="B38" i="4"/>
  <c r="C108" i="4"/>
  <c r="C113" i="4"/>
  <c r="CG96" i="5"/>
  <c r="CB93" i="5"/>
  <c r="B14" i="4"/>
  <c r="B22" i="4"/>
  <c r="B41" i="4"/>
  <c r="B47" i="4"/>
  <c r="B49" i="4"/>
  <c r="B51" i="4"/>
  <c r="B60" i="4"/>
  <c r="C92" i="4"/>
  <c r="CB92" i="4" s="1"/>
  <c r="C96" i="4"/>
  <c r="CA96" i="4" s="1"/>
  <c r="C107" i="4"/>
  <c r="C166" i="4"/>
  <c r="B196" i="4"/>
  <c r="CA95" i="5"/>
  <c r="B13" i="4"/>
  <c r="B21" i="4"/>
  <c r="B32" i="4"/>
  <c r="B42" i="4"/>
  <c r="B50" i="4"/>
  <c r="C95" i="4"/>
  <c r="CH95" i="4" s="1"/>
  <c r="C97" i="4"/>
  <c r="CH97" i="4" s="1"/>
  <c r="C165" i="4"/>
  <c r="C167" i="4"/>
  <c r="D176" i="4"/>
  <c r="CH107" i="5"/>
  <c r="CG95" i="5"/>
  <c r="E90" i="4"/>
  <c r="B197" i="4"/>
  <c r="CG92" i="4"/>
  <c r="B19" i="4"/>
  <c r="B31" i="4"/>
  <c r="D63" i="4"/>
  <c r="B85" i="4"/>
  <c r="C93" i="4"/>
  <c r="CB93" i="4" s="1"/>
  <c r="B195" i="4"/>
  <c r="B198" i="4"/>
  <c r="CA107" i="5"/>
  <c r="CB108" i="5"/>
  <c r="CB107" i="5"/>
  <c r="CG108" i="5"/>
  <c r="B27" i="4"/>
  <c r="B57" i="4"/>
  <c r="C91" i="4"/>
  <c r="CG91" i="4" s="1"/>
  <c r="C94" i="4"/>
  <c r="CB94" i="4" s="1"/>
  <c r="B194" i="4"/>
  <c r="CH93" i="4"/>
  <c r="D90" i="4"/>
  <c r="F194" i="3"/>
  <c r="G194" i="3"/>
  <c r="H194" i="3"/>
  <c r="I194" i="3"/>
  <c r="J194" i="3"/>
  <c r="K194" i="3"/>
  <c r="L194" i="3"/>
  <c r="M194" i="3"/>
  <c r="N194" i="3"/>
  <c r="O194" i="3"/>
  <c r="F195" i="3"/>
  <c r="G195" i="3"/>
  <c r="H195" i="3"/>
  <c r="I195" i="3"/>
  <c r="J195" i="3"/>
  <c r="K195" i="3"/>
  <c r="L195" i="3"/>
  <c r="M195" i="3"/>
  <c r="N195" i="3"/>
  <c r="O195" i="3"/>
  <c r="F196" i="3"/>
  <c r="G196" i="3"/>
  <c r="H196" i="3"/>
  <c r="I196" i="3"/>
  <c r="J196" i="3"/>
  <c r="K196" i="3"/>
  <c r="L196" i="3"/>
  <c r="M196" i="3"/>
  <c r="N196" i="3"/>
  <c r="O196" i="3"/>
  <c r="F197" i="3"/>
  <c r="G197" i="3"/>
  <c r="H197" i="3"/>
  <c r="I197" i="3"/>
  <c r="J197" i="3"/>
  <c r="K197" i="3"/>
  <c r="L197" i="3"/>
  <c r="M197" i="3"/>
  <c r="N197" i="3"/>
  <c r="O197" i="3"/>
  <c r="F198" i="3"/>
  <c r="G198" i="3"/>
  <c r="H198" i="3"/>
  <c r="I198" i="3"/>
  <c r="J198" i="3"/>
  <c r="K198" i="3"/>
  <c r="L198" i="3"/>
  <c r="M198" i="3"/>
  <c r="N198" i="3"/>
  <c r="O198" i="3"/>
  <c r="E195" i="3"/>
  <c r="E196" i="3"/>
  <c r="E197" i="3"/>
  <c r="E19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E194" i="3"/>
  <c r="E188" i="3"/>
  <c r="B183" i="3"/>
  <c r="B182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G178" i="3"/>
  <c r="G174" i="3"/>
  <c r="G175" i="3"/>
  <c r="G176" i="3"/>
  <c r="G177" i="3"/>
  <c r="G173" i="3"/>
  <c r="G155" i="3"/>
  <c r="H155" i="3"/>
  <c r="I155" i="3"/>
  <c r="G156" i="3"/>
  <c r="H156" i="3"/>
  <c r="I156" i="3"/>
  <c r="G157" i="3"/>
  <c r="H157" i="3"/>
  <c r="I157" i="3"/>
  <c r="G158" i="3"/>
  <c r="H158" i="3"/>
  <c r="I158" i="3"/>
  <c r="G159" i="3"/>
  <c r="H159" i="3"/>
  <c r="I159" i="3"/>
  <c r="G160" i="3"/>
  <c r="H160" i="3"/>
  <c r="I160" i="3"/>
  <c r="F155" i="3"/>
  <c r="F156" i="3"/>
  <c r="F157" i="3"/>
  <c r="F158" i="3"/>
  <c r="F159" i="3"/>
  <c r="F160" i="3"/>
  <c r="E156" i="3"/>
  <c r="E157" i="3"/>
  <c r="E158" i="3"/>
  <c r="E159" i="3"/>
  <c r="E160" i="3"/>
  <c r="E155" i="3"/>
  <c r="B124" i="3"/>
  <c r="B125" i="3"/>
  <c r="B126" i="3"/>
  <c r="B127" i="3"/>
  <c r="B128" i="3"/>
  <c r="B129" i="3"/>
  <c r="B130" i="3"/>
  <c r="B131" i="3"/>
  <c r="B132" i="3"/>
  <c r="B133" i="3"/>
  <c r="B134" i="3"/>
  <c r="B123" i="3"/>
  <c r="P118" i="3"/>
  <c r="P119" i="3"/>
  <c r="O119" i="3"/>
  <c r="O118" i="3"/>
  <c r="G118" i="3"/>
  <c r="H118" i="3"/>
  <c r="I118" i="3"/>
  <c r="J118" i="3"/>
  <c r="K118" i="3"/>
  <c r="G119" i="3"/>
  <c r="H119" i="3"/>
  <c r="I119" i="3"/>
  <c r="J119" i="3"/>
  <c r="K119" i="3"/>
  <c r="F119" i="3"/>
  <c r="F118" i="3"/>
  <c r="AB114" i="3"/>
  <c r="AC114" i="3"/>
  <c r="AD114" i="3"/>
  <c r="AE114" i="3"/>
  <c r="AF114" i="3"/>
  <c r="AG114" i="3"/>
  <c r="AH114" i="3"/>
  <c r="AI114" i="3"/>
  <c r="AA114" i="3"/>
  <c r="AD113" i="3"/>
  <c r="AE113" i="3"/>
  <c r="AF113" i="3"/>
  <c r="AG113" i="3"/>
  <c r="AH113" i="3"/>
  <c r="AI113" i="3"/>
  <c r="AC113" i="3"/>
  <c r="Y113" i="3"/>
  <c r="Z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F114" i="3"/>
  <c r="F113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F108" i="3"/>
  <c r="F109" i="3"/>
  <c r="F107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F95" i="3"/>
  <c r="F96" i="3"/>
  <c r="F97" i="3"/>
  <c r="F94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F92" i="3"/>
  <c r="F93" i="3"/>
  <c r="F91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6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E58" i="3"/>
  <c r="E59" i="3"/>
  <c r="E60" i="3"/>
  <c r="E61" i="3"/>
  <c r="E62" i="3"/>
  <c r="E57" i="3"/>
  <c r="AN12" i="3"/>
  <c r="AO12" i="3"/>
  <c r="AP12" i="3"/>
  <c r="AQ12" i="3"/>
  <c r="AR12" i="3"/>
  <c r="AN13" i="3"/>
  <c r="AO13" i="3"/>
  <c r="AP13" i="3"/>
  <c r="AQ13" i="3"/>
  <c r="AR13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E13" i="3"/>
  <c r="E14" i="3"/>
  <c r="E12" i="3"/>
  <c r="A217" i="5" l="1"/>
  <c r="CG93" i="4"/>
  <c r="CH92" i="4"/>
  <c r="CA97" i="4"/>
  <c r="CB97" i="4"/>
  <c r="CG96" i="4"/>
  <c r="CB96" i="4"/>
  <c r="CG97" i="4"/>
  <c r="CB91" i="4"/>
  <c r="CH96" i="4"/>
  <c r="CA93" i="4"/>
  <c r="B217" i="5"/>
  <c r="CA95" i="4"/>
  <c r="CB95" i="4"/>
  <c r="CG95" i="4"/>
  <c r="CA94" i="4"/>
  <c r="C90" i="4"/>
  <c r="CH94" i="4"/>
  <c r="B63" i="4"/>
  <c r="CG94" i="4"/>
  <c r="CA91" i="4"/>
  <c r="CH91" i="4"/>
  <c r="B217" i="4" l="1"/>
  <c r="A217" i="4"/>
  <c r="D198" i="3" l="1"/>
  <c r="C198" i="3"/>
  <c r="D197" i="3"/>
  <c r="C197" i="3"/>
  <c r="D196" i="3"/>
  <c r="C196" i="3"/>
  <c r="D195" i="3"/>
  <c r="C195" i="3"/>
  <c r="D194" i="3"/>
  <c r="C194" i="3"/>
  <c r="O193" i="3"/>
  <c r="N193" i="3"/>
  <c r="M193" i="3"/>
  <c r="L193" i="3"/>
  <c r="K193" i="3"/>
  <c r="J193" i="3"/>
  <c r="I193" i="3"/>
  <c r="H193" i="3"/>
  <c r="G193" i="3"/>
  <c r="F193" i="3"/>
  <c r="E193" i="3"/>
  <c r="D188" i="3"/>
  <c r="C188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E168" i="3"/>
  <c r="D168" i="3"/>
  <c r="E167" i="3"/>
  <c r="D167" i="3"/>
  <c r="E166" i="3"/>
  <c r="D166" i="3"/>
  <c r="E165" i="3"/>
  <c r="D165" i="3"/>
  <c r="D160" i="3"/>
  <c r="D159" i="3"/>
  <c r="D158" i="3"/>
  <c r="D157" i="3"/>
  <c r="D156" i="3"/>
  <c r="D155" i="3"/>
  <c r="D143" i="3"/>
  <c r="D142" i="3"/>
  <c r="CG138" i="3"/>
  <c r="CA138" i="3"/>
  <c r="B135" i="3"/>
  <c r="C119" i="3"/>
  <c r="C118" i="3"/>
  <c r="E114" i="3"/>
  <c r="D114" i="3"/>
  <c r="E113" i="3"/>
  <c r="D113" i="3"/>
  <c r="E109" i="3"/>
  <c r="D109" i="3"/>
  <c r="E108" i="3"/>
  <c r="D108" i="3"/>
  <c r="E107" i="3"/>
  <c r="D107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85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2" i="3"/>
  <c r="C62" i="3"/>
  <c r="D61" i="3"/>
  <c r="C61" i="3"/>
  <c r="D60" i="3"/>
  <c r="C60" i="3"/>
  <c r="D59" i="3"/>
  <c r="C59" i="3"/>
  <c r="D58" i="3"/>
  <c r="C58" i="3"/>
  <c r="D57" i="3"/>
  <c r="C57" i="3"/>
  <c r="D52" i="3"/>
  <c r="C52" i="3"/>
  <c r="D51" i="3"/>
  <c r="C51" i="3"/>
  <c r="D50" i="3"/>
  <c r="C50" i="3"/>
  <c r="D49" i="3"/>
  <c r="C49" i="3"/>
  <c r="D48" i="3"/>
  <c r="C48" i="3"/>
  <c r="D47" i="3"/>
  <c r="C47" i="3"/>
  <c r="D42" i="3"/>
  <c r="C42" i="3"/>
  <c r="D41" i="3"/>
  <c r="C41" i="3"/>
  <c r="D40" i="3"/>
  <c r="C40" i="3"/>
  <c r="D39" i="3"/>
  <c r="C39" i="3"/>
  <c r="D38" i="3"/>
  <c r="C38" i="3"/>
  <c r="D37" i="3"/>
  <c r="C37" i="3"/>
  <c r="D32" i="3"/>
  <c r="C32" i="3"/>
  <c r="D31" i="3"/>
  <c r="C31" i="3"/>
  <c r="D30" i="3"/>
  <c r="C30" i="3"/>
  <c r="D29" i="3"/>
  <c r="C29" i="3"/>
  <c r="D28" i="3"/>
  <c r="C28" i="3"/>
  <c r="D27" i="3"/>
  <c r="C27" i="3"/>
  <c r="D22" i="3"/>
  <c r="C22" i="3"/>
  <c r="D21" i="3"/>
  <c r="C21" i="3"/>
  <c r="D20" i="3"/>
  <c r="C20" i="3"/>
  <c r="D19" i="3"/>
  <c r="C19" i="3"/>
  <c r="D14" i="3"/>
  <c r="C14" i="3"/>
  <c r="D13" i="3"/>
  <c r="C13" i="3"/>
  <c r="D12" i="3"/>
  <c r="C12" i="3"/>
  <c r="A5" i="3"/>
  <c r="A4" i="3"/>
  <c r="A3" i="3"/>
  <c r="A2" i="3"/>
  <c r="D198" i="2"/>
  <c r="C198" i="2"/>
  <c r="D197" i="2"/>
  <c r="C197" i="2"/>
  <c r="D196" i="2"/>
  <c r="C196" i="2"/>
  <c r="D195" i="2"/>
  <c r="C195" i="2"/>
  <c r="D194" i="2"/>
  <c r="C194" i="2"/>
  <c r="O193" i="2"/>
  <c r="N193" i="2"/>
  <c r="M193" i="2"/>
  <c r="L193" i="2"/>
  <c r="K193" i="2"/>
  <c r="J193" i="2"/>
  <c r="I193" i="2"/>
  <c r="H193" i="2"/>
  <c r="G193" i="2"/>
  <c r="F193" i="2"/>
  <c r="E193" i="2"/>
  <c r="D188" i="2"/>
  <c r="C188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E168" i="2"/>
  <c r="D168" i="2"/>
  <c r="E167" i="2"/>
  <c r="D167" i="2"/>
  <c r="E166" i="2"/>
  <c r="D166" i="2"/>
  <c r="E165" i="2"/>
  <c r="D165" i="2"/>
  <c r="D160" i="2"/>
  <c r="D159" i="2"/>
  <c r="D158" i="2"/>
  <c r="D157" i="2"/>
  <c r="D156" i="2"/>
  <c r="D155" i="2"/>
  <c r="D143" i="2"/>
  <c r="D142" i="2"/>
  <c r="CG138" i="2"/>
  <c r="CA138" i="2"/>
  <c r="B135" i="2"/>
  <c r="C119" i="2"/>
  <c r="C118" i="2"/>
  <c r="E114" i="2"/>
  <c r="D114" i="2"/>
  <c r="E113" i="2"/>
  <c r="D113" i="2"/>
  <c r="E109" i="2"/>
  <c r="D109" i="2"/>
  <c r="E108" i="2"/>
  <c r="D108" i="2"/>
  <c r="E107" i="2"/>
  <c r="D107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85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2" i="2"/>
  <c r="C62" i="2"/>
  <c r="D61" i="2"/>
  <c r="C61" i="2"/>
  <c r="D60" i="2"/>
  <c r="C60" i="2"/>
  <c r="D59" i="2"/>
  <c r="C59" i="2"/>
  <c r="D58" i="2"/>
  <c r="C58" i="2"/>
  <c r="B58" i="2" s="1"/>
  <c r="D57" i="2"/>
  <c r="C57" i="2"/>
  <c r="D52" i="2"/>
  <c r="C52" i="2"/>
  <c r="D51" i="2"/>
  <c r="C51" i="2"/>
  <c r="D50" i="2"/>
  <c r="C50" i="2"/>
  <c r="D49" i="2"/>
  <c r="C49" i="2"/>
  <c r="D48" i="2"/>
  <c r="C48" i="2"/>
  <c r="D47" i="2"/>
  <c r="C47" i="2"/>
  <c r="D42" i="2"/>
  <c r="C42" i="2"/>
  <c r="D41" i="2"/>
  <c r="C41" i="2"/>
  <c r="D40" i="2"/>
  <c r="C40" i="2"/>
  <c r="D39" i="2"/>
  <c r="C39" i="2"/>
  <c r="D38" i="2"/>
  <c r="C38" i="2"/>
  <c r="D37" i="2"/>
  <c r="C37" i="2"/>
  <c r="D32" i="2"/>
  <c r="C32" i="2"/>
  <c r="D31" i="2"/>
  <c r="C31" i="2"/>
  <c r="D30" i="2"/>
  <c r="C30" i="2"/>
  <c r="D29" i="2"/>
  <c r="C29" i="2"/>
  <c r="D28" i="2"/>
  <c r="C28" i="2"/>
  <c r="D27" i="2"/>
  <c r="C27" i="2"/>
  <c r="D22" i="2"/>
  <c r="C22" i="2"/>
  <c r="D21" i="2"/>
  <c r="C21" i="2"/>
  <c r="D20" i="2"/>
  <c r="C20" i="2"/>
  <c r="D19" i="2"/>
  <c r="C19" i="2"/>
  <c r="D14" i="2"/>
  <c r="C14" i="2"/>
  <c r="B14" i="2" s="1"/>
  <c r="D13" i="2"/>
  <c r="C13" i="2"/>
  <c r="D12" i="2"/>
  <c r="C12" i="2"/>
  <c r="A5" i="2"/>
  <c r="A4" i="2"/>
  <c r="A3" i="2"/>
  <c r="A2" i="2"/>
  <c r="B30" i="3" l="1"/>
  <c r="B38" i="3"/>
  <c r="C167" i="3"/>
  <c r="B22" i="2"/>
  <c r="B42" i="2"/>
  <c r="B50" i="2"/>
  <c r="C93" i="2"/>
  <c r="CH93" i="2" s="1"/>
  <c r="C97" i="2"/>
  <c r="CH97" i="2" s="1"/>
  <c r="C113" i="2"/>
  <c r="D63" i="2"/>
  <c r="D174" i="2"/>
  <c r="B21" i="2"/>
  <c r="B29" i="2"/>
  <c r="B49" i="2"/>
  <c r="B57" i="2"/>
  <c r="C96" i="2"/>
  <c r="CH96" i="2" s="1"/>
  <c r="C107" i="2"/>
  <c r="CB107" i="2" s="1"/>
  <c r="B29" i="3"/>
  <c r="B37" i="3"/>
  <c r="B39" i="3"/>
  <c r="C109" i="2"/>
  <c r="CG109" i="2" s="1"/>
  <c r="D176" i="2"/>
  <c r="B198" i="2"/>
  <c r="B41" i="3"/>
  <c r="B12" i="2"/>
  <c r="B30" i="2"/>
  <c r="B32" i="2"/>
  <c r="B40" i="2"/>
  <c r="D175" i="2"/>
  <c r="B188" i="2"/>
  <c r="B28" i="3"/>
  <c r="B52" i="3"/>
  <c r="C168" i="3"/>
  <c r="B61" i="3"/>
  <c r="C193" i="2"/>
  <c r="C165" i="3"/>
  <c r="B13" i="2"/>
  <c r="B28" i="2"/>
  <c r="B38" i="2"/>
  <c r="B61" i="2"/>
  <c r="C167" i="2"/>
  <c r="D173" i="2"/>
  <c r="D193" i="2"/>
  <c r="B195" i="2"/>
  <c r="B197" i="2"/>
  <c r="B49" i="3"/>
  <c r="B51" i="3"/>
  <c r="B57" i="3"/>
  <c r="C94" i="3"/>
  <c r="CA94" i="3" s="1"/>
  <c r="C96" i="3"/>
  <c r="CG96" i="3" s="1"/>
  <c r="C109" i="3"/>
  <c r="CA109" i="3" s="1"/>
  <c r="C114" i="3"/>
  <c r="D175" i="3"/>
  <c r="B188" i="3"/>
  <c r="B37" i="2"/>
  <c r="B41" i="2"/>
  <c r="B52" i="2"/>
  <c r="B62" i="2"/>
  <c r="C95" i="2"/>
  <c r="CH95" i="2" s="1"/>
  <c r="C108" i="2"/>
  <c r="CH108" i="2" s="1"/>
  <c r="C168" i="2"/>
  <c r="B196" i="2"/>
  <c r="B19" i="3"/>
  <c r="B21" i="3"/>
  <c r="B27" i="3"/>
  <c r="B40" i="3"/>
  <c r="B42" i="3"/>
  <c r="B50" i="3"/>
  <c r="D176" i="3"/>
  <c r="B195" i="3"/>
  <c r="B197" i="3"/>
  <c r="B13" i="3"/>
  <c r="C93" i="3"/>
  <c r="CH93" i="3" s="1"/>
  <c r="B27" i="2"/>
  <c r="B39" i="2"/>
  <c r="B51" i="2"/>
  <c r="C92" i="2"/>
  <c r="CH92" i="2" s="1"/>
  <c r="C94" i="2"/>
  <c r="CH94" i="2" s="1"/>
  <c r="C166" i="2"/>
  <c r="D178" i="2"/>
  <c r="B32" i="3"/>
  <c r="B48" i="3"/>
  <c r="D174" i="3"/>
  <c r="B20" i="2"/>
  <c r="B48" i="2"/>
  <c r="B60" i="2"/>
  <c r="D90" i="2"/>
  <c r="C165" i="2"/>
  <c r="D177" i="2"/>
  <c r="B194" i="2"/>
  <c r="B14" i="3"/>
  <c r="B22" i="3"/>
  <c r="B31" i="3"/>
  <c r="B47" i="3"/>
  <c r="D173" i="3"/>
  <c r="B19" i="2"/>
  <c r="B31" i="2"/>
  <c r="B47" i="2"/>
  <c r="B59" i="2"/>
  <c r="B85" i="2"/>
  <c r="E90" i="2"/>
  <c r="C114" i="2"/>
  <c r="B85" i="3"/>
  <c r="C113" i="3"/>
  <c r="C166" i="3"/>
  <c r="D193" i="3"/>
  <c r="C193" i="3"/>
  <c r="B194" i="3"/>
  <c r="B196" i="3"/>
  <c r="B198" i="3"/>
  <c r="D177" i="3"/>
  <c r="D178" i="3"/>
  <c r="C108" i="3"/>
  <c r="CA108" i="3" s="1"/>
  <c r="C107" i="3"/>
  <c r="CG107" i="3" s="1"/>
  <c r="E90" i="3"/>
  <c r="C97" i="3"/>
  <c r="CH97" i="3" s="1"/>
  <c r="C95" i="3"/>
  <c r="CB95" i="3" s="1"/>
  <c r="D90" i="3"/>
  <c r="C92" i="3"/>
  <c r="CH92" i="3" s="1"/>
  <c r="B58" i="3"/>
  <c r="B62" i="3"/>
  <c r="D63" i="3"/>
  <c r="B60" i="3"/>
  <c r="C63" i="3"/>
  <c r="B20" i="3"/>
  <c r="B12" i="3"/>
  <c r="CH94" i="3"/>
  <c r="B59" i="3"/>
  <c r="C91" i="3"/>
  <c r="CB108" i="2"/>
  <c r="CA94" i="2"/>
  <c r="CA107" i="2"/>
  <c r="CH107" i="2"/>
  <c r="C63" i="2"/>
  <c r="C91" i="2"/>
  <c r="CA93" i="2"/>
  <c r="CG93" i="2"/>
  <c r="CB109" i="2"/>
  <c r="CB93" i="2"/>
  <c r="CB94" i="2" l="1"/>
  <c r="CA96" i="2"/>
  <c r="CG97" i="2"/>
  <c r="CA97" i="2"/>
  <c r="CG94" i="2"/>
  <c r="CA108" i="2"/>
  <c r="CG96" i="2"/>
  <c r="CB97" i="2"/>
  <c r="CG108" i="2"/>
  <c r="CB96" i="2"/>
  <c r="CB93" i="3"/>
  <c r="CG94" i="3"/>
  <c r="CH109" i="2"/>
  <c r="CG107" i="2"/>
  <c r="CA93" i="3"/>
  <c r="CB94" i="3"/>
  <c r="CA109" i="2"/>
  <c r="B193" i="2"/>
  <c r="CG95" i="2"/>
  <c r="CB109" i="3"/>
  <c r="CB92" i="2"/>
  <c r="CA95" i="2"/>
  <c r="CG92" i="2"/>
  <c r="CB95" i="2"/>
  <c r="CH109" i="3"/>
  <c r="CB108" i="3"/>
  <c r="CG109" i="3"/>
  <c r="B193" i="3"/>
  <c r="B63" i="2"/>
  <c r="CA97" i="3"/>
  <c r="CA96" i="3"/>
  <c r="CB96" i="3"/>
  <c r="CH96" i="3"/>
  <c r="CG95" i="3"/>
  <c r="CA95" i="3"/>
  <c r="CH108" i="3"/>
  <c r="CB92" i="3"/>
  <c r="CG93" i="3"/>
  <c r="CG108" i="3"/>
  <c r="CG92" i="3"/>
  <c r="CB97" i="3"/>
  <c r="CG97" i="3"/>
  <c r="CB107" i="3"/>
  <c r="CA107" i="3"/>
  <c r="CH107" i="3"/>
  <c r="CH95" i="3"/>
  <c r="B63" i="3"/>
  <c r="CA91" i="3"/>
  <c r="CH91" i="3"/>
  <c r="C90" i="3"/>
  <c r="CB91" i="3"/>
  <c r="CG91" i="3"/>
  <c r="CA91" i="2"/>
  <c r="CH91" i="2"/>
  <c r="C90" i="2"/>
  <c r="CG91" i="2"/>
  <c r="CB91" i="2"/>
  <c r="A217" i="2" l="1"/>
  <c r="A217" i="3"/>
  <c r="B217" i="3"/>
  <c r="B217" i="2"/>
  <c r="D198" i="1" l="1"/>
  <c r="C198" i="1"/>
  <c r="B198" i="1" s="1"/>
  <c r="D197" i="1"/>
  <c r="C197" i="1"/>
  <c r="D196" i="1"/>
  <c r="C196" i="1"/>
  <c r="D195" i="1"/>
  <c r="C195" i="1"/>
  <c r="D194" i="1"/>
  <c r="C194" i="1"/>
  <c r="O193" i="1"/>
  <c r="N193" i="1"/>
  <c r="M193" i="1"/>
  <c r="L193" i="1"/>
  <c r="K193" i="1"/>
  <c r="J193" i="1"/>
  <c r="I193" i="1"/>
  <c r="H193" i="1"/>
  <c r="G193" i="1"/>
  <c r="F193" i="1"/>
  <c r="E193" i="1"/>
  <c r="D188" i="1"/>
  <c r="C188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E168" i="1"/>
  <c r="D168" i="1"/>
  <c r="E167" i="1"/>
  <c r="D167" i="1"/>
  <c r="E166" i="1"/>
  <c r="D166" i="1"/>
  <c r="E165" i="1"/>
  <c r="D165" i="1"/>
  <c r="D160" i="1"/>
  <c r="D159" i="1"/>
  <c r="D158" i="1"/>
  <c r="D157" i="1"/>
  <c r="D156" i="1"/>
  <c r="D155" i="1"/>
  <c r="D143" i="1"/>
  <c r="D142" i="1"/>
  <c r="CG138" i="1"/>
  <c r="CA138" i="1"/>
  <c r="B135" i="1"/>
  <c r="C119" i="1"/>
  <c r="C118" i="1"/>
  <c r="E114" i="1"/>
  <c r="D114" i="1"/>
  <c r="E113" i="1"/>
  <c r="D113" i="1"/>
  <c r="E109" i="1"/>
  <c r="D109" i="1"/>
  <c r="E108" i="1"/>
  <c r="D108" i="1"/>
  <c r="E107" i="1"/>
  <c r="D107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85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C62" i="1"/>
  <c r="D61" i="1"/>
  <c r="C61" i="1"/>
  <c r="D60" i="1"/>
  <c r="C60" i="1"/>
  <c r="D59" i="1"/>
  <c r="C59" i="1"/>
  <c r="D58" i="1"/>
  <c r="C58" i="1"/>
  <c r="D57" i="1"/>
  <c r="C57" i="1"/>
  <c r="D52" i="1"/>
  <c r="C52" i="1"/>
  <c r="D51" i="1"/>
  <c r="C51" i="1"/>
  <c r="D50" i="1"/>
  <c r="C50" i="1"/>
  <c r="D49" i="1"/>
  <c r="C49" i="1"/>
  <c r="D48" i="1"/>
  <c r="C48" i="1"/>
  <c r="D47" i="1"/>
  <c r="C47" i="1"/>
  <c r="D42" i="1"/>
  <c r="C42" i="1"/>
  <c r="D41" i="1"/>
  <c r="C41" i="1"/>
  <c r="D40" i="1"/>
  <c r="C40" i="1"/>
  <c r="D39" i="1"/>
  <c r="C39" i="1"/>
  <c r="D38" i="1"/>
  <c r="C38" i="1"/>
  <c r="D37" i="1"/>
  <c r="C37" i="1"/>
  <c r="D32" i="1"/>
  <c r="C32" i="1"/>
  <c r="D31" i="1"/>
  <c r="C31" i="1"/>
  <c r="D30" i="1"/>
  <c r="C30" i="1"/>
  <c r="D29" i="1"/>
  <c r="C29" i="1"/>
  <c r="D28" i="1"/>
  <c r="C28" i="1"/>
  <c r="D27" i="1"/>
  <c r="C27" i="1"/>
  <c r="D22" i="1"/>
  <c r="C22" i="1"/>
  <c r="D21" i="1"/>
  <c r="C21" i="1"/>
  <c r="D20" i="1"/>
  <c r="C20" i="1"/>
  <c r="D19" i="1"/>
  <c r="C19" i="1"/>
  <c r="D14" i="1"/>
  <c r="C14" i="1"/>
  <c r="D13" i="1"/>
  <c r="C13" i="1"/>
  <c r="D12" i="1"/>
  <c r="C12" i="1"/>
  <c r="A5" i="1"/>
  <c r="A4" i="1"/>
  <c r="A3" i="1"/>
  <c r="A2" i="1"/>
  <c r="C95" i="1" l="1"/>
  <c r="CA95" i="1" s="1"/>
  <c r="C108" i="1"/>
  <c r="CA108" i="1" s="1"/>
  <c r="D90" i="1"/>
  <c r="B194" i="1"/>
  <c r="B39" i="1"/>
  <c r="D174" i="1"/>
  <c r="B48" i="1"/>
  <c r="B50" i="1"/>
  <c r="B60" i="1"/>
  <c r="B62" i="1"/>
  <c r="C165" i="1"/>
  <c r="D175" i="1"/>
  <c r="C91" i="1"/>
  <c r="CH91" i="1" s="1"/>
  <c r="C93" i="1"/>
  <c r="CH93" i="1" s="1"/>
  <c r="C193" i="1"/>
  <c r="D177" i="1"/>
  <c r="B20" i="1"/>
  <c r="B22" i="1"/>
  <c r="B32" i="1"/>
  <c r="B27" i="1"/>
  <c r="B37" i="1"/>
  <c r="B21" i="1"/>
  <c r="B38" i="1"/>
  <c r="B49" i="1"/>
  <c r="B51" i="1"/>
  <c r="B57" i="1"/>
  <c r="B59" i="1"/>
  <c r="B61" i="1"/>
  <c r="C92" i="1"/>
  <c r="CB92" i="1" s="1"/>
  <c r="D193" i="1"/>
  <c r="B12" i="1"/>
  <c r="B14" i="1"/>
  <c r="B29" i="1"/>
  <c r="B31" i="1"/>
  <c r="B40" i="1"/>
  <c r="B42" i="1"/>
  <c r="C96" i="1"/>
  <c r="CH96" i="1" s="1"/>
  <c r="C107" i="1"/>
  <c r="CA107" i="1" s="1"/>
  <c r="C109" i="1"/>
  <c r="CB109" i="1" s="1"/>
  <c r="C114" i="1"/>
  <c r="C167" i="1"/>
  <c r="D173" i="1"/>
  <c r="D178" i="1"/>
  <c r="B13" i="1"/>
  <c r="B19" i="1"/>
  <c r="B28" i="1"/>
  <c r="B30" i="1"/>
  <c r="B47" i="1"/>
  <c r="B52" i="1"/>
  <c r="C97" i="1"/>
  <c r="CG97" i="1" s="1"/>
  <c r="C166" i="1"/>
  <c r="B188" i="1"/>
  <c r="C168" i="1"/>
  <c r="B41" i="1"/>
  <c r="D63" i="1"/>
  <c r="B85" i="1"/>
  <c r="E90" i="1"/>
  <c r="B196" i="1"/>
  <c r="B58" i="1"/>
  <c r="C94" i="1"/>
  <c r="CH94" i="1" s="1"/>
  <c r="C113" i="1"/>
  <c r="D176" i="1"/>
  <c r="B195" i="1"/>
  <c r="B197" i="1"/>
  <c r="CB93" i="1"/>
  <c r="CG91" i="1"/>
  <c r="CG95" i="1"/>
  <c r="C63" i="1"/>
  <c r="CH95" i="1"/>
  <c r="CG107" i="1" l="1"/>
  <c r="CH97" i="1"/>
  <c r="CG93" i="1"/>
  <c r="CB95" i="1"/>
  <c r="CB108" i="1"/>
  <c r="CA91" i="1"/>
  <c r="CA93" i="1"/>
  <c r="CH108" i="1"/>
  <c r="CG108" i="1"/>
  <c r="CB91" i="1"/>
  <c r="B193" i="1"/>
  <c r="CG109" i="1"/>
  <c r="CB107" i="1"/>
  <c r="CA96" i="1"/>
  <c r="CB97" i="1"/>
  <c r="CH107" i="1"/>
  <c r="CA97" i="1"/>
  <c r="CB94" i="1"/>
  <c r="CH109" i="1"/>
  <c r="B63" i="1"/>
  <c r="CA109" i="1"/>
  <c r="CH92" i="1"/>
  <c r="CG94" i="1"/>
  <c r="B217" i="1" s="1"/>
  <c r="CA94" i="1"/>
  <c r="CG96" i="1"/>
  <c r="CG92" i="1"/>
  <c r="CB96" i="1"/>
  <c r="C90" i="1"/>
  <c r="A217" i="1" l="1"/>
</calcChain>
</file>

<file path=xl/sharedStrings.xml><?xml version="1.0" encoding="utf-8"?>
<sst xmlns="http://schemas.openxmlformats.org/spreadsheetml/2006/main" count="11531" uniqueCount="244">
  <si>
    <t>SERVICIO DE SALUD</t>
  </si>
  <si>
    <t>REM-A08.  ATENCIÓN DE URGENCIA</t>
  </si>
  <si>
    <t>SECCIÓN A: ATENCIONES REALIZADAS EN UNIDADES DE URGENCIA DE LA RED</t>
  </si>
  <si>
    <t>SECCIÓN A.1: ATENCIONES REALIZADAS EN UNIDADES DE EMERGENCIA HOSPITALARIA DE ALTA Y MEDIANA COMPLEJIDAD (UEH)</t>
  </si>
  <si>
    <t>TIPO DE ATENCIÓN</t>
  </si>
  <si>
    <t xml:space="preserve">TOTAL        </t>
  </si>
  <si>
    <t>GRUPOS DE EDAD (en años)</t>
  </si>
  <si>
    <t>Beneficiarios</t>
  </si>
  <si>
    <t>ORIGEN DE LA PROCEDENCIA (Sólo pacientes derivados de establecimientos de la Red)</t>
  </si>
  <si>
    <t>Establecimientos de otra Red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</si>
  <si>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</si>
  <si>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</si>
  <si>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</si>
  <si>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</si>
  <si>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</si>
  <si>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</si>
  <si>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</si>
  <si>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</si>
  <si>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</si>
  <si>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</si>
  <si>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</si>
  <si>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</si>
  <si>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</si>
  <si>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</si>
  <si>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</si>
  <si>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</si>
  <si>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</si>
  <si>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SAPU/ SAR / SUR</t>
  </si>
  <si>
    <t>Hospital Baja Complejidad</t>
  </si>
  <si>
    <t>Hospital Mediana/Alta Complejidad</t>
  </si>
  <si>
    <t>Otros Estableci-mientos de la  Red</t>
  </si>
  <si>
    <t>Ambos Sexos</t>
  </si>
  <si>
    <t>Hombres</t>
  </si>
  <si>
    <t>Mujeres</t>
  </si>
  <si>
    <t>ATENCIÓN MÉDICA NIÑO Y ADULTO</t>
  </si>
  <si>
    <t>ATENCIÓN MÉDICA GINECO-OBSTETRA</t>
  </si>
  <si>
    <t>ATENCIÓN POR MATRONA</t>
  </si>
  <si>
    <t>SECCIÓN A.2: ATENCIONES DE URGENCIA REALIZADAS EN SAPU Y SAR</t>
  </si>
  <si>
    <t>PROFESIONAL</t>
  </si>
  <si>
    <t xml:space="preserve">Hombres </t>
  </si>
  <si>
    <t>MÉDICO</t>
  </si>
  <si>
    <t>ENFERMERA /O</t>
  </si>
  <si>
    <t>MATRONA /ÓN</t>
  </si>
  <si>
    <t>KINESIÓLOGO/ A</t>
  </si>
  <si>
    <t>SECCIÓN A.3: ATENCIONES DE URGENCIA REALIZADAS EN ESTABLECIMIENTOS DE BAJA COMPLEJIDAD</t>
  </si>
  <si>
    <t>KINESIÓLOGO/A</t>
  </si>
  <si>
    <t>TÉCNICO PARAMÉDICO</t>
  </si>
  <si>
    <t>OTROS PROFESIONALES</t>
  </si>
  <si>
    <t>SECCIÓN A.4: ATENCIONES DE URGENCIA REALIZADAS EN ESTABLECIMIENTOS  ATENCIÓN PRIMARIA NO SAPU</t>
  </si>
  <si>
    <t>SECCIÓN A.5:  CONSULTAS EN SISTEMA DE ATENCIÓN DE URGENCIA EN CENTROS DE SALUD RURAL (SUR) Y POSTAS RURALES</t>
  </si>
  <si>
    <t>SECCIÓN B: CATEGORIZACIÓN DE PACIENTES, PREVIA A LA ATENCIÓN MÉDICA (Establecimientos Alta, Mediana o Baja Complejidad y SAR).</t>
  </si>
  <si>
    <t>CATEGORÍAS</t>
  </si>
  <si>
    <t>TOTAL</t>
  </si>
  <si>
    <t>Herramientas de Categorización</t>
  </si>
  <si>
    <t>Discrecional</t>
  </si>
  <si>
    <t>Estructurado (ESI)</t>
  </si>
  <si>
    <t>C1</t>
  </si>
  <si>
    <t>C2</t>
  </si>
  <si>
    <t>C3</t>
  </si>
  <si>
    <t>C4</t>
  </si>
  <si>
    <t>C5</t>
  </si>
  <si>
    <t>SIN CATEGORIZACIÓN</t>
  </si>
  <si>
    <t>SECCIÓN C: ATENCIONES REALIZADAS POR MÉDICOS ESPECIALISTAS EN LAS UNIDADES DE URGENCIA HOSPITALARIA</t>
  </si>
  <si>
    <t>ESPECIALIDADES</t>
  </si>
  <si>
    <t>DE TURNO</t>
  </si>
  <si>
    <t>CONSULTOR LLAMADA</t>
  </si>
  <si>
    <t>OTROS</t>
  </si>
  <si>
    <t xml:space="preserve"> </t>
  </si>
  <si>
    <t>MEDICINA INTERNA</t>
  </si>
  <si>
    <t>NEUROLOGÍA ADULTOS</t>
  </si>
  <si>
    <t>NEUROLOGÍA PEDIATRICA</t>
  </si>
  <si>
    <t>OBSTETRICIA Y GINECOLOGÍA</t>
  </si>
  <si>
    <t>OFTALMOLOGÍA</t>
  </si>
  <si>
    <t>OTORRINOLARINGOLOGÍA</t>
  </si>
  <si>
    <t>PEDIATRÍA</t>
  </si>
  <si>
    <t>TRAUMATOLOGÍA Y ORTOPEDIA</t>
  </si>
  <si>
    <t>NEUROCIRUGÍA</t>
  </si>
  <si>
    <t>PSIQUIATRÍA ADULTOS</t>
  </si>
  <si>
    <t>PSIQUIATRÍA PEDIATRICA  Y ADOLESCENTES</t>
  </si>
  <si>
    <t>UROLOGÍA</t>
  </si>
  <si>
    <t>URGENCIÓLOGO</t>
  </si>
  <si>
    <t>CIRUGÍA VASCULAR PERIFÉRICA</t>
  </si>
  <si>
    <t>CIRUGÍA GENERAL</t>
  </si>
  <si>
    <t>CIRUGÍA PEDIÁTRICA</t>
  </si>
  <si>
    <t>CARDIOLOGÍA</t>
  </si>
  <si>
    <t>ANESTESIOLOGÍA</t>
  </si>
  <si>
    <t>CIRUGÍA DE CABEZA, CUELLO Y MAXILOFACIAL</t>
  </si>
  <si>
    <t>SECCIÓN D: PACIENTES CON INDICACIÓN DE HOSPITALIZACIÓN EN ESPERA DE CAMAS EN UEH</t>
  </si>
  <si>
    <t>TIPO DE PACIENTES</t>
  </si>
  <si>
    <t>TOTAL DE PACIENTES CON INDICACIÓN DE HOSPITALIZACIÓN</t>
  </si>
  <si>
    <t xml:space="preserve">PACIENTES QUE INGRESAN A CAMA HOSPITALARIA SEGÚN TIEMPO DE DEMORA AL INGRESO                               </t>
  </si>
  <si>
    <t>MENOS DE 12 HORAS</t>
  </si>
  <si>
    <t>12-24 HORAS</t>
  </si>
  <si>
    <t>MAYOR A 24 HORAS</t>
  </si>
  <si>
    <t>PACIENTES QUE RECHAZAN HOSPITALIZACIÓN</t>
  </si>
  <si>
    <t>PACIENTES DERIVADOS  A OTRO ESTABLECIMIENTO</t>
  </si>
  <si>
    <t>PACIENTES QUE PERMANECEN EN UEH</t>
  </si>
  <si>
    <t>PACIENTES QUE INGRESAN DIRECTAMENTE A PROCESO QUIRÚRGICO</t>
  </si>
  <si>
    <t>SECCIÓN E: PACIENTES CON INDICACIÓN DE OBSERVACIÓN EN SAR</t>
  </si>
  <si>
    <t>PACIENTES CON INDICACIÓN DE OBSERVACIÓN</t>
  </si>
  <si>
    <t xml:space="preserve">PACIENTES QUE PERMANECEN EN OBSERVACIÓN     </t>
  </si>
  <si>
    <t>MENOS DE 2 HORAS</t>
  </si>
  <si>
    <t>2 A 6 HORAS</t>
  </si>
  <si>
    <t>MAYOR A 6 HORAS</t>
  </si>
  <si>
    <t xml:space="preserve">SECCIÓN F: PACIENTES FALLECIDOS EN UEH (Establecimientos Alta, Mediana o Baja Complejidad y SAR) </t>
  </si>
  <si>
    <t>PACIENTES FALLECIDOS EN ESPERA DE ATENCIÓN MÉDICA</t>
  </si>
  <si>
    <t>PACIENTES FALLECIDOS EN PROCESO DE ATENCIÓN</t>
  </si>
  <si>
    <t xml:space="preserve">PACIENTES FALLECIDOS EN ESPERA DE CAMA HOSPITALARIA </t>
  </si>
  <si>
    <t>SECCIÓN G: ATENCIONES MÉDICAS ASOCIADAS A  VIOLENCIA</t>
  </si>
  <si>
    <t>CONCEPTO</t>
  </si>
  <si>
    <t>0 - 9</t>
  </si>
  <si>
    <t>10-17</t>
  </si>
  <si>
    <t>18 - 24</t>
  </si>
  <si>
    <t>25-34</t>
  </si>
  <si>
    <t>35-44</t>
  </si>
  <si>
    <t>45-54</t>
  </si>
  <si>
    <t>55-64</t>
  </si>
  <si>
    <t>65 -74</t>
  </si>
  <si>
    <t>7 5 años y más</t>
  </si>
  <si>
    <t>Embarazadas</t>
  </si>
  <si>
    <t>AGRESOR /A</t>
  </si>
  <si>
    <t>Total</t>
  </si>
  <si>
    <t>LESIONES DE LA VÍCTIMA</t>
  </si>
  <si>
    <t>Sin lesiones constatables</t>
  </si>
  <si>
    <t>Pareja/ Ex pareja</t>
  </si>
  <si>
    <t>Familiar</t>
  </si>
  <si>
    <t>Conocido/a</t>
  </si>
  <si>
    <t>Desconocido/a</t>
  </si>
  <si>
    <t>Hombre</t>
  </si>
  <si>
    <t>Mujer</t>
  </si>
  <si>
    <t>Trau-
matológicas</t>
  </si>
  <si>
    <t>Odonto-
lógicas</t>
  </si>
  <si>
    <t>Contusio-nales</t>
  </si>
  <si>
    <t>Por Arma</t>
  </si>
  <si>
    <t>VIOLENCIA INTRAFAMILIAR</t>
  </si>
  <si>
    <t xml:space="preserve">OTRAS VIOLENCIAS </t>
  </si>
  <si>
    <t xml:space="preserve">SECCIÓN H: ATENCIONES  POR ANTICONCEPCIÓN DE EMERGENCIA </t>
  </si>
  <si>
    <t>SEXO</t>
  </si>
  <si>
    <t>25 - 34</t>
  </si>
  <si>
    <t>35 - 44</t>
  </si>
  <si>
    <t>45 - 54</t>
  </si>
  <si>
    <t>55 - 64</t>
  </si>
  <si>
    <t>65  y más años</t>
  </si>
  <si>
    <t xml:space="preserve">ATENCIÓN POR ANTICONCEPCIÓN DE EMERGENCIA </t>
  </si>
  <si>
    <t>CON ENTREGA DE ANTICONCEPTIVO</t>
  </si>
  <si>
    <t>SIN ENTREGA DE ANTICONCEPTIVO</t>
  </si>
  <si>
    <t>SECCIÓN I: MOTIVOS DE ATENCIÓN POR EMERGENCIA OBSTÉTRICA AL SERVICIO DE  URGENCIA  (Establecimientos Alta y Mediana Complejidad).</t>
  </si>
  <si>
    <t>PATOLOGÍA</t>
  </si>
  <si>
    <t>CANTIDAD</t>
  </si>
  <si>
    <t>PREECLAMPSIA SEVERA</t>
  </si>
  <si>
    <t>ECLAMPSIA</t>
  </si>
  <si>
    <t>SÍNDROME HIPERTENSIVO DEL EMBARAZO (SHE)</t>
  </si>
  <si>
    <t>RETARDO CRECIMIENTO INTRAUTERINO (RCIU)</t>
  </si>
  <si>
    <t>HELLP</t>
  </si>
  <si>
    <t>PARTO PREMATURO</t>
  </si>
  <si>
    <t>HEMORRAGIA I TRIMESTRE</t>
  </si>
  <si>
    <t>HEMORRAGIA II TRIMESTRE</t>
  </si>
  <si>
    <t>HEMORRAGIA III TRIMESTRE</t>
  </si>
  <si>
    <t>ROTURA PREMATURA DE MEMBRANA</t>
  </si>
  <si>
    <t>OTRAS PATOLOGÍAS</t>
  </si>
  <si>
    <t>TRABAJO DE PARTO SIN PATOLOGÍA</t>
  </si>
  <si>
    <t>SECCIÓN J: LLAMADOS DE URGENCIA A CENTRO REGULADOR</t>
  </si>
  <si>
    <t>TIPO DE ACCIÓN</t>
  </si>
  <si>
    <t>TOTAL DE LLAMADAS</t>
  </si>
  <si>
    <t>LLAMADAS VALIDAS</t>
  </si>
  <si>
    <t>CENTRO REGULADOR</t>
  </si>
  <si>
    <t>Nº LLAMADOS DE URGENCIA</t>
  </si>
  <si>
    <t>SECCIÓN K: INTERVENCIONES PRE HOSPITALARIAS (SAMU)</t>
  </si>
  <si>
    <t>N° INTERVENCIONES</t>
  </si>
  <si>
    <t>TIEMPO DE LLEGADA INTERVENCIONES CRITICAS</t>
  </si>
  <si>
    <t>TIEMPO DE LLEGADA INTERVENCIONES NO CRITICAS</t>
  </si>
  <si>
    <t>Criticas</t>
  </si>
  <si>
    <t>No Criticas</t>
  </si>
  <si>
    <t>0-20 Min</t>
  </si>
  <si>
    <t>20-40 Min</t>
  </si>
  <si>
    <t>Mas de 40 Min</t>
  </si>
  <si>
    <t>INTERVENCIONES CLINICAS PRE HOSPITALARIAS</t>
  </si>
  <si>
    <t>INTERVENCIÓN DE MÓVIL BÁSICO</t>
  </si>
  <si>
    <t>INTERVENCIÓN DE MÓVIL AVANZADO</t>
  </si>
  <si>
    <t>SECCIÓN L: TRASLADOS PRIMARIOS A UNIDADES DE URGENCIA (Desde el lugar del evento a unidad de Emergencia)</t>
  </si>
  <si>
    <t>TIPO</t>
  </si>
  <si>
    <t>BENEFICIARIOS</t>
  </si>
  <si>
    <t>POR COMPRA 
DE SERVICIO</t>
  </si>
  <si>
    <t>SAMU</t>
  </si>
  <si>
    <t>BASICO</t>
  </si>
  <si>
    <t>AVANZADO</t>
  </si>
  <si>
    <t>ENRUTADO</t>
  </si>
  <si>
    <t>NO SAMU</t>
  </si>
  <si>
    <t>TERRESTRE</t>
  </si>
  <si>
    <t>MARÍTIMO</t>
  </si>
  <si>
    <t>AÉREO</t>
  </si>
  <si>
    <t>SECCIÓN M: TRASLADO SECUNDARIO (Desde un Establecimiento a Otro)</t>
  </si>
  <si>
    <t>TIPO DE ACCION</t>
  </si>
  <si>
    <t>TOTAL DE TRASLADOS</t>
  </si>
  <si>
    <t>COMPRA DE SERVICIO</t>
  </si>
  <si>
    <t>Ambos</t>
  </si>
  <si>
    <t>CRÍTICO</t>
  </si>
  <si>
    <t>NO CRÍTICO</t>
  </si>
  <si>
    <t>SECCION N: CLASIFICACION DE LAS INTERVENCIONES POR GRANDES GRUPOS DE DIAGNOSTICOS (SAMU)</t>
  </si>
  <si>
    <t>CAUSAS DE LA INTERVENCION</t>
  </si>
  <si>
    <t>TOTALES</t>
  </si>
  <si>
    <t>SÍNDROME CORONARIO AGUDO</t>
  </si>
  <si>
    <t>PARO CARDIORESPIRATORIO</t>
  </si>
  <si>
    <t>POLITRAUMATISMO</t>
  </si>
  <si>
    <t xml:space="preserve">SECCION O: ATENCIONES  EN URGENCIA POR VIOLENCIA SEXUAL  </t>
  </si>
  <si>
    <t xml:space="preserve">GRUPOS DE EDAD (en años)  Y CONDICIÓN
</t>
  </si>
  <si>
    <t>Gestantes</t>
  </si>
  <si>
    <t>Con entrega de anticoncepción de emergencia</t>
  </si>
  <si>
    <t>Sin entrega de anticoncepción de emergencia</t>
  </si>
  <si>
    <t xml:space="preserve">Con profilaxis VIH </t>
  </si>
  <si>
    <t>Con profilaxis ITS</t>
  </si>
  <si>
    <t>VICTIMARIO/A</t>
  </si>
  <si>
    <t>15 - 17</t>
  </si>
  <si>
    <t>25 - 44</t>
  </si>
  <si>
    <t>45-64</t>
  </si>
  <si>
    <t>65 años y más</t>
  </si>
  <si>
    <t>VIOLENCIA SEXUAL</t>
  </si>
  <si>
    <t>CON SOSPECHA DE PENETRACIÓN</t>
  </si>
  <si>
    <t>Agudo (&lt; 72 hrs)</t>
  </si>
  <si>
    <t>No agudo (&gt; 72 hrs)</t>
  </si>
  <si>
    <t>Crónico</t>
  </si>
  <si>
    <t>SIN SOSPECHA DE PENETRACIÓN</t>
  </si>
  <si>
    <t>SECCIÓN P: ATENCIONES MÉDICAS POR VIOLENCIA SEXUAL</t>
  </si>
  <si>
    <t xml:space="preserve">ATENCIÓN POR  MÉDICOS DE PERITAJE FORENSE </t>
  </si>
  <si>
    <t>ATENCIÓN OTROS MÉDICOS</t>
  </si>
  <si>
    <t>SECCIÓN Q: ATENCIONES DE URGENCIA ASOCIADAS A LESIONES AUTOINFLIGIDAS</t>
  </si>
  <si>
    <t>10 - 19</t>
  </si>
  <si>
    <t>25-44</t>
  </si>
  <si>
    <t>65-74</t>
  </si>
  <si>
    <t>75-84</t>
  </si>
  <si>
    <t>85 y más</t>
  </si>
  <si>
    <t xml:space="preserve">Nº DE ATENCIONES </t>
  </si>
  <si>
    <t>SECCIÓN R: ATENCIONES POR MORDEDURA EN SERVICIO DE  URGENCIA DE LA RED</t>
  </si>
  <si>
    <t>IDENTIFICACION DEL ANIMAL MORDEDOR</t>
  </si>
  <si>
    <t>TIPO DE MORDEDURA</t>
  </si>
  <si>
    <t xml:space="preserve">INDICACIÓN  DE VACUNA  </t>
  </si>
  <si>
    <t>Mayor 15 años</t>
  </si>
  <si>
    <t>Única</t>
  </si>
  <si>
    <t>Múltiple</t>
  </si>
  <si>
    <t>PERRO</t>
  </si>
  <si>
    <t>GATO</t>
  </si>
  <si>
    <t xml:space="preserve">ANIMAL SILVESTRE </t>
  </si>
  <si>
    <t>EXPOSICIÓN A MURCIELAGO</t>
  </si>
  <si>
    <t>ROEDOR O ANIMAL DE ABASTO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</si>
</sst>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Calibri Light"/>
      <family val="2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8"/>
      <color rgb="FFFF0000"/>
      <name val="Verdana"/>
      <family val="2"/>
    </font>
    <font>
      <b/>
      <sz val="11"/>
      <color indexed="8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12"/>
      <color indexed="10"/>
      <name val="Verdana"/>
      <family val="2"/>
    </font>
    <font>
      <sz val="11"/>
      <color indexed="8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1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8" borderId="116" applyNumberFormat="0" applyFont="0" applyAlignment="0" applyProtection="0"/>
    <xf numFmtId="0" fontId="18" fillId="8" borderId="116" applyNumberFormat="0" applyFont="0" applyAlignment="0" applyProtection="0"/>
  </cellStyleXfs>
  <cellXfs count="881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2" borderId="0" xfId="0" applyNumberFormat="1" applyFont="1" applyFill="1" applyProtection="1"/>
    <xf numFmtId="1" fontId="2" fillId="2" borderId="0" xfId="0" applyNumberFormat="1" applyFont="1" applyFill="1" applyAlignment="1">
      <alignment horizont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/>
    <xf numFmtId="1" fontId="3" fillId="2" borderId="0" xfId="0" applyNumberFormat="1" applyFont="1" applyFill="1" applyBorder="1" applyAlignment="1" applyProtection="1"/>
    <xf numFmtId="1" fontId="4" fillId="2" borderId="0" xfId="0" applyNumberFormat="1" applyFont="1" applyFill="1" applyBorder="1" applyAlignment="1" applyProtection="1"/>
    <xf numFmtId="1" fontId="2" fillId="2" borderId="0" xfId="0" applyNumberFormat="1" applyFont="1" applyFill="1" applyAlignment="1" applyProtection="1"/>
    <xf numFmtId="1" fontId="2" fillId="3" borderId="0" xfId="0" applyNumberFormat="1" applyFont="1" applyFill="1" applyAlignment="1" applyProtection="1">
      <protection locked="0"/>
    </xf>
    <xf numFmtId="1" fontId="5" fillId="2" borderId="1" xfId="0" applyNumberFormat="1" applyFont="1" applyFill="1" applyBorder="1" applyAlignment="1" applyProtection="1"/>
    <xf numFmtId="1" fontId="6" fillId="2" borderId="0" xfId="0" applyNumberFormat="1" applyFont="1" applyFill="1" applyBorder="1" applyAlignment="1" applyProtection="1"/>
    <xf numFmtId="1" fontId="2" fillId="4" borderId="0" xfId="0" applyNumberFormat="1" applyFont="1" applyFill="1" applyAlignment="1" applyProtection="1"/>
    <xf numFmtId="1" fontId="2" fillId="5" borderId="0" xfId="0" applyNumberFormat="1" applyFont="1" applyFill="1" applyAlignment="1" applyProtection="1">
      <protection locked="0"/>
    </xf>
    <xf numFmtId="1" fontId="2" fillId="4" borderId="0" xfId="0" applyNumberFormat="1" applyFont="1" applyFill="1" applyProtection="1"/>
    <xf numFmtId="1" fontId="2" fillId="4" borderId="0" xfId="0" applyNumberFormat="1" applyFont="1" applyFill="1"/>
    <xf numFmtId="1" fontId="2" fillId="5" borderId="0" xfId="0" applyNumberFormat="1" applyFont="1" applyFill="1" applyProtection="1">
      <protection locked="0"/>
    </xf>
    <xf numFmtId="1" fontId="4" fillId="0" borderId="12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left" vertical="center"/>
    </xf>
    <xf numFmtId="1" fontId="4" fillId="0" borderId="22" xfId="0" applyNumberFormat="1" applyFont="1" applyFill="1" applyBorder="1" applyAlignment="1" applyProtection="1">
      <alignment horizontal="right"/>
    </xf>
    <xf numFmtId="1" fontId="4" fillId="0" borderId="23" xfId="0" applyNumberFormat="1" applyFont="1" applyFill="1" applyBorder="1" applyAlignment="1" applyProtection="1">
      <alignment horizontal="right"/>
    </xf>
    <xf numFmtId="1" fontId="4" fillId="0" borderId="24" xfId="0" applyNumberFormat="1" applyFont="1" applyFill="1" applyBorder="1" applyAlignment="1" applyProtection="1">
      <alignment horizontal="right"/>
    </xf>
    <xf numFmtId="1" fontId="4" fillId="6" borderId="22" xfId="0" applyNumberFormat="1" applyFont="1" applyFill="1" applyBorder="1" applyAlignment="1" applyProtection="1">
      <protection locked="0"/>
    </xf>
    <xf numFmtId="1" fontId="4" fillId="6" borderId="24" xfId="0" applyNumberFormat="1" applyFont="1" applyFill="1" applyBorder="1" applyAlignment="1" applyProtection="1">
      <protection locked="0"/>
    </xf>
    <xf numFmtId="1" fontId="4" fillId="6" borderId="25" xfId="0" applyNumberFormat="1" applyFont="1" applyFill="1" applyBorder="1" applyAlignment="1" applyProtection="1">
      <protection locked="0"/>
    </xf>
    <xf numFmtId="1" fontId="4" fillId="6" borderId="26" xfId="0" applyNumberFormat="1" applyFont="1" applyFill="1" applyBorder="1" applyAlignment="1" applyProtection="1">
      <protection locked="0"/>
    </xf>
    <xf numFmtId="1" fontId="4" fillId="6" borderId="27" xfId="0" applyNumberFormat="1" applyFont="1" applyFill="1" applyBorder="1" applyAlignment="1" applyProtection="1">
      <protection locked="0"/>
    </xf>
    <xf numFmtId="1" fontId="4" fillId="6" borderId="28" xfId="0" applyNumberFormat="1" applyFont="1" applyFill="1" applyBorder="1" applyAlignment="1" applyProtection="1">
      <protection locked="0"/>
    </xf>
    <xf numFmtId="1" fontId="4" fillId="6" borderId="23" xfId="0" applyNumberFormat="1" applyFont="1" applyFill="1" applyBorder="1" applyAlignment="1" applyProtection="1">
      <protection locked="0"/>
    </xf>
    <xf numFmtId="1" fontId="7" fillId="4" borderId="29" xfId="0" applyNumberFormat="1" applyFont="1" applyFill="1" applyBorder="1" applyAlignment="1" applyProtection="1">
      <alignment vertical="center"/>
      <protection locked="0"/>
    </xf>
    <xf numFmtId="1" fontId="7" fillId="4" borderId="0" xfId="0" applyNumberFormat="1" applyFont="1" applyFill="1" applyAlignment="1" applyProtection="1">
      <alignment vertical="top" wrapText="1"/>
    </xf>
    <xf numFmtId="1" fontId="4" fillId="0" borderId="30" xfId="0" applyNumberFormat="1" applyFont="1" applyFill="1" applyBorder="1" applyAlignment="1" applyProtection="1">
      <alignment horizontal="left" vertical="center" wrapText="1"/>
    </xf>
    <xf numFmtId="1" fontId="4" fillId="0" borderId="31" xfId="0" applyNumberFormat="1" applyFont="1" applyFill="1" applyBorder="1" applyAlignment="1" applyProtection="1">
      <alignment horizontal="right" wrapText="1"/>
    </xf>
    <xf numFmtId="1" fontId="4" fillId="0" borderId="32" xfId="0" applyNumberFormat="1" applyFont="1" applyFill="1" applyBorder="1" applyAlignment="1" applyProtection="1">
      <alignment horizontal="right" wrapText="1"/>
    </xf>
    <xf numFmtId="1" fontId="4" fillId="0" borderId="16" xfId="0" applyNumberFormat="1" applyFont="1" applyFill="1" applyBorder="1" applyAlignment="1" applyProtection="1">
      <alignment horizontal="right"/>
    </xf>
    <xf numFmtId="1" fontId="4" fillId="6" borderId="33" xfId="0" applyNumberFormat="1" applyFont="1" applyFill="1" applyBorder="1" applyAlignment="1" applyProtection="1">
      <protection locked="0"/>
    </xf>
    <xf numFmtId="1" fontId="4" fillId="6" borderId="34" xfId="0" applyNumberFormat="1" applyFont="1" applyFill="1" applyBorder="1" applyAlignment="1" applyProtection="1">
      <protection locked="0"/>
    </xf>
    <xf numFmtId="1" fontId="4" fillId="6" borderId="31" xfId="0" applyNumberFormat="1" applyFont="1" applyFill="1" applyBorder="1" applyAlignment="1" applyProtection="1">
      <protection locked="0"/>
    </xf>
    <xf numFmtId="1" fontId="4" fillId="6" borderId="16" xfId="0" applyNumberFormat="1" applyFont="1" applyFill="1" applyBorder="1" applyAlignment="1" applyProtection="1">
      <protection locked="0"/>
    </xf>
    <xf numFmtId="1" fontId="4" fillId="6" borderId="35" xfId="0" applyNumberFormat="1" applyFont="1" applyFill="1" applyBorder="1" applyAlignment="1" applyProtection="1">
      <protection locked="0"/>
    </xf>
    <xf numFmtId="1" fontId="4" fillId="6" borderId="36" xfId="0" applyNumberFormat="1" applyFont="1" applyFill="1" applyBorder="1" applyAlignment="1" applyProtection="1">
      <protection locked="0"/>
    </xf>
    <xf numFmtId="1" fontId="4" fillId="6" borderId="37" xfId="0" applyNumberFormat="1" applyFont="1" applyFill="1" applyBorder="1" applyAlignment="1" applyProtection="1">
      <protection locked="0"/>
    </xf>
    <xf numFmtId="1" fontId="4" fillId="6" borderId="38" xfId="0" applyNumberFormat="1" applyFont="1" applyFill="1" applyBorder="1" applyAlignment="1" applyProtection="1">
      <protection locked="0"/>
    </xf>
    <xf numFmtId="1" fontId="4" fillId="0" borderId="39" xfId="0" applyNumberFormat="1" applyFont="1" applyBorder="1" applyAlignment="1" applyProtection="1">
      <alignment horizontal="left" vertical="center"/>
    </xf>
    <xf numFmtId="1" fontId="4" fillId="0" borderId="40" xfId="0" applyNumberFormat="1" applyFont="1" applyBorder="1" applyAlignment="1" applyProtection="1">
      <alignment horizontal="right"/>
    </xf>
    <xf numFmtId="1" fontId="4" fillId="0" borderId="41" xfId="0" applyNumberFormat="1" applyFont="1" applyBorder="1" applyAlignment="1" applyProtection="1">
      <alignment horizontal="right"/>
    </xf>
    <xf numFmtId="1" fontId="4" fillId="0" borderId="42" xfId="0" applyNumberFormat="1" applyFont="1" applyFill="1" applyBorder="1" applyAlignment="1" applyProtection="1">
      <alignment horizontal="right"/>
    </xf>
    <xf numFmtId="1" fontId="4" fillId="6" borderId="40" xfId="0" applyNumberFormat="1" applyFont="1" applyFill="1" applyBorder="1" applyAlignment="1" applyProtection="1">
      <protection locked="0"/>
    </xf>
    <xf numFmtId="1" fontId="4" fillId="6" borderId="42" xfId="0" applyNumberFormat="1" applyFont="1" applyFill="1" applyBorder="1" applyAlignment="1" applyProtection="1">
      <protection locked="0"/>
    </xf>
    <xf numFmtId="1" fontId="4" fillId="6" borderId="43" xfId="0" applyNumberFormat="1" applyFont="1" applyFill="1" applyBorder="1" applyAlignment="1" applyProtection="1">
      <protection locked="0"/>
    </xf>
    <xf numFmtId="1" fontId="4" fillId="6" borderId="44" xfId="0" applyNumberFormat="1" applyFont="1" applyFill="1" applyBorder="1" applyAlignment="1" applyProtection="1">
      <protection locked="0"/>
    </xf>
    <xf numFmtId="1" fontId="4" fillId="6" borderId="45" xfId="0" applyNumberFormat="1" applyFont="1" applyFill="1" applyBorder="1" applyAlignment="1" applyProtection="1">
      <protection locked="0"/>
    </xf>
    <xf numFmtId="1" fontId="4" fillId="6" borderId="46" xfId="0" applyNumberFormat="1" applyFont="1" applyFill="1" applyBorder="1" applyAlignment="1" applyProtection="1">
      <protection locked="0"/>
    </xf>
    <xf numFmtId="1" fontId="4" fillId="7" borderId="40" xfId="0" applyNumberFormat="1" applyFont="1" applyFill="1" applyBorder="1" applyAlignment="1" applyProtection="1"/>
    <xf numFmtId="1" fontId="4" fillId="7" borderId="41" xfId="0" applyNumberFormat="1" applyFont="1" applyFill="1" applyBorder="1" applyAlignment="1" applyProtection="1"/>
    <xf numFmtId="1" fontId="4" fillId="7" borderId="43" xfId="0" applyNumberFormat="1" applyFont="1" applyFill="1" applyBorder="1" applyAlignment="1" applyProtection="1"/>
    <xf numFmtId="1" fontId="4" fillId="0" borderId="1" xfId="0" applyNumberFormat="1" applyFont="1" applyFill="1" applyBorder="1" applyAlignment="1" applyProtection="1"/>
    <xf numFmtId="1" fontId="4" fillId="0" borderId="0" xfId="0" applyNumberFormat="1" applyFont="1" applyFill="1" applyAlignment="1" applyProtection="1"/>
    <xf numFmtId="1" fontId="4" fillId="4" borderId="0" xfId="0" applyNumberFormat="1" applyFont="1" applyFill="1" applyAlignment="1" applyProtection="1"/>
    <xf numFmtId="1" fontId="4" fillId="0" borderId="47" xfId="0" applyNumberFormat="1" applyFont="1" applyFill="1" applyBorder="1" applyAlignment="1" applyProtection="1">
      <alignment horizontal="center" vertical="center"/>
    </xf>
    <xf numFmtId="1" fontId="4" fillId="0" borderId="48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9" fillId="4" borderId="0" xfId="0" applyNumberFormat="1" applyFont="1" applyFill="1"/>
    <xf numFmtId="1" fontId="4" fillId="0" borderId="2" xfId="0" applyNumberFormat="1" applyFont="1" applyFill="1" applyBorder="1" applyAlignment="1" applyProtection="1">
      <alignment horizontal="left" vertical="center" wrapText="1"/>
    </xf>
    <xf numFmtId="1" fontId="4" fillId="0" borderId="33" xfId="0" applyNumberFormat="1" applyFont="1" applyFill="1" applyBorder="1" applyAlignment="1" applyProtection="1">
      <alignment horizontal="right" wrapText="1"/>
    </xf>
    <xf numFmtId="1" fontId="4" fillId="0" borderId="38" xfId="0" applyNumberFormat="1" applyFont="1" applyFill="1" applyBorder="1" applyAlignment="1" applyProtection="1">
      <alignment horizontal="right" wrapText="1"/>
    </xf>
    <xf numFmtId="1" fontId="4" fillId="0" borderId="49" xfId="0" applyNumberFormat="1" applyFont="1" applyFill="1" applyBorder="1" applyAlignment="1" applyProtection="1">
      <alignment horizontal="right"/>
    </xf>
    <xf numFmtId="1" fontId="4" fillId="6" borderId="50" xfId="0" applyNumberFormat="1" applyFont="1" applyFill="1" applyBorder="1" applyAlignment="1" applyProtection="1">
      <protection locked="0"/>
    </xf>
    <xf numFmtId="1" fontId="4" fillId="6" borderId="49" xfId="0" applyNumberFormat="1" applyFont="1" applyFill="1" applyBorder="1" applyAlignment="1" applyProtection="1">
      <protection locked="0"/>
    </xf>
    <xf numFmtId="1" fontId="4" fillId="6" borderId="51" xfId="0" applyNumberFormat="1" applyFont="1" applyFill="1" applyBorder="1" applyAlignment="1" applyProtection="1">
      <protection locked="0"/>
    </xf>
    <xf numFmtId="1" fontId="4" fillId="6" borderId="52" xfId="0" applyNumberFormat="1" applyFont="1" applyFill="1" applyBorder="1" applyAlignment="1" applyProtection="1">
      <protection locked="0"/>
    </xf>
    <xf numFmtId="1" fontId="4" fillId="6" borderId="53" xfId="0" applyNumberFormat="1" applyFont="1" applyFill="1" applyBorder="1" applyAlignment="1" applyProtection="1">
      <protection locked="0"/>
    </xf>
    <xf numFmtId="1" fontId="4" fillId="0" borderId="9" xfId="0" applyNumberFormat="1" applyFont="1" applyFill="1" applyBorder="1" applyAlignment="1" applyProtection="1">
      <alignment horizontal="left" vertical="center" wrapText="1"/>
    </xf>
    <xf numFmtId="1" fontId="4" fillId="0" borderId="54" xfId="0" applyNumberFormat="1" applyFont="1" applyFill="1" applyBorder="1" applyAlignment="1" applyProtection="1">
      <alignment horizontal="right"/>
    </xf>
    <xf numFmtId="1" fontId="4" fillId="6" borderId="54" xfId="0" applyNumberFormat="1" applyFont="1" applyFill="1" applyBorder="1" applyAlignment="1" applyProtection="1">
      <protection locked="0"/>
    </xf>
    <xf numFmtId="1" fontId="4" fillId="6" borderId="55" xfId="0" applyNumberFormat="1" applyFont="1" applyFill="1" applyBorder="1" applyAlignment="1" applyProtection="1">
      <protection locked="0"/>
    </xf>
    <xf numFmtId="1" fontId="4" fillId="6" borderId="30" xfId="0" applyNumberFormat="1" applyFont="1" applyFill="1" applyBorder="1" applyAlignment="1" applyProtection="1">
      <protection locked="0"/>
    </xf>
    <xf numFmtId="1" fontId="4" fillId="0" borderId="15" xfId="0" applyNumberFormat="1" applyFont="1" applyFill="1" applyBorder="1" applyAlignment="1" applyProtection="1">
      <alignment horizontal="left" vertical="center" wrapText="1"/>
    </xf>
    <xf numFmtId="1" fontId="4" fillId="0" borderId="40" xfId="0" applyNumberFormat="1" applyFont="1" applyFill="1" applyBorder="1" applyAlignment="1" applyProtection="1">
      <alignment horizontal="right" wrapText="1"/>
    </xf>
    <xf numFmtId="1" fontId="4" fillId="0" borderId="41" xfId="0" applyNumberFormat="1" applyFont="1" applyFill="1" applyBorder="1" applyAlignment="1" applyProtection="1">
      <alignment horizontal="right" wrapText="1"/>
    </xf>
    <xf numFmtId="1" fontId="4" fillId="6" borderId="56" xfId="0" applyNumberFormat="1" applyFont="1" applyFill="1" applyBorder="1" applyAlignment="1" applyProtection="1">
      <protection locked="0"/>
    </xf>
    <xf numFmtId="1" fontId="4" fillId="6" borderId="39" xfId="0" applyNumberFormat="1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/>
    <xf numFmtId="1" fontId="5" fillId="2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" fontId="4" fillId="4" borderId="0" xfId="0" applyNumberFormat="1" applyFont="1" applyFill="1" applyBorder="1" applyAlignment="1" applyProtection="1"/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10" fillId="4" borderId="0" xfId="0" applyNumberFormat="1" applyFont="1" applyFill="1" applyProtection="1"/>
    <xf numFmtId="1" fontId="4" fillId="0" borderId="21" xfId="0" applyNumberFormat="1" applyFont="1" applyFill="1" applyBorder="1" applyAlignment="1" applyProtection="1">
      <alignment horizontal="left" vertical="center" wrapText="1"/>
    </xf>
    <xf numFmtId="1" fontId="4" fillId="0" borderId="22" xfId="0" applyNumberFormat="1" applyFont="1" applyFill="1" applyBorder="1" applyAlignment="1" applyProtection="1">
      <alignment horizontal="right" wrapText="1"/>
    </xf>
    <xf numFmtId="1" fontId="4" fillId="0" borderId="23" xfId="0" applyNumberFormat="1" applyFont="1" applyFill="1" applyBorder="1" applyAlignment="1" applyProtection="1">
      <alignment horizontal="right" wrapText="1"/>
    </xf>
    <xf numFmtId="1" fontId="4" fillId="6" borderId="57" xfId="0" applyNumberFormat="1" applyFont="1" applyFill="1" applyBorder="1" applyAlignment="1" applyProtection="1">
      <protection locked="0"/>
    </xf>
    <xf numFmtId="1" fontId="4" fillId="6" borderId="21" xfId="0" applyNumberFormat="1" applyFont="1" applyFill="1" applyBorder="1" applyAlignment="1" applyProtection="1">
      <protection locked="0"/>
    </xf>
    <xf numFmtId="1" fontId="4" fillId="0" borderId="39" xfId="0" applyNumberFormat="1" applyFont="1" applyFill="1" applyBorder="1" applyAlignment="1" applyProtection="1">
      <alignment horizontal="left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1" fontId="2" fillId="0" borderId="0" xfId="0" applyNumberFormat="1" applyFont="1" applyFill="1" applyAlignment="1" applyProtection="1"/>
    <xf numFmtId="1" fontId="4" fillId="3" borderId="0" xfId="0" applyNumberFormat="1" applyFont="1" applyFill="1" applyAlignment="1" applyProtection="1">
      <protection locked="0"/>
    </xf>
    <xf numFmtId="1" fontId="4" fillId="5" borderId="0" xfId="0" applyNumberFormat="1" applyFont="1" applyFill="1" applyAlignment="1" applyProtection="1">
      <protection locked="0"/>
    </xf>
    <xf numFmtId="1" fontId="4" fillId="4" borderId="0" xfId="0" applyNumberFormat="1" applyFont="1" applyFill="1" applyAlignment="1" applyProtection="1">
      <alignment horizontal="left"/>
    </xf>
    <xf numFmtId="1" fontId="4" fillId="0" borderId="12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1" fontId="4" fillId="0" borderId="47" xfId="0" applyNumberFormat="1" applyFont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13" fillId="0" borderId="58" xfId="0" applyNumberFormat="1" applyFont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4" fillId="0" borderId="57" xfId="0" applyNumberFormat="1" applyFont="1" applyBorder="1" applyAlignment="1" applyProtection="1">
      <alignment horizontal="center" vertical="center" wrapText="1"/>
    </xf>
    <xf numFmtId="1" fontId="4" fillId="0" borderId="22" xfId="0" applyNumberFormat="1" applyFont="1" applyBorder="1" applyAlignment="1" applyProtection="1">
      <alignment horizontal="right" wrapText="1"/>
    </xf>
    <xf numFmtId="1" fontId="4" fillId="0" borderId="23" xfId="0" applyNumberFormat="1" applyFont="1" applyBorder="1" applyAlignment="1" applyProtection="1">
      <alignment horizontal="right" wrapText="1"/>
    </xf>
    <xf numFmtId="1" fontId="13" fillId="6" borderId="57" xfId="0" applyNumberFormat="1" applyFont="1" applyFill="1" applyBorder="1" applyAlignment="1" applyProtection="1">
      <protection locked="0"/>
    </xf>
    <xf numFmtId="1" fontId="13" fillId="6" borderId="25" xfId="0" applyNumberFormat="1" applyFont="1" applyFill="1" applyBorder="1" applyAlignment="1" applyProtection="1">
      <protection locked="0"/>
    </xf>
    <xf numFmtId="1" fontId="4" fillId="0" borderId="55" xfId="0" applyNumberFormat="1" applyFont="1" applyBorder="1" applyAlignment="1" applyProtection="1">
      <alignment horizontal="center" vertical="center" wrapText="1"/>
    </xf>
    <xf numFmtId="1" fontId="4" fillId="0" borderId="33" xfId="0" applyNumberFormat="1" applyFont="1" applyBorder="1" applyAlignment="1" applyProtection="1">
      <alignment horizontal="right" wrapText="1"/>
    </xf>
    <xf numFmtId="1" fontId="4" fillId="0" borderId="38" xfId="0" applyNumberFormat="1" applyFont="1" applyBorder="1" applyAlignment="1" applyProtection="1">
      <alignment horizontal="right" wrapText="1"/>
    </xf>
    <xf numFmtId="1" fontId="13" fillId="6" borderId="55" xfId="0" applyNumberFormat="1" applyFont="1" applyFill="1" applyBorder="1" applyAlignment="1" applyProtection="1">
      <protection locked="0"/>
    </xf>
    <xf numFmtId="1" fontId="13" fillId="6" borderId="34" xfId="0" applyNumberFormat="1" applyFont="1" applyFill="1" applyBorder="1" applyAlignment="1" applyProtection="1">
      <protection locked="0"/>
    </xf>
    <xf numFmtId="1" fontId="4" fillId="0" borderId="59" xfId="0" applyNumberFormat="1" applyFont="1" applyBorder="1" applyAlignment="1" applyProtection="1">
      <alignment horizontal="center" vertical="center" wrapText="1"/>
    </xf>
    <xf numFmtId="1" fontId="4" fillId="0" borderId="60" xfId="0" applyNumberFormat="1" applyFont="1" applyBorder="1" applyAlignment="1" applyProtection="1">
      <alignment horizontal="right" wrapText="1"/>
    </xf>
    <xf numFmtId="1" fontId="4" fillId="0" borderId="61" xfId="0" applyNumberFormat="1" applyFont="1" applyBorder="1" applyAlignment="1" applyProtection="1">
      <alignment horizontal="right" wrapText="1"/>
    </xf>
    <xf numFmtId="1" fontId="4" fillId="0" borderId="62" xfId="0" applyNumberFormat="1" applyFont="1" applyFill="1" applyBorder="1" applyAlignment="1" applyProtection="1">
      <alignment horizontal="right"/>
    </xf>
    <xf numFmtId="1" fontId="4" fillId="6" borderId="60" xfId="0" applyNumberFormat="1" applyFont="1" applyFill="1" applyBorder="1" applyAlignment="1" applyProtection="1">
      <protection locked="0"/>
    </xf>
    <xf numFmtId="1" fontId="4" fillId="6" borderId="62" xfId="0" applyNumberFormat="1" applyFont="1" applyFill="1" applyBorder="1" applyAlignment="1" applyProtection="1">
      <protection locked="0"/>
    </xf>
    <xf numFmtId="1" fontId="4" fillId="6" borderId="63" xfId="0" applyNumberFormat="1" applyFont="1" applyFill="1" applyBorder="1" applyAlignment="1" applyProtection="1">
      <protection locked="0"/>
    </xf>
    <xf numFmtId="1" fontId="4" fillId="6" borderId="64" xfId="0" applyNumberFormat="1" applyFont="1" applyFill="1" applyBorder="1" applyAlignment="1" applyProtection="1">
      <protection locked="0"/>
    </xf>
    <xf numFmtId="1" fontId="4" fillId="6" borderId="59" xfId="0" applyNumberFormat="1" applyFont="1" applyFill="1" applyBorder="1" applyAlignment="1" applyProtection="1">
      <protection locked="0"/>
    </xf>
    <xf numFmtId="1" fontId="13" fillId="6" borderId="59" xfId="0" applyNumberFormat="1" applyFont="1" applyFill="1" applyBorder="1" applyAlignment="1" applyProtection="1">
      <protection locked="0"/>
    </xf>
    <xf numFmtId="1" fontId="13" fillId="6" borderId="63" xfId="0" applyNumberFormat="1" applyFont="1" applyFill="1" applyBorder="1" applyAlignment="1" applyProtection="1">
      <protection locked="0"/>
    </xf>
    <xf numFmtId="1" fontId="4" fillId="0" borderId="56" xfId="0" applyNumberFormat="1" applyFont="1" applyBorder="1" applyAlignment="1" applyProtection="1">
      <alignment horizontal="center" vertical="center" wrapText="1"/>
    </xf>
    <xf numFmtId="1" fontId="4" fillId="0" borderId="40" xfId="0" applyNumberFormat="1" applyFont="1" applyBorder="1" applyAlignment="1" applyProtection="1">
      <alignment horizontal="right" wrapText="1"/>
    </xf>
    <xf numFmtId="1" fontId="4" fillId="0" borderId="41" xfId="0" applyNumberFormat="1" applyFont="1" applyBorder="1" applyAlignment="1" applyProtection="1">
      <alignment horizontal="right" wrapText="1"/>
    </xf>
    <xf numFmtId="1" fontId="13" fillId="6" borderId="56" xfId="0" applyNumberFormat="1" applyFont="1" applyFill="1" applyBorder="1" applyAlignment="1" applyProtection="1">
      <protection locked="0"/>
    </xf>
    <xf numFmtId="1" fontId="13" fillId="6" borderId="43" xfId="0" applyNumberFormat="1" applyFont="1" applyFill="1" applyBorder="1" applyAlignment="1" applyProtection="1">
      <protection locked="0"/>
    </xf>
    <xf numFmtId="1" fontId="4" fillId="0" borderId="47" xfId="0" applyNumberFormat="1" applyFont="1" applyFill="1" applyBorder="1" applyAlignment="1" applyProtection="1">
      <alignment horizontal="right" wrapText="1"/>
    </xf>
    <xf numFmtId="1" fontId="4" fillId="0" borderId="48" xfId="0" applyNumberFormat="1" applyFont="1" applyFill="1" applyBorder="1" applyAlignment="1" applyProtection="1">
      <alignment horizontal="right" wrapText="1"/>
    </xf>
    <xf numFmtId="1" fontId="4" fillId="0" borderId="8" xfId="0" applyNumberFormat="1" applyFont="1" applyFill="1" applyBorder="1" applyAlignment="1" applyProtection="1">
      <alignment horizontal="right"/>
    </xf>
    <xf numFmtId="1" fontId="4" fillId="0" borderId="47" xfId="0" applyNumberFormat="1" applyFont="1" applyFill="1" applyBorder="1" applyAlignment="1" applyProtection="1"/>
    <xf numFmtId="1" fontId="4" fillId="0" borderId="8" xfId="0" applyNumberFormat="1" applyFont="1" applyFill="1" applyBorder="1" applyAlignment="1" applyProtection="1"/>
    <xf numFmtId="1" fontId="4" fillId="0" borderId="65" xfId="0" applyNumberFormat="1" applyFont="1" applyFill="1" applyBorder="1" applyAlignment="1" applyProtection="1"/>
    <xf numFmtId="1" fontId="4" fillId="0" borderId="58" xfId="0" applyNumberFormat="1" applyFont="1" applyFill="1" applyBorder="1" applyAlignment="1" applyProtection="1"/>
    <xf numFmtId="1" fontId="4" fillId="0" borderId="66" xfId="0" applyNumberFormat="1" applyFont="1" applyFill="1" applyBorder="1" applyAlignment="1" applyProtection="1"/>
    <xf numFmtId="1" fontId="4" fillId="0" borderId="6" xfId="0" applyNumberFormat="1" applyFont="1" applyFill="1" applyBorder="1" applyAlignment="1" applyProtection="1"/>
    <xf numFmtId="1" fontId="13" fillId="0" borderId="6" xfId="0" applyNumberFormat="1" applyFont="1" applyFill="1" applyBorder="1" applyAlignment="1" applyProtection="1"/>
    <xf numFmtId="1" fontId="13" fillId="0" borderId="65" xfId="0" applyNumberFormat="1" applyFont="1" applyFill="1" applyBorder="1" applyAlignment="1" applyProtection="1"/>
    <xf numFmtId="1" fontId="5" fillId="2" borderId="4" xfId="0" applyNumberFormat="1" applyFont="1" applyFill="1" applyBorder="1" applyAlignment="1" applyProtection="1"/>
    <xf numFmtId="1" fontId="4" fillId="0" borderId="3" xfId="0" applyNumberFormat="1" applyFont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12" fillId="2" borderId="0" xfId="0" applyNumberFormat="1" applyFont="1" applyFill="1" applyBorder="1" applyProtection="1"/>
    <xf numFmtId="1" fontId="4" fillId="2" borderId="0" xfId="0" applyNumberFormat="1" applyFont="1" applyFill="1" applyBorder="1" applyProtection="1"/>
    <xf numFmtId="1" fontId="4" fillId="2" borderId="0" xfId="0" applyNumberFormat="1" applyFont="1" applyFill="1" applyAlignment="1" applyProtection="1">
      <alignment vertical="center"/>
    </xf>
    <xf numFmtId="1" fontId="4" fillId="0" borderId="57" xfId="0" applyNumberFormat="1" applyFont="1" applyBorder="1" applyAlignment="1" applyProtection="1">
      <alignment vertical="center" wrapText="1"/>
    </xf>
    <xf numFmtId="1" fontId="4" fillId="2" borderId="21" xfId="0" applyNumberFormat="1" applyFont="1" applyFill="1" applyBorder="1" applyAlignment="1" applyProtection="1"/>
    <xf numFmtId="1" fontId="4" fillId="2" borderId="0" xfId="0" applyNumberFormat="1" applyFont="1" applyFill="1" applyProtection="1"/>
    <xf numFmtId="1" fontId="4" fillId="0" borderId="55" xfId="0" applyNumberFormat="1" applyFont="1" applyBorder="1" applyAlignment="1" applyProtection="1">
      <alignment vertical="center" wrapText="1"/>
    </xf>
    <xf numFmtId="1" fontId="4" fillId="2" borderId="30" xfId="0" applyNumberFormat="1" applyFont="1" applyFill="1" applyBorder="1" applyAlignment="1" applyProtection="1"/>
    <xf numFmtId="1" fontId="12" fillId="2" borderId="0" xfId="0" applyNumberFormat="1" applyFont="1" applyFill="1" applyBorder="1" applyAlignment="1" applyProtection="1">
      <alignment horizontal="left"/>
    </xf>
    <xf numFmtId="1" fontId="4" fillId="0" borderId="29" xfId="0" applyNumberFormat="1" applyFont="1" applyBorder="1" applyAlignment="1" applyProtection="1">
      <alignment vertical="center" wrapText="1"/>
    </xf>
    <xf numFmtId="1" fontId="4" fillId="2" borderId="9" xfId="0" applyNumberFormat="1" applyFont="1" applyFill="1" applyBorder="1" applyAlignment="1" applyProtection="1"/>
    <xf numFmtId="1" fontId="4" fillId="6" borderId="9" xfId="0" applyNumberFormat="1" applyFont="1" applyFill="1" applyBorder="1" applyAlignment="1" applyProtection="1">
      <protection locked="0"/>
    </xf>
    <xf numFmtId="1" fontId="4" fillId="0" borderId="67" xfId="0" applyNumberFormat="1" applyFont="1" applyFill="1" applyBorder="1" applyAlignment="1" applyProtection="1"/>
    <xf numFmtId="1" fontId="5" fillId="2" borderId="0" xfId="0" applyNumberFormat="1" applyFont="1" applyFill="1" applyAlignment="1" applyProtection="1"/>
    <xf numFmtId="1" fontId="9" fillId="2" borderId="0" xfId="0" applyNumberFormat="1" applyFont="1" applyFill="1" applyAlignment="1" applyProtection="1"/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Border="1" applyAlignment="1" applyProtection="1">
      <alignment horizontal="right" wrapText="1"/>
    </xf>
    <xf numFmtId="1" fontId="4" fillId="0" borderId="28" xfId="0" applyNumberFormat="1" applyFont="1" applyBorder="1" applyAlignment="1" applyProtection="1">
      <alignment horizontal="right" wrapText="1"/>
    </xf>
    <xf numFmtId="1" fontId="4" fillId="0" borderId="21" xfId="0" applyNumberFormat="1" applyFont="1" applyBorder="1" applyAlignment="1" applyProtection="1">
      <alignment horizontal="right" wrapText="1"/>
    </xf>
    <xf numFmtId="1" fontId="13" fillId="4" borderId="0" xfId="0" applyNumberFormat="1" applyFont="1" applyFill="1" applyProtection="1"/>
    <xf numFmtId="1" fontId="13" fillId="0" borderId="0" xfId="0" applyNumberFormat="1" applyFont="1" applyAlignment="1">
      <alignment horizontal="center" vertical="center"/>
    </xf>
    <xf numFmtId="1" fontId="4" fillId="6" borderId="22" xfId="0" applyNumberFormat="1" applyFont="1" applyFill="1" applyBorder="1" applyAlignment="1" applyProtection="1">
      <alignment horizontal="right"/>
      <protection locked="0"/>
    </xf>
    <xf numFmtId="1" fontId="4" fillId="6" borderId="26" xfId="0" applyNumberFormat="1" applyFont="1" applyFill="1" applyBorder="1" applyAlignment="1" applyProtection="1">
      <alignment horizontal="right"/>
      <protection locked="0"/>
    </xf>
    <xf numFmtId="1" fontId="4" fillId="6" borderId="57" xfId="0" applyNumberFormat="1" applyFont="1" applyFill="1" applyBorder="1" applyAlignment="1" applyProtection="1">
      <alignment horizontal="right"/>
      <protection locked="0"/>
    </xf>
    <xf numFmtId="1" fontId="4" fillId="6" borderId="25" xfId="0" applyNumberFormat="1" applyFont="1" applyFill="1" applyBorder="1" applyAlignment="1" applyProtection="1">
      <alignment horizontal="right"/>
      <protection locked="0"/>
    </xf>
    <xf numFmtId="1" fontId="4" fillId="6" borderId="21" xfId="0" applyNumberFormat="1" applyFont="1" applyFill="1" applyBorder="1" applyAlignment="1" applyProtection="1">
      <alignment horizontal="right"/>
      <protection locked="0"/>
    </xf>
    <xf numFmtId="1" fontId="4" fillId="0" borderId="37" xfId="0" applyNumberFormat="1" applyFont="1" applyFill="1" applyBorder="1" applyAlignment="1" applyProtection="1">
      <alignment horizontal="center" vertical="center" wrapText="1"/>
    </xf>
    <xf numFmtId="1" fontId="4" fillId="0" borderId="60" xfId="0" applyNumberFormat="1" applyFont="1" applyFill="1" applyBorder="1" applyAlignment="1" applyProtection="1">
      <alignment horizontal="right" wrapText="1"/>
    </xf>
    <xf numFmtId="1" fontId="4" fillId="0" borderId="62" xfId="0" applyNumberFormat="1" applyFont="1" applyFill="1" applyBorder="1" applyAlignment="1" applyProtection="1">
      <alignment horizontal="right" wrapText="1"/>
    </xf>
    <xf numFmtId="1" fontId="4" fillId="6" borderId="33" xfId="0" applyNumberFormat="1" applyFont="1" applyFill="1" applyBorder="1" applyAlignment="1" applyProtection="1">
      <alignment horizontal="right" wrapText="1"/>
      <protection locked="0"/>
    </xf>
    <xf numFmtId="1" fontId="4" fillId="6" borderId="54" xfId="0" applyNumberFormat="1" applyFont="1" applyFill="1" applyBorder="1" applyAlignment="1" applyProtection="1">
      <alignment horizontal="right" wrapText="1"/>
      <protection locked="0"/>
    </xf>
    <xf numFmtId="1" fontId="4" fillId="6" borderId="35" xfId="0" applyNumberFormat="1" applyFont="1" applyFill="1" applyBorder="1" applyAlignment="1" applyProtection="1">
      <alignment horizontal="right" wrapText="1"/>
      <protection locked="0"/>
    </xf>
    <xf numFmtId="1" fontId="4" fillId="6" borderId="37" xfId="0" applyNumberFormat="1" applyFont="1" applyFill="1" applyBorder="1" applyAlignment="1" applyProtection="1">
      <alignment horizontal="right" wrapText="1"/>
      <protection locked="0"/>
    </xf>
    <xf numFmtId="1" fontId="4" fillId="6" borderId="34" xfId="0" applyNumberFormat="1" applyFont="1" applyFill="1" applyBorder="1" applyAlignment="1" applyProtection="1">
      <alignment horizontal="right" wrapText="1"/>
      <protection locked="0"/>
    </xf>
    <xf numFmtId="1" fontId="4" fillId="6" borderId="36" xfId="0" applyNumberFormat="1" applyFont="1" applyFill="1" applyBorder="1" applyAlignment="1" applyProtection="1">
      <alignment horizontal="right" wrapText="1"/>
      <protection locked="0"/>
    </xf>
    <xf numFmtId="1" fontId="4" fillId="6" borderId="55" xfId="0" applyNumberFormat="1" applyFont="1" applyFill="1" applyBorder="1" applyAlignment="1" applyProtection="1">
      <alignment horizontal="right" wrapText="1"/>
      <protection locked="0"/>
    </xf>
    <xf numFmtId="1" fontId="4" fillId="6" borderId="30" xfId="0" applyNumberFormat="1" applyFont="1" applyFill="1" applyBorder="1" applyAlignment="1" applyProtection="1">
      <alignment horizontal="right" wrapText="1"/>
      <protection locked="0"/>
    </xf>
    <xf numFmtId="1" fontId="10" fillId="0" borderId="69" xfId="0" applyNumberFormat="1" applyFont="1" applyBorder="1" applyAlignment="1">
      <alignment horizontal="center" vertical="center" wrapText="1"/>
    </xf>
    <xf numFmtId="1" fontId="4" fillId="0" borderId="70" xfId="0" applyNumberFormat="1" applyFont="1" applyFill="1" applyBorder="1" applyAlignment="1" applyProtection="1">
      <alignment horizontal="right" wrapText="1"/>
    </xf>
    <xf numFmtId="1" fontId="4" fillId="0" borderId="71" xfId="0" applyNumberFormat="1" applyFont="1" applyFill="1" applyBorder="1" applyAlignment="1" applyProtection="1">
      <alignment horizontal="right" wrapText="1"/>
    </xf>
    <xf numFmtId="1" fontId="4" fillId="0" borderId="72" xfId="0" applyNumberFormat="1" applyFont="1" applyFill="1" applyBorder="1" applyAlignment="1" applyProtection="1">
      <alignment horizontal="right" wrapText="1"/>
    </xf>
    <xf numFmtId="1" fontId="4" fillId="6" borderId="73" xfId="0" applyNumberFormat="1" applyFont="1" applyFill="1" applyBorder="1" applyAlignment="1" applyProtection="1">
      <alignment horizontal="right" wrapText="1"/>
      <protection locked="0"/>
    </xf>
    <xf numFmtId="1" fontId="4" fillId="6" borderId="68" xfId="0" applyNumberFormat="1" applyFont="1" applyFill="1" applyBorder="1" applyAlignment="1" applyProtection="1">
      <alignment horizontal="right" wrapText="1"/>
      <protection locked="0"/>
    </xf>
    <xf numFmtId="1" fontId="4" fillId="6" borderId="74" xfId="0" applyNumberFormat="1" applyFont="1" applyFill="1" applyBorder="1" applyAlignment="1" applyProtection="1">
      <alignment horizontal="right" wrapText="1"/>
      <protection locked="0"/>
    </xf>
    <xf numFmtId="1" fontId="4" fillId="6" borderId="69" xfId="0" applyNumberFormat="1" applyFont="1" applyFill="1" applyBorder="1" applyAlignment="1" applyProtection="1">
      <alignment horizontal="right" wrapText="1"/>
      <protection locked="0"/>
    </xf>
    <xf numFmtId="1" fontId="4" fillId="6" borderId="75" xfId="0" applyNumberFormat="1" applyFont="1" applyFill="1" applyBorder="1" applyAlignment="1" applyProtection="1">
      <alignment horizontal="right" wrapText="1"/>
      <protection locked="0"/>
    </xf>
    <xf numFmtId="1" fontId="4" fillId="6" borderId="76" xfId="0" applyNumberFormat="1" applyFont="1" applyFill="1" applyBorder="1" applyAlignment="1" applyProtection="1">
      <alignment horizontal="right" wrapText="1"/>
      <protection locked="0"/>
    </xf>
    <xf numFmtId="1" fontId="4" fillId="6" borderId="77" xfId="0" applyNumberFormat="1" applyFont="1" applyFill="1" applyBorder="1" applyAlignment="1" applyProtection="1">
      <alignment horizontal="right" wrapText="1"/>
      <protection locked="0"/>
    </xf>
    <xf numFmtId="1" fontId="4" fillId="6" borderId="78" xfId="0" applyNumberFormat="1" applyFont="1" applyFill="1" applyBorder="1" applyAlignment="1" applyProtection="1">
      <alignment horizontal="right" wrapText="1"/>
      <protection locked="0"/>
    </xf>
    <xf numFmtId="1" fontId="4" fillId="0" borderId="50" xfId="0" applyNumberFormat="1" applyFont="1" applyFill="1" applyBorder="1" applyAlignment="1" applyProtection="1">
      <alignment horizontal="right" wrapText="1"/>
    </xf>
    <xf numFmtId="1" fontId="10" fillId="0" borderId="32" xfId="0" applyNumberFormat="1" applyFont="1" applyBorder="1" applyAlignment="1" applyProtection="1">
      <alignment horizontal="right" wrapText="1"/>
    </xf>
    <xf numFmtId="1" fontId="4" fillId="0" borderId="49" xfId="0" applyNumberFormat="1" applyFont="1" applyFill="1" applyBorder="1" applyAlignment="1" applyProtection="1">
      <alignment horizontal="right" wrapText="1"/>
    </xf>
    <xf numFmtId="1" fontId="4" fillId="6" borderId="31" xfId="0" applyNumberFormat="1" applyFont="1" applyFill="1" applyBorder="1" applyAlignment="1" applyProtection="1">
      <alignment horizontal="right" wrapText="1"/>
      <protection locked="0"/>
    </xf>
    <xf numFmtId="1" fontId="4" fillId="6" borderId="81" xfId="0" applyNumberFormat="1" applyFont="1" applyFill="1" applyBorder="1" applyAlignment="1" applyProtection="1">
      <alignment horizontal="right" wrapText="1"/>
      <protection locked="0"/>
    </xf>
    <xf numFmtId="1" fontId="4" fillId="6" borderId="82" xfId="0" applyNumberFormat="1" applyFont="1" applyFill="1" applyBorder="1" applyAlignment="1" applyProtection="1">
      <alignment horizontal="right" wrapText="1"/>
      <protection locked="0"/>
    </xf>
    <xf numFmtId="1" fontId="4" fillId="6" borderId="83" xfId="0" applyNumberFormat="1" applyFont="1" applyFill="1" applyBorder="1" applyAlignment="1" applyProtection="1">
      <alignment horizontal="right" wrapText="1"/>
      <protection locked="0"/>
    </xf>
    <xf numFmtId="1" fontId="4" fillId="6" borderId="84" xfId="0" applyNumberFormat="1" applyFont="1" applyFill="1" applyBorder="1" applyAlignment="1" applyProtection="1">
      <alignment horizontal="right" wrapText="1"/>
      <protection locked="0"/>
    </xf>
    <xf numFmtId="1" fontId="4" fillId="6" borderId="85" xfId="0" applyNumberFormat="1" applyFont="1" applyFill="1" applyBorder="1" applyAlignment="1" applyProtection="1">
      <alignment horizontal="right" wrapText="1"/>
      <protection locked="0"/>
    </xf>
    <xf numFmtId="1" fontId="4" fillId="6" borderId="79" xfId="0" applyNumberFormat="1" applyFont="1" applyFill="1" applyBorder="1" applyAlignment="1" applyProtection="1">
      <alignment horizontal="right" wrapText="1"/>
      <protection locked="0"/>
    </xf>
    <xf numFmtId="1" fontId="4" fillId="6" borderId="86" xfId="0" applyNumberFormat="1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Alignment="1" applyProtection="1">
      <alignment horizontal="right" wrapText="1"/>
    </xf>
    <xf numFmtId="1" fontId="4" fillId="6" borderId="60" xfId="0" applyNumberFormat="1" applyFont="1" applyFill="1" applyBorder="1" applyAlignment="1" applyProtection="1">
      <alignment horizontal="right" wrapText="1"/>
      <protection locked="0"/>
    </xf>
    <xf numFmtId="1" fontId="4" fillId="6" borderId="16" xfId="0" applyNumberFormat="1" applyFont="1" applyFill="1" applyBorder="1" applyAlignment="1" applyProtection="1">
      <alignment horizontal="right" wrapText="1"/>
      <protection locked="0"/>
    </xf>
    <xf numFmtId="1" fontId="4" fillId="6" borderId="87" xfId="0" applyNumberFormat="1" applyFont="1" applyFill="1" applyBorder="1" applyAlignment="1" applyProtection="1">
      <alignment horizontal="right" wrapText="1"/>
      <protection locked="0"/>
    </xf>
    <xf numFmtId="1" fontId="4" fillId="6" borderId="0" xfId="0" applyNumberFormat="1" applyFont="1" applyFill="1" applyBorder="1" applyAlignment="1" applyProtection="1">
      <alignment horizontal="right" wrapText="1"/>
      <protection locked="0"/>
    </xf>
    <xf numFmtId="1" fontId="4" fillId="6" borderId="88" xfId="0" applyNumberFormat="1" applyFont="1" applyFill="1" applyBorder="1" applyAlignment="1" applyProtection="1">
      <alignment horizontal="right" wrapText="1"/>
      <protection locked="0"/>
    </xf>
    <xf numFmtId="1" fontId="4" fillId="6" borderId="89" xfId="0" applyNumberFormat="1" applyFont="1" applyFill="1" applyBorder="1" applyAlignment="1" applyProtection="1">
      <alignment horizontal="right" wrapText="1"/>
      <protection locked="0"/>
    </xf>
    <xf numFmtId="1" fontId="4" fillId="6" borderId="29" xfId="0" applyNumberFormat="1" applyFont="1" applyFill="1" applyBorder="1" applyAlignment="1" applyProtection="1">
      <alignment horizontal="right" wrapText="1"/>
      <protection locked="0"/>
    </xf>
    <xf numFmtId="1" fontId="4" fillId="6" borderId="9" xfId="0" applyNumberFormat="1" applyFont="1" applyFill="1" applyBorder="1" applyAlignment="1" applyProtection="1">
      <alignment horizontal="right" wrapText="1"/>
      <protection locked="0"/>
    </xf>
    <xf numFmtId="1" fontId="4" fillId="0" borderId="37" xfId="0" applyNumberFormat="1" applyFont="1" applyFill="1" applyBorder="1" applyAlignment="1" applyProtection="1">
      <alignment horizontal="right" wrapText="1"/>
    </xf>
    <xf numFmtId="1" fontId="4" fillId="0" borderId="42" xfId="0" applyNumberFormat="1" applyFont="1" applyFill="1" applyBorder="1" applyAlignment="1" applyProtection="1">
      <alignment horizontal="right" wrapText="1"/>
    </xf>
    <xf numFmtId="1" fontId="4" fillId="6" borderId="18" xfId="0" applyNumberFormat="1" applyFont="1" applyFill="1" applyBorder="1" applyAlignment="1" applyProtection="1">
      <alignment horizontal="right" wrapText="1"/>
      <protection locked="0"/>
    </xf>
    <xf numFmtId="1" fontId="4" fillId="6" borderId="11" xfId="0" applyNumberFormat="1" applyFont="1" applyFill="1" applyBorder="1" applyAlignment="1" applyProtection="1">
      <alignment horizontal="right" wrapText="1"/>
      <protection locked="0"/>
    </xf>
    <xf numFmtId="1" fontId="4" fillId="6" borderId="90" xfId="0" applyNumberFormat="1" applyFont="1" applyFill="1" applyBorder="1" applyAlignment="1" applyProtection="1">
      <alignment horizontal="right" wrapText="1"/>
      <protection locked="0"/>
    </xf>
    <xf numFmtId="1" fontId="4" fillId="6" borderId="1" xfId="0" applyNumberFormat="1" applyFont="1" applyFill="1" applyBorder="1" applyAlignment="1" applyProtection="1">
      <alignment horizontal="right" wrapText="1"/>
      <protection locked="0"/>
    </xf>
    <xf numFmtId="1" fontId="4" fillId="6" borderId="20" xfId="0" applyNumberFormat="1" applyFont="1" applyFill="1" applyBorder="1" applyAlignment="1" applyProtection="1">
      <alignment horizontal="right" wrapText="1"/>
      <protection locked="0"/>
    </xf>
    <xf numFmtId="1" fontId="4" fillId="6" borderId="91" xfId="0" applyNumberFormat="1" applyFont="1" applyFill="1" applyBorder="1" applyAlignment="1" applyProtection="1">
      <alignment horizontal="right" wrapText="1"/>
      <protection locked="0"/>
    </xf>
    <xf numFmtId="1" fontId="4" fillId="6" borderId="10" xfId="0" applyNumberFormat="1" applyFont="1" applyFill="1" applyBorder="1" applyAlignment="1" applyProtection="1">
      <alignment horizontal="right" wrapText="1"/>
      <protection locked="0"/>
    </xf>
    <xf numFmtId="1" fontId="4" fillId="6" borderId="15" xfId="0" applyNumberFormat="1" applyFont="1" applyFill="1" applyBorder="1" applyAlignment="1" applyProtection="1">
      <alignment horizontal="right" wrapText="1"/>
      <protection locked="0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right" wrapText="1"/>
      <protection locked="0"/>
    </xf>
    <xf numFmtId="1" fontId="13" fillId="2" borderId="0" xfId="0" applyNumberFormat="1" applyFont="1" applyFill="1" applyProtection="1"/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6" borderId="39" xfId="0" applyNumberFormat="1" applyFont="1" applyFill="1" applyBorder="1" applyAlignment="1" applyProtection="1">
      <alignment horizontal="right" wrapText="1"/>
      <protection locked="0"/>
    </xf>
    <xf numFmtId="1" fontId="5" fillId="0" borderId="0" xfId="0" applyNumberFormat="1" applyFont="1" applyFill="1" applyAlignment="1" applyProtection="1"/>
    <xf numFmtId="1" fontId="3" fillId="0" borderId="0" xfId="0" applyNumberFormat="1" applyFont="1" applyFill="1" applyAlignment="1" applyProtection="1"/>
    <xf numFmtId="1" fontId="14" fillId="0" borderId="0" xfId="0" applyNumberFormat="1" applyFont="1" applyFill="1" applyAlignment="1" applyProtection="1"/>
    <xf numFmtId="1" fontId="3" fillId="0" borderId="92" xfId="0" applyNumberFormat="1" applyFont="1" applyFill="1" applyBorder="1" applyAlignment="1" applyProtection="1"/>
    <xf numFmtId="1" fontId="15" fillId="0" borderId="92" xfId="0" applyNumberFormat="1" applyFont="1" applyFill="1" applyBorder="1" applyAlignment="1" applyProtection="1"/>
    <xf numFmtId="1" fontId="15" fillId="0" borderId="0" xfId="0" applyNumberFormat="1" applyFont="1" applyFill="1" applyAlignment="1" applyProtection="1"/>
    <xf numFmtId="1" fontId="4" fillId="0" borderId="93" xfId="0" applyNumberFormat="1" applyFont="1" applyFill="1" applyBorder="1" applyAlignment="1" applyProtection="1"/>
    <xf numFmtId="1" fontId="12" fillId="0" borderId="93" xfId="0" applyNumberFormat="1" applyFont="1" applyFill="1" applyBorder="1" applyAlignment="1" applyProtection="1"/>
    <xf numFmtId="1" fontId="4" fillId="0" borderId="92" xfId="0" applyNumberFormat="1" applyFont="1" applyFill="1" applyBorder="1" applyAlignment="1" applyProtection="1"/>
    <xf numFmtId="1" fontId="4" fillId="0" borderId="94" xfId="0" applyNumberFormat="1" applyFont="1" applyFill="1" applyBorder="1" applyAlignment="1" applyProtection="1"/>
    <xf numFmtId="1" fontId="4" fillId="0" borderId="95" xfId="0" applyNumberFormat="1" applyFont="1" applyFill="1" applyBorder="1" applyAlignment="1" applyProtection="1"/>
    <xf numFmtId="1" fontId="2" fillId="2" borderId="29" xfId="0" applyNumberFormat="1" applyFont="1" applyFill="1" applyBorder="1" applyProtection="1"/>
    <xf numFmtId="1" fontId="2" fillId="4" borderId="29" xfId="0" applyNumberFormat="1" applyFont="1" applyFill="1" applyBorder="1" applyProtection="1"/>
    <xf numFmtId="1" fontId="4" fillId="0" borderId="96" xfId="0" applyNumberFormat="1" applyFont="1" applyFill="1" applyBorder="1" applyAlignment="1" applyProtection="1">
      <alignment horizontal="right" wrapText="1"/>
    </xf>
    <xf numFmtId="1" fontId="4" fillId="6" borderId="50" xfId="0" applyNumberFormat="1" applyFont="1" applyFill="1" applyBorder="1" applyAlignment="1" applyProtection="1">
      <alignment horizontal="right"/>
      <protection locked="0"/>
    </xf>
    <xf numFmtId="1" fontId="4" fillId="6" borderId="51" xfId="0" applyNumberFormat="1" applyFont="1" applyFill="1" applyBorder="1" applyAlignment="1" applyProtection="1">
      <alignment horizontal="right"/>
      <protection locked="0"/>
    </xf>
    <xf numFmtId="1" fontId="4" fillId="6" borderId="97" xfId="0" applyNumberFormat="1" applyFont="1" applyFill="1" applyBorder="1" applyAlignment="1" applyProtection="1">
      <alignment horizontal="right"/>
      <protection locked="0"/>
    </xf>
    <xf numFmtId="1" fontId="4" fillId="6" borderId="98" xfId="0" applyNumberFormat="1" applyFont="1" applyFill="1" applyBorder="1" applyAlignment="1" applyProtection="1">
      <alignment horizontal="right"/>
      <protection locked="0"/>
    </xf>
    <xf numFmtId="1" fontId="4" fillId="6" borderId="49" xfId="0" applyNumberFormat="1" applyFont="1" applyFill="1" applyBorder="1" applyAlignment="1" applyProtection="1">
      <alignment horizontal="right"/>
      <protection locked="0"/>
    </xf>
    <xf numFmtId="1" fontId="4" fillId="6" borderId="33" xfId="0" applyNumberFormat="1" applyFont="1" applyFill="1" applyBorder="1" applyAlignment="1" applyProtection="1">
      <alignment horizontal="right"/>
      <protection locked="0"/>
    </xf>
    <xf numFmtId="1" fontId="4" fillId="6" borderId="34" xfId="0" applyNumberFormat="1" applyFont="1" applyFill="1" applyBorder="1" applyAlignment="1" applyProtection="1">
      <alignment horizontal="right"/>
      <protection locked="0"/>
    </xf>
    <xf numFmtId="1" fontId="4" fillId="6" borderId="35" xfId="0" applyNumberFormat="1" applyFont="1" applyFill="1" applyBorder="1" applyAlignment="1" applyProtection="1">
      <alignment horizontal="right"/>
      <protection locked="0"/>
    </xf>
    <xf numFmtId="1" fontId="4" fillId="6" borderId="36" xfId="0" applyNumberFormat="1" applyFont="1" applyFill="1" applyBorder="1" applyAlignment="1" applyProtection="1">
      <alignment horizontal="right"/>
      <protection locked="0"/>
    </xf>
    <xf numFmtId="1" fontId="4" fillId="6" borderId="54" xfId="0" applyNumberFormat="1" applyFont="1" applyFill="1" applyBorder="1" applyAlignment="1" applyProtection="1">
      <alignment horizontal="right"/>
      <protection locked="0"/>
    </xf>
    <xf numFmtId="1" fontId="4" fillId="6" borderId="40" xfId="0" applyNumberFormat="1" applyFont="1" applyFill="1" applyBorder="1" applyAlignment="1" applyProtection="1">
      <alignment horizontal="right"/>
      <protection locked="0"/>
    </xf>
    <xf numFmtId="1" fontId="4" fillId="6" borderId="43" xfId="0" applyNumberFormat="1" applyFont="1" applyFill="1" applyBorder="1" applyAlignment="1" applyProtection="1">
      <alignment horizontal="right"/>
      <protection locked="0"/>
    </xf>
    <xf numFmtId="1" fontId="4" fillId="6" borderId="44" xfId="0" applyNumberFormat="1" applyFont="1" applyFill="1" applyBorder="1" applyAlignment="1" applyProtection="1">
      <alignment horizontal="right"/>
      <protection locked="0"/>
    </xf>
    <xf numFmtId="1" fontId="4" fillId="6" borderId="45" xfId="0" applyNumberFormat="1" applyFont="1" applyFill="1" applyBorder="1" applyAlignment="1" applyProtection="1">
      <alignment horizontal="right"/>
      <protection locked="0"/>
    </xf>
    <xf numFmtId="1" fontId="4" fillId="6" borderId="42" xfId="0" applyNumberFormat="1" applyFont="1" applyFill="1" applyBorder="1" applyAlignment="1" applyProtection="1">
      <alignment horizontal="right"/>
      <protection locked="0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65" xfId="0" applyNumberFormat="1" applyFont="1" applyFill="1" applyBorder="1" applyAlignment="1" applyProtection="1">
      <alignment horizontal="center" vertical="center" wrapText="1"/>
    </xf>
    <xf numFmtId="1" fontId="4" fillId="0" borderId="66" xfId="0" applyNumberFormat="1" applyFont="1" applyFill="1" applyBorder="1" applyAlignment="1" applyProtection="1">
      <alignment horizontal="center" vertical="center" wrapText="1"/>
    </xf>
    <xf numFmtId="1" fontId="4" fillId="0" borderId="103" xfId="0" applyNumberFormat="1" applyFont="1" applyFill="1" applyBorder="1" applyAlignment="1" applyProtection="1">
      <alignment horizontal="center" vertical="center" wrapText="1"/>
    </xf>
    <xf numFmtId="1" fontId="4" fillId="0" borderId="53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104" xfId="0" applyNumberFormat="1" applyFont="1" applyFill="1" applyBorder="1" applyAlignment="1">
      <alignment horizontal="center" vertical="center"/>
    </xf>
    <xf numFmtId="1" fontId="4" fillId="0" borderId="105" xfId="0" applyNumberFormat="1" applyFont="1" applyFill="1" applyBorder="1" applyAlignment="1" applyProtection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4" fillId="6" borderId="27" xfId="0" applyNumberFormat="1" applyFont="1" applyFill="1" applyBorder="1" applyAlignment="1" applyProtection="1">
      <alignment horizontal="right"/>
      <protection locked="0"/>
    </xf>
    <xf numFmtId="1" fontId="4" fillId="6" borderId="28" xfId="0" applyNumberFormat="1" applyFont="1" applyFill="1" applyBorder="1" applyAlignment="1" applyProtection="1">
      <alignment horizontal="right"/>
      <protection locked="0"/>
    </xf>
    <xf numFmtId="1" fontId="4" fillId="6" borderId="105" xfId="0" applyNumberFormat="1" applyFont="1" applyFill="1" applyBorder="1" applyAlignment="1" applyProtection="1">
      <alignment horizontal="right"/>
      <protection locked="0"/>
    </xf>
    <xf numFmtId="1" fontId="4" fillId="7" borderId="27" xfId="0" applyNumberFormat="1" applyFont="1" applyFill="1" applyBorder="1" applyAlignment="1" applyProtection="1">
      <alignment horizontal="right"/>
    </xf>
    <xf numFmtId="1" fontId="4" fillId="7" borderId="25" xfId="0" applyNumberFormat="1" applyFont="1" applyFill="1" applyBorder="1" applyAlignment="1" applyProtection="1">
      <alignment horizontal="right"/>
    </xf>
    <xf numFmtId="1" fontId="4" fillId="6" borderId="106" xfId="0" applyNumberFormat="1" applyFont="1" applyFill="1" applyBorder="1" applyAlignment="1" applyProtection="1">
      <alignment horizontal="right"/>
      <protection locked="0"/>
    </xf>
    <xf numFmtId="1" fontId="4" fillId="0" borderId="18" xfId="0" applyNumberFormat="1" applyFont="1" applyFill="1" applyBorder="1" applyAlignment="1" applyProtection="1">
      <alignment horizontal="right"/>
    </xf>
    <xf numFmtId="1" fontId="4" fillId="0" borderId="19" xfId="0" applyNumberFormat="1" applyFont="1" applyFill="1" applyBorder="1" applyAlignment="1" applyProtection="1">
      <alignment horizontal="right"/>
    </xf>
    <xf numFmtId="1" fontId="4" fillId="0" borderId="11" xfId="0" applyNumberFormat="1" applyFont="1" applyFill="1" applyBorder="1" applyAlignment="1" applyProtection="1">
      <alignment horizontal="right"/>
    </xf>
    <xf numFmtId="1" fontId="4" fillId="6" borderId="90" xfId="0" applyNumberFormat="1" applyFont="1" applyFill="1" applyBorder="1" applyAlignment="1" applyProtection="1">
      <alignment horizontal="right"/>
      <protection locked="0"/>
    </xf>
    <xf numFmtId="1" fontId="4" fillId="6" borderId="91" xfId="0" applyNumberFormat="1" applyFont="1" applyFill="1" applyBorder="1" applyAlignment="1" applyProtection="1">
      <alignment horizontal="right"/>
      <protection locked="0"/>
    </xf>
    <xf numFmtId="1" fontId="4" fillId="6" borderId="18" xfId="0" applyNumberFormat="1" applyFont="1" applyFill="1" applyBorder="1" applyAlignment="1" applyProtection="1">
      <alignment horizontal="right"/>
      <protection locked="0"/>
    </xf>
    <xf numFmtId="1" fontId="4" fillId="6" borderId="20" xfId="0" applyNumberFormat="1" applyFont="1" applyFill="1" applyBorder="1" applyAlignment="1" applyProtection="1">
      <alignment horizontal="right"/>
      <protection locked="0"/>
    </xf>
    <xf numFmtId="1" fontId="4" fillId="6" borderId="1" xfId="0" applyNumberFormat="1" applyFont="1" applyFill="1" applyBorder="1" applyAlignment="1" applyProtection="1">
      <alignment horizontal="right"/>
      <protection locked="0"/>
    </xf>
    <xf numFmtId="1" fontId="4" fillId="6" borderId="10" xfId="0" applyNumberFormat="1" applyFont="1" applyFill="1" applyBorder="1" applyAlignment="1" applyProtection="1">
      <alignment horizontal="right"/>
      <protection locked="0"/>
    </xf>
    <xf numFmtId="1" fontId="4" fillId="7" borderId="107" xfId="0" applyNumberFormat="1" applyFont="1" applyFill="1" applyBorder="1" applyAlignment="1" applyProtection="1">
      <alignment horizontal="right"/>
    </xf>
    <xf numFmtId="1" fontId="4" fillId="7" borderId="19" xfId="0" applyNumberFormat="1" applyFont="1" applyFill="1" applyBorder="1" applyAlignment="1" applyProtection="1">
      <alignment horizontal="right"/>
    </xf>
    <xf numFmtId="1" fontId="4" fillId="6" borderId="11" xfId="0" applyNumberFormat="1" applyFont="1" applyFill="1" applyBorder="1" applyAlignment="1" applyProtection="1">
      <alignment horizontal="right"/>
      <protection locked="0"/>
    </xf>
    <xf numFmtId="1" fontId="4" fillId="6" borderId="102" xfId="0" applyNumberFormat="1" applyFont="1" applyFill="1" applyBorder="1" applyAlignment="1" applyProtection="1">
      <alignment horizontal="right"/>
      <protection locked="0"/>
    </xf>
    <xf numFmtId="1" fontId="4" fillId="6" borderId="108" xfId="0" applyNumberFormat="1" applyFont="1" applyFill="1" applyBorder="1" applyAlignment="1" applyProtection="1">
      <alignment horizontal="right"/>
      <protection locked="0"/>
    </xf>
    <xf numFmtId="1" fontId="4" fillId="6" borderId="15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Alignment="1" applyProtection="1"/>
    <xf numFmtId="1" fontId="2" fillId="2" borderId="0" xfId="0" applyNumberFormat="1" applyFont="1" applyFill="1" applyBorder="1" applyAlignment="1" applyProtection="1"/>
    <xf numFmtId="1" fontId="4" fillId="0" borderId="58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left" wrapText="1"/>
    </xf>
    <xf numFmtId="1" fontId="4" fillId="0" borderId="21" xfId="0" applyNumberFormat="1" applyFont="1" applyFill="1" applyBorder="1" applyAlignment="1" applyProtection="1"/>
    <xf numFmtId="1" fontId="4" fillId="7" borderId="38" xfId="0" applyNumberFormat="1" applyFont="1" applyFill="1" applyBorder="1" applyAlignment="1" applyProtection="1"/>
    <xf numFmtId="1" fontId="4" fillId="7" borderId="36" xfId="0" applyNumberFormat="1" applyFont="1" applyFill="1" applyBorder="1" applyAlignment="1" applyProtection="1"/>
    <xf numFmtId="1" fontId="4" fillId="7" borderId="22" xfId="0" applyNumberFormat="1" applyFont="1" applyFill="1" applyBorder="1" applyAlignment="1" applyProtection="1"/>
    <xf numFmtId="1" fontId="4" fillId="0" borderId="39" xfId="0" applyNumberFormat="1" applyFont="1" applyFill="1" applyBorder="1" applyAlignment="1" applyProtection="1">
      <alignment horizontal="left" wrapText="1"/>
    </xf>
    <xf numFmtId="1" fontId="4" fillId="0" borderId="39" xfId="0" applyNumberFormat="1" applyFont="1" applyFill="1" applyBorder="1" applyAlignment="1" applyProtection="1"/>
    <xf numFmtId="1" fontId="4" fillId="6" borderId="41" xfId="0" applyNumberFormat="1" applyFont="1" applyFill="1" applyBorder="1" applyAlignment="1" applyProtection="1">
      <protection locked="0"/>
    </xf>
    <xf numFmtId="1" fontId="4" fillId="2" borderId="0" xfId="0" applyNumberFormat="1" applyFont="1" applyFill="1" applyBorder="1" applyAlignment="1" applyProtection="1">
      <alignment wrapText="1"/>
    </xf>
    <xf numFmtId="1" fontId="4" fillId="0" borderId="21" xfId="0" applyNumberFormat="1" applyFont="1" applyBorder="1" applyAlignment="1" applyProtection="1">
      <alignment wrapText="1"/>
    </xf>
    <xf numFmtId="1" fontId="4" fillId="0" borderId="53" xfId="0" applyNumberFormat="1" applyFont="1" applyBorder="1" applyAlignment="1" applyProtection="1">
      <alignment wrapText="1"/>
    </xf>
    <xf numFmtId="1" fontId="4" fillId="0" borderId="30" xfId="0" applyNumberFormat="1" applyFont="1" applyBorder="1" applyAlignment="1" applyProtection="1">
      <alignment horizontal="left" wrapText="1"/>
    </xf>
    <xf numFmtId="1" fontId="4" fillId="0" borderId="109" xfId="0" applyNumberFormat="1" applyFont="1" applyBorder="1" applyAlignment="1" applyProtection="1">
      <alignment horizontal="left" wrapText="1"/>
    </xf>
    <xf numFmtId="1" fontId="4" fillId="6" borderId="109" xfId="0" applyNumberFormat="1" applyFont="1" applyFill="1" applyBorder="1" applyAlignment="1" applyProtection="1">
      <protection locked="0"/>
    </xf>
    <xf numFmtId="1" fontId="4" fillId="0" borderId="109" xfId="0" applyNumberFormat="1" applyFont="1" applyBorder="1" applyAlignment="1" applyProtection="1">
      <alignment wrapText="1"/>
    </xf>
    <xf numFmtId="1" fontId="4" fillId="4" borderId="0" xfId="0" applyNumberFormat="1" applyFont="1" applyFill="1" applyProtection="1"/>
    <xf numFmtId="1" fontId="4" fillId="0" borderId="67" xfId="0" applyNumberFormat="1" applyFont="1" applyBorder="1" applyAlignment="1" applyProtection="1">
      <alignment horizontal="center"/>
    </xf>
    <xf numFmtId="1" fontId="4" fillId="0" borderId="67" xfId="0" applyNumberFormat="1" applyFont="1" applyBorder="1" applyAlignment="1" applyProtection="1"/>
    <xf numFmtId="1" fontId="9" fillId="2" borderId="0" xfId="0" applyNumberFormat="1" applyFont="1" applyFill="1" applyProtection="1"/>
    <xf numFmtId="1" fontId="8" fillId="0" borderId="0" xfId="0" applyNumberFormat="1" applyFont="1" applyAlignment="1" applyProtection="1"/>
    <xf numFmtId="1" fontId="12" fillId="2" borderId="0" xfId="0" applyNumberFormat="1" applyFont="1" applyFill="1" applyBorder="1" applyAlignment="1" applyProtection="1"/>
    <xf numFmtId="1" fontId="11" fillId="2" borderId="1" xfId="0" applyNumberFormat="1" applyFont="1" applyFill="1" applyBorder="1" applyAlignment="1" applyProtection="1"/>
    <xf numFmtId="1" fontId="16" fillId="4" borderId="0" xfId="0" applyNumberFormat="1" applyFont="1" applyFill="1" applyAlignment="1" applyProtection="1"/>
    <xf numFmtId="1" fontId="17" fillId="4" borderId="0" xfId="0" applyNumberFormat="1" applyFont="1" applyFill="1" applyAlignment="1" applyProtection="1"/>
    <xf numFmtId="1" fontId="6" fillId="4" borderId="0" xfId="0" applyNumberFormat="1" applyFont="1" applyFill="1" applyBorder="1" applyAlignment="1" applyProtection="1"/>
    <xf numFmtId="1" fontId="11" fillId="4" borderId="0" xfId="0" applyNumberFormat="1" applyFont="1" applyFill="1" applyBorder="1" applyAlignment="1" applyProtection="1"/>
    <xf numFmtId="1" fontId="4" fillId="6" borderId="67" xfId="0" applyNumberFormat="1" applyFont="1" applyFill="1" applyBorder="1" applyAlignment="1" applyProtection="1">
      <protection locked="0"/>
    </xf>
    <xf numFmtId="1" fontId="5" fillId="4" borderId="0" xfId="0" applyNumberFormat="1" applyFont="1" applyFill="1" applyBorder="1" applyAlignment="1" applyProtection="1"/>
    <xf numFmtId="1" fontId="3" fillId="4" borderId="0" xfId="0" applyNumberFormat="1" applyFont="1" applyFill="1" applyAlignment="1" applyProtection="1"/>
    <xf numFmtId="1" fontId="4" fillId="0" borderId="2" xfId="0" applyNumberFormat="1" applyFont="1" applyFill="1" applyBorder="1" applyAlignment="1" applyProtection="1">
      <alignment horizontal="center" vertical="center"/>
    </xf>
    <xf numFmtId="1" fontId="10" fillId="0" borderId="57" xfId="0" applyNumberFormat="1" applyFont="1" applyFill="1" applyBorder="1" applyAlignment="1"/>
    <xf numFmtId="1" fontId="10" fillId="0" borderId="28" xfId="0" applyNumberFormat="1" applyFont="1" applyFill="1" applyBorder="1" applyAlignment="1"/>
    <xf numFmtId="1" fontId="4" fillId="0" borderId="56" xfId="0" applyNumberFormat="1" applyFont="1" applyFill="1" applyBorder="1" applyAlignment="1" applyProtection="1">
      <alignment vertical="center"/>
    </xf>
    <xf numFmtId="1" fontId="4" fillId="0" borderId="46" xfId="0" applyNumberFormat="1" applyFont="1" applyFill="1" applyBorder="1" applyAlignment="1" applyProtection="1">
      <alignment vertical="center"/>
    </xf>
    <xf numFmtId="1" fontId="4" fillId="0" borderId="15" xfId="0" applyNumberFormat="1" applyFont="1" applyFill="1" applyBorder="1" applyAlignment="1" applyProtection="1"/>
    <xf numFmtId="1" fontId="4" fillId="6" borderId="18" xfId="0" applyNumberFormat="1" applyFont="1" applyFill="1" applyBorder="1" applyAlignment="1" applyProtection="1">
      <protection locked="0"/>
    </xf>
    <xf numFmtId="1" fontId="4" fillId="6" borderId="11" xfId="0" applyNumberFormat="1" applyFont="1" applyFill="1" applyBorder="1" applyAlignment="1" applyProtection="1">
      <protection locked="0"/>
    </xf>
    <xf numFmtId="1" fontId="4" fillId="6" borderId="15" xfId="0" applyNumberFormat="1" applyFont="1" applyFill="1" applyBorder="1" applyAlignment="1" applyProtection="1">
      <protection locked="0"/>
    </xf>
    <xf numFmtId="1" fontId="4" fillId="6" borderId="90" xfId="0" applyNumberFormat="1" applyFont="1" applyFill="1" applyBorder="1" applyAlignment="1" applyProtection="1">
      <protection locked="0"/>
    </xf>
    <xf numFmtId="1" fontId="11" fillId="2" borderId="0" xfId="0" applyNumberFormat="1" applyFont="1" applyFill="1" applyBorder="1" applyAlignment="1" applyProtection="1"/>
    <xf numFmtId="1" fontId="16" fillId="2" borderId="0" xfId="0" applyNumberFormat="1" applyFont="1" applyFill="1" applyBorder="1" applyAlignment="1" applyProtection="1"/>
    <xf numFmtId="1" fontId="4" fillId="6" borderId="12" xfId="0" applyNumberFormat="1" applyFont="1" applyFill="1" applyBorder="1" applyAlignment="1" applyProtection="1">
      <protection locked="0"/>
    </xf>
    <xf numFmtId="1" fontId="4" fillId="7" borderId="26" xfId="0" applyNumberFormat="1" applyFont="1" applyFill="1" applyBorder="1" applyAlignment="1" applyProtection="1"/>
    <xf numFmtId="1" fontId="4" fillId="7" borderId="24" xfId="0" applyNumberFormat="1" applyFont="1" applyFill="1" applyBorder="1" applyAlignment="1" applyProtection="1"/>
    <xf numFmtId="1" fontId="4" fillId="7" borderId="35" xfId="0" applyNumberFormat="1" applyFont="1" applyFill="1" applyBorder="1" applyAlignment="1" applyProtection="1"/>
    <xf numFmtId="1" fontId="4" fillId="7" borderId="42" xfId="0" applyNumberFormat="1" applyFont="1" applyFill="1" applyBorder="1" applyAlignment="1" applyProtection="1"/>
    <xf numFmtId="1" fontId="4" fillId="0" borderId="9" xfId="0" applyNumberFormat="1" applyFont="1" applyBorder="1" applyAlignment="1" applyProtection="1">
      <alignment horizontal="center" vertical="center" wrapText="1"/>
    </xf>
    <xf numFmtId="1" fontId="4" fillId="6" borderId="47" xfId="0" applyNumberFormat="1" applyFont="1" applyFill="1" applyBorder="1" applyAlignment="1" applyProtection="1">
      <protection locked="0"/>
    </xf>
    <xf numFmtId="1" fontId="4" fillId="6" borderId="58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 applyAlignment="1" applyProtection="1"/>
    <xf numFmtId="1" fontId="4" fillId="6" borderId="87" xfId="0" applyNumberFormat="1" applyFont="1" applyFill="1" applyBorder="1" applyAlignment="1" applyProtection="1">
      <protection locked="0"/>
    </xf>
    <xf numFmtId="1" fontId="4" fillId="7" borderId="49" xfId="0" applyNumberFormat="1" applyFont="1" applyFill="1" applyBorder="1" applyAlignment="1" applyProtection="1"/>
    <xf numFmtId="1" fontId="4" fillId="0" borderId="9" xfId="0" applyNumberFormat="1" applyFont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/>
    <xf numFmtId="1" fontId="8" fillId="2" borderId="0" xfId="0" applyNumberFormat="1" applyFont="1" applyFill="1" applyAlignment="1" applyProtection="1"/>
    <xf numFmtId="1" fontId="8" fillId="3" borderId="0" xfId="0" applyNumberFormat="1" applyFont="1" applyFill="1" applyAlignment="1" applyProtection="1">
      <protection locked="0"/>
    </xf>
    <xf numFmtId="1" fontId="8" fillId="5" borderId="0" xfId="0" applyNumberFormat="1" applyFont="1" applyFill="1" applyAlignment="1" applyProtection="1">
      <protection locked="0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8" fillId="2" borderId="0" xfId="0" applyNumberFormat="1" applyFont="1" applyFill="1" applyProtection="1"/>
    <xf numFmtId="1" fontId="8" fillId="2" borderId="0" xfId="0" applyNumberFormat="1" applyFont="1" applyFill="1"/>
    <xf numFmtId="1" fontId="8" fillId="2" borderId="0" xfId="0" applyNumberFormat="1" applyFont="1" applyFill="1" applyProtection="1">
      <protection locked="0"/>
    </xf>
    <xf numFmtId="1" fontId="8" fillId="3" borderId="0" xfId="0" applyNumberFormat="1" applyFont="1" applyFill="1" applyProtection="1">
      <protection locked="0"/>
    </xf>
    <xf numFmtId="1" fontId="8" fillId="5" borderId="0" xfId="0" applyNumberFormat="1" applyFont="1" applyFill="1" applyProtection="1">
      <protection locked="0"/>
    </xf>
    <xf numFmtId="1" fontId="4" fillId="0" borderId="110" xfId="0" applyNumberFormat="1" applyFont="1" applyFill="1" applyBorder="1" applyAlignment="1" applyProtection="1">
      <alignment horizontal="center" vertical="center" wrapText="1"/>
    </xf>
    <xf numFmtId="1" fontId="8" fillId="4" borderId="0" xfId="0" applyNumberFormat="1" applyFont="1" applyFill="1" applyProtection="1"/>
    <xf numFmtId="1" fontId="8" fillId="4" borderId="0" xfId="0" applyNumberFormat="1" applyFont="1" applyFill="1"/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6" borderId="111" xfId="0" applyNumberFormat="1" applyFont="1" applyFill="1" applyBorder="1" applyAlignment="1" applyProtection="1">
      <protection locked="0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/>
    <xf numFmtId="1" fontId="4" fillId="6" borderId="112" xfId="0" applyNumberFormat="1" applyFont="1" applyFill="1" applyBorder="1" applyAlignment="1" applyProtection="1">
      <protection locked="0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6" borderId="113" xfId="0" applyNumberFormat="1" applyFont="1" applyFill="1" applyBorder="1" applyAlignment="1" applyProtection="1">
      <protection locked="0"/>
    </xf>
    <xf numFmtId="1" fontId="15" fillId="2" borderId="0" xfId="0" applyNumberFormat="1" applyFont="1" applyFill="1" applyBorder="1" applyAlignment="1" applyProtection="1"/>
    <xf numFmtId="1" fontId="15" fillId="4" borderId="0" xfId="0" applyNumberFormat="1" applyFont="1" applyFill="1" applyBorder="1" applyAlignment="1" applyProtection="1"/>
    <xf numFmtId="1" fontId="2" fillId="4" borderId="0" xfId="0" applyNumberFormat="1" applyFont="1" applyFill="1" applyBorder="1" applyAlignment="1" applyProtection="1"/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2" borderId="47" xfId="0" applyNumberFormat="1" applyFont="1" applyFill="1" applyBorder="1" applyAlignment="1" applyProtection="1">
      <alignment horizontal="center" vertical="center" wrapText="1"/>
    </xf>
    <xf numFmtId="1" fontId="4" fillId="2" borderId="48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right" wrapText="1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24" xfId="0" applyNumberFormat="1" applyFont="1" applyFill="1" applyBorder="1" applyAlignment="1" applyProtection="1">
      <alignment horizontal="right"/>
    </xf>
    <xf numFmtId="1" fontId="4" fillId="7" borderId="114" xfId="0" applyNumberFormat="1" applyFont="1" applyFill="1" applyBorder="1" applyAlignment="1" applyProtection="1">
      <alignment horizontal="right"/>
    </xf>
    <xf numFmtId="1" fontId="4" fillId="7" borderId="49" xfId="0" applyNumberFormat="1" applyFont="1" applyFill="1" applyBorder="1" applyAlignment="1" applyProtection="1">
      <alignment horizontal="right"/>
    </xf>
    <xf numFmtId="1" fontId="4" fillId="7" borderId="98" xfId="0" applyNumberFormat="1" applyFont="1" applyFill="1" applyBorder="1" applyAlignment="1" applyProtection="1">
      <alignment horizontal="right"/>
    </xf>
    <xf numFmtId="1" fontId="4" fillId="7" borderId="115" xfId="0" applyNumberFormat="1" applyFont="1" applyFill="1" applyBorder="1" applyAlignment="1" applyProtection="1">
      <alignment horizontal="right"/>
    </xf>
    <xf numFmtId="1" fontId="4" fillId="8" borderId="117" xfId="1" applyNumberFormat="1" applyFont="1" applyBorder="1" applyAlignment="1" applyProtection="1">
      <alignment horizontal="right"/>
      <protection locked="0"/>
    </xf>
    <xf numFmtId="1" fontId="4" fillId="8" borderId="118" xfId="1" applyNumberFormat="1" applyFont="1" applyBorder="1" applyAlignment="1" applyProtection="1">
      <alignment horizontal="right"/>
      <protection locked="0"/>
    </xf>
    <xf numFmtId="1" fontId="4" fillId="8" borderId="119" xfId="1" applyNumberFormat="1" applyFont="1" applyBorder="1" applyAlignment="1" applyProtection="1">
      <alignment horizontal="right"/>
      <protection locked="0"/>
    </xf>
    <xf numFmtId="1" fontId="4" fillId="8" borderId="120" xfId="1" applyNumberFormat="1" applyFont="1" applyBorder="1" applyAlignment="1" applyProtection="1">
      <alignment horizontal="right"/>
      <protection locked="0"/>
    </xf>
    <xf numFmtId="1" fontId="4" fillId="2" borderId="60" xfId="0" applyNumberFormat="1" applyFont="1" applyFill="1" applyBorder="1" applyAlignment="1" applyProtection="1">
      <alignment horizontal="right" wrapText="1"/>
    </xf>
    <xf numFmtId="1" fontId="4" fillId="2" borderId="61" xfId="0" applyNumberFormat="1" applyFont="1" applyFill="1" applyBorder="1" applyAlignment="1" applyProtection="1">
      <alignment horizontal="right"/>
    </xf>
    <xf numFmtId="1" fontId="4" fillId="2" borderId="54" xfId="0" applyNumberFormat="1" applyFont="1" applyFill="1" applyBorder="1" applyAlignment="1" applyProtection="1">
      <alignment horizontal="right"/>
    </xf>
    <xf numFmtId="1" fontId="4" fillId="8" borderId="121" xfId="1" applyNumberFormat="1" applyFont="1" applyBorder="1" applyAlignment="1" applyProtection="1">
      <alignment horizontal="right"/>
      <protection locked="0"/>
    </xf>
    <xf numFmtId="1" fontId="4" fillId="8" borderId="122" xfId="1" applyNumberFormat="1" applyFont="1" applyBorder="1" applyAlignment="1" applyProtection="1">
      <alignment horizontal="right"/>
      <protection locked="0"/>
    </xf>
    <xf numFmtId="1" fontId="4" fillId="8" borderId="123" xfId="1" applyNumberFormat="1" applyFont="1" applyBorder="1" applyAlignment="1" applyProtection="1">
      <alignment horizontal="right"/>
      <protection locked="0"/>
    </xf>
    <xf numFmtId="1" fontId="4" fillId="8" borderId="124" xfId="1" applyNumberFormat="1" applyFont="1" applyBorder="1" applyAlignment="1" applyProtection="1">
      <alignment horizontal="right"/>
      <protection locked="0"/>
    </xf>
    <xf numFmtId="1" fontId="4" fillId="2" borderId="40" xfId="0" applyNumberFormat="1" applyFont="1" applyFill="1" applyBorder="1" applyAlignment="1" applyProtection="1">
      <alignment horizontal="right" wrapText="1"/>
    </xf>
    <xf numFmtId="1" fontId="4" fillId="2" borderId="41" xfId="0" applyNumberFormat="1" applyFont="1" applyFill="1" applyBorder="1" applyAlignment="1" applyProtection="1">
      <alignment horizontal="right"/>
    </xf>
    <xf numFmtId="1" fontId="4" fillId="2" borderId="11" xfId="0" applyNumberFormat="1" applyFont="1" applyFill="1" applyBorder="1" applyAlignment="1" applyProtection="1">
      <alignment horizontal="right"/>
    </xf>
    <xf numFmtId="1" fontId="4" fillId="8" borderId="125" xfId="1" applyNumberFormat="1" applyFont="1" applyBorder="1" applyAlignment="1" applyProtection="1">
      <alignment horizontal="right"/>
      <protection locked="0"/>
    </xf>
    <xf numFmtId="1" fontId="4" fillId="8" borderId="126" xfId="1" applyNumberFormat="1" applyFont="1" applyBorder="1" applyAlignment="1" applyProtection="1">
      <alignment horizontal="right"/>
      <protection locked="0"/>
    </xf>
    <xf numFmtId="1" fontId="4" fillId="8" borderId="127" xfId="1" applyNumberFormat="1" applyFont="1" applyBorder="1" applyAlignment="1" applyProtection="1">
      <alignment horizontal="right"/>
      <protection locked="0"/>
    </xf>
    <xf numFmtId="1" fontId="4" fillId="8" borderId="128" xfId="1" applyNumberFormat="1" applyFont="1" applyBorder="1" applyAlignment="1" applyProtection="1">
      <alignment horizontal="right"/>
      <protection locked="0"/>
    </xf>
    <xf numFmtId="1" fontId="5" fillId="2" borderId="7" xfId="0" applyNumberFormat="1" applyFont="1" applyFill="1" applyBorder="1" applyAlignment="1" applyProtection="1"/>
    <xf numFmtId="1" fontId="3" fillId="2" borderId="0" xfId="0" applyNumberFormat="1" applyFont="1" applyFill="1" applyAlignment="1" applyProtection="1"/>
    <xf numFmtId="1" fontId="12" fillId="2" borderId="0" xfId="0" applyNumberFormat="1" applyFont="1" applyFill="1" applyAlignment="1" applyProtection="1"/>
    <xf numFmtId="1" fontId="17" fillId="0" borderId="93" xfId="0" applyNumberFormat="1" applyFont="1" applyFill="1" applyBorder="1" applyAlignment="1" applyProtection="1"/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vertical="top" wrapText="1"/>
    </xf>
    <xf numFmtId="1" fontId="4" fillId="6" borderId="23" xfId="0" applyNumberFormat="1" applyFont="1" applyFill="1" applyBorder="1" applyAlignment="1" applyProtection="1">
      <alignment horizontal="right"/>
      <protection locked="0"/>
    </xf>
    <xf numFmtId="1" fontId="4" fillId="6" borderId="24" xfId="0" applyNumberFormat="1" applyFont="1" applyFill="1" applyBorder="1" applyAlignment="1" applyProtection="1">
      <alignment horizontal="right"/>
      <protection locked="0"/>
    </xf>
    <xf numFmtId="1" fontId="4" fillId="0" borderId="9" xfId="0" applyNumberFormat="1" applyFont="1" applyFill="1" applyBorder="1" applyAlignment="1" applyProtection="1">
      <alignment wrapText="1"/>
    </xf>
    <xf numFmtId="1" fontId="4" fillId="6" borderId="30" xfId="0" applyNumberFormat="1" applyFont="1" applyFill="1" applyBorder="1" applyAlignment="1" applyProtection="1">
      <alignment horizontal="right"/>
      <protection locked="0"/>
    </xf>
    <xf numFmtId="1" fontId="4" fillId="6" borderId="38" xfId="0" applyNumberFormat="1" applyFont="1" applyFill="1" applyBorder="1" applyAlignment="1" applyProtection="1">
      <alignment horizontal="right"/>
      <protection locked="0"/>
    </xf>
    <xf numFmtId="1" fontId="4" fillId="6" borderId="60" xfId="0" applyNumberFormat="1" applyFont="1" applyFill="1" applyBorder="1" applyAlignment="1" applyProtection="1">
      <alignment horizontal="right"/>
      <protection locked="0"/>
    </xf>
    <xf numFmtId="1" fontId="4" fillId="0" borderId="40" xfId="0" applyNumberFormat="1" applyFont="1" applyFill="1" applyBorder="1" applyAlignment="1" applyProtection="1">
      <alignment horizontal="right"/>
    </xf>
    <xf numFmtId="1" fontId="4" fillId="0" borderId="41" xfId="0" applyNumberFormat="1" applyFont="1" applyFill="1" applyBorder="1" applyAlignment="1" applyProtection="1">
      <alignment horizontal="right"/>
    </xf>
    <xf numFmtId="1" fontId="4" fillId="0" borderId="43" xfId="0" applyNumberFormat="1" applyFont="1" applyFill="1" applyBorder="1" applyAlignment="1" applyProtection="1">
      <alignment horizontal="right"/>
    </xf>
    <xf numFmtId="1" fontId="4" fillId="6" borderId="63" xfId="0" applyNumberFormat="1" applyFont="1" applyFill="1" applyBorder="1" applyAlignment="1" applyProtection="1">
      <alignment horizontal="right"/>
      <protection locked="0"/>
    </xf>
    <xf numFmtId="1" fontId="4" fillId="6" borderId="129" xfId="0" applyNumberFormat="1" applyFont="1" applyFill="1" applyBorder="1" applyAlignment="1" applyProtection="1">
      <alignment horizontal="right"/>
      <protection locked="0"/>
    </xf>
    <xf numFmtId="1" fontId="4" fillId="6" borderId="64" xfId="0" applyNumberFormat="1" applyFont="1" applyFill="1" applyBorder="1" applyAlignment="1" applyProtection="1">
      <alignment horizontal="right"/>
      <protection locked="0"/>
    </xf>
    <xf numFmtId="1" fontId="4" fillId="6" borderId="109" xfId="0" applyNumberFormat="1" applyFont="1" applyFill="1" applyBorder="1" applyAlignment="1" applyProtection="1">
      <alignment horizontal="right"/>
      <protection locked="0"/>
    </xf>
    <xf numFmtId="1" fontId="4" fillId="6" borderId="61" xfId="0" applyNumberFormat="1" applyFont="1" applyFill="1" applyBorder="1" applyAlignment="1" applyProtection="1">
      <alignment horizontal="right"/>
      <protection locked="0"/>
    </xf>
    <xf numFmtId="1" fontId="4" fillId="6" borderId="62" xfId="0" applyNumberFormat="1" applyFont="1" applyFill="1" applyBorder="1" applyAlignment="1" applyProtection="1">
      <alignment horizontal="right"/>
      <protection locked="0"/>
    </xf>
    <xf numFmtId="1" fontId="4" fillId="0" borderId="30" xfId="0" applyNumberFormat="1" applyFont="1" applyFill="1" applyBorder="1" applyAlignment="1" applyProtection="1">
      <alignment vertical="top" wrapText="1"/>
    </xf>
    <xf numFmtId="1" fontId="4" fillId="6" borderId="39" xfId="0" applyNumberFormat="1" applyFont="1" applyFill="1" applyBorder="1" applyAlignment="1" applyProtection="1">
      <alignment horizontal="right"/>
      <protection locked="0"/>
    </xf>
    <xf numFmtId="1" fontId="4" fillId="6" borderId="41" xfId="0" applyNumberFormat="1" applyFont="1" applyFill="1" applyBorder="1" applyAlignment="1" applyProtection="1">
      <alignment horizontal="right"/>
      <protection locked="0"/>
    </xf>
    <xf numFmtId="1" fontId="13" fillId="2" borderId="29" xfId="0" applyNumberFormat="1" applyFont="1" applyFill="1" applyBorder="1" applyProtection="1"/>
    <xf numFmtId="1" fontId="2" fillId="2" borderId="0" xfId="0" applyNumberFormat="1" applyFont="1" applyFill="1" applyBorder="1" applyProtection="1"/>
    <xf numFmtId="1" fontId="2" fillId="2" borderId="0" xfId="0" applyNumberFormat="1" applyFont="1" applyFill="1" applyBorder="1"/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Fill="1" applyBorder="1" applyAlignment="1" applyProtection="1">
      <alignment horizontal="right"/>
    </xf>
    <xf numFmtId="1" fontId="4" fillId="0" borderId="48" xfId="0" applyNumberFormat="1" applyFont="1" applyFill="1" applyBorder="1" applyAlignment="1" applyProtection="1">
      <alignment horizontal="right"/>
    </xf>
    <xf numFmtId="1" fontId="4" fillId="6" borderId="47" xfId="0" applyNumberFormat="1" applyFont="1" applyFill="1" applyBorder="1" applyAlignment="1" applyProtection="1">
      <alignment horizontal="right"/>
      <protection locked="0"/>
    </xf>
    <xf numFmtId="1" fontId="4" fillId="6" borderId="65" xfId="0" applyNumberFormat="1" applyFont="1" applyFill="1" applyBorder="1" applyAlignment="1" applyProtection="1">
      <alignment horizontal="right"/>
      <protection locked="0"/>
    </xf>
    <xf numFmtId="1" fontId="4" fillId="6" borderId="8" xfId="0" applyNumberFormat="1" applyFont="1" applyFill="1" applyBorder="1" applyAlignment="1" applyProtection="1">
      <alignment horizontal="right"/>
      <protection locked="0"/>
    </xf>
    <xf numFmtId="1" fontId="19" fillId="2" borderId="0" xfId="0" applyNumberFormat="1" applyFont="1" applyFill="1" applyBorder="1" applyAlignment="1" applyProtection="1"/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/>
    </xf>
    <xf numFmtId="1" fontId="13" fillId="0" borderId="67" xfId="0" applyNumberFormat="1" applyFont="1" applyFill="1" applyBorder="1" applyAlignment="1" applyProtection="1">
      <alignment horizontal="center" vertical="center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90" xfId="0" applyNumberFormat="1" applyFont="1" applyFill="1" applyBorder="1" applyAlignment="1" applyProtection="1">
      <alignment horizontal="center" vertical="center" wrapText="1"/>
    </xf>
    <xf numFmtId="1" fontId="13" fillId="0" borderId="18" xfId="0" applyNumberFormat="1" applyFont="1" applyFill="1" applyBorder="1" applyAlignment="1" applyProtection="1">
      <alignment horizontal="center" vertical="center" wrapText="1"/>
    </xf>
    <xf numFmtId="1" fontId="13" fillId="0" borderId="20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13" fillId="0" borderId="131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11" xfId="0" applyNumberFormat="1" applyFont="1" applyFill="1" applyBorder="1" applyAlignment="1" applyProtection="1">
      <alignment horizontal="right" vertical="center"/>
    </xf>
    <xf numFmtId="1" fontId="13" fillId="0" borderId="15" xfId="0" applyNumberFormat="1" applyFont="1" applyFill="1" applyBorder="1" applyAlignment="1" applyProtection="1">
      <alignment horizontal="right" vertical="center"/>
    </xf>
    <xf numFmtId="1" fontId="13" fillId="0" borderId="11" xfId="0" applyNumberFormat="1" applyFont="1" applyFill="1" applyBorder="1" applyAlignment="1" applyProtection="1">
      <alignment vertical="center" wrapText="1"/>
    </xf>
    <xf numFmtId="1" fontId="13" fillId="2" borderId="47" xfId="0" applyNumberFormat="1" applyFont="1" applyFill="1" applyBorder="1"/>
    <xf numFmtId="1" fontId="13" fillId="2" borderId="8" xfId="0" applyNumberFormat="1" applyFont="1" applyFill="1" applyBorder="1"/>
    <xf numFmtId="1" fontId="13" fillId="2" borderId="65" xfId="0" applyNumberFormat="1" applyFont="1" applyFill="1" applyBorder="1"/>
    <xf numFmtId="1" fontId="13" fillId="0" borderId="47" xfId="0" applyNumberFormat="1" applyFont="1" applyFill="1" applyBorder="1" applyAlignment="1" applyProtection="1">
      <alignment horizontal="right"/>
    </xf>
    <xf numFmtId="1" fontId="13" fillId="0" borderId="101" xfId="0" applyNumberFormat="1" applyFont="1" applyFill="1" applyBorder="1" applyAlignment="1" applyProtection="1">
      <alignment horizontal="right"/>
    </xf>
    <xf numFmtId="1" fontId="13" fillId="2" borderId="58" xfId="0" applyNumberFormat="1" applyFont="1" applyFill="1" applyBorder="1"/>
    <xf numFmtId="1" fontId="13" fillId="2" borderId="132" xfId="0" applyNumberFormat="1" applyFont="1" applyFill="1" applyBorder="1"/>
    <xf numFmtId="1" fontId="13" fillId="0" borderId="21" xfId="0" applyNumberFormat="1" applyFont="1" applyFill="1" applyBorder="1" applyAlignment="1" applyProtection="1">
      <alignment horizontal="left" vertical="center" wrapText="1"/>
    </xf>
    <xf numFmtId="1" fontId="13" fillId="0" borderId="21" xfId="0" applyNumberFormat="1" applyFont="1" applyFill="1" applyBorder="1" applyAlignment="1" applyProtection="1">
      <alignment horizontal="right" vertical="center" wrapText="1"/>
    </xf>
    <xf numFmtId="1" fontId="13" fillId="0" borderId="21" xfId="0" applyNumberFormat="1" applyFont="1" applyFill="1" applyBorder="1" applyAlignment="1" applyProtection="1">
      <alignment horizontal="right"/>
    </xf>
    <xf numFmtId="1" fontId="13" fillId="6" borderId="50" xfId="0" applyNumberFormat="1" applyFont="1" applyFill="1" applyBorder="1" applyAlignment="1" applyProtection="1">
      <alignment horizontal="right"/>
      <protection locked="0"/>
    </xf>
    <xf numFmtId="1" fontId="13" fillId="6" borderId="49" xfId="0" applyNumberFormat="1" applyFont="1" applyFill="1" applyBorder="1" applyAlignment="1" applyProtection="1">
      <alignment horizontal="right"/>
      <protection locked="0"/>
    </xf>
    <xf numFmtId="1" fontId="13" fillId="6" borderId="51" xfId="0" applyNumberFormat="1" applyFont="1" applyFill="1" applyBorder="1" applyAlignment="1" applyProtection="1">
      <alignment horizontal="right"/>
      <protection locked="0"/>
    </xf>
    <xf numFmtId="1" fontId="13" fillId="6" borderId="133" xfId="0" applyNumberFormat="1" applyFont="1" applyFill="1" applyBorder="1" applyAlignment="1" applyProtection="1">
      <alignment horizontal="right"/>
      <protection locked="0"/>
    </xf>
    <xf numFmtId="1" fontId="13" fillId="6" borderId="97" xfId="0" applyNumberFormat="1" applyFont="1" applyFill="1" applyBorder="1" applyAlignment="1" applyProtection="1">
      <alignment horizontal="right"/>
      <protection locked="0"/>
    </xf>
    <xf numFmtId="1" fontId="13" fillId="6" borderId="103" xfId="0" applyNumberFormat="1" applyFont="1" applyFill="1" applyBorder="1" applyAlignment="1" applyProtection="1">
      <alignment horizontal="right"/>
      <protection locked="0"/>
    </xf>
    <xf numFmtId="1" fontId="13" fillId="0" borderId="30" xfId="0" applyNumberFormat="1" applyFont="1" applyFill="1" applyBorder="1" applyAlignment="1" applyProtection="1">
      <alignment horizontal="left" vertical="center" wrapText="1"/>
    </xf>
    <xf numFmtId="1" fontId="13" fillId="0" borderId="30" xfId="0" applyNumberFormat="1" applyFont="1" applyFill="1" applyBorder="1" applyAlignment="1" applyProtection="1">
      <alignment horizontal="right" vertical="center" wrapText="1"/>
    </xf>
    <xf numFmtId="1" fontId="13" fillId="0" borderId="30" xfId="0" applyNumberFormat="1" applyFont="1" applyFill="1" applyBorder="1" applyAlignment="1" applyProtection="1">
      <alignment horizontal="right"/>
    </xf>
    <xf numFmtId="1" fontId="13" fillId="6" borderId="33" xfId="0" applyNumberFormat="1" applyFont="1" applyFill="1" applyBorder="1" applyAlignment="1" applyProtection="1">
      <alignment horizontal="right"/>
      <protection locked="0"/>
    </xf>
    <xf numFmtId="1" fontId="13" fillId="6" borderId="54" xfId="0" applyNumberFormat="1" applyFont="1" applyFill="1" applyBorder="1" applyAlignment="1" applyProtection="1">
      <alignment horizontal="right"/>
      <protection locked="0"/>
    </xf>
    <xf numFmtId="1" fontId="13" fillId="6" borderId="34" xfId="0" applyNumberFormat="1" applyFont="1" applyFill="1" applyBorder="1" applyAlignment="1" applyProtection="1">
      <alignment horizontal="right"/>
      <protection locked="0"/>
    </xf>
    <xf numFmtId="1" fontId="13" fillId="6" borderId="134" xfId="0" applyNumberFormat="1" applyFont="1" applyFill="1" applyBorder="1" applyAlignment="1" applyProtection="1">
      <alignment horizontal="right"/>
      <protection locked="0"/>
    </xf>
    <xf numFmtId="1" fontId="13" fillId="6" borderId="35" xfId="0" applyNumberFormat="1" applyFont="1" applyFill="1" applyBorder="1" applyAlignment="1" applyProtection="1">
      <alignment horizontal="right"/>
      <protection locked="0"/>
    </xf>
    <xf numFmtId="1" fontId="13" fillId="6" borderId="135" xfId="0" applyNumberFormat="1" applyFont="1" applyFill="1" applyBorder="1" applyAlignment="1" applyProtection="1">
      <alignment horizontal="right"/>
      <protection locked="0"/>
    </xf>
    <xf numFmtId="1" fontId="13" fillId="6" borderId="60" xfId="0" applyNumberFormat="1" applyFont="1" applyFill="1" applyBorder="1" applyAlignment="1" applyProtection="1">
      <alignment horizontal="right"/>
      <protection locked="0"/>
    </xf>
    <xf numFmtId="1" fontId="13" fillId="6" borderId="62" xfId="0" applyNumberFormat="1" applyFont="1" applyFill="1" applyBorder="1" applyAlignment="1" applyProtection="1">
      <alignment horizontal="right"/>
      <protection locked="0"/>
    </xf>
    <xf numFmtId="1" fontId="13" fillId="6" borderId="63" xfId="0" applyNumberFormat="1" applyFont="1" applyFill="1" applyBorder="1" applyAlignment="1" applyProtection="1">
      <alignment horizontal="right"/>
      <protection locked="0"/>
    </xf>
    <xf numFmtId="1" fontId="13" fillId="6" borderId="136" xfId="0" applyNumberFormat="1" applyFont="1" applyFill="1" applyBorder="1" applyAlignment="1" applyProtection="1">
      <alignment horizontal="right"/>
      <protection locked="0"/>
    </xf>
    <xf numFmtId="1" fontId="13" fillId="6" borderId="129" xfId="0" applyNumberFormat="1" applyFont="1" applyFill="1" applyBorder="1" applyAlignment="1" applyProtection="1">
      <alignment horizontal="right"/>
      <protection locked="0"/>
    </xf>
    <xf numFmtId="1" fontId="13" fillId="6" borderId="137" xfId="0" applyNumberFormat="1" applyFont="1" applyFill="1" applyBorder="1" applyAlignment="1" applyProtection="1">
      <alignment horizontal="right"/>
      <protection locked="0"/>
    </xf>
    <xf numFmtId="1" fontId="13" fillId="0" borderId="15" xfId="0" applyNumberFormat="1" applyFont="1" applyFill="1" applyBorder="1" applyAlignment="1" applyProtection="1">
      <alignment horizontal="left" vertical="center" wrapText="1"/>
    </xf>
    <xf numFmtId="1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right"/>
    </xf>
    <xf numFmtId="1" fontId="13" fillId="6" borderId="40" xfId="0" applyNumberFormat="1" applyFont="1" applyFill="1" applyBorder="1" applyAlignment="1" applyProtection="1">
      <alignment horizontal="right"/>
      <protection locked="0"/>
    </xf>
    <xf numFmtId="1" fontId="13" fillId="6" borderId="43" xfId="0" applyNumberFormat="1" applyFont="1" applyFill="1" applyBorder="1" applyAlignment="1" applyProtection="1">
      <alignment horizontal="right"/>
      <protection locked="0"/>
    </xf>
    <xf numFmtId="1" fontId="13" fillId="6" borderId="113" xfId="0" applyNumberFormat="1" applyFont="1" applyFill="1" applyBorder="1" applyAlignment="1" applyProtection="1">
      <alignment horizontal="right"/>
      <protection locked="0"/>
    </xf>
    <xf numFmtId="1" fontId="13" fillId="6" borderId="44" xfId="0" applyNumberFormat="1" applyFont="1" applyFill="1" applyBorder="1" applyAlignment="1" applyProtection="1">
      <alignment horizontal="right"/>
      <protection locked="0"/>
    </xf>
    <xf numFmtId="1" fontId="13" fillId="6" borderId="138" xfId="0" applyNumberFormat="1" applyFont="1" applyFill="1" applyBorder="1" applyAlignment="1" applyProtection="1">
      <alignment horizontal="right"/>
      <protection locked="0"/>
    </xf>
    <xf numFmtId="1" fontId="2" fillId="9" borderId="0" xfId="0" applyNumberFormat="1" applyFont="1" applyFill="1"/>
    <xf numFmtId="1" fontId="2" fillId="9" borderId="0" xfId="0" applyNumberFormat="1" applyFont="1" applyFill="1" applyProtection="1">
      <protection locked="0"/>
    </xf>
    <xf numFmtId="1" fontId="4" fillId="6" borderId="22" xfId="0" applyNumberFormat="1" applyFont="1" applyFill="1" applyBorder="1" applyAlignment="1" applyProtection="1"/>
    <xf numFmtId="1" fontId="4" fillId="6" borderId="67" xfId="0" applyNumberFormat="1" applyFont="1" applyFill="1" applyBorder="1" applyAlignment="1" applyProtection="1"/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39" xfId="0" applyNumberFormat="1" applyFont="1" applyFill="1" applyBorder="1" applyAlignment="1" applyProtection="1">
      <alignment horizontal="left" vertical="center"/>
    </xf>
    <xf numFmtId="1" fontId="4" fillId="0" borderId="15" xfId="0" applyNumberFormat="1" applyFont="1" applyFill="1" applyBorder="1" applyAlignment="1" applyProtection="1">
      <alignment horizontal="left" vertical="center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 wrapText="1"/>
    </xf>
    <xf numFmtId="1" fontId="4" fillId="0" borderId="19" xfId="0" applyNumberFormat="1" applyFont="1" applyFill="1" applyBorder="1" applyAlignment="1" applyProtection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 wrapText="1"/>
    </xf>
    <xf numFmtId="1" fontId="4" fillId="0" borderId="20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7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1" fontId="4" fillId="0" borderId="29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1" fontId="12" fillId="2" borderId="6" xfId="0" applyNumberFormat="1" applyFont="1" applyFill="1" applyBorder="1" applyAlignment="1" applyProtection="1">
      <alignment horizontal="center" vertical="center"/>
    </xf>
    <xf numFmtId="1" fontId="12" fillId="2" borderId="7" xfId="0" applyNumberFormat="1" applyFont="1" applyFill="1" applyBorder="1" applyAlignment="1" applyProtection="1">
      <alignment horizontal="center" vertical="center"/>
    </xf>
    <xf numFmtId="1" fontId="12" fillId="2" borderId="8" xfId="0" applyNumberFormat="1" applyFont="1" applyFill="1" applyBorder="1" applyAlignment="1" applyProtection="1">
      <alignment horizontal="center" vertical="center"/>
    </xf>
    <xf numFmtId="1" fontId="13" fillId="2" borderId="4" xfId="0" applyNumberFormat="1" applyFont="1" applyFill="1" applyBorder="1" applyAlignment="1" applyProtection="1">
      <alignment horizontal="center" vertical="center" wrapText="1"/>
    </xf>
    <xf numFmtId="1" fontId="13" fillId="2" borderId="5" xfId="0" applyNumberFormat="1" applyFont="1" applyFill="1" applyBorder="1" applyAlignment="1" applyProtection="1">
      <alignment horizontal="center" vertical="center" wrapText="1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1" fontId="13" fillId="2" borderId="11" xfId="0" applyNumberFormat="1" applyFont="1" applyFill="1" applyBorder="1" applyAlignment="1" applyProtection="1">
      <alignment horizontal="center" vertical="center" wrapText="1"/>
    </xf>
    <xf numFmtId="1" fontId="4" fillId="0" borderId="29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10" fillId="0" borderId="68" xfId="0" applyNumberFormat="1" applyFont="1" applyBorder="1" applyAlignment="1">
      <alignment horizontal="center" wrapText="1"/>
    </xf>
    <xf numFmtId="1" fontId="4" fillId="0" borderId="79" xfId="0" applyNumberFormat="1" applyFont="1" applyFill="1" applyBorder="1" applyAlignment="1" applyProtection="1">
      <alignment horizontal="left" vertical="center"/>
    </xf>
    <xf numFmtId="1" fontId="4" fillId="0" borderId="80" xfId="0" applyNumberFormat="1" applyFont="1" applyFill="1" applyBorder="1" applyAlignment="1" applyProtection="1">
      <alignment horizontal="left" vertical="center"/>
    </xf>
    <xf numFmtId="1" fontId="4" fillId="0" borderId="55" xfId="0" applyNumberFormat="1" applyFont="1" applyFill="1" applyBorder="1" applyAlignment="1" applyProtection="1">
      <alignment horizontal="left" vertical="center"/>
    </xf>
    <xf numFmtId="1" fontId="4" fillId="0" borderId="54" xfId="0" applyNumberFormat="1" applyFont="1" applyFill="1" applyBorder="1" applyAlignment="1" applyProtection="1">
      <alignment horizontal="left" vertical="center"/>
    </xf>
    <xf numFmtId="1" fontId="4" fillId="0" borderId="56" xfId="0" applyNumberFormat="1" applyFont="1" applyFill="1" applyBorder="1" applyAlignment="1" applyProtection="1">
      <alignment horizontal="left" vertical="center"/>
    </xf>
    <xf numFmtId="1" fontId="4" fillId="0" borderId="42" xfId="0" applyNumberFormat="1" applyFont="1" applyFill="1" applyBorder="1" applyAlignment="1" applyProtection="1">
      <alignment horizontal="left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 applyProtection="1">
      <alignment horizontal="center" vertical="center"/>
    </xf>
    <xf numFmtId="1" fontId="4" fillId="0" borderId="57" xfId="0" applyNumberFormat="1" applyFont="1" applyFill="1" applyBorder="1" applyAlignment="1" applyProtection="1">
      <alignment horizontal="left" vertical="center" wrapText="1"/>
    </xf>
    <xf numFmtId="1" fontId="4" fillId="0" borderId="24" xfId="0" applyNumberFormat="1" applyFont="1" applyFill="1" applyBorder="1" applyAlignment="1" applyProtection="1">
      <alignment horizontal="left" vertical="center" wrapText="1"/>
    </xf>
    <xf numFmtId="1" fontId="4" fillId="0" borderId="55" xfId="0" applyNumberFormat="1" applyFont="1" applyFill="1" applyBorder="1" applyAlignment="1" applyProtection="1">
      <alignment horizontal="left" vertical="center" wrapText="1"/>
    </xf>
    <xf numFmtId="1" fontId="4" fillId="0" borderId="54" xfId="0" applyNumberFormat="1" applyFont="1" applyFill="1" applyBorder="1" applyAlignment="1" applyProtection="1">
      <alignment horizontal="left" vertical="center" wrapText="1"/>
    </xf>
    <xf numFmtId="1" fontId="4" fillId="0" borderId="56" xfId="0" applyNumberFormat="1" applyFont="1" applyFill="1" applyBorder="1" applyAlignment="1" applyProtection="1">
      <alignment horizontal="left" vertical="center" wrapText="1"/>
    </xf>
    <xf numFmtId="1" fontId="4" fillId="0" borderId="42" xfId="0" applyNumberFormat="1" applyFont="1" applyFill="1" applyBorder="1" applyAlignment="1" applyProtection="1">
      <alignment horizontal="left" vertical="center" wrapText="1"/>
    </xf>
    <xf numFmtId="1" fontId="4" fillId="0" borderId="4" xfId="0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 applyProtection="1">
      <alignment horizontal="left" vertical="center" wrapText="1"/>
    </xf>
    <xf numFmtId="1" fontId="4" fillId="0" borderId="7" xfId="0" applyNumberFormat="1" applyFont="1" applyFill="1" applyBorder="1" applyAlignment="1" applyProtection="1">
      <alignment horizontal="left" vertical="center" wrapText="1"/>
    </xf>
    <xf numFmtId="1" fontId="4" fillId="0" borderId="8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left" vertical="center"/>
    </xf>
    <xf numFmtId="1" fontId="4" fillId="0" borderId="11" xfId="0" applyNumberFormat="1" applyFont="1" applyFill="1" applyBorder="1" applyAlignment="1" applyProtection="1">
      <alignment horizontal="left" vertical="center"/>
    </xf>
    <xf numFmtId="1" fontId="4" fillId="0" borderId="99" xfId="0" applyNumberFormat="1" applyFont="1" applyFill="1" applyBorder="1" applyAlignment="1" applyProtection="1">
      <alignment horizontal="center" vertical="center" wrapText="1"/>
    </xf>
    <xf numFmtId="1" fontId="4" fillId="0" borderId="102" xfId="0" applyNumberFormat="1" applyFont="1" applyFill="1" applyBorder="1" applyAlignment="1" applyProtection="1">
      <alignment horizontal="center" vertical="center" wrapText="1"/>
    </xf>
    <xf numFmtId="1" fontId="4" fillId="0" borderId="100" xfId="0" applyNumberFormat="1" applyFont="1" applyFill="1" applyBorder="1" applyAlignment="1" applyProtection="1">
      <alignment horizontal="center" vertical="center"/>
    </xf>
    <xf numFmtId="1" fontId="10" fillId="2" borderId="6" xfId="0" applyNumberFormat="1" applyFont="1" applyFill="1" applyBorder="1" applyAlignment="1">
      <alignment horizontal="center"/>
    </xf>
    <xf numFmtId="1" fontId="10" fillId="2" borderId="101" xfId="0" applyNumberFormat="1" applyFont="1" applyFill="1" applyBorder="1" applyAlignment="1">
      <alignment horizontal="center"/>
    </xf>
    <xf numFmtId="1" fontId="4" fillId="0" borderId="6" xfId="0" quotePrefix="1" applyNumberFormat="1" applyFont="1" applyFill="1" applyBorder="1" applyAlignment="1" applyProtection="1">
      <alignment horizontal="center" vertical="center" wrapText="1"/>
    </xf>
    <xf numFmtId="1" fontId="4" fillId="0" borderId="101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90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1" fontId="4" fillId="0" borderId="15" xfId="0" applyNumberFormat="1" applyFont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57" xfId="0" applyNumberFormat="1" applyFont="1" applyFill="1" applyBorder="1" applyAlignment="1" applyProtection="1">
      <alignment horizontal="left" vertical="center"/>
    </xf>
    <xf numFmtId="1" fontId="4" fillId="0" borderId="24" xfId="0" applyNumberFormat="1" applyFont="1" applyFill="1" applyBorder="1" applyAlignment="1" applyProtection="1">
      <alignment horizontal="left" vertical="center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2" borderId="57" xfId="0" applyNumberFormat="1" applyFont="1" applyFill="1" applyBorder="1" applyAlignment="1" applyProtection="1">
      <alignment horizontal="left" vertical="center" wrapText="1"/>
    </xf>
    <xf numFmtId="1" fontId="4" fillId="2" borderId="24" xfId="0" applyNumberFormat="1" applyFont="1" applyFill="1" applyBorder="1" applyAlignment="1" applyProtection="1">
      <alignment horizontal="left" vertical="center" wrapText="1"/>
    </xf>
    <xf numFmtId="1" fontId="4" fillId="2" borderId="29" xfId="0" applyNumberFormat="1" applyFont="1" applyFill="1" applyBorder="1" applyAlignment="1" applyProtection="1">
      <alignment horizontal="left" vertical="center" wrapText="1"/>
    </xf>
    <xf numFmtId="1" fontId="4" fillId="2" borderId="16" xfId="0" applyNumberFormat="1" applyFont="1" applyFill="1" applyBorder="1" applyAlignment="1" applyProtection="1">
      <alignment horizontal="left" vertical="center" wrapText="1"/>
    </xf>
    <xf numFmtId="1" fontId="4" fillId="2" borderId="67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/>
    </xf>
    <xf numFmtId="1" fontId="4" fillId="2" borderId="7" xfId="0" applyNumberFormat="1" applyFont="1" applyFill="1" applyBorder="1" applyAlignment="1" applyProtection="1">
      <alignment horizontal="center"/>
    </xf>
    <xf numFmtId="1" fontId="4" fillId="2" borderId="8" xfId="0" applyNumberFormat="1" applyFont="1" applyFill="1" applyBorder="1" applyAlignment="1" applyProtection="1">
      <alignment horizontal="center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10" fillId="2" borderId="8" xfId="0" applyNumberFormat="1" applyFont="1" applyFill="1" applyBorder="1" applyAlignment="1">
      <alignment horizontal="center"/>
    </xf>
    <xf numFmtId="1" fontId="10" fillId="2" borderId="12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4" fillId="2" borderId="59" xfId="0" applyNumberFormat="1" applyFont="1" applyFill="1" applyBorder="1" applyAlignment="1" applyProtection="1">
      <alignment horizontal="left" vertical="center" wrapText="1"/>
    </xf>
    <xf numFmtId="1" fontId="4" fillId="2" borderId="62" xfId="0" applyNumberFormat="1" applyFont="1" applyFill="1" applyBorder="1" applyAlignment="1" applyProtection="1">
      <alignment horizontal="left" vertical="center" wrapText="1"/>
    </xf>
    <xf numFmtId="1" fontId="4" fillId="2" borderId="56" xfId="0" applyNumberFormat="1" applyFont="1" applyFill="1" applyBorder="1" applyAlignment="1" applyProtection="1">
      <alignment horizontal="left" vertical="center" wrapText="1"/>
    </xf>
    <xf numFmtId="1" fontId="4" fillId="2" borderId="42" xfId="0" applyNumberFormat="1" applyFont="1" applyFill="1" applyBorder="1" applyAlignment="1" applyProtection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32" xfId="0" applyNumberFormat="1" applyFont="1" applyFill="1" applyBorder="1" applyAlignment="1" applyProtection="1">
      <alignment horizontal="center" vertical="center" wrapText="1"/>
    </xf>
    <xf numFmtId="1" fontId="4" fillId="0" borderId="8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wrapText="1"/>
    </xf>
    <xf numFmtId="1" fontId="4" fillId="0" borderId="7" xfId="0" applyNumberFormat="1" applyFont="1" applyFill="1" applyBorder="1" applyAlignment="1" applyProtection="1">
      <alignment horizontal="center" wrapText="1"/>
    </xf>
    <xf numFmtId="1" fontId="4" fillId="0" borderId="8" xfId="0" applyNumberFormat="1" applyFont="1" applyFill="1" applyBorder="1" applyAlignment="1" applyProtection="1">
      <alignment horizontal="center" wrapText="1"/>
    </xf>
    <xf numFmtId="1" fontId="4" fillId="0" borderId="67" xfId="0" quotePrefix="1" applyNumberFormat="1" applyFont="1" applyFill="1" applyBorder="1" applyAlignment="1" applyProtection="1">
      <alignment horizontal="center" vertical="center" wrapText="1"/>
    </xf>
    <xf numFmtId="1" fontId="13" fillId="0" borderId="5" xfId="0" applyNumberFormat="1" applyFont="1" applyFill="1" applyBorder="1" applyAlignment="1" applyProtection="1">
      <alignment horizontal="center" vertical="center"/>
    </xf>
    <xf numFmtId="1" fontId="13" fillId="0" borderId="16" xfId="0" applyNumberFormat="1" applyFont="1" applyFill="1" applyBorder="1" applyAlignment="1" applyProtection="1">
      <alignment horizontal="center" vertical="center"/>
    </xf>
    <xf numFmtId="1" fontId="13" fillId="0" borderId="11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1" fontId="13" fillId="0" borderId="4" xfId="0" applyNumberFormat="1" applyFont="1" applyFill="1" applyBorder="1" applyAlignment="1" applyProtection="1">
      <alignment horizontal="center" vertical="center" wrapText="1"/>
    </xf>
    <xf numFmtId="1" fontId="13" fillId="0" borderId="5" xfId="0" applyNumberFormat="1" applyFont="1" applyFill="1" applyBorder="1" applyAlignment="1" applyProtection="1">
      <alignment horizontal="center" vertical="center" wrapText="1"/>
    </xf>
    <xf numFmtId="1" fontId="13" fillId="0" borderId="10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3" fillId="0" borderId="11" xfId="0" applyNumberFormat="1" applyFont="1" applyFill="1" applyBorder="1" applyAlignment="1" applyProtection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1" fontId="13" fillId="2" borderId="101" xfId="0" applyNumberFormat="1" applyFont="1" applyFill="1" applyBorder="1" applyAlignment="1">
      <alignment horizontal="center" vertical="center"/>
    </xf>
    <xf numFmtId="1" fontId="13" fillId="0" borderId="110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 wrapText="1"/>
    </xf>
    <xf numFmtId="1" fontId="13" fillId="0" borderId="6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65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tas 2" xfId="1" xr:uid="{00000000-0005-0000-0000-000001000000}"/>
    <cellStyle name="Notas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isternasr\Desktop\COMPARTIDOS\JOSE\FEBRERO\116108SA02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isternasr\Desktop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17"/>
  <sheetViews>
    <sheetView topLeftCell="A64" workbookViewId="0">
      <selection activeCell="A81" sqref="A81:XFD81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4.28515625" style="3" customWidth="1"/>
    <col min="79" max="104" width="14.28515625" style="4" hidden="1" customWidth="1"/>
    <col min="105" max="105" width="14.285156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",[1]NOMBRE!B2," - ","( ",[1]NOMBRE!C2,[1]NOMBRE!D2,[1]NOMBRE!E2,[1]NOMBRE!F2,[1]NOMBRE!G2," )")</f>
        <v>COMUNA: LINARES - ( 07401 )</v>
      </c>
    </row>
    <row r="3" spans="1:104" ht="16.149999999999999" customHeight="1" x14ac:dyDescent="0.2">
      <c r="A3" s="1" t="str">
        <f>CONCATENATE("ESTABLECIMIENTO/ESTRATEGIA: ",[1]NOMBRE!B3," - ","( ",[1]NOMBRE!C3,[1]NOMBRE!D3,[1]NOMBRE!E3,[1]NOMBRE!F3,[1]NOMBRE!G3,[1]NOMBRE!H3,"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",[1]NOMBRE!B6," - ","( ",[1]NOMBRE!C6,[1]NOMBRE!D6," )")</f>
        <v>MES: FEBRERO - ( 02 )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",[1]NOMBRE!B7)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55517</v>
      </c>
      <c r="C12" s="30">
        <f t="shared" ref="C12:D14" si="0">SUM(E12+G12+I12+K12+M12+O12+Q12+S12+U12+W12+Y12+AA12+AC12+AE12+AG12+AI12+AK12)</f>
        <v>28404</v>
      </c>
      <c r="D12" s="31">
        <f t="shared" si="0"/>
        <v>27113</v>
      </c>
      <c r="E12" s="502">
        <f>ENERO!E12+FEBRERO!E12+MARZO!E12+ABRIL!E12+MAYO!E12+JUNIO!E12+JULIO!E12+AGOSTO!E12+SEPTIEMBRE!E12+OCTUBRE!E12+NOVIEMBRE!E12+DICIEMBRE!E12</f>
        <v>5362</v>
      </c>
      <c r="F12" s="502">
        <f>ENERO!F12+FEBRERO!F12+MARZO!F12+ABRIL!F12+MAYO!F12+JUNIO!F12+JULIO!F12+AGOSTO!F12+SEPTIEMBRE!F12+OCTUBRE!F12+NOVIEMBRE!F12+DICIEMBRE!F12</f>
        <v>4645</v>
      </c>
      <c r="G12" s="502">
        <f>ENERO!G12+FEBRERO!G12+MARZO!G12+ABRIL!G12+MAYO!G12+JUNIO!G12+JULIO!G12+AGOSTO!G12+SEPTIEMBRE!G12+OCTUBRE!G12+NOVIEMBRE!G12+DICIEMBRE!G12</f>
        <v>2577</v>
      </c>
      <c r="H12" s="502">
        <f>ENERO!H12+FEBRERO!H12+MARZO!H12+ABRIL!H12+MAYO!H12+JUNIO!H12+JULIO!H12+AGOSTO!H12+SEPTIEMBRE!H12+OCTUBRE!H12+NOVIEMBRE!H12+DICIEMBRE!H12</f>
        <v>2395</v>
      </c>
      <c r="I12" s="502">
        <f>ENERO!I12+FEBRERO!I12+MARZO!I12+ABRIL!I12+MAYO!I12+JUNIO!I12+JULIO!I12+AGOSTO!I12+SEPTIEMBRE!I12+OCTUBRE!I12+NOVIEMBRE!I12+DICIEMBRE!I12</f>
        <v>2240</v>
      </c>
      <c r="J12" s="502">
        <f>ENERO!J12+FEBRERO!J12+MARZO!J12+ABRIL!J12+MAYO!J12+JUNIO!J12+JULIO!J12+AGOSTO!J12+SEPTIEMBRE!J12+OCTUBRE!J12+NOVIEMBRE!J12+DICIEMBRE!J12</f>
        <v>2041</v>
      </c>
      <c r="K12" s="502">
        <f>ENERO!K12+FEBRERO!K12+MARZO!K12+ABRIL!K12+MAYO!K12+JUNIO!K12+JULIO!K12+AGOSTO!K12+SEPTIEMBRE!K12+OCTUBRE!K12+NOVIEMBRE!K12+DICIEMBRE!K12</f>
        <v>1571</v>
      </c>
      <c r="L12" s="502">
        <f>ENERO!L12+FEBRERO!L12+MARZO!L12+ABRIL!L12+MAYO!L12+JUNIO!L12+JULIO!L12+AGOSTO!L12+SEPTIEMBRE!L12+OCTUBRE!L12+NOVIEMBRE!L12+DICIEMBRE!L12</f>
        <v>1667</v>
      </c>
      <c r="M12" s="502">
        <f>ENERO!M12+FEBRERO!M12+MARZO!M12+ABRIL!M12+MAYO!M12+JUNIO!M12+JULIO!M12+AGOSTO!M12+SEPTIEMBRE!M12+OCTUBRE!M12+NOVIEMBRE!M12+DICIEMBRE!M12</f>
        <v>1392</v>
      </c>
      <c r="N12" s="502">
        <f>ENERO!N12+FEBRERO!N12+MARZO!N12+ABRIL!N12+MAYO!N12+JUNIO!N12+JULIO!N12+AGOSTO!N12+SEPTIEMBRE!N12+OCTUBRE!N12+NOVIEMBRE!N12+DICIEMBRE!N12</f>
        <v>1118</v>
      </c>
      <c r="O12" s="502">
        <f>ENERO!O12+FEBRERO!O12+MARZO!O12+ABRIL!O12+MAYO!O12+JUNIO!O12+JULIO!O12+AGOSTO!O12+SEPTIEMBRE!O12+OCTUBRE!O12+NOVIEMBRE!O12+DICIEMBRE!O12</f>
        <v>1293</v>
      </c>
      <c r="P12" s="502">
        <f>ENERO!P12+FEBRERO!P12+MARZO!P12+ABRIL!P12+MAYO!P12+JUNIO!P12+JULIO!P12+AGOSTO!P12+SEPTIEMBRE!P12+OCTUBRE!P12+NOVIEMBRE!P12+DICIEMBRE!P12</f>
        <v>1248</v>
      </c>
      <c r="Q12" s="502">
        <f>ENERO!Q12+FEBRERO!Q12+MARZO!Q12+ABRIL!Q12+MAYO!Q12+JUNIO!Q12+JULIO!Q12+AGOSTO!Q12+SEPTIEMBRE!Q12+OCTUBRE!Q12+NOVIEMBRE!Q12+DICIEMBRE!Q12</f>
        <v>1292</v>
      </c>
      <c r="R12" s="502">
        <f>ENERO!R12+FEBRERO!R12+MARZO!R12+ABRIL!R12+MAYO!R12+JUNIO!R12+JULIO!R12+AGOSTO!R12+SEPTIEMBRE!R12+OCTUBRE!R12+NOVIEMBRE!R12+DICIEMBRE!R12</f>
        <v>1126</v>
      </c>
      <c r="S12" s="502">
        <f>ENERO!S12+FEBRERO!S12+MARZO!S12+ABRIL!S12+MAYO!S12+JUNIO!S12+JULIO!S12+AGOSTO!S12+SEPTIEMBRE!S12+OCTUBRE!S12+NOVIEMBRE!S12+DICIEMBRE!S12</f>
        <v>1274</v>
      </c>
      <c r="T12" s="502">
        <f>ENERO!T12+FEBRERO!T12+MARZO!T12+ABRIL!T12+MAYO!T12+JUNIO!T12+JULIO!T12+AGOSTO!T12+SEPTIEMBRE!T12+OCTUBRE!T12+NOVIEMBRE!T12+DICIEMBRE!T12</f>
        <v>1178</v>
      </c>
      <c r="U12" s="502">
        <f>ENERO!U12+FEBRERO!U12+MARZO!U12+ABRIL!U12+MAYO!U12+JUNIO!U12+JULIO!U12+AGOSTO!U12+SEPTIEMBRE!U12+OCTUBRE!U12+NOVIEMBRE!U12+DICIEMBRE!U12</f>
        <v>1097</v>
      </c>
      <c r="V12" s="502">
        <f>ENERO!V12+FEBRERO!V12+MARZO!V12+ABRIL!V12+MAYO!V12+JUNIO!V12+JULIO!V12+AGOSTO!V12+SEPTIEMBRE!V12+OCTUBRE!V12+NOVIEMBRE!V12+DICIEMBRE!V12</f>
        <v>1153</v>
      </c>
      <c r="W12" s="502">
        <f>ENERO!W12+FEBRERO!W12+MARZO!W12+ABRIL!W12+MAYO!W12+JUNIO!W12+JULIO!W12+AGOSTO!W12+SEPTIEMBRE!W12+OCTUBRE!W12+NOVIEMBRE!W12+DICIEMBRE!W12</f>
        <v>1269</v>
      </c>
      <c r="X12" s="502">
        <f>ENERO!X12+FEBRERO!X12+MARZO!X12+ABRIL!X12+MAYO!X12+JUNIO!X12+JULIO!X12+AGOSTO!X12+SEPTIEMBRE!X12+OCTUBRE!X12+NOVIEMBRE!X12+DICIEMBRE!X12</f>
        <v>1130</v>
      </c>
      <c r="Y12" s="502">
        <f>ENERO!Y12+FEBRERO!Y12+MARZO!Y12+ABRIL!Y12+MAYO!Y12+JUNIO!Y12+JULIO!Y12+AGOSTO!Y12+SEPTIEMBRE!Y12+OCTUBRE!Y12+NOVIEMBRE!Y12+DICIEMBRE!Y12</f>
        <v>1340</v>
      </c>
      <c r="Z12" s="502">
        <f>ENERO!Z12+FEBRERO!Z12+MARZO!Z12+ABRIL!Z12+MAYO!Z12+JUNIO!Z12+JULIO!Z12+AGOSTO!Z12+SEPTIEMBRE!Z12+OCTUBRE!Z12+NOVIEMBRE!Z12+DICIEMBRE!Z12</f>
        <v>1512</v>
      </c>
      <c r="AA12" s="502">
        <f>ENERO!AA12+FEBRERO!AA12+MARZO!AA12+ABRIL!AA12+MAYO!AA12+JUNIO!AA12+JULIO!AA12+AGOSTO!AA12+SEPTIEMBRE!AA12+OCTUBRE!AA12+NOVIEMBRE!AA12+DICIEMBRE!AA12</f>
        <v>1342</v>
      </c>
      <c r="AB12" s="502">
        <f>ENERO!AB12+FEBRERO!AB12+MARZO!AB12+ABRIL!AB12+MAYO!AB12+JUNIO!AB12+JULIO!AB12+AGOSTO!AB12+SEPTIEMBRE!AB12+OCTUBRE!AB12+NOVIEMBRE!AB12+DICIEMBRE!AB12</f>
        <v>1259</v>
      </c>
      <c r="AC12" s="502">
        <f>ENERO!AC12+FEBRERO!AC12+MARZO!AC12+ABRIL!AC12+MAYO!AC12+JUNIO!AC12+JULIO!AC12+AGOSTO!AC12+SEPTIEMBRE!AC12+OCTUBRE!AC12+NOVIEMBRE!AC12+DICIEMBRE!AC12</f>
        <v>1245</v>
      </c>
      <c r="AD12" s="502">
        <f>ENERO!AD12+FEBRERO!AD12+MARZO!AD12+ABRIL!AD12+MAYO!AD12+JUNIO!AD12+JULIO!AD12+AGOSTO!AD12+SEPTIEMBRE!AD12+OCTUBRE!AD12+NOVIEMBRE!AD12+DICIEMBRE!AD12</f>
        <v>1286</v>
      </c>
      <c r="AE12" s="502">
        <f>ENERO!AE12+FEBRERO!AE12+MARZO!AE12+ABRIL!AE12+MAYO!AE12+JUNIO!AE12+JULIO!AE12+AGOSTO!AE12+SEPTIEMBRE!AE12+OCTUBRE!AE12+NOVIEMBRE!AE12+DICIEMBRE!AE12</f>
        <v>1202</v>
      </c>
      <c r="AF12" s="502">
        <f>ENERO!AF12+FEBRERO!AF12+MARZO!AF12+ABRIL!AF12+MAYO!AF12+JUNIO!AF12+JULIO!AF12+AGOSTO!AF12+SEPTIEMBRE!AF12+OCTUBRE!AF12+NOVIEMBRE!AF12+DICIEMBRE!AF12</f>
        <v>1204</v>
      </c>
      <c r="AG12" s="502">
        <f>ENERO!AG12+FEBRERO!AG12+MARZO!AG12+ABRIL!AG12+MAYO!AG12+JUNIO!AG12+JULIO!AG12+AGOSTO!AG12+SEPTIEMBRE!AG12+OCTUBRE!AG12+NOVIEMBRE!AG12+DICIEMBRE!AG12</f>
        <v>1283</v>
      </c>
      <c r="AH12" s="502">
        <f>ENERO!AH12+FEBRERO!AH12+MARZO!AH12+ABRIL!AH12+MAYO!AH12+JUNIO!AH12+JULIO!AH12+AGOSTO!AH12+SEPTIEMBRE!AH12+OCTUBRE!AH12+NOVIEMBRE!AH12+DICIEMBRE!AH12</f>
        <v>1089</v>
      </c>
      <c r="AI12" s="502">
        <f>ENERO!AI12+FEBRERO!AI12+MARZO!AI12+ABRIL!AI12+MAYO!AI12+JUNIO!AI12+JULIO!AI12+AGOSTO!AI12+SEPTIEMBRE!AI12+OCTUBRE!AI12+NOVIEMBRE!AI12+DICIEMBRE!AI12</f>
        <v>1087</v>
      </c>
      <c r="AJ12" s="502">
        <f>ENERO!AJ12+FEBRERO!AJ12+MARZO!AJ12+ABRIL!AJ12+MAYO!AJ12+JUNIO!AJ12+JULIO!AJ12+AGOSTO!AJ12+SEPTIEMBRE!AJ12+OCTUBRE!AJ12+NOVIEMBRE!AJ12+DICIEMBRE!AJ12</f>
        <v>1094</v>
      </c>
      <c r="AK12" s="502">
        <f>ENERO!AK12+FEBRERO!AK12+MARZO!AK12+ABRIL!AK12+MAYO!AK12+JUNIO!AK12+JULIO!AK12+AGOSTO!AK12+SEPTIEMBRE!AK12+OCTUBRE!AK12+NOVIEMBRE!AK12+DICIEMBRE!AK12</f>
        <v>1538</v>
      </c>
      <c r="AL12" s="502">
        <f>ENERO!AL12+FEBRERO!AL12+MARZO!AL12+ABRIL!AL12+MAYO!AL12+JUNIO!AL12+JULIO!AL12+AGOSTO!AL12+SEPTIEMBRE!AL12+OCTUBRE!AL12+NOVIEMBRE!AL12+DICIEMBRE!AL12</f>
        <v>1968</v>
      </c>
      <c r="AM12" s="502">
        <f>ENERO!AM12+FEBRERO!AM12+MARZO!AM12+ABRIL!AM12+MAYO!AM12+JUNIO!AM12+JULIO!AM12+AGOSTO!AM12+SEPTIEMBRE!AM12+OCTUBRE!AM12+NOVIEMBRE!AM12+DICIEMBRE!AM12</f>
        <v>53194</v>
      </c>
      <c r="AN12" s="502">
        <f>ENERO!AN12+FEBRERO!AN12+MARZO!AN12+ABRIL!AN12+MAYO!AN12+JUNIO!AN12+JULIO!AN12+AGOSTO!AN12+SEPTIEMBRE!AN12+OCTUBRE!AN12+NOVIEMBRE!AN12+DICIEMBRE!AN12</f>
        <v>1317</v>
      </c>
      <c r="AO12" s="502">
        <f>ENERO!AO12+FEBRERO!AO12+MARZO!AO12+ABRIL!AO12+MAYO!AO12+JUNIO!AO12+JULIO!AO12+AGOSTO!AO12+SEPTIEMBRE!AO12+OCTUBRE!AO12+NOVIEMBRE!AO12+DICIEMBRE!AO12</f>
        <v>2</v>
      </c>
      <c r="AP12" s="502">
        <f>ENERO!AP12+FEBRERO!AP12+MARZO!AP12+ABRIL!AP12+MAYO!AP12+JUNIO!AP12+JULIO!AP12+AGOSTO!AP12+SEPTIEMBRE!AP12+OCTUBRE!AP12+NOVIEMBRE!AP12+DICIEMBRE!AP12</f>
        <v>2739</v>
      </c>
      <c r="AQ12" s="502">
        <f>ENERO!AQ12+FEBRERO!AQ12+MARZO!AQ12+ABRIL!AQ12+MAYO!AQ12+JUNIO!AQ12+JULIO!AQ12+AGOSTO!AQ12+SEPTIEMBRE!AQ12+OCTUBRE!AQ12+NOVIEMBRE!AQ12+DICIEMBRE!AQ12</f>
        <v>5660</v>
      </c>
      <c r="AR12" s="502">
        <f>ENERO!AR12+FEBRERO!AR12+MARZO!AR12+ABRIL!AR12+MAYO!AR12+JUNIO!AR12+JULIO!AR12+AGOSTO!AR12+SEPTIEMBRE!AR12+OCTUBRE!AR12+NOVIEMBRE!AR12+DICIEMBRE!AR12</f>
        <v>1313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5216</v>
      </c>
      <c r="C13" s="43">
        <f t="shared" si="0"/>
        <v>0</v>
      </c>
      <c r="D13" s="44">
        <f t="shared" si="0"/>
        <v>5216</v>
      </c>
      <c r="E13" s="502">
        <f>ENERO!E13+FEBRERO!E13+MARZO!E13+ABRIL!E13+MAYO!E13+JUNIO!E13+JULIO!E13+AGOSTO!E13+SEPTIEMBRE!E13+OCTUBRE!E13+NOVIEMBRE!E13+DICIEMBRE!E13</f>
        <v>0</v>
      </c>
      <c r="F13" s="502">
        <f>ENERO!F13+FEBRERO!F13+MARZO!F13+ABRIL!F13+MAYO!F13+JUNIO!F13+JULIO!F13+AGOSTO!F13+SEPTIEMBRE!F13+OCTUBRE!F13+NOVIEMBRE!F13+DICIEMBRE!F13</f>
        <v>0</v>
      </c>
      <c r="G13" s="502">
        <f>ENERO!G13+FEBRERO!G13+MARZO!G13+ABRIL!G13+MAYO!G13+JUNIO!G13+JULIO!G13+AGOSTO!G13+SEPTIEMBRE!G13+OCTUBRE!G13+NOVIEMBRE!G13+DICIEMBRE!G13</f>
        <v>0</v>
      </c>
      <c r="H13" s="502">
        <f>ENERO!H13+FEBRERO!H13+MARZO!H13+ABRIL!H13+MAYO!H13+JUNIO!H13+JULIO!H13+AGOSTO!H13+SEPTIEMBRE!H13+OCTUBRE!H13+NOVIEMBRE!H13+DICIEMBRE!H13</f>
        <v>0</v>
      </c>
      <c r="I13" s="502">
        <f>ENERO!I13+FEBRERO!I13+MARZO!I13+ABRIL!I13+MAYO!I13+JUNIO!I13+JULIO!I13+AGOSTO!I13+SEPTIEMBRE!I13+OCTUBRE!I13+NOVIEMBRE!I13+DICIEMBRE!I13</f>
        <v>0</v>
      </c>
      <c r="J13" s="502">
        <f>ENERO!J13+FEBRERO!J13+MARZO!J13+ABRIL!J13+MAYO!J13+JUNIO!J13+JULIO!J13+AGOSTO!J13+SEPTIEMBRE!J13+OCTUBRE!J13+NOVIEMBRE!J13+DICIEMBRE!J13</f>
        <v>33</v>
      </c>
      <c r="K13" s="502">
        <f>ENERO!K13+FEBRERO!K13+MARZO!K13+ABRIL!K13+MAYO!K13+JUNIO!K13+JULIO!K13+AGOSTO!K13+SEPTIEMBRE!K13+OCTUBRE!K13+NOVIEMBRE!K13+DICIEMBRE!K13</f>
        <v>0</v>
      </c>
      <c r="L13" s="502">
        <f>ENERO!L13+FEBRERO!L13+MARZO!L13+ABRIL!L13+MAYO!L13+JUNIO!L13+JULIO!L13+AGOSTO!L13+SEPTIEMBRE!L13+OCTUBRE!L13+NOVIEMBRE!L13+DICIEMBRE!L13</f>
        <v>575</v>
      </c>
      <c r="M13" s="502">
        <f>ENERO!M13+FEBRERO!M13+MARZO!M13+ABRIL!M13+MAYO!M13+JUNIO!M13+JULIO!M13+AGOSTO!M13+SEPTIEMBRE!M13+OCTUBRE!M13+NOVIEMBRE!M13+DICIEMBRE!M13</f>
        <v>0</v>
      </c>
      <c r="N13" s="502">
        <f>ENERO!N13+FEBRERO!N13+MARZO!N13+ABRIL!N13+MAYO!N13+JUNIO!N13+JULIO!N13+AGOSTO!N13+SEPTIEMBRE!N13+OCTUBRE!N13+NOVIEMBRE!N13+DICIEMBRE!N13</f>
        <v>1069</v>
      </c>
      <c r="O13" s="502">
        <f>ENERO!O13+FEBRERO!O13+MARZO!O13+ABRIL!O13+MAYO!O13+JUNIO!O13+JULIO!O13+AGOSTO!O13+SEPTIEMBRE!O13+OCTUBRE!O13+NOVIEMBRE!O13+DICIEMBRE!O13</f>
        <v>0</v>
      </c>
      <c r="P13" s="502">
        <f>ENERO!P13+FEBRERO!P13+MARZO!P13+ABRIL!P13+MAYO!P13+JUNIO!P13+JULIO!P13+AGOSTO!P13+SEPTIEMBRE!P13+OCTUBRE!P13+NOVIEMBRE!P13+DICIEMBRE!P13</f>
        <v>1211</v>
      </c>
      <c r="Q13" s="502">
        <f>ENERO!Q13+FEBRERO!Q13+MARZO!Q13+ABRIL!Q13+MAYO!Q13+JUNIO!Q13+JULIO!Q13+AGOSTO!Q13+SEPTIEMBRE!Q13+OCTUBRE!Q13+NOVIEMBRE!Q13+DICIEMBRE!Q13</f>
        <v>0</v>
      </c>
      <c r="R13" s="502">
        <f>ENERO!R13+FEBRERO!R13+MARZO!R13+ABRIL!R13+MAYO!R13+JUNIO!R13+JULIO!R13+AGOSTO!R13+SEPTIEMBRE!R13+OCTUBRE!R13+NOVIEMBRE!R13+DICIEMBRE!R13</f>
        <v>1003</v>
      </c>
      <c r="S13" s="502">
        <f>ENERO!S13+FEBRERO!S13+MARZO!S13+ABRIL!S13+MAYO!S13+JUNIO!S13+JULIO!S13+AGOSTO!S13+SEPTIEMBRE!S13+OCTUBRE!S13+NOVIEMBRE!S13+DICIEMBRE!S13</f>
        <v>0</v>
      </c>
      <c r="T13" s="502">
        <f>ENERO!T13+FEBRERO!T13+MARZO!T13+ABRIL!T13+MAYO!T13+JUNIO!T13+JULIO!T13+AGOSTO!T13+SEPTIEMBRE!T13+OCTUBRE!T13+NOVIEMBRE!T13+DICIEMBRE!T13</f>
        <v>677</v>
      </c>
      <c r="U13" s="502">
        <f>ENERO!U13+FEBRERO!U13+MARZO!U13+ABRIL!U13+MAYO!U13+JUNIO!U13+JULIO!U13+AGOSTO!U13+SEPTIEMBRE!U13+OCTUBRE!U13+NOVIEMBRE!U13+DICIEMBRE!U13</f>
        <v>0</v>
      </c>
      <c r="V13" s="502">
        <f>ENERO!V13+FEBRERO!V13+MARZO!V13+ABRIL!V13+MAYO!V13+JUNIO!V13+JULIO!V13+AGOSTO!V13+SEPTIEMBRE!V13+OCTUBRE!V13+NOVIEMBRE!V13+DICIEMBRE!V13</f>
        <v>294</v>
      </c>
      <c r="W13" s="502">
        <f>ENERO!W13+FEBRERO!W13+MARZO!W13+ABRIL!W13+MAYO!W13+JUNIO!W13+JULIO!W13+AGOSTO!W13+SEPTIEMBRE!W13+OCTUBRE!W13+NOVIEMBRE!W13+DICIEMBRE!W13</f>
        <v>0</v>
      </c>
      <c r="X13" s="502">
        <f>ENERO!X13+FEBRERO!X13+MARZO!X13+ABRIL!X13+MAYO!X13+JUNIO!X13+JULIO!X13+AGOSTO!X13+SEPTIEMBRE!X13+OCTUBRE!X13+NOVIEMBRE!X13+DICIEMBRE!X13</f>
        <v>172</v>
      </c>
      <c r="Y13" s="502">
        <f>ENERO!Y13+FEBRERO!Y13+MARZO!Y13+ABRIL!Y13+MAYO!Y13+JUNIO!Y13+JULIO!Y13+AGOSTO!Y13+SEPTIEMBRE!Y13+OCTUBRE!Y13+NOVIEMBRE!Y13+DICIEMBRE!Y13</f>
        <v>0</v>
      </c>
      <c r="Z13" s="502">
        <f>ENERO!Z13+FEBRERO!Z13+MARZO!Z13+ABRIL!Z13+MAYO!Z13+JUNIO!Z13+JULIO!Z13+AGOSTO!Z13+SEPTIEMBRE!Z13+OCTUBRE!Z13+NOVIEMBRE!Z13+DICIEMBRE!Z13</f>
        <v>83</v>
      </c>
      <c r="AA13" s="502">
        <f>ENERO!AA13+FEBRERO!AA13+MARZO!AA13+ABRIL!AA13+MAYO!AA13+JUNIO!AA13+JULIO!AA13+AGOSTO!AA13+SEPTIEMBRE!AA13+OCTUBRE!AA13+NOVIEMBRE!AA13+DICIEMBRE!AA13</f>
        <v>0</v>
      </c>
      <c r="AB13" s="502">
        <f>ENERO!AB13+FEBRERO!AB13+MARZO!AB13+ABRIL!AB13+MAYO!AB13+JUNIO!AB13+JULIO!AB13+AGOSTO!AB13+SEPTIEMBRE!AB13+OCTUBRE!AB13+NOVIEMBRE!AB13+DICIEMBRE!AB13</f>
        <v>34</v>
      </c>
      <c r="AC13" s="502">
        <f>ENERO!AC13+FEBRERO!AC13+MARZO!AC13+ABRIL!AC13+MAYO!AC13+JUNIO!AC13+JULIO!AC13+AGOSTO!AC13+SEPTIEMBRE!AC13+OCTUBRE!AC13+NOVIEMBRE!AC13+DICIEMBRE!AC13</f>
        <v>0</v>
      </c>
      <c r="AD13" s="502">
        <f>ENERO!AD13+FEBRERO!AD13+MARZO!AD13+ABRIL!AD13+MAYO!AD13+JUNIO!AD13+JULIO!AD13+AGOSTO!AD13+SEPTIEMBRE!AD13+OCTUBRE!AD13+NOVIEMBRE!AD13+DICIEMBRE!AD13</f>
        <v>22</v>
      </c>
      <c r="AE13" s="502">
        <f>ENERO!AE13+FEBRERO!AE13+MARZO!AE13+ABRIL!AE13+MAYO!AE13+JUNIO!AE13+JULIO!AE13+AGOSTO!AE13+SEPTIEMBRE!AE13+OCTUBRE!AE13+NOVIEMBRE!AE13+DICIEMBRE!AE13</f>
        <v>0</v>
      </c>
      <c r="AF13" s="502">
        <f>ENERO!AF13+FEBRERO!AF13+MARZO!AF13+ABRIL!AF13+MAYO!AF13+JUNIO!AF13+JULIO!AF13+AGOSTO!AF13+SEPTIEMBRE!AF13+OCTUBRE!AF13+NOVIEMBRE!AF13+DICIEMBRE!AF13</f>
        <v>18</v>
      </c>
      <c r="AG13" s="502">
        <f>ENERO!AG13+FEBRERO!AG13+MARZO!AG13+ABRIL!AG13+MAYO!AG13+JUNIO!AG13+JULIO!AG13+AGOSTO!AG13+SEPTIEMBRE!AG13+OCTUBRE!AG13+NOVIEMBRE!AG13+DICIEMBRE!AG13</f>
        <v>0</v>
      </c>
      <c r="AH13" s="502">
        <f>ENERO!AH13+FEBRERO!AH13+MARZO!AH13+ABRIL!AH13+MAYO!AH13+JUNIO!AH13+JULIO!AH13+AGOSTO!AH13+SEPTIEMBRE!AH13+OCTUBRE!AH13+NOVIEMBRE!AH13+DICIEMBRE!AH13</f>
        <v>11</v>
      </c>
      <c r="AI13" s="502">
        <f>ENERO!AI13+FEBRERO!AI13+MARZO!AI13+ABRIL!AI13+MAYO!AI13+JUNIO!AI13+JULIO!AI13+AGOSTO!AI13+SEPTIEMBRE!AI13+OCTUBRE!AI13+NOVIEMBRE!AI13+DICIEMBRE!AI13</f>
        <v>0</v>
      </c>
      <c r="AJ13" s="502">
        <f>ENERO!AJ13+FEBRERO!AJ13+MARZO!AJ13+ABRIL!AJ13+MAYO!AJ13+JUNIO!AJ13+JULIO!AJ13+AGOSTO!AJ13+SEPTIEMBRE!AJ13+OCTUBRE!AJ13+NOVIEMBRE!AJ13+DICIEMBRE!AJ13</f>
        <v>5</v>
      </c>
      <c r="AK13" s="502">
        <f>ENERO!AK13+FEBRERO!AK13+MARZO!AK13+ABRIL!AK13+MAYO!AK13+JUNIO!AK13+JULIO!AK13+AGOSTO!AK13+SEPTIEMBRE!AK13+OCTUBRE!AK13+NOVIEMBRE!AK13+DICIEMBRE!AK13</f>
        <v>0</v>
      </c>
      <c r="AL13" s="502">
        <f>ENERO!AL13+FEBRERO!AL13+MARZO!AL13+ABRIL!AL13+MAYO!AL13+JUNIO!AL13+JULIO!AL13+AGOSTO!AL13+SEPTIEMBRE!AL13+OCTUBRE!AL13+NOVIEMBRE!AL13+DICIEMBRE!AL13</f>
        <v>9</v>
      </c>
      <c r="AM13" s="502">
        <f>ENERO!AM13+FEBRERO!AM13+MARZO!AM13+ABRIL!AM13+MAYO!AM13+JUNIO!AM13+JULIO!AM13+AGOSTO!AM13+SEPTIEMBRE!AM13+OCTUBRE!AM13+NOVIEMBRE!AM13+DICIEMBRE!AM13</f>
        <v>5051</v>
      </c>
      <c r="AN13" s="502">
        <f>ENERO!AN13+FEBRERO!AN13+MARZO!AN13+ABRIL!AN13+MAYO!AN13+JUNIO!AN13+JULIO!AN13+AGOSTO!AN13+SEPTIEMBRE!AN13+OCTUBRE!AN13+NOVIEMBRE!AN13+DICIEMBRE!AN13</f>
        <v>90</v>
      </c>
      <c r="AO13" s="502">
        <f>ENERO!AO13+FEBRERO!AO13+MARZO!AO13+ABRIL!AO13+MAYO!AO13+JUNIO!AO13+JULIO!AO13+AGOSTO!AO13+SEPTIEMBRE!AO13+OCTUBRE!AO13+NOVIEMBRE!AO13+DICIEMBRE!AO13</f>
        <v>0</v>
      </c>
      <c r="AP13" s="502">
        <f>ENERO!AP13+FEBRERO!AP13+MARZO!AP13+ABRIL!AP13+MAYO!AP13+JUNIO!AP13+JULIO!AP13+AGOSTO!AP13+SEPTIEMBRE!AP13+OCTUBRE!AP13+NOVIEMBRE!AP13+DICIEMBRE!AP13</f>
        <v>58</v>
      </c>
      <c r="AQ13" s="502">
        <f>ENERO!AQ13+FEBRERO!AQ13+MARZO!AQ13+ABRIL!AQ13+MAYO!AQ13+JUNIO!AQ13+JULIO!AQ13+AGOSTO!AQ13+SEPTIEMBRE!AQ13+OCTUBRE!AQ13+NOVIEMBRE!AQ13+DICIEMBRE!AQ13</f>
        <v>493</v>
      </c>
      <c r="AR13" s="502">
        <f>ENERO!AR13+FEBRERO!AR13+MARZO!AR13+ABRIL!AR13+MAYO!AR13+JUNIO!AR13+JULIO!AR13+AGOSTO!AR13+SEPTIEMBRE!AR13+OCTUBRE!AR13+NOVIEMBRE!AR13+DICIEMBRE!AR13</f>
        <v>50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2395</v>
      </c>
      <c r="C14" s="55">
        <f t="shared" si="0"/>
        <v>3</v>
      </c>
      <c r="D14" s="56">
        <f t="shared" si="0"/>
        <v>2392</v>
      </c>
      <c r="E14" s="502">
        <f>ENERO!E14+FEBRERO!E14+MARZO!E14+ABRIL!E14+MAYO!E14+JUNIO!E14+JULIO!E14+AGOSTO!E14+SEPTIEMBRE!E14+OCTUBRE!E14+NOVIEMBRE!E14+DICIEMBRE!E14</f>
        <v>0</v>
      </c>
      <c r="F14" s="502">
        <f>ENERO!F14+FEBRERO!F14+MARZO!F14+ABRIL!F14+MAYO!F14+JUNIO!F14+JULIO!F14+AGOSTO!F14+SEPTIEMBRE!F14+OCTUBRE!F14+NOVIEMBRE!F14+DICIEMBRE!F14</f>
        <v>0</v>
      </c>
      <c r="G14" s="502">
        <f>ENERO!G14+FEBRERO!G14+MARZO!G14+ABRIL!G14+MAYO!G14+JUNIO!G14+JULIO!G14+AGOSTO!G14+SEPTIEMBRE!G14+OCTUBRE!G14+NOVIEMBRE!G14+DICIEMBRE!G14</f>
        <v>0</v>
      </c>
      <c r="H14" s="502">
        <f>ENERO!H14+FEBRERO!H14+MARZO!H14+ABRIL!H14+MAYO!H14+JUNIO!H14+JULIO!H14+AGOSTO!H14+SEPTIEMBRE!H14+OCTUBRE!H14+NOVIEMBRE!H14+DICIEMBRE!H14</f>
        <v>0</v>
      </c>
      <c r="I14" s="502">
        <f>ENERO!I14+FEBRERO!I14+MARZO!I14+ABRIL!I14+MAYO!I14+JUNIO!I14+JULIO!I14+AGOSTO!I14+SEPTIEMBRE!I14+OCTUBRE!I14+NOVIEMBRE!I14+DICIEMBRE!I14</f>
        <v>0</v>
      </c>
      <c r="J14" s="502">
        <f>ENERO!J14+FEBRERO!J14+MARZO!J14+ABRIL!J14+MAYO!J14+JUNIO!J14+JULIO!J14+AGOSTO!J14+SEPTIEMBRE!J14+OCTUBRE!J14+NOVIEMBRE!J14+DICIEMBRE!J14</f>
        <v>8</v>
      </c>
      <c r="K14" s="502">
        <f>ENERO!K14+FEBRERO!K14+MARZO!K14+ABRIL!K14+MAYO!K14+JUNIO!K14+JULIO!K14+AGOSTO!K14+SEPTIEMBRE!K14+OCTUBRE!K14+NOVIEMBRE!K14+DICIEMBRE!K14</f>
        <v>0</v>
      </c>
      <c r="L14" s="502">
        <f>ENERO!L14+FEBRERO!L14+MARZO!L14+ABRIL!L14+MAYO!L14+JUNIO!L14+JULIO!L14+AGOSTO!L14+SEPTIEMBRE!L14+OCTUBRE!L14+NOVIEMBRE!L14+DICIEMBRE!L14</f>
        <v>286</v>
      </c>
      <c r="M14" s="502">
        <f>ENERO!M14+FEBRERO!M14+MARZO!M14+ABRIL!M14+MAYO!M14+JUNIO!M14+JULIO!M14+AGOSTO!M14+SEPTIEMBRE!M14+OCTUBRE!M14+NOVIEMBRE!M14+DICIEMBRE!M14</f>
        <v>0</v>
      </c>
      <c r="N14" s="502">
        <f>ENERO!N14+FEBRERO!N14+MARZO!N14+ABRIL!N14+MAYO!N14+JUNIO!N14+JULIO!N14+AGOSTO!N14+SEPTIEMBRE!N14+OCTUBRE!N14+NOVIEMBRE!N14+DICIEMBRE!N14</f>
        <v>484</v>
      </c>
      <c r="O14" s="502">
        <f>ENERO!O14+FEBRERO!O14+MARZO!O14+ABRIL!O14+MAYO!O14+JUNIO!O14+JULIO!O14+AGOSTO!O14+SEPTIEMBRE!O14+OCTUBRE!O14+NOVIEMBRE!O14+DICIEMBRE!O14</f>
        <v>0</v>
      </c>
      <c r="P14" s="502">
        <f>ENERO!P14+FEBRERO!P14+MARZO!P14+ABRIL!P14+MAYO!P14+JUNIO!P14+JULIO!P14+AGOSTO!P14+SEPTIEMBRE!P14+OCTUBRE!P14+NOVIEMBRE!P14+DICIEMBRE!P14</f>
        <v>479</v>
      </c>
      <c r="Q14" s="502">
        <f>ENERO!Q14+FEBRERO!Q14+MARZO!Q14+ABRIL!Q14+MAYO!Q14+JUNIO!Q14+JULIO!Q14+AGOSTO!Q14+SEPTIEMBRE!Q14+OCTUBRE!Q14+NOVIEMBRE!Q14+DICIEMBRE!Q14</f>
        <v>0</v>
      </c>
      <c r="R14" s="502">
        <f>ENERO!R14+FEBRERO!R14+MARZO!R14+ABRIL!R14+MAYO!R14+JUNIO!R14+JULIO!R14+AGOSTO!R14+SEPTIEMBRE!R14+OCTUBRE!R14+NOVIEMBRE!R14+DICIEMBRE!R14</f>
        <v>444</v>
      </c>
      <c r="S14" s="502">
        <f>ENERO!S14+FEBRERO!S14+MARZO!S14+ABRIL!S14+MAYO!S14+JUNIO!S14+JULIO!S14+AGOSTO!S14+SEPTIEMBRE!S14+OCTUBRE!S14+NOVIEMBRE!S14+DICIEMBRE!S14</f>
        <v>0</v>
      </c>
      <c r="T14" s="502">
        <f>ENERO!T14+FEBRERO!T14+MARZO!T14+ABRIL!T14+MAYO!T14+JUNIO!T14+JULIO!T14+AGOSTO!T14+SEPTIEMBRE!T14+OCTUBRE!T14+NOVIEMBRE!T14+DICIEMBRE!T14</f>
        <v>296</v>
      </c>
      <c r="U14" s="502">
        <f>ENERO!U14+FEBRERO!U14+MARZO!U14+ABRIL!U14+MAYO!U14+JUNIO!U14+JULIO!U14+AGOSTO!U14+SEPTIEMBRE!U14+OCTUBRE!U14+NOVIEMBRE!U14+DICIEMBRE!U14</f>
        <v>0</v>
      </c>
      <c r="V14" s="502">
        <f>ENERO!V14+FEBRERO!V14+MARZO!V14+ABRIL!V14+MAYO!V14+JUNIO!V14+JULIO!V14+AGOSTO!V14+SEPTIEMBRE!V14+OCTUBRE!V14+NOVIEMBRE!V14+DICIEMBRE!V14</f>
        <v>176</v>
      </c>
      <c r="W14" s="502">
        <f>ENERO!W14+FEBRERO!W14+MARZO!W14+ABRIL!W14+MAYO!W14+JUNIO!W14+JULIO!W14+AGOSTO!W14+SEPTIEMBRE!W14+OCTUBRE!W14+NOVIEMBRE!W14+DICIEMBRE!W14</f>
        <v>0</v>
      </c>
      <c r="X14" s="502">
        <f>ENERO!X14+FEBRERO!X14+MARZO!X14+ABRIL!X14+MAYO!X14+JUNIO!X14+JULIO!X14+AGOSTO!X14+SEPTIEMBRE!X14+OCTUBRE!X14+NOVIEMBRE!X14+DICIEMBRE!X14</f>
        <v>71</v>
      </c>
      <c r="Y14" s="502">
        <f>ENERO!Y14+FEBRERO!Y14+MARZO!Y14+ABRIL!Y14+MAYO!Y14+JUNIO!Y14+JULIO!Y14+AGOSTO!Y14+SEPTIEMBRE!Y14+OCTUBRE!Y14+NOVIEMBRE!Y14+DICIEMBRE!Y14</f>
        <v>0</v>
      </c>
      <c r="Z14" s="502">
        <f>ENERO!Z14+FEBRERO!Z14+MARZO!Z14+ABRIL!Z14+MAYO!Z14+JUNIO!Z14+JULIO!Z14+AGOSTO!Z14+SEPTIEMBRE!Z14+OCTUBRE!Z14+NOVIEMBRE!Z14+DICIEMBRE!Z14</f>
        <v>40</v>
      </c>
      <c r="AA14" s="502">
        <f>ENERO!AA14+FEBRERO!AA14+MARZO!AA14+ABRIL!AA14+MAYO!AA14+JUNIO!AA14+JULIO!AA14+AGOSTO!AA14+SEPTIEMBRE!AA14+OCTUBRE!AA14+NOVIEMBRE!AA14+DICIEMBRE!AA14</f>
        <v>0</v>
      </c>
      <c r="AB14" s="502">
        <f>ENERO!AB14+FEBRERO!AB14+MARZO!AB14+ABRIL!AB14+MAYO!AB14+JUNIO!AB14+JULIO!AB14+AGOSTO!AB14+SEPTIEMBRE!AB14+OCTUBRE!AB14+NOVIEMBRE!AB14+DICIEMBRE!AB14</f>
        <v>22</v>
      </c>
      <c r="AC14" s="502">
        <f>ENERO!AC14+FEBRERO!AC14+MARZO!AC14+ABRIL!AC14+MAYO!AC14+JUNIO!AC14+JULIO!AC14+AGOSTO!AC14+SEPTIEMBRE!AC14+OCTUBRE!AC14+NOVIEMBRE!AC14+DICIEMBRE!AC14</f>
        <v>0</v>
      </c>
      <c r="AD14" s="502">
        <f>ENERO!AD14+FEBRERO!AD14+MARZO!AD14+ABRIL!AD14+MAYO!AD14+JUNIO!AD14+JULIO!AD14+AGOSTO!AD14+SEPTIEMBRE!AD14+OCTUBRE!AD14+NOVIEMBRE!AD14+DICIEMBRE!AD14</f>
        <v>29</v>
      </c>
      <c r="AE14" s="502">
        <f>ENERO!AE14+FEBRERO!AE14+MARZO!AE14+ABRIL!AE14+MAYO!AE14+JUNIO!AE14+JULIO!AE14+AGOSTO!AE14+SEPTIEMBRE!AE14+OCTUBRE!AE14+NOVIEMBRE!AE14+DICIEMBRE!AE14</f>
        <v>0</v>
      </c>
      <c r="AF14" s="502">
        <f>ENERO!AF14+FEBRERO!AF14+MARZO!AF14+ABRIL!AF14+MAYO!AF14+JUNIO!AF14+JULIO!AF14+AGOSTO!AF14+SEPTIEMBRE!AF14+OCTUBRE!AF14+NOVIEMBRE!AF14+DICIEMBRE!AF14</f>
        <v>31</v>
      </c>
      <c r="AG14" s="502">
        <f>ENERO!AG14+FEBRERO!AG14+MARZO!AG14+ABRIL!AG14+MAYO!AG14+JUNIO!AG14+JULIO!AG14+AGOSTO!AG14+SEPTIEMBRE!AG14+OCTUBRE!AG14+NOVIEMBRE!AG14+DICIEMBRE!AG14</f>
        <v>0</v>
      </c>
      <c r="AH14" s="502">
        <f>ENERO!AH14+FEBRERO!AH14+MARZO!AH14+ABRIL!AH14+MAYO!AH14+JUNIO!AH14+JULIO!AH14+AGOSTO!AH14+SEPTIEMBRE!AH14+OCTUBRE!AH14+NOVIEMBRE!AH14+DICIEMBRE!AH14</f>
        <v>19</v>
      </c>
      <c r="AI14" s="502">
        <f>ENERO!AI14+FEBRERO!AI14+MARZO!AI14+ABRIL!AI14+MAYO!AI14+JUNIO!AI14+JULIO!AI14+AGOSTO!AI14+SEPTIEMBRE!AI14+OCTUBRE!AI14+NOVIEMBRE!AI14+DICIEMBRE!AI14</f>
        <v>0</v>
      </c>
      <c r="AJ14" s="502">
        <f>ENERO!AJ14+FEBRERO!AJ14+MARZO!AJ14+ABRIL!AJ14+MAYO!AJ14+JUNIO!AJ14+JULIO!AJ14+AGOSTO!AJ14+SEPTIEMBRE!AJ14+OCTUBRE!AJ14+NOVIEMBRE!AJ14+DICIEMBRE!AJ14</f>
        <v>6</v>
      </c>
      <c r="AK14" s="502">
        <f>ENERO!AK14+FEBRERO!AK14+MARZO!AK14+ABRIL!AK14+MAYO!AK14+JUNIO!AK14+JULIO!AK14+AGOSTO!AK14+SEPTIEMBRE!AK14+OCTUBRE!AK14+NOVIEMBRE!AK14+DICIEMBRE!AK14</f>
        <v>3</v>
      </c>
      <c r="AL14" s="502">
        <f>ENERO!AL14+FEBRERO!AL14+MARZO!AL14+ABRIL!AL14+MAYO!AL14+JUNIO!AL14+JULIO!AL14+AGOSTO!AL14+SEPTIEMBRE!AL14+OCTUBRE!AL14+NOVIEMBRE!AL14+DICIEMBRE!AL14</f>
        <v>1</v>
      </c>
      <c r="AM14" s="502">
        <f>ENERO!AM14+FEBRERO!AM14+MARZO!AM14+ABRIL!AM14+MAYO!AM14+JUNIO!AM14+JULIO!AM14+AGOSTO!AM14+SEPTIEMBRE!AM14+OCTUBRE!AM14+NOVIEMBRE!AM14+DICIEMBRE!AM14</f>
        <v>2318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>
        <v>0</v>
      </c>
      <c r="CH19" s="20">
        <v>0</v>
      </c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>
        <v>0</v>
      </c>
      <c r="CH20" s="20">
        <v>0</v>
      </c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>
        <v>0</v>
      </c>
      <c r="CH21" s="20">
        <v>0</v>
      </c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>
        <v>0</v>
      </c>
      <c r="CH22" s="20">
        <v>0</v>
      </c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>
        <v>0</v>
      </c>
      <c r="CH27" s="20">
        <v>0</v>
      </c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>
        <v>0</v>
      </c>
      <c r="CH28" s="20">
        <v>0</v>
      </c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>
        <v>0</v>
      </c>
      <c r="CH29" s="20">
        <v>0</v>
      </c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>
        <v>0</v>
      </c>
      <c r="CH30" s="20">
        <v>0</v>
      </c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>
        <v>0</v>
      </c>
      <c r="CH31" s="20">
        <v>0</v>
      </c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>
        <v>0</v>
      </c>
      <c r="CH32" s="20">
        <v>0</v>
      </c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>
        <v>0</v>
      </c>
      <c r="CH37" s="20">
        <v>0</v>
      </c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>
        <v>0</v>
      </c>
      <c r="CH38" s="20">
        <v>0</v>
      </c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>
        <v>0</v>
      </c>
      <c r="CH39" s="20">
        <v>0</v>
      </c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>
        <v>0</v>
      </c>
      <c r="CH40" s="20">
        <v>0</v>
      </c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>
        <v>0</v>
      </c>
      <c r="CH41" s="20">
        <v>0</v>
      </c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>
        <v>0</v>
      </c>
      <c r="CH42" s="20">
        <v>0</v>
      </c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>
        <v>0</v>
      </c>
      <c r="CH47" s="20">
        <v>0</v>
      </c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>
        <v>0</v>
      </c>
      <c r="CH48" s="20">
        <v>0</v>
      </c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>
        <v>0</v>
      </c>
      <c r="CH49" s="20">
        <v>0</v>
      </c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>
        <v>0</v>
      </c>
      <c r="CH50" s="20">
        <v>0</v>
      </c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>
        <v>0</v>
      </c>
      <c r="CH51" s="20">
        <v>0</v>
      </c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>
        <v>0</v>
      </c>
      <c r="CH52" s="20">
        <v>0</v>
      </c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201</v>
      </c>
      <c r="C57" s="120">
        <f t="shared" ref="C57:D62" si="9">SUM(E57+G57+I57+K57+M57+O57+Q57+S57+U57+W57+Y57+AA57+AC57+AE57+AG57+AI57+AK57)</f>
        <v>113</v>
      </c>
      <c r="D57" s="31">
        <f t="shared" si="9"/>
        <v>88</v>
      </c>
      <c r="E57" s="502">
        <f>ENERO!E57+FEBRERO!E57+MARZO!E57+ABRIL!E57+MAYO!E57+JUNIO!E57+JULIO!E57+AGOSTO!E57+SEPTIEMBRE!E57+OCTUBRE!E57+NOVIEMBRE!E57+DICIEMBRE!E57</f>
        <v>4</v>
      </c>
      <c r="F57" s="502">
        <f>ENERO!F57+FEBRERO!F57+MARZO!F57+ABRIL!F57+MAYO!F57+JUNIO!F57+JULIO!F57+AGOSTO!F57+SEPTIEMBRE!F57+OCTUBRE!F57+NOVIEMBRE!F57+DICIEMBRE!F57</f>
        <v>4</v>
      </c>
      <c r="G57" s="502">
        <f>ENERO!G57+FEBRERO!G57+MARZO!G57+ABRIL!G57+MAYO!G57+JUNIO!G57+JULIO!G57+AGOSTO!G57+SEPTIEMBRE!G57+OCTUBRE!G57+NOVIEMBRE!G57+DICIEMBRE!G57</f>
        <v>1</v>
      </c>
      <c r="H57" s="502">
        <f>ENERO!H57+FEBRERO!H57+MARZO!H57+ABRIL!H57+MAYO!H57+JUNIO!H57+JULIO!H57+AGOSTO!H57+SEPTIEMBRE!H57+OCTUBRE!H57+NOVIEMBRE!H57+DICIEMBRE!H57</f>
        <v>1</v>
      </c>
      <c r="I57" s="502">
        <f>ENERO!I57+FEBRERO!I57+MARZO!I57+ABRIL!I57+MAYO!I57+JUNIO!I57+JULIO!I57+AGOSTO!I57+SEPTIEMBRE!I57+OCTUBRE!I57+NOVIEMBRE!I57+DICIEMBRE!I57</f>
        <v>0</v>
      </c>
      <c r="J57" s="502">
        <f>ENERO!J57+FEBRERO!J57+MARZO!J57+ABRIL!J57+MAYO!J57+JUNIO!J57+JULIO!J57+AGOSTO!J57+SEPTIEMBRE!J57+OCTUBRE!J57+NOVIEMBRE!J57+DICIEMBRE!J57</f>
        <v>0</v>
      </c>
      <c r="K57" s="502">
        <f>ENERO!K57+FEBRERO!K57+MARZO!K57+ABRIL!K57+MAYO!K57+JUNIO!K57+JULIO!K57+AGOSTO!K57+SEPTIEMBRE!K57+OCTUBRE!K57+NOVIEMBRE!K57+DICIEMBRE!K57</f>
        <v>7</v>
      </c>
      <c r="L57" s="502">
        <f>ENERO!L57+FEBRERO!L57+MARZO!L57+ABRIL!L57+MAYO!L57+JUNIO!L57+JULIO!L57+AGOSTO!L57+SEPTIEMBRE!L57+OCTUBRE!L57+NOVIEMBRE!L57+DICIEMBRE!L57</f>
        <v>2</v>
      </c>
      <c r="M57" s="502">
        <f>ENERO!M57+FEBRERO!M57+MARZO!M57+ABRIL!M57+MAYO!M57+JUNIO!M57+JULIO!M57+AGOSTO!M57+SEPTIEMBRE!M57+OCTUBRE!M57+NOVIEMBRE!M57+DICIEMBRE!M57</f>
        <v>3</v>
      </c>
      <c r="N57" s="502">
        <f>ENERO!N57+FEBRERO!N57+MARZO!N57+ABRIL!N57+MAYO!N57+JUNIO!N57+JULIO!N57+AGOSTO!N57+SEPTIEMBRE!N57+OCTUBRE!N57+NOVIEMBRE!N57+DICIEMBRE!N57</f>
        <v>0</v>
      </c>
      <c r="O57" s="502">
        <f>ENERO!O57+FEBRERO!O57+MARZO!O57+ABRIL!O57+MAYO!O57+JUNIO!O57+JULIO!O57+AGOSTO!O57+SEPTIEMBRE!O57+OCTUBRE!O57+NOVIEMBRE!O57+DICIEMBRE!O57</f>
        <v>4</v>
      </c>
      <c r="P57" s="502">
        <f>ENERO!P57+FEBRERO!P57+MARZO!P57+ABRIL!P57+MAYO!P57+JUNIO!P57+JULIO!P57+AGOSTO!P57+SEPTIEMBRE!P57+OCTUBRE!P57+NOVIEMBRE!P57+DICIEMBRE!P57</f>
        <v>4</v>
      </c>
      <c r="Q57" s="502">
        <f>ENERO!Q57+FEBRERO!Q57+MARZO!Q57+ABRIL!Q57+MAYO!Q57+JUNIO!Q57+JULIO!Q57+AGOSTO!Q57+SEPTIEMBRE!Q57+OCTUBRE!Q57+NOVIEMBRE!Q57+DICIEMBRE!Q57</f>
        <v>2</v>
      </c>
      <c r="R57" s="502">
        <f>ENERO!R57+FEBRERO!R57+MARZO!R57+ABRIL!R57+MAYO!R57+JUNIO!R57+JULIO!R57+AGOSTO!R57+SEPTIEMBRE!R57+OCTUBRE!R57+NOVIEMBRE!R57+DICIEMBRE!R57</f>
        <v>3</v>
      </c>
      <c r="S57" s="502">
        <f>ENERO!S57+FEBRERO!S57+MARZO!S57+ABRIL!S57+MAYO!S57+JUNIO!S57+JULIO!S57+AGOSTO!S57+SEPTIEMBRE!S57+OCTUBRE!S57+NOVIEMBRE!S57+DICIEMBRE!S57</f>
        <v>4</v>
      </c>
      <c r="T57" s="502">
        <f>ENERO!T57+FEBRERO!T57+MARZO!T57+ABRIL!T57+MAYO!T57+JUNIO!T57+JULIO!T57+AGOSTO!T57+SEPTIEMBRE!T57+OCTUBRE!T57+NOVIEMBRE!T57+DICIEMBRE!T57</f>
        <v>2</v>
      </c>
      <c r="U57" s="502">
        <f>ENERO!U57+FEBRERO!U57+MARZO!U57+ABRIL!U57+MAYO!U57+JUNIO!U57+JULIO!U57+AGOSTO!U57+SEPTIEMBRE!U57+OCTUBRE!U57+NOVIEMBRE!U57+DICIEMBRE!U57</f>
        <v>6</v>
      </c>
      <c r="V57" s="502">
        <f>ENERO!V57+FEBRERO!V57+MARZO!V57+ABRIL!V57+MAYO!V57+JUNIO!V57+JULIO!V57+AGOSTO!V57+SEPTIEMBRE!V57+OCTUBRE!V57+NOVIEMBRE!V57+DICIEMBRE!V57</f>
        <v>2</v>
      </c>
      <c r="W57" s="502">
        <f>ENERO!W57+FEBRERO!W57+MARZO!W57+ABRIL!W57+MAYO!W57+JUNIO!W57+JULIO!W57+AGOSTO!W57+SEPTIEMBRE!W57+OCTUBRE!W57+NOVIEMBRE!W57+DICIEMBRE!W57</f>
        <v>5</v>
      </c>
      <c r="X57" s="502">
        <f>ENERO!X57+FEBRERO!X57+MARZO!X57+ABRIL!X57+MAYO!X57+JUNIO!X57+JULIO!X57+AGOSTO!X57+SEPTIEMBRE!X57+OCTUBRE!X57+NOVIEMBRE!X57+DICIEMBRE!X57</f>
        <v>5</v>
      </c>
      <c r="Y57" s="502">
        <f>ENERO!Y57+FEBRERO!Y57+MARZO!Y57+ABRIL!Y57+MAYO!Y57+JUNIO!Y57+JULIO!Y57+AGOSTO!Y57+SEPTIEMBRE!Y57+OCTUBRE!Y57+NOVIEMBRE!Y57+DICIEMBRE!Y57</f>
        <v>8</v>
      </c>
      <c r="Z57" s="502">
        <f>ENERO!Z57+FEBRERO!Z57+MARZO!Z57+ABRIL!Z57+MAYO!Z57+JUNIO!Z57+JULIO!Z57+AGOSTO!Z57+SEPTIEMBRE!Z57+OCTUBRE!Z57+NOVIEMBRE!Z57+DICIEMBRE!Z57</f>
        <v>3</v>
      </c>
      <c r="AA57" s="502">
        <f>ENERO!AA57+FEBRERO!AA57+MARZO!AA57+ABRIL!AA57+MAYO!AA57+JUNIO!AA57+JULIO!AA57+AGOSTO!AA57+SEPTIEMBRE!AA57+OCTUBRE!AA57+NOVIEMBRE!AA57+DICIEMBRE!AA57</f>
        <v>13</v>
      </c>
      <c r="AB57" s="502">
        <f>ENERO!AB57+FEBRERO!AB57+MARZO!AB57+ABRIL!AB57+MAYO!AB57+JUNIO!AB57+JULIO!AB57+AGOSTO!AB57+SEPTIEMBRE!AB57+OCTUBRE!AB57+NOVIEMBRE!AB57+DICIEMBRE!AB57</f>
        <v>4</v>
      </c>
      <c r="AC57" s="502">
        <f>ENERO!AC57+FEBRERO!AC57+MARZO!AC57+ABRIL!AC57+MAYO!AC57+JUNIO!AC57+JULIO!AC57+AGOSTO!AC57+SEPTIEMBRE!AC57+OCTUBRE!AC57+NOVIEMBRE!AC57+DICIEMBRE!AC57</f>
        <v>10</v>
      </c>
      <c r="AD57" s="502">
        <f>ENERO!AD57+FEBRERO!AD57+MARZO!AD57+ABRIL!AD57+MAYO!AD57+JUNIO!AD57+JULIO!AD57+AGOSTO!AD57+SEPTIEMBRE!AD57+OCTUBRE!AD57+NOVIEMBRE!AD57+DICIEMBRE!AD57</f>
        <v>7</v>
      </c>
      <c r="AE57" s="502">
        <f>ENERO!AE57+FEBRERO!AE57+MARZO!AE57+ABRIL!AE57+MAYO!AE57+JUNIO!AE57+JULIO!AE57+AGOSTO!AE57+SEPTIEMBRE!AE57+OCTUBRE!AE57+NOVIEMBRE!AE57+DICIEMBRE!AE57</f>
        <v>12</v>
      </c>
      <c r="AF57" s="502">
        <f>ENERO!AF57+FEBRERO!AF57+MARZO!AF57+ABRIL!AF57+MAYO!AF57+JUNIO!AF57+JULIO!AF57+AGOSTO!AF57+SEPTIEMBRE!AF57+OCTUBRE!AF57+NOVIEMBRE!AF57+DICIEMBRE!AF57</f>
        <v>10</v>
      </c>
      <c r="AG57" s="502">
        <f>ENERO!AG57+FEBRERO!AG57+MARZO!AG57+ABRIL!AG57+MAYO!AG57+JUNIO!AG57+JULIO!AG57+AGOSTO!AG57+SEPTIEMBRE!AG57+OCTUBRE!AG57+NOVIEMBRE!AG57+DICIEMBRE!AG57</f>
        <v>8</v>
      </c>
      <c r="AH57" s="502">
        <f>ENERO!AH57+FEBRERO!AH57+MARZO!AH57+ABRIL!AH57+MAYO!AH57+JUNIO!AH57+JULIO!AH57+AGOSTO!AH57+SEPTIEMBRE!AH57+OCTUBRE!AH57+NOVIEMBRE!AH57+DICIEMBRE!AH57</f>
        <v>11</v>
      </c>
      <c r="AI57" s="502">
        <f>ENERO!AI57+FEBRERO!AI57+MARZO!AI57+ABRIL!AI57+MAYO!AI57+JUNIO!AI57+JULIO!AI57+AGOSTO!AI57+SEPTIEMBRE!AI57+OCTUBRE!AI57+NOVIEMBRE!AI57+DICIEMBRE!AI57</f>
        <v>11</v>
      </c>
      <c r="AJ57" s="502">
        <f>ENERO!AJ57+FEBRERO!AJ57+MARZO!AJ57+ABRIL!AJ57+MAYO!AJ57+JUNIO!AJ57+JULIO!AJ57+AGOSTO!AJ57+SEPTIEMBRE!AJ57+OCTUBRE!AJ57+NOVIEMBRE!AJ57+DICIEMBRE!AJ57</f>
        <v>7</v>
      </c>
      <c r="AK57" s="502">
        <f>ENERO!AK57+FEBRERO!AK57+MARZO!AK57+ABRIL!AK57+MAYO!AK57+JUNIO!AK57+JULIO!AK57+AGOSTO!AK57+SEPTIEMBRE!AK57+OCTUBRE!AK57+NOVIEMBRE!AK57+DICIEMBRE!AK57</f>
        <v>15</v>
      </c>
      <c r="AL57" s="502">
        <f>ENERO!AL57+FEBRERO!AL57+MARZO!AL57+ABRIL!AL57+MAYO!AL57+JUNIO!AL57+JULIO!AL57+AGOSTO!AL57+SEPTIEMBRE!AL57+OCTUBRE!AL57+NOVIEMBRE!AL57+DICIEMBRE!AL57</f>
        <v>23</v>
      </c>
      <c r="AM57" s="502">
        <f>ENERO!AM57+FEBRERO!AM57+MARZO!AM57+ABRIL!AM57+MAYO!AM57+JUNIO!AM57+JULIO!AM57+AGOSTO!AM57+SEPTIEMBRE!AM57+OCTUBRE!AM57+NOVIEMBRE!AM57+DICIEMBRE!AM57</f>
        <v>94</v>
      </c>
      <c r="AN57" s="502">
        <f>ENERO!AN57+FEBRERO!AN57+MARZO!AN57+ABRIL!AN57+MAYO!AN57+JUNIO!AN57+JULIO!AN57+AGOSTO!AN57+SEPTIEMBRE!AN57+OCTUBRE!AN57+NOVIEMBRE!AN57+DICIEMBRE!AN57</f>
        <v>107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3067</v>
      </c>
      <c r="C58" s="125">
        <f t="shared" si="9"/>
        <v>1752</v>
      </c>
      <c r="D58" s="84">
        <f t="shared" si="9"/>
        <v>1315</v>
      </c>
      <c r="E58" s="502">
        <f>ENERO!E58+FEBRERO!E58+MARZO!E58+ABRIL!E58+MAYO!E58+JUNIO!E58+JULIO!E58+AGOSTO!E58+SEPTIEMBRE!E58+OCTUBRE!E58+NOVIEMBRE!E58+DICIEMBRE!E58</f>
        <v>213</v>
      </c>
      <c r="F58" s="502">
        <f>ENERO!F58+FEBRERO!F58+MARZO!F58+ABRIL!F58+MAYO!F58+JUNIO!F58+JULIO!F58+AGOSTO!F58+SEPTIEMBRE!F58+OCTUBRE!F58+NOVIEMBRE!F58+DICIEMBRE!F58</f>
        <v>188</v>
      </c>
      <c r="G58" s="502">
        <f>ENERO!G58+FEBRERO!G58+MARZO!G58+ABRIL!G58+MAYO!G58+JUNIO!G58+JULIO!G58+AGOSTO!G58+SEPTIEMBRE!G58+OCTUBRE!G58+NOVIEMBRE!G58+DICIEMBRE!G58</f>
        <v>47</v>
      </c>
      <c r="H58" s="502">
        <f>ENERO!H58+FEBRERO!H58+MARZO!H58+ABRIL!H58+MAYO!H58+JUNIO!H58+JULIO!H58+AGOSTO!H58+SEPTIEMBRE!H58+OCTUBRE!H58+NOVIEMBRE!H58+DICIEMBRE!H58</f>
        <v>61</v>
      </c>
      <c r="I58" s="502">
        <f>ENERO!I58+FEBRERO!I58+MARZO!I58+ABRIL!I58+MAYO!I58+JUNIO!I58+JULIO!I58+AGOSTO!I58+SEPTIEMBRE!I58+OCTUBRE!I58+NOVIEMBRE!I58+DICIEMBRE!I58</f>
        <v>36</v>
      </c>
      <c r="J58" s="502">
        <f>ENERO!J58+FEBRERO!J58+MARZO!J58+ABRIL!J58+MAYO!J58+JUNIO!J58+JULIO!J58+AGOSTO!J58+SEPTIEMBRE!J58+OCTUBRE!J58+NOVIEMBRE!J58+DICIEMBRE!J58</f>
        <v>46</v>
      </c>
      <c r="K58" s="502">
        <f>ENERO!K58+FEBRERO!K58+MARZO!K58+ABRIL!K58+MAYO!K58+JUNIO!K58+JULIO!K58+AGOSTO!K58+SEPTIEMBRE!K58+OCTUBRE!K58+NOVIEMBRE!K58+DICIEMBRE!K58</f>
        <v>48</v>
      </c>
      <c r="L58" s="502">
        <f>ENERO!L58+FEBRERO!L58+MARZO!L58+ABRIL!L58+MAYO!L58+JUNIO!L58+JULIO!L58+AGOSTO!L58+SEPTIEMBRE!L58+OCTUBRE!L58+NOVIEMBRE!L58+DICIEMBRE!L58</f>
        <v>30</v>
      </c>
      <c r="M58" s="502">
        <f>ENERO!M58+FEBRERO!M58+MARZO!M58+ABRIL!M58+MAYO!M58+JUNIO!M58+JULIO!M58+AGOSTO!M58+SEPTIEMBRE!M58+OCTUBRE!M58+NOVIEMBRE!M58+DICIEMBRE!M58</f>
        <v>82</v>
      </c>
      <c r="N58" s="502">
        <f>ENERO!N58+FEBRERO!N58+MARZO!N58+ABRIL!N58+MAYO!N58+JUNIO!N58+JULIO!N58+AGOSTO!N58+SEPTIEMBRE!N58+OCTUBRE!N58+NOVIEMBRE!N58+DICIEMBRE!N58</f>
        <v>27</v>
      </c>
      <c r="O58" s="502">
        <f>ENERO!O58+FEBRERO!O58+MARZO!O58+ABRIL!O58+MAYO!O58+JUNIO!O58+JULIO!O58+AGOSTO!O58+SEPTIEMBRE!O58+OCTUBRE!O58+NOVIEMBRE!O58+DICIEMBRE!O58</f>
        <v>81</v>
      </c>
      <c r="P58" s="502">
        <f>ENERO!P58+FEBRERO!P58+MARZO!P58+ABRIL!P58+MAYO!P58+JUNIO!P58+JULIO!P58+AGOSTO!P58+SEPTIEMBRE!P58+OCTUBRE!P58+NOVIEMBRE!P58+DICIEMBRE!P58</f>
        <v>54</v>
      </c>
      <c r="Q58" s="502">
        <f>ENERO!Q58+FEBRERO!Q58+MARZO!Q58+ABRIL!Q58+MAYO!Q58+JUNIO!Q58+JULIO!Q58+AGOSTO!Q58+SEPTIEMBRE!Q58+OCTUBRE!Q58+NOVIEMBRE!Q58+DICIEMBRE!Q58</f>
        <v>74</v>
      </c>
      <c r="R58" s="502">
        <f>ENERO!R58+FEBRERO!R58+MARZO!R58+ABRIL!R58+MAYO!R58+JUNIO!R58+JULIO!R58+AGOSTO!R58+SEPTIEMBRE!R58+OCTUBRE!R58+NOVIEMBRE!R58+DICIEMBRE!R58</f>
        <v>50</v>
      </c>
      <c r="S58" s="502">
        <f>ENERO!S58+FEBRERO!S58+MARZO!S58+ABRIL!S58+MAYO!S58+JUNIO!S58+JULIO!S58+AGOSTO!S58+SEPTIEMBRE!S58+OCTUBRE!S58+NOVIEMBRE!S58+DICIEMBRE!S58</f>
        <v>101</v>
      </c>
      <c r="T58" s="502">
        <f>ENERO!T58+FEBRERO!T58+MARZO!T58+ABRIL!T58+MAYO!T58+JUNIO!T58+JULIO!T58+AGOSTO!T58+SEPTIEMBRE!T58+OCTUBRE!T58+NOVIEMBRE!T58+DICIEMBRE!T58</f>
        <v>43</v>
      </c>
      <c r="U58" s="502">
        <f>ENERO!U58+FEBRERO!U58+MARZO!U58+ABRIL!U58+MAYO!U58+JUNIO!U58+JULIO!U58+AGOSTO!U58+SEPTIEMBRE!U58+OCTUBRE!U58+NOVIEMBRE!U58+DICIEMBRE!U58</f>
        <v>67</v>
      </c>
      <c r="V58" s="502">
        <f>ENERO!V58+FEBRERO!V58+MARZO!V58+ABRIL!V58+MAYO!V58+JUNIO!V58+JULIO!V58+AGOSTO!V58+SEPTIEMBRE!V58+OCTUBRE!V58+NOVIEMBRE!V58+DICIEMBRE!V58</f>
        <v>42</v>
      </c>
      <c r="W58" s="502">
        <f>ENERO!W58+FEBRERO!W58+MARZO!W58+ABRIL!W58+MAYO!W58+JUNIO!W58+JULIO!W58+AGOSTO!W58+SEPTIEMBRE!W58+OCTUBRE!W58+NOVIEMBRE!W58+DICIEMBRE!W58</f>
        <v>97</v>
      </c>
      <c r="X58" s="502">
        <f>ENERO!X58+FEBRERO!X58+MARZO!X58+ABRIL!X58+MAYO!X58+JUNIO!X58+JULIO!X58+AGOSTO!X58+SEPTIEMBRE!X58+OCTUBRE!X58+NOVIEMBRE!X58+DICIEMBRE!X58</f>
        <v>41</v>
      </c>
      <c r="Y58" s="502">
        <f>ENERO!Y58+FEBRERO!Y58+MARZO!Y58+ABRIL!Y58+MAYO!Y58+JUNIO!Y58+JULIO!Y58+AGOSTO!Y58+SEPTIEMBRE!Y58+OCTUBRE!Y58+NOVIEMBRE!Y58+DICIEMBRE!Y58</f>
        <v>90</v>
      </c>
      <c r="Z58" s="502">
        <f>ENERO!Z58+FEBRERO!Z58+MARZO!Z58+ABRIL!Z58+MAYO!Z58+JUNIO!Z58+JULIO!Z58+AGOSTO!Z58+SEPTIEMBRE!Z58+OCTUBRE!Z58+NOVIEMBRE!Z58+DICIEMBRE!Z58</f>
        <v>82</v>
      </c>
      <c r="AA58" s="502">
        <f>ENERO!AA58+FEBRERO!AA58+MARZO!AA58+ABRIL!AA58+MAYO!AA58+JUNIO!AA58+JULIO!AA58+AGOSTO!AA58+SEPTIEMBRE!AA58+OCTUBRE!AA58+NOVIEMBRE!AA58+DICIEMBRE!AA58</f>
        <v>110</v>
      </c>
      <c r="AB58" s="502">
        <f>ENERO!AB58+FEBRERO!AB58+MARZO!AB58+ABRIL!AB58+MAYO!AB58+JUNIO!AB58+JULIO!AB58+AGOSTO!AB58+SEPTIEMBRE!AB58+OCTUBRE!AB58+NOVIEMBRE!AB58+DICIEMBRE!AB58</f>
        <v>57</v>
      </c>
      <c r="AC58" s="502">
        <f>ENERO!AC58+FEBRERO!AC58+MARZO!AC58+ABRIL!AC58+MAYO!AC58+JUNIO!AC58+JULIO!AC58+AGOSTO!AC58+SEPTIEMBRE!AC58+OCTUBRE!AC58+NOVIEMBRE!AC58+DICIEMBRE!AC58</f>
        <v>110</v>
      </c>
      <c r="AD58" s="502">
        <f>ENERO!AD58+FEBRERO!AD58+MARZO!AD58+ABRIL!AD58+MAYO!AD58+JUNIO!AD58+JULIO!AD58+AGOSTO!AD58+SEPTIEMBRE!AD58+OCTUBRE!AD58+NOVIEMBRE!AD58+DICIEMBRE!AD58</f>
        <v>80</v>
      </c>
      <c r="AE58" s="502">
        <f>ENERO!AE58+FEBRERO!AE58+MARZO!AE58+ABRIL!AE58+MAYO!AE58+JUNIO!AE58+JULIO!AE58+AGOSTO!AE58+SEPTIEMBRE!AE58+OCTUBRE!AE58+NOVIEMBRE!AE58+DICIEMBRE!AE58</f>
        <v>122</v>
      </c>
      <c r="AF58" s="502">
        <f>ENERO!AF58+FEBRERO!AF58+MARZO!AF58+ABRIL!AF58+MAYO!AF58+JUNIO!AF58+JULIO!AF58+AGOSTO!AF58+SEPTIEMBRE!AF58+OCTUBRE!AF58+NOVIEMBRE!AF58+DICIEMBRE!AF58</f>
        <v>90</v>
      </c>
      <c r="AG58" s="502">
        <f>ENERO!AG58+FEBRERO!AG58+MARZO!AG58+ABRIL!AG58+MAYO!AG58+JUNIO!AG58+JULIO!AG58+AGOSTO!AG58+SEPTIEMBRE!AG58+OCTUBRE!AG58+NOVIEMBRE!AG58+DICIEMBRE!AG58</f>
        <v>153</v>
      </c>
      <c r="AH58" s="502">
        <f>ENERO!AH58+FEBRERO!AH58+MARZO!AH58+ABRIL!AH58+MAYO!AH58+JUNIO!AH58+JULIO!AH58+AGOSTO!AH58+SEPTIEMBRE!AH58+OCTUBRE!AH58+NOVIEMBRE!AH58+DICIEMBRE!AH58</f>
        <v>89</v>
      </c>
      <c r="AI58" s="502">
        <f>ENERO!AI58+FEBRERO!AI58+MARZO!AI58+ABRIL!AI58+MAYO!AI58+JUNIO!AI58+JULIO!AI58+AGOSTO!AI58+SEPTIEMBRE!AI58+OCTUBRE!AI58+NOVIEMBRE!AI58+DICIEMBRE!AI58</f>
        <v>106</v>
      </c>
      <c r="AJ58" s="502">
        <f>ENERO!AJ58+FEBRERO!AJ58+MARZO!AJ58+ABRIL!AJ58+MAYO!AJ58+JUNIO!AJ58+JULIO!AJ58+AGOSTO!AJ58+SEPTIEMBRE!AJ58+OCTUBRE!AJ58+NOVIEMBRE!AJ58+DICIEMBRE!AJ58</f>
        <v>104</v>
      </c>
      <c r="AK58" s="502">
        <f>ENERO!AK58+FEBRERO!AK58+MARZO!AK58+ABRIL!AK58+MAYO!AK58+JUNIO!AK58+JULIO!AK58+AGOSTO!AK58+SEPTIEMBRE!AK58+OCTUBRE!AK58+NOVIEMBRE!AK58+DICIEMBRE!AK58</f>
        <v>215</v>
      </c>
      <c r="AL58" s="502">
        <f>ENERO!AL58+FEBRERO!AL58+MARZO!AL58+ABRIL!AL58+MAYO!AL58+JUNIO!AL58+JULIO!AL58+AGOSTO!AL58+SEPTIEMBRE!AL58+OCTUBRE!AL58+NOVIEMBRE!AL58+DICIEMBRE!AL58</f>
        <v>231</v>
      </c>
      <c r="AM58" s="502">
        <f>ENERO!AM58+FEBRERO!AM58+MARZO!AM58+ABRIL!AM58+MAYO!AM58+JUNIO!AM58+JULIO!AM58+AGOSTO!AM58+SEPTIEMBRE!AM58+OCTUBRE!AM58+NOVIEMBRE!AM58+DICIEMBRE!AM58</f>
        <v>912</v>
      </c>
      <c r="AN58" s="502">
        <f>ENERO!AN58+FEBRERO!AN58+MARZO!AN58+ABRIL!AN58+MAYO!AN58+JUNIO!AN58+JULIO!AN58+AGOSTO!AN58+SEPTIEMBRE!AN58+OCTUBRE!AN58+NOVIEMBRE!AN58+DICIEMBRE!AN58</f>
        <v>2155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36886</v>
      </c>
      <c r="C59" s="125">
        <f t="shared" si="9"/>
        <v>19613</v>
      </c>
      <c r="D59" s="84">
        <f t="shared" si="9"/>
        <v>17273</v>
      </c>
      <c r="E59" s="502">
        <f>ENERO!E59+FEBRERO!E59+MARZO!E59+ABRIL!E59+MAYO!E59+JUNIO!E59+JULIO!E59+AGOSTO!E59+SEPTIEMBRE!E59+OCTUBRE!E59+NOVIEMBRE!E59+DICIEMBRE!E59</f>
        <v>3587</v>
      </c>
      <c r="F59" s="502">
        <f>ENERO!F59+FEBRERO!F59+MARZO!F59+ABRIL!F59+MAYO!F59+JUNIO!F59+JULIO!F59+AGOSTO!F59+SEPTIEMBRE!F59+OCTUBRE!F59+NOVIEMBRE!F59+DICIEMBRE!F59</f>
        <v>3005</v>
      </c>
      <c r="G59" s="502">
        <f>ENERO!G59+FEBRERO!G59+MARZO!G59+ABRIL!G59+MAYO!G59+JUNIO!G59+JULIO!G59+AGOSTO!G59+SEPTIEMBRE!G59+OCTUBRE!G59+NOVIEMBRE!G59+DICIEMBRE!G59</f>
        <v>1617</v>
      </c>
      <c r="H59" s="502">
        <f>ENERO!H59+FEBRERO!H59+MARZO!H59+ABRIL!H59+MAYO!H59+JUNIO!H59+JULIO!H59+AGOSTO!H59+SEPTIEMBRE!H59+OCTUBRE!H59+NOVIEMBRE!H59+DICIEMBRE!H59</f>
        <v>1337</v>
      </c>
      <c r="I59" s="502">
        <f>ENERO!I59+FEBRERO!I59+MARZO!I59+ABRIL!I59+MAYO!I59+JUNIO!I59+JULIO!I59+AGOSTO!I59+SEPTIEMBRE!I59+OCTUBRE!I59+NOVIEMBRE!I59+DICIEMBRE!I59</f>
        <v>1411</v>
      </c>
      <c r="J59" s="502">
        <f>ENERO!J59+FEBRERO!J59+MARZO!J59+ABRIL!J59+MAYO!J59+JUNIO!J59+JULIO!J59+AGOSTO!J59+SEPTIEMBRE!J59+OCTUBRE!J59+NOVIEMBRE!J59+DICIEMBRE!J59</f>
        <v>1211</v>
      </c>
      <c r="K59" s="502">
        <f>ENERO!K59+FEBRERO!K59+MARZO!K59+ABRIL!K59+MAYO!K59+JUNIO!K59+JULIO!K59+AGOSTO!K59+SEPTIEMBRE!K59+OCTUBRE!K59+NOVIEMBRE!K59+DICIEMBRE!K59</f>
        <v>1017</v>
      </c>
      <c r="L59" s="502">
        <f>ENERO!L59+FEBRERO!L59+MARZO!L59+ABRIL!L59+MAYO!L59+JUNIO!L59+JULIO!L59+AGOSTO!L59+SEPTIEMBRE!L59+OCTUBRE!L59+NOVIEMBRE!L59+DICIEMBRE!L59</f>
        <v>992</v>
      </c>
      <c r="M59" s="502">
        <f>ENERO!M59+FEBRERO!M59+MARZO!M59+ABRIL!M59+MAYO!M59+JUNIO!M59+JULIO!M59+AGOSTO!M59+SEPTIEMBRE!M59+OCTUBRE!M59+NOVIEMBRE!M59+DICIEMBRE!M59</f>
        <v>927</v>
      </c>
      <c r="N59" s="502">
        <f>ENERO!N59+FEBRERO!N59+MARZO!N59+ABRIL!N59+MAYO!N59+JUNIO!N59+JULIO!N59+AGOSTO!N59+SEPTIEMBRE!N59+OCTUBRE!N59+NOVIEMBRE!N59+DICIEMBRE!N59</f>
        <v>601</v>
      </c>
      <c r="O59" s="502">
        <f>ENERO!O59+FEBRERO!O59+MARZO!O59+ABRIL!O59+MAYO!O59+JUNIO!O59+JULIO!O59+AGOSTO!O59+SEPTIEMBRE!O59+OCTUBRE!O59+NOVIEMBRE!O59+DICIEMBRE!O59</f>
        <v>876</v>
      </c>
      <c r="P59" s="502">
        <f>ENERO!P59+FEBRERO!P59+MARZO!P59+ABRIL!P59+MAYO!P59+JUNIO!P59+JULIO!P59+AGOSTO!P59+SEPTIEMBRE!P59+OCTUBRE!P59+NOVIEMBRE!P59+DICIEMBRE!P59</f>
        <v>715</v>
      </c>
      <c r="Q59" s="502">
        <f>ENERO!Q59+FEBRERO!Q59+MARZO!Q59+ABRIL!Q59+MAYO!Q59+JUNIO!Q59+JULIO!Q59+AGOSTO!Q59+SEPTIEMBRE!Q59+OCTUBRE!Q59+NOVIEMBRE!Q59+DICIEMBRE!Q59</f>
        <v>858</v>
      </c>
      <c r="R59" s="502">
        <f>ENERO!R59+FEBRERO!R59+MARZO!R59+ABRIL!R59+MAYO!R59+JUNIO!R59+JULIO!R59+AGOSTO!R59+SEPTIEMBRE!R59+OCTUBRE!R59+NOVIEMBRE!R59+DICIEMBRE!R59</f>
        <v>639</v>
      </c>
      <c r="S59" s="502">
        <f>ENERO!S59+FEBRERO!S59+MARZO!S59+ABRIL!S59+MAYO!S59+JUNIO!S59+JULIO!S59+AGOSTO!S59+SEPTIEMBRE!S59+OCTUBRE!S59+NOVIEMBRE!S59+DICIEMBRE!S59</f>
        <v>852</v>
      </c>
      <c r="T59" s="502">
        <f>ENERO!T59+FEBRERO!T59+MARZO!T59+ABRIL!T59+MAYO!T59+JUNIO!T59+JULIO!T59+AGOSTO!T59+SEPTIEMBRE!T59+OCTUBRE!T59+NOVIEMBRE!T59+DICIEMBRE!T59</f>
        <v>711</v>
      </c>
      <c r="U59" s="502">
        <f>ENERO!U59+FEBRERO!U59+MARZO!U59+ABRIL!U59+MAYO!U59+JUNIO!U59+JULIO!U59+AGOSTO!U59+SEPTIEMBRE!U59+OCTUBRE!U59+NOVIEMBRE!U59+DICIEMBRE!U59</f>
        <v>774</v>
      </c>
      <c r="V59" s="502">
        <f>ENERO!V59+FEBRERO!V59+MARZO!V59+ABRIL!V59+MAYO!V59+JUNIO!V59+JULIO!V59+AGOSTO!V59+SEPTIEMBRE!V59+OCTUBRE!V59+NOVIEMBRE!V59+DICIEMBRE!V59</f>
        <v>676</v>
      </c>
      <c r="W59" s="502">
        <f>ENERO!W59+FEBRERO!W59+MARZO!W59+ABRIL!W59+MAYO!W59+JUNIO!W59+JULIO!W59+AGOSTO!W59+SEPTIEMBRE!W59+OCTUBRE!W59+NOVIEMBRE!W59+DICIEMBRE!W59</f>
        <v>881</v>
      </c>
      <c r="X59" s="502">
        <f>ENERO!X59+FEBRERO!X59+MARZO!X59+ABRIL!X59+MAYO!X59+JUNIO!X59+JULIO!X59+AGOSTO!X59+SEPTIEMBRE!X59+OCTUBRE!X59+NOVIEMBRE!X59+DICIEMBRE!X59</f>
        <v>694</v>
      </c>
      <c r="Y59" s="502">
        <f>ENERO!Y59+FEBRERO!Y59+MARZO!Y59+ABRIL!Y59+MAYO!Y59+JUNIO!Y59+JULIO!Y59+AGOSTO!Y59+SEPTIEMBRE!Y59+OCTUBRE!Y59+NOVIEMBRE!Y59+DICIEMBRE!Y59</f>
        <v>979</v>
      </c>
      <c r="Z59" s="502">
        <f>ENERO!Z59+FEBRERO!Z59+MARZO!Z59+ABRIL!Z59+MAYO!Z59+JUNIO!Z59+JULIO!Z59+AGOSTO!Z59+SEPTIEMBRE!Z59+OCTUBRE!Z59+NOVIEMBRE!Z59+DICIEMBRE!Z59</f>
        <v>930</v>
      </c>
      <c r="AA59" s="502">
        <f>ENERO!AA59+FEBRERO!AA59+MARZO!AA59+ABRIL!AA59+MAYO!AA59+JUNIO!AA59+JULIO!AA59+AGOSTO!AA59+SEPTIEMBRE!AA59+OCTUBRE!AA59+NOVIEMBRE!AA59+DICIEMBRE!AA59</f>
        <v>952</v>
      </c>
      <c r="AB59" s="502">
        <f>ENERO!AB59+FEBRERO!AB59+MARZO!AB59+ABRIL!AB59+MAYO!AB59+JUNIO!AB59+JULIO!AB59+AGOSTO!AB59+SEPTIEMBRE!AB59+OCTUBRE!AB59+NOVIEMBRE!AB59+DICIEMBRE!AB59</f>
        <v>802</v>
      </c>
      <c r="AC59" s="502">
        <f>ENERO!AC59+FEBRERO!AC59+MARZO!AC59+ABRIL!AC59+MAYO!AC59+JUNIO!AC59+JULIO!AC59+AGOSTO!AC59+SEPTIEMBRE!AC59+OCTUBRE!AC59+NOVIEMBRE!AC59+DICIEMBRE!AC59</f>
        <v>936</v>
      </c>
      <c r="AD59" s="502">
        <f>ENERO!AD59+FEBRERO!AD59+MARZO!AD59+ABRIL!AD59+MAYO!AD59+JUNIO!AD59+JULIO!AD59+AGOSTO!AD59+SEPTIEMBRE!AD59+OCTUBRE!AD59+NOVIEMBRE!AD59+DICIEMBRE!AD59</f>
        <v>890</v>
      </c>
      <c r="AE59" s="502">
        <f>ENERO!AE59+FEBRERO!AE59+MARZO!AE59+ABRIL!AE59+MAYO!AE59+JUNIO!AE59+JULIO!AE59+AGOSTO!AE59+SEPTIEMBRE!AE59+OCTUBRE!AE59+NOVIEMBRE!AE59+DICIEMBRE!AE59</f>
        <v>901</v>
      </c>
      <c r="AF59" s="502">
        <f>ENERO!AF59+FEBRERO!AF59+MARZO!AF59+ABRIL!AF59+MAYO!AF59+JUNIO!AF59+JULIO!AF59+AGOSTO!AF59+SEPTIEMBRE!AF59+OCTUBRE!AF59+NOVIEMBRE!AF59+DICIEMBRE!AF59</f>
        <v>878</v>
      </c>
      <c r="AG59" s="502">
        <f>ENERO!AG59+FEBRERO!AG59+MARZO!AG59+ABRIL!AG59+MAYO!AG59+JUNIO!AG59+JULIO!AG59+AGOSTO!AG59+SEPTIEMBRE!AG59+OCTUBRE!AG59+NOVIEMBRE!AG59+DICIEMBRE!AG59</f>
        <v>979</v>
      </c>
      <c r="AH59" s="502">
        <f>ENERO!AH59+FEBRERO!AH59+MARZO!AH59+ABRIL!AH59+MAYO!AH59+JUNIO!AH59+JULIO!AH59+AGOSTO!AH59+SEPTIEMBRE!AH59+OCTUBRE!AH59+NOVIEMBRE!AH59+DICIEMBRE!AH59</f>
        <v>782</v>
      </c>
      <c r="AI59" s="502">
        <f>ENERO!AI59+FEBRERO!AI59+MARZO!AI59+ABRIL!AI59+MAYO!AI59+JUNIO!AI59+JULIO!AI59+AGOSTO!AI59+SEPTIEMBRE!AI59+OCTUBRE!AI59+NOVIEMBRE!AI59+DICIEMBRE!AI59</f>
        <v>863</v>
      </c>
      <c r="AJ59" s="502">
        <f>ENERO!AJ59+FEBRERO!AJ59+MARZO!AJ59+ABRIL!AJ59+MAYO!AJ59+JUNIO!AJ59+JULIO!AJ59+AGOSTO!AJ59+SEPTIEMBRE!AJ59+OCTUBRE!AJ59+NOVIEMBRE!AJ59+DICIEMBRE!AJ59</f>
        <v>842</v>
      </c>
      <c r="AK59" s="502">
        <f>ENERO!AK59+FEBRERO!AK59+MARZO!AK59+ABRIL!AK59+MAYO!AK59+JUNIO!AK59+JULIO!AK59+AGOSTO!AK59+SEPTIEMBRE!AK59+OCTUBRE!AK59+NOVIEMBRE!AK59+DICIEMBRE!AK59</f>
        <v>1203</v>
      </c>
      <c r="AL59" s="502">
        <f>ENERO!AL59+FEBRERO!AL59+MARZO!AL59+ABRIL!AL59+MAYO!AL59+JUNIO!AL59+JULIO!AL59+AGOSTO!AL59+SEPTIEMBRE!AL59+OCTUBRE!AL59+NOVIEMBRE!AL59+DICIEMBRE!AL59</f>
        <v>1568</v>
      </c>
      <c r="AM59" s="502">
        <f>ENERO!AM59+FEBRERO!AM59+MARZO!AM59+ABRIL!AM59+MAYO!AM59+JUNIO!AM59+JULIO!AM59+AGOSTO!AM59+SEPTIEMBRE!AM59+OCTUBRE!AM59+NOVIEMBRE!AM59+DICIEMBRE!AM59</f>
        <v>23899</v>
      </c>
      <c r="AN59" s="502">
        <f>ENERO!AN59+FEBRERO!AN59+MARZO!AN59+ABRIL!AN59+MAYO!AN59+JUNIO!AN59+JULIO!AN59+AGOSTO!AN59+SEPTIEMBRE!AN59+OCTUBRE!AN59+NOVIEMBRE!AN59+DICIEMBRE!AN59</f>
        <v>12987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14213</v>
      </c>
      <c r="C60" s="125">
        <f t="shared" si="9"/>
        <v>6458</v>
      </c>
      <c r="D60" s="84">
        <f t="shared" si="9"/>
        <v>7755</v>
      </c>
      <c r="E60" s="502">
        <f>ENERO!E60+FEBRERO!E60+MARZO!E60+ABRIL!E60+MAYO!E60+JUNIO!E60+JULIO!E60+AGOSTO!E60+SEPTIEMBRE!E60+OCTUBRE!E60+NOVIEMBRE!E60+DICIEMBRE!E60</f>
        <v>1480</v>
      </c>
      <c r="F60" s="502">
        <f>ENERO!F60+FEBRERO!F60+MARZO!F60+ABRIL!F60+MAYO!F60+JUNIO!F60+JULIO!F60+AGOSTO!F60+SEPTIEMBRE!F60+OCTUBRE!F60+NOVIEMBRE!F60+DICIEMBRE!F60</f>
        <v>1373</v>
      </c>
      <c r="G60" s="502">
        <f>ENERO!G60+FEBRERO!G60+MARZO!G60+ABRIL!G60+MAYO!G60+JUNIO!G60+JULIO!G60+AGOSTO!G60+SEPTIEMBRE!G60+OCTUBRE!G60+NOVIEMBRE!G60+DICIEMBRE!G60</f>
        <v>866</v>
      </c>
      <c r="H60" s="502">
        <f>ENERO!H60+FEBRERO!H60+MARZO!H60+ABRIL!H60+MAYO!H60+JUNIO!H60+JULIO!H60+AGOSTO!H60+SEPTIEMBRE!H60+OCTUBRE!H60+NOVIEMBRE!H60+DICIEMBRE!H60</f>
        <v>942</v>
      </c>
      <c r="I60" s="502">
        <f>ENERO!I60+FEBRERO!I60+MARZO!I60+ABRIL!I60+MAYO!I60+JUNIO!I60+JULIO!I60+AGOSTO!I60+SEPTIEMBRE!I60+OCTUBRE!I60+NOVIEMBRE!I60+DICIEMBRE!I60</f>
        <v>758</v>
      </c>
      <c r="J60" s="502">
        <f>ENERO!J60+FEBRERO!J60+MARZO!J60+ABRIL!J60+MAYO!J60+JUNIO!J60+JULIO!J60+AGOSTO!J60+SEPTIEMBRE!J60+OCTUBRE!J60+NOVIEMBRE!J60+DICIEMBRE!J60</f>
        <v>734</v>
      </c>
      <c r="K60" s="502">
        <f>ENERO!K60+FEBRERO!K60+MARZO!K60+ABRIL!K60+MAYO!K60+JUNIO!K60+JULIO!K60+AGOSTO!K60+SEPTIEMBRE!K60+OCTUBRE!K60+NOVIEMBRE!K60+DICIEMBRE!K60</f>
        <v>471</v>
      </c>
      <c r="L60" s="502">
        <f>ENERO!L60+FEBRERO!L60+MARZO!L60+ABRIL!L60+MAYO!L60+JUNIO!L60+JULIO!L60+AGOSTO!L60+SEPTIEMBRE!L60+OCTUBRE!L60+NOVIEMBRE!L60+DICIEMBRE!L60</f>
        <v>574</v>
      </c>
      <c r="M60" s="502">
        <f>ENERO!M60+FEBRERO!M60+MARZO!M60+ABRIL!M60+MAYO!M60+JUNIO!M60+JULIO!M60+AGOSTO!M60+SEPTIEMBRE!M60+OCTUBRE!M60+NOVIEMBRE!M60+DICIEMBRE!M60</f>
        <v>342</v>
      </c>
      <c r="N60" s="502">
        <f>ENERO!N60+FEBRERO!N60+MARZO!N60+ABRIL!N60+MAYO!N60+JUNIO!N60+JULIO!N60+AGOSTO!N60+SEPTIEMBRE!N60+OCTUBRE!N60+NOVIEMBRE!N60+DICIEMBRE!N60</f>
        <v>425</v>
      </c>
      <c r="O60" s="502">
        <f>ENERO!O60+FEBRERO!O60+MARZO!O60+ABRIL!O60+MAYO!O60+JUNIO!O60+JULIO!O60+AGOSTO!O60+SEPTIEMBRE!O60+OCTUBRE!O60+NOVIEMBRE!O60+DICIEMBRE!O60</f>
        <v>294</v>
      </c>
      <c r="P60" s="502">
        <f>ENERO!P60+FEBRERO!P60+MARZO!P60+ABRIL!P60+MAYO!P60+JUNIO!P60+JULIO!P60+AGOSTO!P60+SEPTIEMBRE!P60+OCTUBRE!P60+NOVIEMBRE!P60+DICIEMBRE!P60</f>
        <v>410</v>
      </c>
      <c r="Q60" s="502">
        <f>ENERO!Q60+FEBRERO!Q60+MARZO!Q60+ABRIL!Q60+MAYO!Q60+JUNIO!Q60+JULIO!Q60+AGOSTO!Q60+SEPTIEMBRE!Q60+OCTUBRE!Q60+NOVIEMBRE!Q60+DICIEMBRE!Q60</f>
        <v>327</v>
      </c>
      <c r="R60" s="502">
        <f>ENERO!R60+FEBRERO!R60+MARZO!R60+ABRIL!R60+MAYO!R60+JUNIO!R60+JULIO!R60+AGOSTO!R60+SEPTIEMBRE!R60+OCTUBRE!R60+NOVIEMBRE!R60+DICIEMBRE!R60</f>
        <v>386</v>
      </c>
      <c r="S60" s="502">
        <f>ENERO!S60+FEBRERO!S60+MARZO!S60+ABRIL!S60+MAYO!S60+JUNIO!S60+JULIO!S60+AGOSTO!S60+SEPTIEMBRE!S60+OCTUBRE!S60+NOVIEMBRE!S60+DICIEMBRE!S60</f>
        <v>278</v>
      </c>
      <c r="T60" s="502">
        <f>ENERO!T60+FEBRERO!T60+MARZO!T60+ABRIL!T60+MAYO!T60+JUNIO!T60+JULIO!T60+AGOSTO!T60+SEPTIEMBRE!T60+OCTUBRE!T60+NOVIEMBRE!T60+DICIEMBRE!T60</f>
        <v>384</v>
      </c>
      <c r="U60" s="502">
        <f>ENERO!U60+FEBRERO!U60+MARZO!U60+ABRIL!U60+MAYO!U60+JUNIO!U60+JULIO!U60+AGOSTO!U60+SEPTIEMBRE!U60+OCTUBRE!U60+NOVIEMBRE!U60+DICIEMBRE!U60</f>
        <v>231</v>
      </c>
      <c r="V60" s="502">
        <f>ENERO!V60+FEBRERO!V60+MARZO!V60+ABRIL!V60+MAYO!V60+JUNIO!V60+JULIO!V60+AGOSTO!V60+SEPTIEMBRE!V60+OCTUBRE!V60+NOVIEMBRE!V60+DICIEMBRE!V60</f>
        <v>389</v>
      </c>
      <c r="W60" s="502">
        <f>ENERO!W60+FEBRERO!W60+MARZO!W60+ABRIL!W60+MAYO!W60+JUNIO!W60+JULIO!W60+AGOSTO!W60+SEPTIEMBRE!W60+OCTUBRE!W60+NOVIEMBRE!W60+DICIEMBRE!W60</f>
        <v>265</v>
      </c>
      <c r="X60" s="502">
        <f>ENERO!X60+FEBRERO!X60+MARZO!X60+ABRIL!X60+MAYO!X60+JUNIO!X60+JULIO!X60+AGOSTO!X60+SEPTIEMBRE!X60+OCTUBRE!X60+NOVIEMBRE!X60+DICIEMBRE!X60</f>
        <v>364</v>
      </c>
      <c r="Y60" s="502">
        <f>ENERO!Y60+FEBRERO!Y60+MARZO!Y60+ABRIL!Y60+MAYO!Y60+JUNIO!Y60+JULIO!Y60+AGOSTO!Y60+SEPTIEMBRE!Y60+OCTUBRE!Y60+NOVIEMBRE!Y60+DICIEMBRE!Y60</f>
        <v>249</v>
      </c>
      <c r="Z60" s="502">
        <f>ENERO!Z60+FEBRERO!Z60+MARZO!Z60+ABRIL!Z60+MAYO!Z60+JUNIO!Z60+JULIO!Z60+AGOSTO!Z60+SEPTIEMBRE!Z60+OCTUBRE!Z60+NOVIEMBRE!Z60+DICIEMBRE!Z60</f>
        <v>455</v>
      </c>
      <c r="AA60" s="502">
        <f>ENERO!AA60+FEBRERO!AA60+MARZO!AA60+ABRIL!AA60+MAYO!AA60+JUNIO!AA60+JULIO!AA60+AGOSTO!AA60+SEPTIEMBRE!AA60+OCTUBRE!AA60+NOVIEMBRE!AA60+DICIEMBRE!AA60</f>
        <v>238</v>
      </c>
      <c r="AB60" s="502">
        <f>ENERO!AB60+FEBRERO!AB60+MARZO!AB60+ABRIL!AB60+MAYO!AB60+JUNIO!AB60+JULIO!AB60+AGOSTO!AB60+SEPTIEMBRE!AB60+OCTUBRE!AB60+NOVIEMBRE!AB60+DICIEMBRE!AB60</f>
        <v>360</v>
      </c>
      <c r="AC60" s="502">
        <f>ENERO!AC60+FEBRERO!AC60+MARZO!AC60+ABRIL!AC60+MAYO!AC60+JUNIO!AC60+JULIO!AC60+AGOSTO!AC60+SEPTIEMBRE!AC60+OCTUBRE!AC60+NOVIEMBRE!AC60+DICIEMBRE!AC60</f>
        <v>175</v>
      </c>
      <c r="AD60" s="502">
        <f>ENERO!AD60+FEBRERO!AD60+MARZO!AD60+ABRIL!AD60+MAYO!AD60+JUNIO!AD60+JULIO!AD60+AGOSTO!AD60+SEPTIEMBRE!AD60+OCTUBRE!AD60+NOVIEMBRE!AD60+DICIEMBRE!AD60</f>
        <v>289</v>
      </c>
      <c r="AE60" s="502">
        <f>ENERO!AE60+FEBRERO!AE60+MARZO!AE60+ABRIL!AE60+MAYO!AE60+JUNIO!AE60+JULIO!AE60+AGOSTO!AE60+SEPTIEMBRE!AE60+OCTUBRE!AE60+NOVIEMBRE!AE60+DICIEMBRE!AE60</f>
        <v>157</v>
      </c>
      <c r="AF60" s="502">
        <f>ENERO!AF60+FEBRERO!AF60+MARZO!AF60+ABRIL!AF60+MAYO!AF60+JUNIO!AF60+JULIO!AF60+AGOSTO!AF60+SEPTIEMBRE!AF60+OCTUBRE!AF60+NOVIEMBRE!AF60+DICIEMBRE!AF60</f>
        <v>209</v>
      </c>
      <c r="AG60" s="502">
        <f>ENERO!AG60+FEBRERO!AG60+MARZO!AG60+ABRIL!AG60+MAYO!AG60+JUNIO!AG60+JULIO!AG60+AGOSTO!AG60+SEPTIEMBRE!AG60+OCTUBRE!AG60+NOVIEMBRE!AG60+DICIEMBRE!AG60</f>
        <v>136</v>
      </c>
      <c r="AH60" s="502">
        <f>ENERO!AH60+FEBRERO!AH60+MARZO!AH60+ABRIL!AH60+MAYO!AH60+JUNIO!AH60+JULIO!AH60+AGOSTO!AH60+SEPTIEMBRE!AH60+OCTUBRE!AH60+NOVIEMBRE!AH60+DICIEMBRE!AH60</f>
        <v>192</v>
      </c>
      <c r="AI60" s="502">
        <f>ENERO!AI60+FEBRERO!AI60+MARZO!AI60+ABRIL!AI60+MAYO!AI60+JUNIO!AI60+JULIO!AI60+AGOSTO!AI60+SEPTIEMBRE!AI60+OCTUBRE!AI60+NOVIEMBRE!AI60+DICIEMBRE!AI60</f>
        <v>94</v>
      </c>
      <c r="AJ60" s="502">
        <f>ENERO!AJ60+FEBRERO!AJ60+MARZO!AJ60+ABRIL!AJ60+MAYO!AJ60+JUNIO!AJ60+JULIO!AJ60+AGOSTO!AJ60+SEPTIEMBRE!AJ60+OCTUBRE!AJ60+NOVIEMBRE!AJ60+DICIEMBRE!AJ60</f>
        <v>132</v>
      </c>
      <c r="AK60" s="502">
        <f>ENERO!AK60+FEBRERO!AK60+MARZO!AK60+ABRIL!AK60+MAYO!AK60+JUNIO!AK60+JULIO!AK60+AGOSTO!AK60+SEPTIEMBRE!AK60+OCTUBRE!AK60+NOVIEMBRE!AK60+DICIEMBRE!AK60</f>
        <v>97</v>
      </c>
      <c r="AL60" s="502">
        <f>ENERO!AL60+FEBRERO!AL60+MARZO!AL60+ABRIL!AL60+MAYO!AL60+JUNIO!AL60+JULIO!AL60+AGOSTO!AL60+SEPTIEMBRE!AL60+OCTUBRE!AL60+NOVIEMBRE!AL60+DICIEMBRE!AL60</f>
        <v>137</v>
      </c>
      <c r="AM60" s="502">
        <f>ENERO!AM60+FEBRERO!AM60+MARZO!AM60+ABRIL!AM60+MAYO!AM60+JUNIO!AM60+JULIO!AM60+AGOSTO!AM60+SEPTIEMBRE!AM60+OCTUBRE!AM60+NOVIEMBRE!AM60+DICIEMBRE!AM60</f>
        <v>7644</v>
      </c>
      <c r="AN60" s="502">
        <f>ENERO!AN60+FEBRERO!AN60+MARZO!AN60+ABRIL!AN60+MAYO!AN60+JUNIO!AN60+JULIO!AN60+AGOSTO!AN60+SEPTIEMBRE!AN60+OCTUBRE!AN60+NOVIEMBRE!AN60+DICIEMBRE!AN60</f>
        <v>6569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1143</v>
      </c>
      <c r="C61" s="130">
        <f t="shared" si="9"/>
        <v>467</v>
      </c>
      <c r="D61" s="131">
        <f t="shared" si="9"/>
        <v>676</v>
      </c>
      <c r="E61" s="502">
        <f>ENERO!E61+FEBRERO!E61+MARZO!E61+ABRIL!E61+MAYO!E61+JUNIO!E61+JULIO!E61+AGOSTO!E61+SEPTIEMBRE!E61+OCTUBRE!E61+NOVIEMBRE!E61+DICIEMBRE!E61</f>
        <v>78</v>
      </c>
      <c r="F61" s="502">
        <f>ENERO!F61+FEBRERO!F61+MARZO!F61+ABRIL!F61+MAYO!F61+JUNIO!F61+JULIO!F61+AGOSTO!F61+SEPTIEMBRE!F61+OCTUBRE!F61+NOVIEMBRE!F61+DICIEMBRE!F61</f>
        <v>75</v>
      </c>
      <c r="G61" s="502">
        <f>ENERO!G61+FEBRERO!G61+MARZO!G61+ABRIL!G61+MAYO!G61+JUNIO!G61+JULIO!G61+AGOSTO!G61+SEPTIEMBRE!G61+OCTUBRE!G61+NOVIEMBRE!G61+DICIEMBRE!G61</f>
        <v>46</v>
      </c>
      <c r="H61" s="502">
        <f>ENERO!H61+FEBRERO!H61+MARZO!H61+ABRIL!H61+MAYO!H61+JUNIO!H61+JULIO!H61+AGOSTO!H61+SEPTIEMBRE!H61+OCTUBRE!H61+NOVIEMBRE!H61+DICIEMBRE!H61</f>
        <v>54</v>
      </c>
      <c r="I61" s="502">
        <f>ENERO!I61+FEBRERO!I61+MARZO!I61+ABRIL!I61+MAYO!I61+JUNIO!I61+JULIO!I61+AGOSTO!I61+SEPTIEMBRE!I61+OCTUBRE!I61+NOVIEMBRE!I61+DICIEMBRE!I61</f>
        <v>35</v>
      </c>
      <c r="J61" s="502">
        <f>ENERO!J61+FEBRERO!J61+MARZO!J61+ABRIL!J61+MAYO!J61+JUNIO!J61+JULIO!J61+AGOSTO!J61+SEPTIEMBRE!J61+OCTUBRE!J61+NOVIEMBRE!J61+DICIEMBRE!J61</f>
        <v>50</v>
      </c>
      <c r="K61" s="502">
        <f>ENERO!K61+FEBRERO!K61+MARZO!K61+ABRIL!K61+MAYO!K61+JUNIO!K61+JULIO!K61+AGOSTO!K61+SEPTIEMBRE!K61+OCTUBRE!K61+NOVIEMBRE!K61+DICIEMBRE!K61</f>
        <v>28</v>
      </c>
      <c r="L61" s="502">
        <f>ENERO!L61+FEBRERO!L61+MARZO!L61+ABRIL!L61+MAYO!L61+JUNIO!L61+JULIO!L61+AGOSTO!L61+SEPTIEMBRE!L61+OCTUBRE!L61+NOVIEMBRE!L61+DICIEMBRE!L61</f>
        <v>69</v>
      </c>
      <c r="M61" s="502">
        <f>ENERO!M61+FEBRERO!M61+MARZO!M61+ABRIL!M61+MAYO!M61+JUNIO!M61+JULIO!M61+AGOSTO!M61+SEPTIEMBRE!M61+OCTUBRE!M61+NOVIEMBRE!M61+DICIEMBRE!M61</f>
        <v>38</v>
      </c>
      <c r="N61" s="502">
        <f>ENERO!N61+FEBRERO!N61+MARZO!N61+ABRIL!N61+MAYO!N61+JUNIO!N61+JULIO!N61+AGOSTO!N61+SEPTIEMBRE!N61+OCTUBRE!N61+NOVIEMBRE!N61+DICIEMBRE!N61</f>
        <v>64</v>
      </c>
      <c r="O61" s="502">
        <f>ENERO!O61+FEBRERO!O61+MARZO!O61+ABRIL!O61+MAYO!O61+JUNIO!O61+JULIO!O61+AGOSTO!O61+SEPTIEMBRE!O61+OCTUBRE!O61+NOVIEMBRE!O61+DICIEMBRE!O61</f>
        <v>38</v>
      </c>
      <c r="P61" s="502">
        <f>ENERO!P61+FEBRERO!P61+MARZO!P61+ABRIL!P61+MAYO!P61+JUNIO!P61+JULIO!P61+AGOSTO!P61+SEPTIEMBRE!P61+OCTUBRE!P61+NOVIEMBRE!P61+DICIEMBRE!P61</f>
        <v>64</v>
      </c>
      <c r="Q61" s="502">
        <f>ENERO!Q61+FEBRERO!Q61+MARZO!Q61+ABRIL!Q61+MAYO!Q61+JUNIO!Q61+JULIO!Q61+AGOSTO!Q61+SEPTIEMBRE!Q61+OCTUBRE!Q61+NOVIEMBRE!Q61+DICIEMBRE!Q61</f>
        <v>31</v>
      </c>
      <c r="R61" s="502">
        <f>ENERO!R61+FEBRERO!R61+MARZO!R61+ABRIL!R61+MAYO!R61+JUNIO!R61+JULIO!R61+AGOSTO!R61+SEPTIEMBRE!R61+OCTUBRE!R61+NOVIEMBRE!R61+DICIEMBRE!R61</f>
        <v>48</v>
      </c>
      <c r="S61" s="502">
        <f>ENERO!S61+FEBRERO!S61+MARZO!S61+ABRIL!S61+MAYO!S61+JUNIO!S61+JULIO!S61+AGOSTO!S61+SEPTIEMBRE!S61+OCTUBRE!S61+NOVIEMBRE!S61+DICIEMBRE!S61</f>
        <v>39</v>
      </c>
      <c r="T61" s="502">
        <f>ENERO!T61+FEBRERO!T61+MARZO!T61+ABRIL!T61+MAYO!T61+JUNIO!T61+JULIO!T61+AGOSTO!T61+SEPTIEMBRE!T61+OCTUBRE!T61+NOVIEMBRE!T61+DICIEMBRE!T61</f>
        <v>38</v>
      </c>
      <c r="U61" s="502">
        <f>ENERO!U61+FEBRERO!U61+MARZO!U61+ABRIL!U61+MAYO!U61+JUNIO!U61+JULIO!U61+AGOSTO!U61+SEPTIEMBRE!U61+OCTUBRE!U61+NOVIEMBRE!U61+DICIEMBRE!U61</f>
        <v>19</v>
      </c>
      <c r="V61" s="502">
        <f>ENERO!V61+FEBRERO!V61+MARZO!V61+ABRIL!V61+MAYO!V61+JUNIO!V61+JULIO!V61+AGOSTO!V61+SEPTIEMBRE!V61+OCTUBRE!V61+NOVIEMBRE!V61+DICIEMBRE!V61</f>
        <v>42</v>
      </c>
      <c r="W61" s="502">
        <f>ENERO!W61+FEBRERO!W61+MARZO!W61+ABRIL!W61+MAYO!W61+JUNIO!W61+JULIO!W61+AGOSTO!W61+SEPTIEMBRE!W61+OCTUBRE!W61+NOVIEMBRE!W61+DICIEMBRE!W61</f>
        <v>21</v>
      </c>
      <c r="X61" s="502">
        <f>ENERO!X61+FEBRERO!X61+MARZO!X61+ABRIL!X61+MAYO!X61+JUNIO!X61+JULIO!X61+AGOSTO!X61+SEPTIEMBRE!X61+OCTUBRE!X61+NOVIEMBRE!X61+DICIEMBRE!X61</f>
        <v>25</v>
      </c>
      <c r="Y61" s="502">
        <f>ENERO!Y61+FEBRERO!Y61+MARZO!Y61+ABRIL!Y61+MAYO!Y61+JUNIO!Y61+JULIO!Y61+AGOSTO!Y61+SEPTIEMBRE!Y61+OCTUBRE!Y61+NOVIEMBRE!Y61+DICIEMBRE!Y61</f>
        <v>14</v>
      </c>
      <c r="Z61" s="502">
        <f>ENERO!Z61+FEBRERO!Z61+MARZO!Z61+ABRIL!Z61+MAYO!Z61+JUNIO!Z61+JULIO!Z61+AGOSTO!Z61+SEPTIEMBRE!Z61+OCTUBRE!Z61+NOVIEMBRE!Z61+DICIEMBRE!Z61</f>
        <v>42</v>
      </c>
      <c r="AA61" s="502">
        <f>ENERO!AA61+FEBRERO!AA61+MARZO!AA61+ABRIL!AA61+MAYO!AA61+JUNIO!AA61+JULIO!AA61+AGOSTO!AA61+SEPTIEMBRE!AA61+OCTUBRE!AA61+NOVIEMBRE!AA61+DICIEMBRE!AA61</f>
        <v>29</v>
      </c>
      <c r="AB61" s="502">
        <f>ENERO!AB61+FEBRERO!AB61+MARZO!AB61+ABRIL!AB61+MAYO!AB61+JUNIO!AB61+JULIO!AB61+AGOSTO!AB61+SEPTIEMBRE!AB61+OCTUBRE!AB61+NOVIEMBRE!AB61+DICIEMBRE!AB61</f>
        <v>36</v>
      </c>
      <c r="AC61" s="502">
        <f>ENERO!AC61+FEBRERO!AC61+MARZO!AC61+ABRIL!AC61+MAYO!AC61+JUNIO!AC61+JULIO!AC61+AGOSTO!AC61+SEPTIEMBRE!AC61+OCTUBRE!AC61+NOVIEMBRE!AC61+DICIEMBRE!AC61</f>
        <v>14</v>
      </c>
      <c r="AD61" s="502">
        <f>ENERO!AD61+FEBRERO!AD61+MARZO!AD61+ABRIL!AD61+MAYO!AD61+JUNIO!AD61+JULIO!AD61+AGOSTO!AD61+SEPTIEMBRE!AD61+OCTUBRE!AD61+NOVIEMBRE!AD61+DICIEMBRE!AD61</f>
        <v>20</v>
      </c>
      <c r="AE61" s="502">
        <f>ENERO!AE61+FEBRERO!AE61+MARZO!AE61+ABRIL!AE61+MAYO!AE61+JUNIO!AE61+JULIO!AE61+AGOSTO!AE61+SEPTIEMBRE!AE61+OCTUBRE!AE61+NOVIEMBRE!AE61+DICIEMBRE!AE61</f>
        <v>10</v>
      </c>
      <c r="AF61" s="502">
        <f>ENERO!AF61+FEBRERO!AF61+MARZO!AF61+ABRIL!AF61+MAYO!AF61+JUNIO!AF61+JULIO!AF61+AGOSTO!AF61+SEPTIEMBRE!AF61+OCTUBRE!AF61+NOVIEMBRE!AF61+DICIEMBRE!AF61</f>
        <v>17</v>
      </c>
      <c r="AG61" s="502">
        <f>ENERO!AG61+FEBRERO!AG61+MARZO!AG61+ABRIL!AG61+MAYO!AG61+JUNIO!AG61+JULIO!AG61+AGOSTO!AG61+SEPTIEMBRE!AG61+OCTUBRE!AG61+NOVIEMBRE!AG61+DICIEMBRE!AG61</f>
        <v>6</v>
      </c>
      <c r="AH61" s="502">
        <f>ENERO!AH61+FEBRERO!AH61+MARZO!AH61+ABRIL!AH61+MAYO!AH61+JUNIO!AH61+JULIO!AH61+AGOSTO!AH61+SEPTIEMBRE!AH61+OCTUBRE!AH61+NOVIEMBRE!AH61+DICIEMBRE!AH61</f>
        <v>14</v>
      </c>
      <c r="AI61" s="502">
        <f>ENERO!AI61+FEBRERO!AI61+MARZO!AI61+ABRIL!AI61+MAYO!AI61+JUNIO!AI61+JULIO!AI61+AGOSTO!AI61+SEPTIEMBRE!AI61+OCTUBRE!AI61+NOVIEMBRE!AI61+DICIEMBRE!AI61</f>
        <v>13</v>
      </c>
      <c r="AJ61" s="502">
        <f>ENERO!AJ61+FEBRERO!AJ61+MARZO!AJ61+ABRIL!AJ61+MAYO!AJ61+JUNIO!AJ61+JULIO!AJ61+AGOSTO!AJ61+SEPTIEMBRE!AJ61+OCTUBRE!AJ61+NOVIEMBRE!AJ61+DICIEMBRE!AJ61</f>
        <v>9</v>
      </c>
      <c r="AK61" s="502">
        <f>ENERO!AK61+FEBRERO!AK61+MARZO!AK61+ABRIL!AK61+MAYO!AK61+JUNIO!AK61+JULIO!AK61+AGOSTO!AK61+SEPTIEMBRE!AK61+OCTUBRE!AK61+NOVIEMBRE!AK61+DICIEMBRE!AK61</f>
        <v>8</v>
      </c>
      <c r="AL61" s="502">
        <f>ENERO!AL61+FEBRERO!AL61+MARZO!AL61+ABRIL!AL61+MAYO!AL61+JUNIO!AL61+JULIO!AL61+AGOSTO!AL61+SEPTIEMBRE!AL61+OCTUBRE!AL61+NOVIEMBRE!AL61+DICIEMBRE!AL61</f>
        <v>9</v>
      </c>
      <c r="AM61" s="502">
        <f>ENERO!AM61+FEBRERO!AM61+MARZO!AM61+ABRIL!AM61+MAYO!AM61+JUNIO!AM61+JULIO!AM61+AGOSTO!AM61+SEPTIEMBRE!AM61+OCTUBRE!AM61+NOVIEMBRE!AM61+DICIEMBRE!AM61</f>
        <v>813</v>
      </c>
      <c r="AN61" s="502">
        <f>ENERO!AN61+FEBRERO!AN61+MARZO!AN61+ABRIL!AN61+MAYO!AN61+JUNIO!AN61+JULIO!AN61+AGOSTO!AN61+SEPTIEMBRE!AN61+OCTUBRE!AN61+NOVIEMBRE!AN61+DICIEMBRE!AN61</f>
        <v>330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6</v>
      </c>
      <c r="C62" s="141">
        <f t="shared" si="9"/>
        <v>4</v>
      </c>
      <c r="D62" s="56">
        <f t="shared" si="9"/>
        <v>2</v>
      </c>
      <c r="E62" s="502">
        <f>ENERO!E62+FEBRERO!E62+MARZO!E62+ABRIL!E62+MAYO!E62+JUNIO!E62+JULIO!E62+AGOSTO!E62+SEPTIEMBRE!E62+OCTUBRE!E62+NOVIEMBRE!E62+DICIEMBRE!E62</f>
        <v>4</v>
      </c>
      <c r="F62" s="502">
        <f>ENERO!F62+FEBRERO!F62+MARZO!F62+ABRIL!F62+MAYO!F62+JUNIO!F62+JULIO!F62+AGOSTO!F62+SEPTIEMBRE!F62+OCTUBRE!F62+NOVIEMBRE!F62+DICIEMBRE!F62</f>
        <v>0</v>
      </c>
      <c r="G62" s="502">
        <f>ENERO!G62+FEBRERO!G62+MARZO!G62+ABRIL!G62+MAYO!G62+JUNIO!G62+JULIO!G62+AGOSTO!G62+SEPTIEMBRE!G62+OCTUBRE!G62+NOVIEMBRE!G62+DICIEMBRE!G62</f>
        <v>0</v>
      </c>
      <c r="H62" s="502">
        <f>ENERO!H62+FEBRERO!H62+MARZO!H62+ABRIL!H62+MAYO!H62+JUNIO!H62+JULIO!H62+AGOSTO!H62+SEPTIEMBRE!H62+OCTUBRE!H62+NOVIEMBRE!H62+DICIEMBRE!H62</f>
        <v>0</v>
      </c>
      <c r="I62" s="502">
        <f>ENERO!I62+FEBRERO!I62+MARZO!I62+ABRIL!I62+MAYO!I62+JUNIO!I62+JULIO!I62+AGOSTO!I62+SEPTIEMBRE!I62+OCTUBRE!I62+NOVIEMBRE!I62+DICIEMBRE!I62</f>
        <v>0</v>
      </c>
      <c r="J62" s="502">
        <f>ENERO!J62+FEBRERO!J62+MARZO!J62+ABRIL!J62+MAYO!J62+JUNIO!J62+JULIO!J62+AGOSTO!J62+SEPTIEMBRE!J62+OCTUBRE!J62+NOVIEMBRE!J62+DICIEMBRE!J62</f>
        <v>0</v>
      </c>
      <c r="K62" s="502">
        <f>ENERO!K62+FEBRERO!K62+MARZO!K62+ABRIL!K62+MAYO!K62+JUNIO!K62+JULIO!K62+AGOSTO!K62+SEPTIEMBRE!K62+OCTUBRE!K62+NOVIEMBRE!K62+DICIEMBRE!K62</f>
        <v>0</v>
      </c>
      <c r="L62" s="502">
        <f>ENERO!L62+FEBRERO!L62+MARZO!L62+ABRIL!L62+MAYO!L62+JUNIO!L62+JULIO!L62+AGOSTO!L62+SEPTIEMBRE!L62+OCTUBRE!L62+NOVIEMBRE!L62+DICIEMBRE!L62</f>
        <v>0</v>
      </c>
      <c r="M62" s="502">
        <f>ENERO!M62+FEBRERO!M62+MARZO!M62+ABRIL!M62+MAYO!M62+JUNIO!M62+JULIO!M62+AGOSTO!M62+SEPTIEMBRE!M62+OCTUBRE!M62+NOVIEMBRE!M62+DICIEMBRE!M62</f>
        <v>0</v>
      </c>
      <c r="N62" s="502">
        <f>ENERO!N62+FEBRERO!N62+MARZO!N62+ABRIL!N62+MAYO!N62+JUNIO!N62+JULIO!N62+AGOSTO!N62+SEPTIEMBRE!N62+OCTUBRE!N62+NOVIEMBRE!N62+DICIEMBRE!N62</f>
        <v>0</v>
      </c>
      <c r="O62" s="502">
        <f>ENERO!O62+FEBRERO!O62+MARZO!O62+ABRIL!O62+MAYO!O62+JUNIO!O62+JULIO!O62+AGOSTO!O62+SEPTIEMBRE!O62+OCTUBRE!O62+NOVIEMBRE!O62+DICIEMBRE!O62</f>
        <v>0</v>
      </c>
      <c r="P62" s="502">
        <f>ENERO!P62+FEBRERO!P62+MARZO!P62+ABRIL!P62+MAYO!P62+JUNIO!P62+JULIO!P62+AGOSTO!P62+SEPTIEMBRE!P62+OCTUBRE!P62+NOVIEMBRE!P62+DICIEMBRE!P62</f>
        <v>1</v>
      </c>
      <c r="Q62" s="502">
        <f>ENERO!Q62+FEBRERO!Q62+MARZO!Q62+ABRIL!Q62+MAYO!Q62+JUNIO!Q62+JULIO!Q62+AGOSTO!Q62+SEPTIEMBRE!Q62+OCTUBRE!Q62+NOVIEMBRE!Q62+DICIEMBRE!Q62</f>
        <v>0</v>
      </c>
      <c r="R62" s="502">
        <f>ENERO!R62+FEBRERO!R62+MARZO!R62+ABRIL!R62+MAYO!R62+JUNIO!R62+JULIO!R62+AGOSTO!R62+SEPTIEMBRE!R62+OCTUBRE!R62+NOVIEMBRE!R62+DICIEMBRE!R62</f>
        <v>0</v>
      </c>
      <c r="S62" s="502">
        <f>ENERO!S62+FEBRERO!S62+MARZO!S62+ABRIL!S62+MAYO!S62+JUNIO!S62+JULIO!S62+AGOSTO!S62+SEPTIEMBRE!S62+OCTUBRE!S62+NOVIEMBRE!S62+DICIEMBRE!S62</f>
        <v>0</v>
      </c>
      <c r="T62" s="502">
        <f>ENERO!T62+FEBRERO!T62+MARZO!T62+ABRIL!T62+MAYO!T62+JUNIO!T62+JULIO!T62+AGOSTO!T62+SEPTIEMBRE!T62+OCTUBRE!T62+NOVIEMBRE!T62+DICIEMBRE!T62</f>
        <v>0</v>
      </c>
      <c r="U62" s="502">
        <f>ENERO!U62+FEBRERO!U62+MARZO!U62+ABRIL!U62+MAYO!U62+JUNIO!U62+JULIO!U62+AGOSTO!U62+SEPTIEMBRE!U62+OCTUBRE!U62+NOVIEMBRE!U62+DICIEMBRE!U62</f>
        <v>0</v>
      </c>
      <c r="V62" s="502">
        <f>ENERO!V62+FEBRERO!V62+MARZO!V62+ABRIL!V62+MAYO!V62+JUNIO!V62+JULIO!V62+AGOSTO!V62+SEPTIEMBRE!V62+OCTUBRE!V62+NOVIEMBRE!V62+DICIEMBRE!V62</f>
        <v>1</v>
      </c>
      <c r="W62" s="502">
        <f>ENERO!W62+FEBRERO!W62+MARZO!W62+ABRIL!W62+MAYO!W62+JUNIO!W62+JULIO!W62+AGOSTO!W62+SEPTIEMBRE!W62+OCTUBRE!W62+NOVIEMBRE!W62+DICIEMBRE!W62</f>
        <v>0</v>
      </c>
      <c r="X62" s="502">
        <f>ENERO!X62+FEBRERO!X62+MARZO!X62+ABRIL!X62+MAYO!X62+JUNIO!X62+JULIO!X62+AGOSTO!X62+SEPTIEMBRE!X62+OCTUBRE!X62+NOVIEMBRE!X62+DICIEMBRE!X62</f>
        <v>0</v>
      </c>
      <c r="Y62" s="502">
        <f>ENERO!Y62+FEBRERO!Y62+MARZO!Y62+ABRIL!Y62+MAYO!Y62+JUNIO!Y62+JULIO!Y62+AGOSTO!Y62+SEPTIEMBRE!Y62+OCTUBRE!Y62+NOVIEMBRE!Y62+DICIEMBRE!Y62</f>
        <v>0</v>
      </c>
      <c r="Z62" s="502">
        <f>ENERO!Z62+FEBRERO!Z62+MARZO!Z62+ABRIL!Z62+MAYO!Z62+JUNIO!Z62+JULIO!Z62+AGOSTO!Z62+SEPTIEMBRE!Z62+OCTUBRE!Z62+NOVIEMBRE!Z62+DICIEMBRE!Z62</f>
        <v>0</v>
      </c>
      <c r="AA62" s="502">
        <f>ENERO!AA62+FEBRERO!AA62+MARZO!AA62+ABRIL!AA62+MAYO!AA62+JUNIO!AA62+JULIO!AA62+AGOSTO!AA62+SEPTIEMBRE!AA62+OCTUBRE!AA62+NOVIEMBRE!AA62+DICIEMBRE!AA62</f>
        <v>0</v>
      </c>
      <c r="AB62" s="502">
        <f>ENERO!AB62+FEBRERO!AB62+MARZO!AB62+ABRIL!AB62+MAYO!AB62+JUNIO!AB62+JULIO!AB62+AGOSTO!AB62+SEPTIEMBRE!AB62+OCTUBRE!AB62+NOVIEMBRE!AB62+DICIEMBRE!AB62</f>
        <v>0</v>
      </c>
      <c r="AC62" s="502">
        <f>ENERO!AC62+FEBRERO!AC62+MARZO!AC62+ABRIL!AC62+MAYO!AC62+JUNIO!AC62+JULIO!AC62+AGOSTO!AC62+SEPTIEMBRE!AC62+OCTUBRE!AC62+NOVIEMBRE!AC62+DICIEMBRE!AC62</f>
        <v>0</v>
      </c>
      <c r="AD62" s="502">
        <f>ENERO!AD62+FEBRERO!AD62+MARZO!AD62+ABRIL!AD62+MAYO!AD62+JUNIO!AD62+JULIO!AD62+AGOSTO!AD62+SEPTIEMBRE!AD62+OCTUBRE!AD62+NOVIEMBRE!AD62+DICIEMBRE!AD62</f>
        <v>0</v>
      </c>
      <c r="AE62" s="502">
        <f>ENERO!AE62+FEBRERO!AE62+MARZO!AE62+ABRIL!AE62+MAYO!AE62+JUNIO!AE62+JULIO!AE62+AGOSTO!AE62+SEPTIEMBRE!AE62+OCTUBRE!AE62+NOVIEMBRE!AE62+DICIEMBRE!AE62</f>
        <v>0</v>
      </c>
      <c r="AF62" s="502">
        <f>ENERO!AF62+FEBRERO!AF62+MARZO!AF62+ABRIL!AF62+MAYO!AF62+JUNIO!AF62+JULIO!AF62+AGOSTO!AF62+SEPTIEMBRE!AF62+OCTUBRE!AF62+NOVIEMBRE!AF62+DICIEMBRE!AF62</f>
        <v>0</v>
      </c>
      <c r="AG62" s="502">
        <f>ENERO!AG62+FEBRERO!AG62+MARZO!AG62+ABRIL!AG62+MAYO!AG62+JUNIO!AG62+JULIO!AG62+AGOSTO!AG62+SEPTIEMBRE!AG62+OCTUBRE!AG62+NOVIEMBRE!AG62+DICIEMBRE!AG62</f>
        <v>0</v>
      </c>
      <c r="AH62" s="502">
        <f>ENERO!AH62+FEBRERO!AH62+MARZO!AH62+ABRIL!AH62+MAYO!AH62+JUNIO!AH62+JULIO!AH62+AGOSTO!AH62+SEPTIEMBRE!AH62+OCTUBRE!AH62+NOVIEMBRE!AH62+DICIEMBRE!AH62</f>
        <v>0</v>
      </c>
      <c r="AI62" s="502">
        <f>ENERO!AI62+FEBRERO!AI62+MARZO!AI62+ABRIL!AI62+MAYO!AI62+JUNIO!AI62+JULIO!AI62+AGOSTO!AI62+SEPTIEMBRE!AI62+OCTUBRE!AI62+NOVIEMBRE!AI62+DICIEMBRE!AI62</f>
        <v>0</v>
      </c>
      <c r="AJ62" s="502">
        <f>ENERO!AJ62+FEBRERO!AJ62+MARZO!AJ62+ABRIL!AJ62+MAYO!AJ62+JUNIO!AJ62+JULIO!AJ62+AGOSTO!AJ62+SEPTIEMBRE!AJ62+OCTUBRE!AJ62+NOVIEMBRE!AJ62+DICIEMBRE!AJ62</f>
        <v>0</v>
      </c>
      <c r="AK62" s="502">
        <f>ENERO!AK62+FEBRERO!AK62+MARZO!AK62+ABRIL!AK62+MAYO!AK62+JUNIO!AK62+JULIO!AK62+AGOSTO!AK62+SEPTIEMBRE!AK62+OCTUBRE!AK62+NOVIEMBRE!AK62+DICIEMBRE!AK62</f>
        <v>0</v>
      </c>
      <c r="AL62" s="502">
        <f>ENERO!AL62+FEBRERO!AL62+MARZO!AL62+ABRIL!AL62+MAYO!AL62+JUNIO!AL62+JULIO!AL62+AGOSTO!AL62+SEPTIEMBRE!AL62+OCTUBRE!AL62+NOVIEMBRE!AL62+DICIEMBRE!AL62</f>
        <v>0</v>
      </c>
      <c r="AM62" s="502">
        <f>ENERO!AM62+FEBRERO!AM62+MARZO!AM62+ABRIL!AM62+MAYO!AM62+JUNIO!AM62+JULIO!AM62+AGOSTO!AM62+SEPTIEMBRE!AM62+OCTUBRE!AM62+NOVIEMBRE!AM62+DICIEMBRE!AM62</f>
        <v>1</v>
      </c>
      <c r="AN62" s="502">
        <f>ENERO!AN62+FEBRERO!AN62+MARZO!AN62+ABRIL!AN62+MAYO!AN62+JUNIO!AN62+JULIO!AN62+AGOSTO!AN62+SEPTIEMBRE!AN62+OCTUBRE!AN62+NOVIEMBRE!AN62+DICIEMBRE!AN62</f>
        <v>0</v>
      </c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55516</v>
      </c>
      <c r="C63" s="145">
        <f t="shared" si="10"/>
        <v>28407</v>
      </c>
      <c r="D63" s="146">
        <f t="shared" si="10"/>
        <v>27109</v>
      </c>
      <c r="E63" s="147">
        <f t="shared" si="10"/>
        <v>5366</v>
      </c>
      <c r="F63" s="148">
        <f t="shared" si="10"/>
        <v>4645</v>
      </c>
      <c r="G63" s="147">
        <f t="shared" si="10"/>
        <v>2577</v>
      </c>
      <c r="H63" s="149">
        <f t="shared" si="10"/>
        <v>2395</v>
      </c>
      <c r="I63" s="147">
        <f t="shared" si="10"/>
        <v>2240</v>
      </c>
      <c r="J63" s="149">
        <f t="shared" si="10"/>
        <v>2041</v>
      </c>
      <c r="K63" s="147">
        <f t="shared" si="10"/>
        <v>1571</v>
      </c>
      <c r="L63" s="149">
        <f t="shared" si="10"/>
        <v>1667</v>
      </c>
      <c r="M63" s="147">
        <f t="shared" si="10"/>
        <v>1392</v>
      </c>
      <c r="N63" s="149">
        <f t="shared" si="10"/>
        <v>1117</v>
      </c>
      <c r="O63" s="147">
        <f t="shared" si="10"/>
        <v>1293</v>
      </c>
      <c r="P63" s="149">
        <f t="shared" si="10"/>
        <v>1248</v>
      </c>
      <c r="Q63" s="147">
        <f t="shared" si="10"/>
        <v>1292</v>
      </c>
      <c r="R63" s="149">
        <f t="shared" si="10"/>
        <v>1126</v>
      </c>
      <c r="S63" s="147">
        <f t="shared" si="10"/>
        <v>1274</v>
      </c>
      <c r="T63" s="149">
        <f t="shared" si="10"/>
        <v>1178</v>
      </c>
      <c r="U63" s="150">
        <f t="shared" si="10"/>
        <v>1097</v>
      </c>
      <c r="V63" s="151">
        <f t="shared" si="10"/>
        <v>1152</v>
      </c>
      <c r="W63" s="147">
        <f t="shared" si="10"/>
        <v>1269</v>
      </c>
      <c r="X63" s="149">
        <f t="shared" si="10"/>
        <v>1129</v>
      </c>
      <c r="Y63" s="147">
        <f t="shared" si="10"/>
        <v>1340</v>
      </c>
      <c r="Z63" s="149">
        <f t="shared" si="10"/>
        <v>1512</v>
      </c>
      <c r="AA63" s="147">
        <f t="shared" si="10"/>
        <v>1342</v>
      </c>
      <c r="AB63" s="149">
        <f t="shared" si="10"/>
        <v>1259</v>
      </c>
      <c r="AC63" s="147">
        <f t="shared" si="10"/>
        <v>1245</v>
      </c>
      <c r="AD63" s="149">
        <f t="shared" si="10"/>
        <v>1286</v>
      </c>
      <c r="AE63" s="147">
        <f t="shared" si="10"/>
        <v>1202</v>
      </c>
      <c r="AF63" s="149">
        <f t="shared" si="10"/>
        <v>1204</v>
      </c>
      <c r="AG63" s="147">
        <f t="shared" si="10"/>
        <v>1282</v>
      </c>
      <c r="AH63" s="149">
        <f t="shared" si="10"/>
        <v>1088</v>
      </c>
      <c r="AI63" s="147">
        <f t="shared" si="10"/>
        <v>1087</v>
      </c>
      <c r="AJ63" s="149">
        <f t="shared" si="10"/>
        <v>1094</v>
      </c>
      <c r="AK63" s="152">
        <f t="shared" si="10"/>
        <v>1538</v>
      </c>
      <c r="AL63" s="149">
        <f t="shared" si="10"/>
        <v>1968</v>
      </c>
      <c r="AM63" s="153">
        <f>SUM(AM57:AM62)</f>
        <v>33363</v>
      </c>
      <c r="AN63" s="154">
        <f>SUM(AN57:AN62)</f>
        <v>22148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7</v>
      </c>
      <c r="C66" s="502">
        <f>ENERO!C66+FEBRERO!C66+MARZO!C66+ABRIL!C66+MAYO!C66+JUNIO!C66+JULIO!C66+AGOSTO!C66+SEPTIEMBRE!C66+OCTUBRE!C66+NOVIEMBRE!C66+DICIEMBRE!C66</f>
        <v>7</v>
      </c>
      <c r="D66" s="502">
        <f>ENERO!D66+FEBRERO!D66+MARZO!D66+ABRIL!D66+MAYO!D66+JUNIO!D66+JULIO!D66+AGOSTO!D66+SEPTIEMBRE!D66+OCTUBRE!D66+NOVIEMBRE!D66+DICIEMBRE!D66</f>
        <v>0</v>
      </c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502">
        <f>ENERO!C67+FEBRERO!C67+MARZO!C67+ABRIL!C67+MAYO!C67+JUNIO!C67+JULIO!C67+AGOSTO!C67+SEPTIEMBRE!C67+OCTUBRE!C67+NOVIEMBRE!C67+DICIEMBRE!C67</f>
        <v>0</v>
      </c>
      <c r="D67" s="502">
        <f>ENERO!D67+FEBRERO!D67+MARZO!D67+ABRIL!D67+MAYO!D67+JUNIO!D67+JULIO!D67+AGOSTO!D67+SEPTIEMBRE!D67+OCTUBRE!D67+NOVIEMBRE!D67+DICIEMBRE!D67</f>
        <v>0</v>
      </c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502">
        <f>ENERO!C68+FEBRERO!C68+MARZO!C68+ABRIL!C68+MAYO!C68+JUNIO!C68+JULIO!C68+AGOSTO!C68+SEPTIEMBRE!C68+OCTUBRE!C68+NOVIEMBRE!C68+DICIEMBRE!C68</f>
        <v>0</v>
      </c>
      <c r="D68" s="502">
        <f>ENERO!D68+FEBRERO!D68+MARZO!D68+ABRIL!D68+MAYO!D68+JUNIO!D68+JULIO!D68+AGOSTO!D68+SEPTIEMBRE!D68+OCTUBRE!D68+NOVIEMBRE!D68+DICIEMBRE!D68</f>
        <v>0</v>
      </c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4212</v>
      </c>
      <c r="C69" s="502">
        <f>ENERO!C69+FEBRERO!C69+MARZO!C69+ABRIL!C69+MAYO!C69+JUNIO!C69+JULIO!C69+AGOSTO!C69+SEPTIEMBRE!C69+OCTUBRE!C69+NOVIEMBRE!C69+DICIEMBRE!C69</f>
        <v>4212</v>
      </c>
      <c r="D69" s="502">
        <f>ENERO!D69+FEBRERO!D69+MARZO!D69+ABRIL!D69+MAYO!D69+JUNIO!D69+JULIO!D69+AGOSTO!D69+SEPTIEMBRE!D69+OCTUBRE!D69+NOVIEMBRE!D69+DICIEMBRE!D69</f>
        <v>0</v>
      </c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502">
        <f>ENERO!C70+FEBRERO!C70+MARZO!C70+ABRIL!C70+MAYO!C70+JUNIO!C70+JULIO!C70+AGOSTO!C70+SEPTIEMBRE!C70+OCTUBRE!C70+NOVIEMBRE!C70+DICIEMBRE!C70</f>
        <v>0</v>
      </c>
      <c r="D70" s="502">
        <f>ENERO!D70+FEBRERO!D70+MARZO!D70+ABRIL!D70+MAYO!D70+JUNIO!D70+JULIO!D70+AGOSTO!D70+SEPTIEMBRE!D70+OCTUBRE!D70+NOVIEMBRE!D70+DICIEMBRE!D70</f>
        <v>0</v>
      </c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502">
        <f>ENERO!C71+FEBRERO!C71+MARZO!C71+ABRIL!C71+MAYO!C71+JUNIO!C71+JULIO!C71+AGOSTO!C71+SEPTIEMBRE!C71+OCTUBRE!C71+NOVIEMBRE!C71+DICIEMBRE!C71</f>
        <v>0</v>
      </c>
      <c r="D71" s="502">
        <f>ENERO!D71+FEBRERO!D71+MARZO!D71+ABRIL!D71+MAYO!D71+JUNIO!D71+JULIO!D71+AGOSTO!D71+SEPTIEMBRE!D71+OCTUBRE!D71+NOVIEMBRE!D71+DICIEMBRE!D71</f>
        <v>0</v>
      </c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7350</v>
      </c>
      <c r="C72" s="502">
        <f>ENERO!C72+FEBRERO!C72+MARZO!C72+ABRIL!C72+MAYO!C72+JUNIO!C72+JULIO!C72+AGOSTO!C72+SEPTIEMBRE!C72+OCTUBRE!C72+NOVIEMBRE!C72+DICIEMBRE!C72</f>
        <v>7350</v>
      </c>
      <c r="D72" s="502">
        <f>ENERO!D72+FEBRERO!D72+MARZO!D72+ABRIL!D72+MAYO!D72+JUNIO!D72+JULIO!D72+AGOSTO!D72+SEPTIEMBRE!D72+OCTUBRE!D72+NOVIEMBRE!D72+DICIEMBRE!D72</f>
        <v>0</v>
      </c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92</v>
      </c>
      <c r="C73" s="502">
        <f>ENERO!C73+FEBRERO!C73+MARZO!C73+ABRIL!C73+MAYO!C73+JUNIO!C73+JULIO!C73+AGOSTO!C73+SEPTIEMBRE!C73+OCTUBRE!C73+NOVIEMBRE!C73+DICIEMBRE!C73</f>
        <v>6</v>
      </c>
      <c r="D73" s="502">
        <f>ENERO!D73+FEBRERO!D73+MARZO!D73+ABRIL!D73+MAYO!D73+JUNIO!D73+JULIO!D73+AGOSTO!D73+SEPTIEMBRE!D73+OCTUBRE!D73+NOVIEMBRE!D73+DICIEMBRE!D73</f>
        <v>86</v>
      </c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502">
        <f>ENERO!C74+FEBRERO!C74+MARZO!C74+ABRIL!C74+MAYO!C74+JUNIO!C74+JULIO!C74+AGOSTO!C74+SEPTIEMBRE!C74+OCTUBRE!C74+NOVIEMBRE!C74+DICIEMBRE!C74</f>
        <v>0</v>
      </c>
      <c r="D74" s="502">
        <f>ENERO!D74+FEBRERO!D74+MARZO!D74+ABRIL!D74+MAYO!D74+JUNIO!D74+JULIO!D74+AGOSTO!D74+SEPTIEMBRE!D74+OCTUBRE!D74+NOVIEMBRE!D74+DICIEMBRE!D74</f>
        <v>0</v>
      </c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502">
        <f>ENERO!C75+FEBRERO!C75+MARZO!C75+ABRIL!C75+MAYO!C75+JUNIO!C75+JULIO!C75+AGOSTO!C75+SEPTIEMBRE!C75+OCTUBRE!C75+NOVIEMBRE!C75+DICIEMBRE!C75</f>
        <v>0</v>
      </c>
      <c r="D75" s="502">
        <f>ENERO!D75+FEBRERO!D75+MARZO!D75+ABRIL!D75+MAYO!D75+JUNIO!D75+JULIO!D75+AGOSTO!D75+SEPTIEMBRE!D75+OCTUBRE!D75+NOVIEMBRE!D75+DICIEMBRE!D75</f>
        <v>0</v>
      </c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502">
        <f>ENERO!C76+FEBRERO!C76+MARZO!C76+ABRIL!C76+MAYO!C76+JUNIO!C76+JULIO!C76+AGOSTO!C76+SEPTIEMBRE!C76+OCTUBRE!C76+NOVIEMBRE!C76+DICIEMBRE!C76</f>
        <v>0</v>
      </c>
      <c r="D76" s="502">
        <f>ENERO!D76+FEBRERO!D76+MARZO!D76+ABRIL!D76+MAYO!D76+JUNIO!D76+JULIO!D76+AGOSTO!D76+SEPTIEMBRE!D76+OCTUBRE!D76+NOVIEMBRE!D76+DICIEMBRE!D76</f>
        <v>0</v>
      </c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502">
        <f>ENERO!C77+FEBRERO!C77+MARZO!C77+ABRIL!C77+MAYO!C77+JUNIO!C77+JULIO!C77+AGOSTO!C77+SEPTIEMBRE!C77+OCTUBRE!C77+NOVIEMBRE!C77+DICIEMBRE!C77</f>
        <v>0</v>
      </c>
      <c r="D77" s="502">
        <f>ENERO!D77+FEBRERO!D77+MARZO!D77+ABRIL!D77+MAYO!D77+JUNIO!D77+JULIO!D77+AGOSTO!D77+SEPTIEMBRE!D77+OCTUBRE!D77+NOVIEMBRE!D77+DICIEMBRE!D77</f>
        <v>0</v>
      </c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12885</v>
      </c>
      <c r="C78" s="502">
        <f>ENERO!C78+FEBRERO!C78+MARZO!C78+ABRIL!C78+MAYO!C78+JUNIO!C78+JULIO!C78+AGOSTO!C78+SEPTIEMBRE!C78+OCTUBRE!C78+NOVIEMBRE!C78+DICIEMBRE!C78</f>
        <v>12885</v>
      </c>
      <c r="D78" s="502">
        <f>ENERO!D78+FEBRERO!D78+MARZO!D78+ABRIL!D78+MAYO!D78+JUNIO!D78+JULIO!D78+AGOSTO!D78+SEPTIEMBRE!D78+OCTUBRE!D78+NOVIEMBRE!D78+DICIEMBRE!D78</f>
        <v>0</v>
      </c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502">
        <f>ENERO!C79+FEBRERO!C79+MARZO!C79+ABRIL!C79+MAYO!C79+JUNIO!C79+JULIO!C79+AGOSTO!C79+SEPTIEMBRE!C79+OCTUBRE!C79+NOVIEMBRE!C79+DICIEMBRE!C79</f>
        <v>0</v>
      </c>
      <c r="D79" s="502">
        <f>ENERO!D79+FEBRERO!D79+MARZO!D79+ABRIL!D79+MAYO!D79+JUNIO!D79+JULIO!D79+AGOSTO!D79+SEPTIEMBRE!D79+OCTUBRE!D79+NOVIEMBRE!D79+DICIEMBRE!D79</f>
        <v>0</v>
      </c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2579</v>
      </c>
      <c r="C80" s="502">
        <f>ENERO!C80+FEBRERO!C80+MARZO!C80+ABRIL!C80+MAYO!C80+JUNIO!C80+JULIO!C80+AGOSTO!C80+SEPTIEMBRE!C80+OCTUBRE!C80+NOVIEMBRE!C80+DICIEMBRE!C80</f>
        <v>2574</v>
      </c>
      <c r="D80" s="502">
        <f>ENERO!D80+FEBRERO!D80+MARZO!D80+ABRIL!D80+MAYO!D80+JUNIO!D80+JULIO!D80+AGOSTO!D80+SEPTIEMBRE!D80+OCTUBRE!D80+NOVIEMBRE!D80+DICIEMBRE!D80</f>
        <v>5</v>
      </c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58</v>
      </c>
      <c r="C81" s="502">
        <f>ENERO!C81+FEBRERO!C81+MARZO!C81+ABRIL!C81+MAYO!C81+JUNIO!C81+JULIO!C81+AGOSTO!C81+SEPTIEMBRE!C81+OCTUBRE!C81+NOVIEMBRE!C81+DICIEMBRE!C81</f>
        <v>1</v>
      </c>
      <c r="D81" s="502">
        <f>ENERO!D81+FEBRERO!D81+MARZO!D81+ABRIL!D81+MAYO!D81+JUNIO!D81+JULIO!D81+AGOSTO!D81+SEPTIEMBRE!D81+OCTUBRE!D81+NOVIEMBRE!D81+DICIEMBRE!D81</f>
        <v>57</v>
      </c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502">
        <f>ENERO!C82+FEBRERO!C82+MARZO!C82+ABRIL!C82+MAYO!C82+JUNIO!C82+JULIO!C82+AGOSTO!C82+SEPTIEMBRE!C82+OCTUBRE!C82+NOVIEMBRE!C82+DICIEMBRE!C82</f>
        <v>0</v>
      </c>
      <c r="D82" s="502">
        <f>ENERO!D82+FEBRERO!D82+MARZO!D82+ABRIL!D82+MAYO!D82+JUNIO!D82+JULIO!D82+AGOSTO!D82+SEPTIEMBRE!D82+OCTUBRE!D82+NOVIEMBRE!D82+DICIEMBRE!D82</f>
        <v>0</v>
      </c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502">
        <f>ENERO!C83+FEBRERO!C83+MARZO!C83+ABRIL!C83+MAYO!C83+JUNIO!C83+JULIO!C83+AGOSTO!C83+SEPTIEMBRE!C83+OCTUBRE!C83+NOVIEMBRE!C83+DICIEMBRE!C83</f>
        <v>0</v>
      </c>
      <c r="D83" s="502">
        <f>ENERO!D83+FEBRERO!D83+MARZO!D83+ABRIL!D83+MAYO!D83+JUNIO!D83+JULIO!D83+AGOSTO!D83+SEPTIEMBRE!D83+OCTUBRE!D83+NOVIEMBRE!D83+DICIEMBRE!D83</f>
        <v>0</v>
      </c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502">
        <f>ENERO!C84+FEBRERO!C84+MARZO!C84+ABRIL!C84+MAYO!C84+JUNIO!C84+JULIO!C84+AGOSTO!C84+SEPTIEMBRE!C84+OCTUBRE!C84+NOVIEMBRE!C84+DICIEMBRE!C84</f>
        <v>0</v>
      </c>
      <c r="D84" s="502">
        <f>ENERO!D84+FEBRERO!D84+MARZO!D84+ABRIL!D84+MAYO!D84+JUNIO!D84+JULIO!D84+AGOSTO!D84+SEPTIEMBRE!D84+OCTUBRE!D84+NOVIEMBRE!D84+DICIEMBRE!D84</f>
        <v>0</v>
      </c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105" t="s">
        <v>52</v>
      </c>
      <c r="B85" s="170">
        <f>SUM(B66:B84)</f>
        <v>27183</v>
      </c>
      <c r="C85" s="170">
        <f>SUM(C66:C84)</f>
        <v>27035</v>
      </c>
      <c r="D85" s="170">
        <f>SUM(D66:D84)</f>
        <v>148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9538</v>
      </c>
      <c r="D90" s="120">
        <f t="shared" si="12"/>
        <v>3733</v>
      </c>
      <c r="E90" s="31">
        <f t="shared" si="12"/>
        <v>5805</v>
      </c>
      <c r="F90" s="175">
        <f t="shared" si="12"/>
        <v>301</v>
      </c>
      <c r="G90" s="176">
        <f t="shared" si="12"/>
        <v>269</v>
      </c>
      <c r="H90" s="175">
        <f t="shared" si="12"/>
        <v>167</v>
      </c>
      <c r="I90" s="176">
        <f t="shared" si="12"/>
        <v>119</v>
      </c>
      <c r="J90" s="175">
        <f t="shared" si="12"/>
        <v>174</v>
      </c>
      <c r="K90" s="176">
        <f t="shared" si="12"/>
        <v>145</v>
      </c>
      <c r="L90" s="175">
        <f t="shared" si="12"/>
        <v>114</v>
      </c>
      <c r="M90" s="176">
        <f t="shared" si="12"/>
        <v>353</v>
      </c>
      <c r="N90" s="175">
        <f t="shared" si="12"/>
        <v>145</v>
      </c>
      <c r="O90" s="176">
        <f t="shared" si="12"/>
        <v>593</v>
      </c>
      <c r="P90" s="175">
        <f t="shared" si="12"/>
        <v>120</v>
      </c>
      <c r="Q90" s="176">
        <f t="shared" si="12"/>
        <v>662</v>
      </c>
      <c r="R90" s="175">
        <f t="shared" si="12"/>
        <v>125</v>
      </c>
      <c r="S90" s="176">
        <f t="shared" si="12"/>
        <v>630</v>
      </c>
      <c r="T90" s="175">
        <f t="shared" si="12"/>
        <v>141</v>
      </c>
      <c r="U90" s="176">
        <f t="shared" si="12"/>
        <v>466</v>
      </c>
      <c r="V90" s="175">
        <f t="shared" si="12"/>
        <v>148</v>
      </c>
      <c r="W90" s="176">
        <f t="shared" si="12"/>
        <v>325</v>
      </c>
      <c r="X90" s="175">
        <f t="shared" si="12"/>
        <v>184</v>
      </c>
      <c r="Y90" s="176">
        <f t="shared" si="12"/>
        <v>195</v>
      </c>
      <c r="Z90" s="175">
        <f t="shared" si="12"/>
        <v>193</v>
      </c>
      <c r="AA90" s="176">
        <f t="shared" si="12"/>
        <v>215</v>
      </c>
      <c r="AB90" s="175">
        <f t="shared" si="12"/>
        <v>230</v>
      </c>
      <c r="AC90" s="176">
        <f t="shared" si="12"/>
        <v>197</v>
      </c>
      <c r="AD90" s="175">
        <f t="shared" si="12"/>
        <v>258</v>
      </c>
      <c r="AE90" s="176">
        <f t="shared" si="12"/>
        <v>269</v>
      </c>
      <c r="AF90" s="175">
        <f t="shared" si="12"/>
        <v>293</v>
      </c>
      <c r="AG90" s="176">
        <f t="shared" si="12"/>
        <v>265</v>
      </c>
      <c r="AH90" s="175">
        <f t="shared" si="12"/>
        <v>351</v>
      </c>
      <c r="AI90" s="176">
        <f t="shared" si="12"/>
        <v>237</v>
      </c>
      <c r="AJ90" s="175">
        <f t="shared" si="12"/>
        <v>304</v>
      </c>
      <c r="AK90" s="176">
        <f t="shared" si="12"/>
        <v>278</v>
      </c>
      <c r="AL90" s="175">
        <f t="shared" si="12"/>
        <v>485</v>
      </c>
      <c r="AM90" s="176">
        <f t="shared" si="12"/>
        <v>587</v>
      </c>
      <c r="AN90" s="177">
        <f t="shared" si="12"/>
        <v>8565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9075</v>
      </c>
      <c r="D91" s="120">
        <f t="shared" ref="D91:E97" si="14">SUM(F91+H91+J91+L91+N91+P91+R91+T91+V91+X91+Z91+AB91+AD91+AF91+AH91+AJ91+AL91)</f>
        <v>3523</v>
      </c>
      <c r="E91" s="31">
        <f t="shared" si="14"/>
        <v>5552</v>
      </c>
      <c r="F91" s="502">
        <f>ENERO!F91+FEBRERO!F91+MARZO!F91+ABRIL!F91+MAYO!F91+JUNIO!F91+JULIO!F91+AGOSTO!F91+SEPTIEMBRE!F91+OCTUBRE!F91+NOVIEMBRE!F91+DICIEMBRE!F91</f>
        <v>300</v>
      </c>
      <c r="G91" s="502">
        <f>ENERO!G91+FEBRERO!G91+MARZO!G91+ABRIL!G91+MAYO!G91+JUNIO!G91+JULIO!G91+AGOSTO!G91+SEPTIEMBRE!G91+OCTUBRE!G91+NOVIEMBRE!G91+DICIEMBRE!G91</f>
        <v>260</v>
      </c>
      <c r="H91" s="502">
        <f>ENERO!H91+FEBRERO!H91+MARZO!H91+ABRIL!H91+MAYO!H91+JUNIO!H91+JULIO!H91+AGOSTO!H91+SEPTIEMBRE!H91+OCTUBRE!H91+NOVIEMBRE!H91+DICIEMBRE!H91</f>
        <v>167</v>
      </c>
      <c r="I91" s="502">
        <f>ENERO!I91+FEBRERO!I91+MARZO!I91+ABRIL!I91+MAYO!I91+JUNIO!I91+JULIO!I91+AGOSTO!I91+SEPTIEMBRE!I91+OCTUBRE!I91+NOVIEMBRE!I91+DICIEMBRE!I91</f>
        <v>116</v>
      </c>
      <c r="J91" s="502">
        <f>ENERO!J91+FEBRERO!J91+MARZO!J91+ABRIL!J91+MAYO!J91+JUNIO!J91+JULIO!J91+AGOSTO!J91+SEPTIEMBRE!J91+OCTUBRE!J91+NOVIEMBRE!J91+DICIEMBRE!J91</f>
        <v>172</v>
      </c>
      <c r="K91" s="502">
        <f>ENERO!K91+FEBRERO!K91+MARZO!K91+ABRIL!K91+MAYO!K91+JUNIO!K91+JULIO!K91+AGOSTO!K91+SEPTIEMBRE!K91+OCTUBRE!K91+NOVIEMBRE!K91+DICIEMBRE!K91</f>
        <v>141</v>
      </c>
      <c r="L91" s="502">
        <f>ENERO!L91+FEBRERO!L91+MARZO!L91+ABRIL!L91+MAYO!L91+JUNIO!L91+JULIO!L91+AGOSTO!L91+SEPTIEMBRE!L91+OCTUBRE!L91+NOVIEMBRE!L91+DICIEMBRE!L91</f>
        <v>106</v>
      </c>
      <c r="M91" s="502">
        <f>ENERO!M91+FEBRERO!M91+MARZO!M91+ABRIL!M91+MAYO!M91+JUNIO!M91+JULIO!M91+AGOSTO!M91+SEPTIEMBRE!M91+OCTUBRE!M91+NOVIEMBRE!M91+DICIEMBRE!M91</f>
        <v>344</v>
      </c>
      <c r="N91" s="502">
        <f>ENERO!N91+FEBRERO!N91+MARZO!N91+ABRIL!N91+MAYO!N91+JUNIO!N91+JULIO!N91+AGOSTO!N91+SEPTIEMBRE!N91+OCTUBRE!N91+NOVIEMBRE!N91+DICIEMBRE!N91</f>
        <v>135</v>
      </c>
      <c r="O91" s="502">
        <f>ENERO!O91+FEBRERO!O91+MARZO!O91+ABRIL!O91+MAYO!O91+JUNIO!O91+JULIO!O91+AGOSTO!O91+SEPTIEMBRE!O91+OCTUBRE!O91+NOVIEMBRE!O91+DICIEMBRE!O91</f>
        <v>580</v>
      </c>
      <c r="P91" s="502">
        <f>ENERO!P91+FEBRERO!P91+MARZO!P91+ABRIL!P91+MAYO!P91+JUNIO!P91+JULIO!P91+AGOSTO!P91+SEPTIEMBRE!P91+OCTUBRE!P91+NOVIEMBRE!P91+DICIEMBRE!P91</f>
        <v>117</v>
      </c>
      <c r="Q91" s="502">
        <f>ENERO!Q91+FEBRERO!Q91+MARZO!Q91+ABRIL!Q91+MAYO!Q91+JUNIO!Q91+JULIO!Q91+AGOSTO!Q91+SEPTIEMBRE!Q91+OCTUBRE!Q91+NOVIEMBRE!Q91+DICIEMBRE!Q91</f>
        <v>643</v>
      </c>
      <c r="R91" s="502">
        <f>ENERO!R91+FEBRERO!R91+MARZO!R91+ABRIL!R91+MAYO!R91+JUNIO!R91+JULIO!R91+AGOSTO!R91+SEPTIEMBRE!R91+OCTUBRE!R91+NOVIEMBRE!R91+DICIEMBRE!R91</f>
        <v>114</v>
      </c>
      <c r="S91" s="502">
        <f>ENERO!S91+FEBRERO!S91+MARZO!S91+ABRIL!S91+MAYO!S91+JUNIO!S91+JULIO!S91+AGOSTO!S91+SEPTIEMBRE!S91+OCTUBRE!S91+NOVIEMBRE!S91+DICIEMBRE!S91</f>
        <v>618</v>
      </c>
      <c r="T91" s="502">
        <f>ENERO!T91+FEBRERO!T91+MARZO!T91+ABRIL!T91+MAYO!T91+JUNIO!T91+JULIO!T91+AGOSTO!T91+SEPTIEMBRE!T91+OCTUBRE!T91+NOVIEMBRE!T91+DICIEMBRE!T91</f>
        <v>132</v>
      </c>
      <c r="U91" s="502">
        <f>ENERO!U91+FEBRERO!U91+MARZO!U91+ABRIL!U91+MAYO!U91+JUNIO!U91+JULIO!U91+AGOSTO!U91+SEPTIEMBRE!U91+OCTUBRE!U91+NOVIEMBRE!U91+DICIEMBRE!U91</f>
        <v>456</v>
      </c>
      <c r="V91" s="502">
        <f>ENERO!V91+FEBRERO!V91+MARZO!V91+ABRIL!V91+MAYO!V91+JUNIO!V91+JULIO!V91+AGOSTO!V91+SEPTIEMBRE!V91+OCTUBRE!V91+NOVIEMBRE!V91+DICIEMBRE!V91</f>
        <v>142</v>
      </c>
      <c r="W91" s="502">
        <f>ENERO!W91+FEBRERO!W91+MARZO!W91+ABRIL!W91+MAYO!W91+JUNIO!W91+JULIO!W91+AGOSTO!W91+SEPTIEMBRE!W91+OCTUBRE!W91+NOVIEMBRE!W91+DICIEMBRE!W91</f>
        <v>321</v>
      </c>
      <c r="X91" s="502">
        <f>ENERO!X91+FEBRERO!X91+MARZO!X91+ABRIL!X91+MAYO!X91+JUNIO!X91+JULIO!X91+AGOSTO!X91+SEPTIEMBRE!X91+OCTUBRE!X91+NOVIEMBRE!X91+DICIEMBRE!X91</f>
        <v>171</v>
      </c>
      <c r="Y91" s="502">
        <f>ENERO!Y91+FEBRERO!Y91+MARZO!Y91+ABRIL!Y91+MAYO!Y91+JUNIO!Y91+JULIO!Y91+AGOSTO!Y91+SEPTIEMBRE!Y91+OCTUBRE!Y91+NOVIEMBRE!Y91+DICIEMBRE!Y91</f>
        <v>184</v>
      </c>
      <c r="Z91" s="502">
        <f>ENERO!Z91+FEBRERO!Z91+MARZO!Z91+ABRIL!Z91+MAYO!Z91+JUNIO!Z91+JULIO!Z91+AGOSTO!Z91+SEPTIEMBRE!Z91+OCTUBRE!Z91+NOVIEMBRE!Z91+DICIEMBRE!Z91</f>
        <v>173</v>
      </c>
      <c r="AA91" s="502">
        <f>ENERO!AA91+FEBRERO!AA91+MARZO!AA91+ABRIL!AA91+MAYO!AA91+JUNIO!AA91+JULIO!AA91+AGOSTO!AA91+SEPTIEMBRE!AA91+OCTUBRE!AA91+NOVIEMBRE!AA91+DICIEMBRE!AA91</f>
        <v>192</v>
      </c>
      <c r="AB91" s="502">
        <f>ENERO!AB91+FEBRERO!AB91+MARZO!AB91+ABRIL!AB91+MAYO!AB91+JUNIO!AB91+JULIO!AB91+AGOSTO!AB91+SEPTIEMBRE!AB91+OCTUBRE!AB91+NOVIEMBRE!AB91+DICIEMBRE!AB91</f>
        <v>208</v>
      </c>
      <c r="AC91" s="502">
        <f>ENERO!AC91+FEBRERO!AC91+MARZO!AC91+ABRIL!AC91+MAYO!AC91+JUNIO!AC91+JULIO!AC91+AGOSTO!AC91+SEPTIEMBRE!AC91+OCTUBRE!AC91+NOVIEMBRE!AC91+DICIEMBRE!AC91</f>
        <v>187</v>
      </c>
      <c r="AD91" s="502">
        <f>ENERO!AD91+FEBRERO!AD91+MARZO!AD91+ABRIL!AD91+MAYO!AD91+JUNIO!AD91+JULIO!AD91+AGOSTO!AD91+SEPTIEMBRE!AD91+OCTUBRE!AD91+NOVIEMBRE!AD91+DICIEMBRE!AD91</f>
        <v>246</v>
      </c>
      <c r="AE91" s="502">
        <f>ENERO!AE91+FEBRERO!AE91+MARZO!AE91+ABRIL!AE91+MAYO!AE91+JUNIO!AE91+JULIO!AE91+AGOSTO!AE91+SEPTIEMBRE!AE91+OCTUBRE!AE91+NOVIEMBRE!AE91+DICIEMBRE!AE91</f>
        <v>252</v>
      </c>
      <c r="AF91" s="502">
        <f>ENERO!AF91+FEBRERO!AF91+MARZO!AF91+ABRIL!AF91+MAYO!AF91+JUNIO!AF91+JULIO!AF91+AGOSTO!AF91+SEPTIEMBRE!AF91+OCTUBRE!AF91+NOVIEMBRE!AF91+DICIEMBRE!AF91</f>
        <v>263</v>
      </c>
      <c r="AG91" s="502">
        <f>ENERO!AG91+FEBRERO!AG91+MARZO!AG91+ABRIL!AG91+MAYO!AG91+JUNIO!AG91+JULIO!AG91+AGOSTO!AG91+SEPTIEMBRE!AG91+OCTUBRE!AG91+NOVIEMBRE!AG91+DICIEMBRE!AG91</f>
        <v>247</v>
      </c>
      <c r="AH91" s="502">
        <f>ENERO!AH91+FEBRERO!AH91+MARZO!AH91+ABRIL!AH91+MAYO!AH91+JUNIO!AH91+JULIO!AH91+AGOSTO!AH91+SEPTIEMBRE!AH91+OCTUBRE!AH91+NOVIEMBRE!AH91+DICIEMBRE!AH91</f>
        <v>332</v>
      </c>
      <c r="AI91" s="502">
        <f>ENERO!AI91+FEBRERO!AI91+MARZO!AI91+ABRIL!AI91+MAYO!AI91+JUNIO!AI91+JULIO!AI91+AGOSTO!AI91+SEPTIEMBRE!AI91+OCTUBRE!AI91+NOVIEMBRE!AI91+DICIEMBRE!AI91</f>
        <v>227</v>
      </c>
      <c r="AJ91" s="502">
        <f>ENERO!AJ91+FEBRERO!AJ91+MARZO!AJ91+ABRIL!AJ91+MAYO!AJ91+JUNIO!AJ91+JULIO!AJ91+AGOSTO!AJ91+SEPTIEMBRE!AJ91+OCTUBRE!AJ91+NOVIEMBRE!AJ91+DICIEMBRE!AJ91</f>
        <v>284</v>
      </c>
      <c r="AK91" s="502">
        <f>ENERO!AK91+FEBRERO!AK91+MARZO!AK91+ABRIL!AK91+MAYO!AK91+JUNIO!AK91+JULIO!AK91+AGOSTO!AK91+SEPTIEMBRE!AK91+OCTUBRE!AK91+NOVIEMBRE!AK91+DICIEMBRE!AK91</f>
        <v>253</v>
      </c>
      <c r="AL91" s="502">
        <f>ENERO!AL91+FEBRERO!AL91+MARZO!AL91+ABRIL!AL91+MAYO!AL91+JUNIO!AL91+JULIO!AL91+AGOSTO!AL91+SEPTIEMBRE!AL91+OCTUBRE!AL91+NOVIEMBRE!AL91+DICIEMBRE!AL91</f>
        <v>461</v>
      </c>
      <c r="AM91" s="502">
        <f>ENERO!AM91+FEBRERO!AM91+MARZO!AM91+ABRIL!AM91+MAYO!AM91+JUNIO!AM91+JULIO!AM91+AGOSTO!AM91+SEPTIEMBRE!AM91+OCTUBRE!AM91+NOVIEMBRE!AM91+DICIEMBRE!AM91</f>
        <v>531</v>
      </c>
      <c r="AN91" s="502">
        <f>ENERO!AN91+FEBRERO!AN91+MARZO!AN91+ABRIL!AN91+MAYO!AN91+JUNIO!AN91+JULIO!AN91+AGOSTO!AN91+SEPTIEMBRE!AN91+OCTUBRE!AN91+NOVIEMBRE!AN91+DICIEMBRE!AN91</f>
        <v>8151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25</v>
      </c>
      <c r="D92" s="43">
        <f t="shared" si="14"/>
        <v>17</v>
      </c>
      <c r="E92" s="187">
        <f t="shared" si="14"/>
        <v>8</v>
      </c>
      <c r="F92" s="502">
        <f>ENERO!F92+FEBRERO!F92+MARZO!F92+ABRIL!F92+MAYO!F92+JUNIO!F92+JULIO!F92+AGOSTO!F92+SEPTIEMBRE!F92+OCTUBRE!F92+NOVIEMBRE!F92+DICIEMBRE!F92</f>
        <v>0</v>
      </c>
      <c r="G92" s="502">
        <f>ENERO!G92+FEBRERO!G92+MARZO!G92+ABRIL!G92+MAYO!G92+JUNIO!G92+JULIO!G92+AGOSTO!G92+SEPTIEMBRE!G92+OCTUBRE!G92+NOVIEMBRE!G92+DICIEMBRE!G92</f>
        <v>0</v>
      </c>
      <c r="H92" s="502">
        <f>ENERO!H92+FEBRERO!H92+MARZO!H92+ABRIL!H92+MAYO!H92+JUNIO!H92+JULIO!H92+AGOSTO!H92+SEPTIEMBRE!H92+OCTUBRE!H92+NOVIEMBRE!H92+DICIEMBRE!H92</f>
        <v>0</v>
      </c>
      <c r="I92" s="502">
        <f>ENERO!I92+FEBRERO!I92+MARZO!I92+ABRIL!I92+MAYO!I92+JUNIO!I92+JULIO!I92+AGOSTO!I92+SEPTIEMBRE!I92+OCTUBRE!I92+NOVIEMBRE!I92+DICIEMBRE!I92</f>
        <v>1</v>
      </c>
      <c r="J92" s="502">
        <f>ENERO!J92+FEBRERO!J92+MARZO!J92+ABRIL!J92+MAYO!J92+JUNIO!J92+JULIO!J92+AGOSTO!J92+SEPTIEMBRE!J92+OCTUBRE!J92+NOVIEMBRE!J92+DICIEMBRE!J92</f>
        <v>0</v>
      </c>
      <c r="K92" s="502">
        <f>ENERO!K92+FEBRERO!K92+MARZO!K92+ABRIL!K92+MAYO!K92+JUNIO!K92+JULIO!K92+AGOSTO!K92+SEPTIEMBRE!K92+OCTUBRE!K92+NOVIEMBRE!K92+DICIEMBRE!K92</f>
        <v>0</v>
      </c>
      <c r="L92" s="502">
        <f>ENERO!L92+FEBRERO!L92+MARZO!L92+ABRIL!L92+MAYO!L92+JUNIO!L92+JULIO!L92+AGOSTO!L92+SEPTIEMBRE!L92+OCTUBRE!L92+NOVIEMBRE!L92+DICIEMBRE!L92</f>
        <v>1</v>
      </c>
      <c r="M92" s="502">
        <f>ENERO!M92+FEBRERO!M92+MARZO!M92+ABRIL!M92+MAYO!M92+JUNIO!M92+JULIO!M92+AGOSTO!M92+SEPTIEMBRE!M92+OCTUBRE!M92+NOVIEMBRE!M92+DICIEMBRE!M92</f>
        <v>0</v>
      </c>
      <c r="N92" s="502">
        <f>ENERO!N92+FEBRERO!N92+MARZO!N92+ABRIL!N92+MAYO!N92+JUNIO!N92+JULIO!N92+AGOSTO!N92+SEPTIEMBRE!N92+OCTUBRE!N92+NOVIEMBRE!N92+DICIEMBRE!N92</f>
        <v>2</v>
      </c>
      <c r="O92" s="502">
        <f>ENERO!O92+FEBRERO!O92+MARZO!O92+ABRIL!O92+MAYO!O92+JUNIO!O92+JULIO!O92+AGOSTO!O92+SEPTIEMBRE!O92+OCTUBRE!O92+NOVIEMBRE!O92+DICIEMBRE!O92</f>
        <v>0</v>
      </c>
      <c r="P92" s="502">
        <f>ENERO!P92+FEBRERO!P92+MARZO!P92+ABRIL!P92+MAYO!P92+JUNIO!P92+JULIO!P92+AGOSTO!P92+SEPTIEMBRE!P92+OCTUBRE!P92+NOVIEMBRE!P92+DICIEMBRE!P92</f>
        <v>0</v>
      </c>
      <c r="Q92" s="502">
        <f>ENERO!Q92+FEBRERO!Q92+MARZO!Q92+ABRIL!Q92+MAYO!Q92+JUNIO!Q92+JULIO!Q92+AGOSTO!Q92+SEPTIEMBRE!Q92+OCTUBRE!Q92+NOVIEMBRE!Q92+DICIEMBRE!Q92</f>
        <v>1</v>
      </c>
      <c r="R92" s="502">
        <f>ENERO!R92+FEBRERO!R92+MARZO!R92+ABRIL!R92+MAYO!R92+JUNIO!R92+JULIO!R92+AGOSTO!R92+SEPTIEMBRE!R92+OCTUBRE!R92+NOVIEMBRE!R92+DICIEMBRE!R92</f>
        <v>1</v>
      </c>
      <c r="S92" s="502">
        <f>ENERO!S92+FEBRERO!S92+MARZO!S92+ABRIL!S92+MAYO!S92+JUNIO!S92+JULIO!S92+AGOSTO!S92+SEPTIEMBRE!S92+OCTUBRE!S92+NOVIEMBRE!S92+DICIEMBRE!S92</f>
        <v>0</v>
      </c>
      <c r="T92" s="502">
        <f>ENERO!T92+FEBRERO!T92+MARZO!T92+ABRIL!T92+MAYO!T92+JUNIO!T92+JULIO!T92+AGOSTO!T92+SEPTIEMBRE!T92+OCTUBRE!T92+NOVIEMBRE!T92+DICIEMBRE!T92</f>
        <v>1</v>
      </c>
      <c r="U92" s="502">
        <f>ENERO!U92+FEBRERO!U92+MARZO!U92+ABRIL!U92+MAYO!U92+JUNIO!U92+JULIO!U92+AGOSTO!U92+SEPTIEMBRE!U92+OCTUBRE!U92+NOVIEMBRE!U92+DICIEMBRE!U92</f>
        <v>0</v>
      </c>
      <c r="V92" s="502">
        <f>ENERO!V92+FEBRERO!V92+MARZO!V92+ABRIL!V92+MAYO!V92+JUNIO!V92+JULIO!V92+AGOSTO!V92+SEPTIEMBRE!V92+OCTUBRE!V92+NOVIEMBRE!V92+DICIEMBRE!V92</f>
        <v>1</v>
      </c>
      <c r="W92" s="502">
        <f>ENERO!W92+FEBRERO!W92+MARZO!W92+ABRIL!W92+MAYO!W92+JUNIO!W92+JULIO!W92+AGOSTO!W92+SEPTIEMBRE!W92+OCTUBRE!W92+NOVIEMBRE!W92+DICIEMBRE!W92</f>
        <v>1</v>
      </c>
      <c r="X92" s="502">
        <f>ENERO!X92+FEBRERO!X92+MARZO!X92+ABRIL!X92+MAYO!X92+JUNIO!X92+JULIO!X92+AGOSTO!X92+SEPTIEMBRE!X92+OCTUBRE!X92+NOVIEMBRE!X92+DICIEMBRE!X92</f>
        <v>0</v>
      </c>
      <c r="Y92" s="502">
        <f>ENERO!Y92+FEBRERO!Y92+MARZO!Y92+ABRIL!Y92+MAYO!Y92+JUNIO!Y92+JULIO!Y92+AGOSTO!Y92+SEPTIEMBRE!Y92+OCTUBRE!Y92+NOVIEMBRE!Y92+DICIEMBRE!Y92</f>
        <v>0</v>
      </c>
      <c r="Z92" s="502">
        <f>ENERO!Z92+FEBRERO!Z92+MARZO!Z92+ABRIL!Z92+MAYO!Z92+JUNIO!Z92+JULIO!Z92+AGOSTO!Z92+SEPTIEMBRE!Z92+OCTUBRE!Z92+NOVIEMBRE!Z92+DICIEMBRE!Z92</f>
        <v>1</v>
      </c>
      <c r="AA92" s="502">
        <f>ENERO!AA92+FEBRERO!AA92+MARZO!AA92+ABRIL!AA92+MAYO!AA92+JUNIO!AA92+JULIO!AA92+AGOSTO!AA92+SEPTIEMBRE!AA92+OCTUBRE!AA92+NOVIEMBRE!AA92+DICIEMBRE!AA92</f>
        <v>1</v>
      </c>
      <c r="AB92" s="502">
        <f>ENERO!AB92+FEBRERO!AB92+MARZO!AB92+ABRIL!AB92+MAYO!AB92+JUNIO!AB92+JULIO!AB92+AGOSTO!AB92+SEPTIEMBRE!AB92+OCTUBRE!AB92+NOVIEMBRE!AB92+DICIEMBRE!AB92</f>
        <v>0</v>
      </c>
      <c r="AC92" s="502">
        <f>ENERO!AC92+FEBRERO!AC92+MARZO!AC92+ABRIL!AC92+MAYO!AC92+JUNIO!AC92+JULIO!AC92+AGOSTO!AC92+SEPTIEMBRE!AC92+OCTUBRE!AC92+NOVIEMBRE!AC92+DICIEMBRE!AC92</f>
        <v>0</v>
      </c>
      <c r="AD92" s="502">
        <f>ENERO!AD92+FEBRERO!AD92+MARZO!AD92+ABRIL!AD92+MAYO!AD92+JUNIO!AD92+JULIO!AD92+AGOSTO!AD92+SEPTIEMBRE!AD92+OCTUBRE!AD92+NOVIEMBRE!AD92+DICIEMBRE!AD92</f>
        <v>1</v>
      </c>
      <c r="AE92" s="502">
        <f>ENERO!AE92+FEBRERO!AE92+MARZO!AE92+ABRIL!AE92+MAYO!AE92+JUNIO!AE92+JULIO!AE92+AGOSTO!AE92+SEPTIEMBRE!AE92+OCTUBRE!AE92+NOVIEMBRE!AE92+DICIEMBRE!AE92</f>
        <v>1</v>
      </c>
      <c r="AF92" s="502">
        <f>ENERO!AF92+FEBRERO!AF92+MARZO!AF92+ABRIL!AF92+MAYO!AF92+JUNIO!AF92+JULIO!AF92+AGOSTO!AF92+SEPTIEMBRE!AF92+OCTUBRE!AF92+NOVIEMBRE!AF92+DICIEMBRE!AF92</f>
        <v>3</v>
      </c>
      <c r="AG92" s="502">
        <f>ENERO!AG92+FEBRERO!AG92+MARZO!AG92+ABRIL!AG92+MAYO!AG92+JUNIO!AG92+JULIO!AG92+AGOSTO!AG92+SEPTIEMBRE!AG92+OCTUBRE!AG92+NOVIEMBRE!AG92+DICIEMBRE!AG92</f>
        <v>2</v>
      </c>
      <c r="AH92" s="502">
        <f>ENERO!AH92+FEBRERO!AH92+MARZO!AH92+ABRIL!AH92+MAYO!AH92+JUNIO!AH92+JULIO!AH92+AGOSTO!AH92+SEPTIEMBRE!AH92+OCTUBRE!AH92+NOVIEMBRE!AH92+DICIEMBRE!AH92</f>
        <v>2</v>
      </c>
      <c r="AI92" s="502">
        <f>ENERO!AI92+FEBRERO!AI92+MARZO!AI92+ABRIL!AI92+MAYO!AI92+JUNIO!AI92+JULIO!AI92+AGOSTO!AI92+SEPTIEMBRE!AI92+OCTUBRE!AI92+NOVIEMBRE!AI92+DICIEMBRE!AI92</f>
        <v>0</v>
      </c>
      <c r="AJ92" s="502">
        <f>ENERO!AJ92+FEBRERO!AJ92+MARZO!AJ92+ABRIL!AJ92+MAYO!AJ92+JUNIO!AJ92+JULIO!AJ92+AGOSTO!AJ92+SEPTIEMBRE!AJ92+OCTUBRE!AJ92+NOVIEMBRE!AJ92+DICIEMBRE!AJ92</f>
        <v>2</v>
      </c>
      <c r="AK92" s="502">
        <f>ENERO!AK92+FEBRERO!AK92+MARZO!AK92+ABRIL!AK92+MAYO!AK92+JUNIO!AK92+JULIO!AK92+AGOSTO!AK92+SEPTIEMBRE!AK92+OCTUBRE!AK92+NOVIEMBRE!AK92+DICIEMBRE!AK92</f>
        <v>1</v>
      </c>
      <c r="AL92" s="502">
        <f>ENERO!AL92+FEBRERO!AL92+MARZO!AL92+ABRIL!AL92+MAYO!AL92+JUNIO!AL92+JULIO!AL92+AGOSTO!AL92+SEPTIEMBRE!AL92+OCTUBRE!AL92+NOVIEMBRE!AL92+DICIEMBRE!AL92</f>
        <v>2</v>
      </c>
      <c r="AM92" s="502">
        <f>ENERO!AM92+FEBRERO!AM92+MARZO!AM92+ABRIL!AM92+MAYO!AM92+JUNIO!AM92+JULIO!AM92+AGOSTO!AM92+SEPTIEMBRE!AM92+OCTUBRE!AM92+NOVIEMBRE!AM92+DICIEMBRE!AM92</f>
        <v>0</v>
      </c>
      <c r="AN92" s="502">
        <f>ENERO!AN92+FEBRERO!AN92+MARZO!AN92+ABRIL!AN92+MAYO!AN92+JUNIO!AN92+JULIO!AN92+AGOSTO!AN92+SEPTIEMBRE!AN92+OCTUBRE!AN92+NOVIEMBRE!AN92+DICIEMBRE!AN92</f>
        <v>24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2</v>
      </c>
      <c r="D93" s="198">
        <f t="shared" si="14"/>
        <v>2</v>
      </c>
      <c r="E93" s="199">
        <f t="shared" si="14"/>
        <v>0</v>
      </c>
      <c r="F93" s="502">
        <f>ENERO!F93+FEBRERO!F93+MARZO!F93+ABRIL!F93+MAYO!F93+JUNIO!F93+JULIO!F93+AGOSTO!F93+SEPTIEMBRE!F93+OCTUBRE!F93+NOVIEMBRE!F93+DICIEMBRE!F93</f>
        <v>0</v>
      </c>
      <c r="G93" s="502">
        <f>ENERO!G93+FEBRERO!G93+MARZO!G93+ABRIL!G93+MAYO!G93+JUNIO!G93+JULIO!G93+AGOSTO!G93+SEPTIEMBRE!G93+OCTUBRE!G93+NOVIEMBRE!G93+DICIEMBRE!G93</f>
        <v>0</v>
      </c>
      <c r="H93" s="502">
        <f>ENERO!H93+FEBRERO!H93+MARZO!H93+ABRIL!H93+MAYO!H93+JUNIO!H93+JULIO!H93+AGOSTO!H93+SEPTIEMBRE!H93+OCTUBRE!H93+NOVIEMBRE!H93+DICIEMBRE!H93</f>
        <v>0</v>
      </c>
      <c r="I93" s="502">
        <f>ENERO!I93+FEBRERO!I93+MARZO!I93+ABRIL!I93+MAYO!I93+JUNIO!I93+JULIO!I93+AGOSTO!I93+SEPTIEMBRE!I93+OCTUBRE!I93+NOVIEMBRE!I93+DICIEMBRE!I93</f>
        <v>0</v>
      </c>
      <c r="J93" s="502">
        <f>ENERO!J93+FEBRERO!J93+MARZO!J93+ABRIL!J93+MAYO!J93+JUNIO!J93+JULIO!J93+AGOSTO!J93+SEPTIEMBRE!J93+OCTUBRE!J93+NOVIEMBRE!J93+DICIEMBRE!J93</f>
        <v>0</v>
      </c>
      <c r="K93" s="502">
        <f>ENERO!K93+FEBRERO!K93+MARZO!K93+ABRIL!K93+MAYO!K93+JUNIO!K93+JULIO!K93+AGOSTO!K93+SEPTIEMBRE!K93+OCTUBRE!K93+NOVIEMBRE!K93+DICIEMBRE!K93</f>
        <v>0</v>
      </c>
      <c r="L93" s="502">
        <f>ENERO!L93+FEBRERO!L93+MARZO!L93+ABRIL!L93+MAYO!L93+JUNIO!L93+JULIO!L93+AGOSTO!L93+SEPTIEMBRE!L93+OCTUBRE!L93+NOVIEMBRE!L93+DICIEMBRE!L93</f>
        <v>0</v>
      </c>
      <c r="M93" s="502">
        <f>ENERO!M93+FEBRERO!M93+MARZO!M93+ABRIL!M93+MAYO!M93+JUNIO!M93+JULIO!M93+AGOSTO!M93+SEPTIEMBRE!M93+OCTUBRE!M93+NOVIEMBRE!M93+DICIEMBRE!M93</f>
        <v>0</v>
      </c>
      <c r="N93" s="502">
        <f>ENERO!N93+FEBRERO!N93+MARZO!N93+ABRIL!N93+MAYO!N93+JUNIO!N93+JULIO!N93+AGOSTO!N93+SEPTIEMBRE!N93+OCTUBRE!N93+NOVIEMBRE!N93+DICIEMBRE!N93</f>
        <v>0</v>
      </c>
      <c r="O93" s="502">
        <f>ENERO!O93+FEBRERO!O93+MARZO!O93+ABRIL!O93+MAYO!O93+JUNIO!O93+JULIO!O93+AGOSTO!O93+SEPTIEMBRE!O93+OCTUBRE!O93+NOVIEMBRE!O93+DICIEMBRE!O93</f>
        <v>0</v>
      </c>
      <c r="P93" s="502">
        <f>ENERO!P93+FEBRERO!P93+MARZO!P93+ABRIL!P93+MAYO!P93+JUNIO!P93+JULIO!P93+AGOSTO!P93+SEPTIEMBRE!P93+OCTUBRE!P93+NOVIEMBRE!P93+DICIEMBRE!P93</f>
        <v>0</v>
      </c>
      <c r="Q93" s="502">
        <f>ENERO!Q93+FEBRERO!Q93+MARZO!Q93+ABRIL!Q93+MAYO!Q93+JUNIO!Q93+JULIO!Q93+AGOSTO!Q93+SEPTIEMBRE!Q93+OCTUBRE!Q93+NOVIEMBRE!Q93+DICIEMBRE!Q93</f>
        <v>0</v>
      </c>
      <c r="R93" s="502">
        <f>ENERO!R93+FEBRERO!R93+MARZO!R93+ABRIL!R93+MAYO!R93+JUNIO!R93+JULIO!R93+AGOSTO!R93+SEPTIEMBRE!R93+OCTUBRE!R93+NOVIEMBRE!R93+DICIEMBRE!R93</f>
        <v>0</v>
      </c>
      <c r="S93" s="502">
        <f>ENERO!S93+FEBRERO!S93+MARZO!S93+ABRIL!S93+MAYO!S93+JUNIO!S93+JULIO!S93+AGOSTO!S93+SEPTIEMBRE!S93+OCTUBRE!S93+NOVIEMBRE!S93+DICIEMBRE!S93</f>
        <v>0</v>
      </c>
      <c r="T93" s="502">
        <f>ENERO!T93+FEBRERO!T93+MARZO!T93+ABRIL!T93+MAYO!T93+JUNIO!T93+JULIO!T93+AGOSTO!T93+SEPTIEMBRE!T93+OCTUBRE!T93+NOVIEMBRE!T93+DICIEMBRE!T93</f>
        <v>0</v>
      </c>
      <c r="U93" s="502">
        <f>ENERO!U93+FEBRERO!U93+MARZO!U93+ABRIL!U93+MAYO!U93+JUNIO!U93+JULIO!U93+AGOSTO!U93+SEPTIEMBRE!U93+OCTUBRE!U93+NOVIEMBRE!U93+DICIEMBRE!U93</f>
        <v>0</v>
      </c>
      <c r="V93" s="502">
        <f>ENERO!V93+FEBRERO!V93+MARZO!V93+ABRIL!V93+MAYO!V93+JUNIO!V93+JULIO!V93+AGOSTO!V93+SEPTIEMBRE!V93+OCTUBRE!V93+NOVIEMBRE!V93+DICIEMBRE!V93</f>
        <v>0</v>
      </c>
      <c r="W93" s="502">
        <f>ENERO!W93+FEBRERO!W93+MARZO!W93+ABRIL!W93+MAYO!W93+JUNIO!W93+JULIO!W93+AGOSTO!W93+SEPTIEMBRE!W93+OCTUBRE!W93+NOVIEMBRE!W93+DICIEMBRE!W93</f>
        <v>0</v>
      </c>
      <c r="X93" s="502">
        <f>ENERO!X93+FEBRERO!X93+MARZO!X93+ABRIL!X93+MAYO!X93+JUNIO!X93+JULIO!X93+AGOSTO!X93+SEPTIEMBRE!X93+OCTUBRE!X93+NOVIEMBRE!X93+DICIEMBRE!X93</f>
        <v>0</v>
      </c>
      <c r="Y93" s="502">
        <f>ENERO!Y93+FEBRERO!Y93+MARZO!Y93+ABRIL!Y93+MAYO!Y93+JUNIO!Y93+JULIO!Y93+AGOSTO!Y93+SEPTIEMBRE!Y93+OCTUBRE!Y93+NOVIEMBRE!Y93+DICIEMBRE!Y93</f>
        <v>0</v>
      </c>
      <c r="Z93" s="502">
        <f>ENERO!Z93+FEBRERO!Z93+MARZO!Z93+ABRIL!Z93+MAYO!Z93+JUNIO!Z93+JULIO!Z93+AGOSTO!Z93+SEPTIEMBRE!Z93+OCTUBRE!Z93+NOVIEMBRE!Z93+DICIEMBRE!Z93</f>
        <v>0</v>
      </c>
      <c r="AA93" s="502">
        <f>ENERO!AA93+FEBRERO!AA93+MARZO!AA93+ABRIL!AA93+MAYO!AA93+JUNIO!AA93+JULIO!AA93+AGOSTO!AA93+SEPTIEMBRE!AA93+OCTUBRE!AA93+NOVIEMBRE!AA93+DICIEMBRE!AA93</f>
        <v>0</v>
      </c>
      <c r="AB93" s="502">
        <f>ENERO!AB93+FEBRERO!AB93+MARZO!AB93+ABRIL!AB93+MAYO!AB93+JUNIO!AB93+JULIO!AB93+AGOSTO!AB93+SEPTIEMBRE!AB93+OCTUBRE!AB93+NOVIEMBRE!AB93+DICIEMBRE!AB93</f>
        <v>0</v>
      </c>
      <c r="AC93" s="502">
        <f>ENERO!AC93+FEBRERO!AC93+MARZO!AC93+ABRIL!AC93+MAYO!AC93+JUNIO!AC93+JULIO!AC93+AGOSTO!AC93+SEPTIEMBRE!AC93+OCTUBRE!AC93+NOVIEMBRE!AC93+DICIEMBRE!AC93</f>
        <v>0</v>
      </c>
      <c r="AD93" s="502">
        <f>ENERO!AD93+FEBRERO!AD93+MARZO!AD93+ABRIL!AD93+MAYO!AD93+JUNIO!AD93+JULIO!AD93+AGOSTO!AD93+SEPTIEMBRE!AD93+OCTUBRE!AD93+NOVIEMBRE!AD93+DICIEMBRE!AD93</f>
        <v>0</v>
      </c>
      <c r="AE93" s="502">
        <f>ENERO!AE93+FEBRERO!AE93+MARZO!AE93+ABRIL!AE93+MAYO!AE93+JUNIO!AE93+JULIO!AE93+AGOSTO!AE93+SEPTIEMBRE!AE93+OCTUBRE!AE93+NOVIEMBRE!AE93+DICIEMBRE!AE93</f>
        <v>0</v>
      </c>
      <c r="AF93" s="502">
        <f>ENERO!AF93+FEBRERO!AF93+MARZO!AF93+ABRIL!AF93+MAYO!AF93+JUNIO!AF93+JULIO!AF93+AGOSTO!AF93+SEPTIEMBRE!AF93+OCTUBRE!AF93+NOVIEMBRE!AF93+DICIEMBRE!AF93</f>
        <v>0</v>
      </c>
      <c r="AG93" s="502">
        <f>ENERO!AG93+FEBRERO!AG93+MARZO!AG93+ABRIL!AG93+MAYO!AG93+JUNIO!AG93+JULIO!AG93+AGOSTO!AG93+SEPTIEMBRE!AG93+OCTUBRE!AG93+NOVIEMBRE!AG93+DICIEMBRE!AG93</f>
        <v>0</v>
      </c>
      <c r="AH93" s="502">
        <f>ENERO!AH93+FEBRERO!AH93+MARZO!AH93+ABRIL!AH93+MAYO!AH93+JUNIO!AH93+JULIO!AH93+AGOSTO!AH93+SEPTIEMBRE!AH93+OCTUBRE!AH93+NOVIEMBRE!AH93+DICIEMBRE!AH93</f>
        <v>2</v>
      </c>
      <c r="AI93" s="502">
        <f>ENERO!AI93+FEBRERO!AI93+MARZO!AI93+ABRIL!AI93+MAYO!AI93+JUNIO!AI93+JULIO!AI93+AGOSTO!AI93+SEPTIEMBRE!AI93+OCTUBRE!AI93+NOVIEMBRE!AI93+DICIEMBRE!AI93</f>
        <v>0</v>
      </c>
      <c r="AJ93" s="502">
        <f>ENERO!AJ93+FEBRERO!AJ93+MARZO!AJ93+ABRIL!AJ93+MAYO!AJ93+JUNIO!AJ93+JULIO!AJ93+AGOSTO!AJ93+SEPTIEMBRE!AJ93+OCTUBRE!AJ93+NOVIEMBRE!AJ93+DICIEMBRE!AJ93</f>
        <v>0</v>
      </c>
      <c r="AK93" s="502">
        <f>ENERO!AK93+FEBRERO!AK93+MARZO!AK93+ABRIL!AK93+MAYO!AK93+JUNIO!AK93+JULIO!AK93+AGOSTO!AK93+SEPTIEMBRE!AK93+OCTUBRE!AK93+NOVIEMBRE!AK93+DICIEMBRE!AK93</f>
        <v>0</v>
      </c>
      <c r="AL93" s="502">
        <f>ENERO!AL93+FEBRERO!AL93+MARZO!AL93+ABRIL!AL93+MAYO!AL93+JUNIO!AL93+JULIO!AL93+AGOSTO!AL93+SEPTIEMBRE!AL93+OCTUBRE!AL93+NOVIEMBRE!AL93+DICIEMBRE!AL93</f>
        <v>0</v>
      </c>
      <c r="AM93" s="502">
        <f>ENERO!AM93+FEBRERO!AM93+MARZO!AM93+ABRIL!AM93+MAYO!AM93+JUNIO!AM93+JULIO!AM93+AGOSTO!AM93+SEPTIEMBRE!AM93+OCTUBRE!AM93+NOVIEMBRE!AM93+DICIEMBRE!AM93</f>
        <v>0</v>
      </c>
      <c r="AN93" s="502">
        <f>ENERO!AN93+FEBRERO!AN93+MARZO!AN93+ABRIL!AN93+MAYO!AN93+JUNIO!AN93+JULIO!AN93+AGOSTO!AN93+SEPTIEMBRE!AN93+OCTUBRE!AN93+NOVIEMBRE!AN93+DICIEMBRE!AN93</f>
        <v>2</v>
      </c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>
        <f t="shared" si="17"/>
        <v>0</v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91</v>
      </c>
      <c r="D94" s="209">
        <f t="shared" si="14"/>
        <v>27</v>
      </c>
      <c r="E94" s="210">
        <f t="shared" si="14"/>
        <v>64</v>
      </c>
      <c r="F94" s="502">
        <f>ENERO!F94+FEBRERO!F94+MARZO!F94+ABRIL!F94+MAYO!F94+JUNIO!F94+JULIO!F94+AGOSTO!F94+SEPTIEMBRE!F94+OCTUBRE!F94+NOVIEMBRE!F94+DICIEMBRE!F94</f>
        <v>0</v>
      </c>
      <c r="G94" s="502">
        <f>ENERO!G94+FEBRERO!G94+MARZO!G94+ABRIL!G94+MAYO!G94+JUNIO!G94+JULIO!G94+AGOSTO!G94+SEPTIEMBRE!G94+OCTUBRE!G94+NOVIEMBRE!G94+DICIEMBRE!G94</f>
        <v>3</v>
      </c>
      <c r="H94" s="502">
        <f>ENERO!H94+FEBRERO!H94+MARZO!H94+ABRIL!H94+MAYO!H94+JUNIO!H94+JULIO!H94+AGOSTO!H94+SEPTIEMBRE!H94+OCTUBRE!H94+NOVIEMBRE!H94+DICIEMBRE!H94</f>
        <v>0</v>
      </c>
      <c r="I94" s="502">
        <f>ENERO!I94+FEBRERO!I94+MARZO!I94+ABRIL!I94+MAYO!I94+JUNIO!I94+JULIO!I94+AGOSTO!I94+SEPTIEMBRE!I94+OCTUBRE!I94+NOVIEMBRE!I94+DICIEMBRE!I94</f>
        <v>0</v>
      </c>
      <c r="J94" s="502">
        <f>ENERO!J94+FEBRERO!J94+MARZO!J94+ABRIL!J94+MAYO!J94+JUNIO!J94+JULIO!J94+AGOSTO!J94+SEPTIEMBRE!J94+OCTUBRE!J94+NOVIEMBRE!J94+DICIEMBRE!J94</f>
        <v>0</v>
      </c>
      <c r="K94" s="502">
        <f>ENERO!K94+FEBRERO!K94+MARZO!K94+ABRIL!K94+MAYO!K94+JUNIO!K94+JULIO!K94+AGOSTO!K94+SEPTIEMBRE!K94+OCTUBRE!K94+NOVIEMBRE!K94+DICIEMBRE!K94</f>
        <v>2</v>
      </c>
      <c r="L94" s="502">
        <f>ENERO!L94+FEBRERO!L94+MARZO!L94+ABRIL!L94+MAYO!L94+JUNIO!L94+JULIO!L94+AGOSTO!L94+SEPTIEMBRE!L94+OCTUBRE!L94+NOVIEMBRE!L94+DICIEMBRE!L94</f>
        <v>0</v>
      </c>
      <c r="M94" s="502">
        <f>ENERO!M94+FEBRERO!M94+MARZO!M94+ABRIL!M94+MAYO!M94+JUNIO!M94+JULIO!M94+AGOSTO!M94+SEPTIEMBRE!M94+OCTUBRE!M94+NOVIEMBRE!M94+DICIEMBRE!M94</f>
        <v>6</v>
      </c>
      <c r="N94" s="502">
        <f>ENERO!N94+FEBRERO!N94+MARZO!N94+ABRIL!N94+MAYO!N94+JUNIO!N94+JULIO!N94+AGOSTO!N94+SEPTIEMBRE!N94+OCTUBRE!N94+NOVIEMBRE!N94+DICIEMBRE!N94</f>
        <v>1</v>
      </c>
      <c r="O94" s="502">
        <f>ENERO!O94+FEBRERO!O94+MARZO!O94+ABRIL!O94+MAYO!O94+JUNIO!O94+JULIO!O94+AGOSTO!O94+SEPTIEMBRE!O94+OCTUBRE!O94+NOVIEMBRE!O94+DICIEMBRE!O94</f>
        <v>10</v>
      </c>
      <c r="P94" s="502">
        <f>ENERO!P94+FEBRERO!P94+MARZO!P94+ABRIL!P94+MAYO!P94+JUNIO!P94+JULIO!P94+AGOSTO!P94+SEPTIEMBRE!P94+OCTUBRE!P94+NOVIEMBRE!P94+DICIEMBRE!P94</f>
        <v>1</v>
      </c>
      <c r="Q94" s="502">
        <f>ENERO!Q94+FEBRERO!Q94+MARZO!Q94+ABRIL!Q94+MAYO!Q94+JUNIO!Q94+JULIO!Q94+AGOSTO!Q94+SEPTIEMBRE!Q94+OCTUBRE!Q94+NOVIEMBRE!Q94+DICIEMBRE!Q94</f>
        <v>15</v>
      </c>
      <c r="R94" s="502">
        <f>ENERO!R94+FEBRERO!R94+MARZO!R94+ABRIL!R94+MAYO!R94+JUNIO!R94+JULIO!R94+AGOSTO!R94+SEPTIEMBRE!R94+OCTUBRE!R94+NOVIEMBRE!R94+DICIEMBRE!R94</f>
        <v>1</v>
      </c>
      <c r="S94" s="502">
        <f>ENERO!S94+FEBRERO!S94+MARZO!S94+ABRIL!S94+MAYO!S94+JUNIO!S94+JULIO!S94+AGOSTO!S94+SEPTIEMBRE!S94+OCTUBRE!S94+NOVIEMBRE!S94+DICIEMBRE!S94</f>
        <v>7</v>
      </c>
      <c r="T94" s="502">
        <f>ENERO!T94+FEBRERO!T94+MARZO!T94+ABRIL!T94+MAYO!T94+JUNIO!T94+JULIO!T94+AGOSTO!T94+SEPTIEMBRE!T94+OCTUBRE!T94+NOVIEMBRE!T94+DICIEMBRE!T94</f>
        <v>4</v>
      </c>
      <c r="U94" s="502">
        <f>ENERO!U94+FEBRERO!U94+MARZO!U94+ABRIL!U94+MAYO!U94+JUNIO!U94+JULIO!U94+AGOSTO!U94+SEPTIEMBRE!U94+OCTUBRE!U94+NOVIEMBRE!U94+DICIEMBRE!U94</f>
        <v>4</v>
      </c>
      <c r="V94" s="502">
        <f>ENERO!V94+FEBRERO!V94+MARZO!V94+ABRIL!V94+MAYO!V94+JUNIO!V94+JULIO!V94+AGOSTO!V94+SEPTIEMBRE!V94+OCTUBRE!V94+NOVIEMBRE!V94+DICIEMBRE!V94</f>
        <v>1</v>
      </c>
      <c r="W94" s="502">
        <f>ENERO!W94+FEBRERO!W94+MARZO!W94+ABRIL!W94+MAYO!W94+JUNIO!W94+JULIO!W94+AGOSTO!W94+SEPTIEMBRE!W94+OCTUBRE!W94+NOVIEMBRE!W94+DICIEMBRE!W94</f>
        <v>1</v>
      </c>
      <c r="X94" s="502">
        <f>ENERO!X94+FEBRERO!X94+MARZO!X94+ABRIL!X94+MAYO!X94+JUNIO!X94+JULIO!X94+AGOSTO!X94+SEPTIEMBRE!X94+OCTUBRE!X94+NOVIEMBRE!X94+DICIEMBRE!X94</f>
        <v>3</v>
      </c>
      <c r="Y94" s="502">
        <f>ENERO!Y94+FEBRERO!Y94+MARZO!Y94+ABRIL!Y94+MAYO!Y94+JUNIO!Y94+JULIO!Y94+AGOSTO!Y94+SEPTIEMBRE!Y94+OCTUBRE!Y94+NOVIEMBRE!Y94+DICIEMBRE!Y94</f>
        <v>3</v>
      </c>
      <c r="Z94" s="502">
        <f>ENERO!Z94+FEBRERO!Z94+MARZO!Z94+ABRIL!Z94+MAYO!Z94+JUNIO!Z94+JULIO!Z94+AGOSTO!Z94+SEPTIEMBRE!Z94+OCTUBRE!Z94+NOVIEMBRE!Z94+DICIEMBRE!Z94</f>
        <v>1</v>
      </c>
      <c r="AA94" s="502">
        <f>ENERO!AA94+FEBRERO!AA94+MARZO!AA94+ABRIL!AA94+MAYO!AA94+JUNIO!AA94+JULIO!AA94+AGOSTO!AA94+SEPTIEMBRE!AA94+OCTUBRE!AA94+NOVIEMBRE!AA94+DICIEMBRE!AA94</f>
        <v>1</v>
      </c>
      <c r="AB94" s="502">
        <f>ENERO!AB94+FEBRERO!AB94+MARZO!AB94+ABRIL!AB94+MAYO!AB94+JUNIO!AB94+JULIO!AB94+AGOSTO!AB94+SEPTIEMBRE!AB94+OCTUBRE!AB94+NOVIEMBRE!AB94+DICIEMBRE!AB94</f>
        <v>5</v>
      </c>
      <c r="AC94" s="502">
        <f>ENERO!AC94+FEBRERO!AC94+MARZO!AC94+ABRIL!AC94+MAYO!AC94+JUNIO!AC94+JULIO!AC94+AGOSTO!AC94+SEPTIEMBRE!AC94+OCTUBRE!AC94+NOVIEMBRE!AC94+DICIEMBRE!AC94</f>
        <v>1</v>
      </c>
      <c r="AD94" s="502">
        <f>ENERO!AD94+FEBRERO!AD94+MARZO!AD94+ABRIL!AD94+MAYO!AD94+JUNIO!AD94+JULIO!AD94+AGOSTO!AD94+SEPTIEMBRE!AD94+OCTUBRE!AD94+NOVIEMBRE!AD94+DICIEMBRE!AD94</f>
        <v>1</v>
      </c>
      <c r="AE94" s="502">
        <f>ENERO!AE94+FEBRERO!AE94+MARZO!AE94+ABRIL!AE94+MAYO!AE94+JUNIO!AE94+JULIO!AE94+AGOSTO!AE94+SEPTIEMBRE!AE94+OCTUBRE!AE94+NOVIEMBRE!AE94+DICIEMBRE!AE94</f>
        <v>1</v>
      </c>
      <c r="AF94" s="502">
        <f>ENERO!AF94+FEBRERO!AF94+MARZO!AF94+ABRIL!AF94+MAYO!AF94+JUNIO!AF94+JULIO!AF94+AGOSTO!AF94+SEPTIEMBRE!AF94+OCTUBRE!AF94+NOVIEMBRE!AF94+DICIEMBRE!AF94</f>
        <v>2</v>
      </c>
      <c r="AG94" s="502">
        <f>ENERO!AG94+FEBRERO!AG94+MARZO!AG94+ABRIL!AG94+MAYO!AG94+JUNIO!AG94+JULIO!AG94+AGOSTO!AG94+SEPTIEMBRE!AG94+OCTUBRE!AG94+NOVIEMBRE!AG94+DICIEMBRE!AG94</f>
        <v>0</v>
      </c>
      <c r="AH94" s="502">
        <f>ENERO!AH94+FEBRERO!AH94+MARZO!AH94+ABRIL!AH94+MAYO!AH94+JUNIO!AH94+JULIO!AH94+AGOSTO!AH94+SEPTIEMBRE!AH94+OCTUBRE!AH94+NOVIEMBRE!AH94+DICIEMBRE!AH94</f>
        <v>1</v>
      </c>
      <c r="AI94" s="502">
        <f>ENERO!AI94+FEBRERO!AI94+MARZO!AI94+ABRIL!AI94+MAYO!AI94+JUNIO!AI94+JULIO!AI94+AGOSTO!AI94+SEPTIEMBRE!AI94+OCTUBRE!AI94+NOVIEMBRE!AI94+DICIEMBRE!AI94</f>
        <v>3</v>
      </c>
      <c r="AJ94" s="502">
        <f>ENERO!AJ94+FEBRERO!AJ94+MARZO!AJ94+ABRIL!AJ94+MAYO!AJ94+JUNIO!AJ94+JULIO!AJ94+AGOSTO!AJ94+SEPTIEMBRE!AJ94+OCTUBRE!AJ94+NOVIEMBRE!AJ94+DICIEMBRE!AJ94</f>
        <v>0</v>
      </c>
      <c r="AK94" s="502">
        <f>ENERO!AK94+FEBRERO!AK94+MARZO!AK94+ABRIL!AK94+MAYO!AK94+JUNIO!AK94+JULIO!AK94+AGOSTO!AK94+SEPTIEMBRE!AK94+OCTUBRE!AK94+NOVIEMBRE!AK94+DICIEMBRE!AK94</f>
        <v>2</v>
      </c>
      <c r="AL94" s="502">
        <f>ENERO!AL94+FEBRERO!AL94+MARZO!AL94+ABRIL!AL94+MAYO!AL94+JUNIO!AL94+JULIO!AL94+AGOSTO!AL94+SEPTIEMBRE!AL94+OCTUBRE!AL94+NOVIEMBRE!AL94+DICIEMBRE!AL94</f>
        <v>6</v>
      </c>
      <c r="AM94" s="502">
        <f>ENERO!AM94+FEBRERO!AM94+MARZO!AM94+ABRIL!AM94+MAYO!AM94+JUNIO!AM94+JULIO!AM94+AGOSTO!AM94+SEPTIEMBRE!AM94+OCTUBRE!AM94+NOVIEMBRE!AM94+DICIEMBRE!AM94</f>
        <v>5</v>
      </c>
      <c r="AN94" s="502">
        <f>ENERO!AN94+FEBRERO!AN94+MARZO!AN94+ABRIL!AN94+MAYO!AN94+JUNIO!AN94+JULIO!AN94+AGOSTO!AN94+SEPTIEMBRE!AN94+OCTUBRE!AN94+NOVIEMBRE!AN94+DICIEMBRE!AN94</f>
        <v>84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29</v>
      </c>
      <c r="D95" s="76">
        <f t="shared" si="14"/>
        <v>18</v>
      </c>
      <c r="E95" s="219">
        <f t="shared" si="14"/>
        <v>11</v>
      </c>
      <c r="F95" s="502">
        <f>ENERO!F95+FEBRERO!F95+MARZO!F95+ABRIL!F95+MAYO!F95+JUNIO!F95+JULIO!F95+AGOSTO!F95+SEPTIEMBRE!F95+OCTUBRE!F95+NOVIEMBRE!F95+DICIEMBRE!F95</f>
        <v>1</v>
      </c>
      <c r="G95" s="502">
        <f>ENERO!G95+FEBRERO!G95+MARZO!G95+ABRIL!G95+MAYO!G95+JUNIO!G95+JULIO!G95+AGOSTO!G95+SEPTIEMBRE!G95+OCTUBRE!G95+NOVIEMBRE!G95+DICIEMBRE!G95</f>
        <v>1</v>
      </c>
      <c r="H95" s="502">
        <f>ENERO!H95+FEBRERO!H95+MARZO!H95+ABRIL!H95+MAYO!H95+JUNIO!H95+JULIO!H95+AGOSTO!H95+SEPTIEMBRE!H95+OCTUBRE!H95+NOVIEMBRE!H95+DICIEMBRE!H95</f>
        <v>0</v>
      </c>
      <c r="I95" s="502">
        <f>ENERO!I95+FEBRERO!I95+MARZO!I95+ABRIL!I95+MAYO!I95+JUNIO!I95+JULIO!I95+AGOSTO!I95+SEPTIEMBRE!I95+OCTUBRE!I95+NOVIEMBRE!I95+DICIEMBRE!I95</f>
        <v>1</v>
      </c>
      <c r="J95" s="502">
        <f>ENERO!J95+FEBRERO!J95+MARZO!J95+ABRIL!J95+MAYO!J95+JUNIO!J95+JULIO!J95+AGOSTO!J95+SEPTIEMBRE!J95+OCTUBRE!J95+NOVIEMBRE!J95+DICIEMBRE!J95</f>
        <v>0</v>
      </c>
      <c r="K95" s="502">
        <f>ENERO!K95+FEBRERO!K95+MARZO!K95+ABRIL!K95+MAYO!K95+JUNIO!K95+JULIO!K95+AGOSTO!K95+SEPTIEMBRE!K95+OCTUBRE!K95+NOVIEMBRE!K95+DICIEMBRE!K95</f>
        <v>1</v>
      </c>
      <c r="L95" s="502">
        <f>ENERO!L95+FEBRERO!L95+MARZO!L95+ABRIL!L95+MAYO!L95+JUNIO!L95+JULIO!L95+AGOSTO!L95+SEPTIEMBRE!L95+OCTUBRE!L95+NOVIEMBRE!L95+DICIEMBRE!L95</f>
        <v>1</v>
      </c>
      <c r="M95" s="502">
        <f>ENERO!M95+FEBRERO!M95+MARZO!M95+ABRIL!M95+MAYO!M95+JUNIO!M95+JULIO!M95+AGOSTO!M95+SEPTIEMBRE!M95+OCTUBRE!M95+NOVIEMBRE!M95+DICIEMBRE!M95</f>
        <v>0</v>
      </c>
      <c r="N95" s="502">
        <f>ENERO!N95+FEBRERO!N95+MARZO!N95+ABRIL!N95+MAYO!N95+JUNIO!N95+JULIO!N95+AGOSTO!N95+SEPTIEMBRE!N95+OCTUBRE!N95+NOVIEMBRE!N95+DICIEMBRE!N95</f>
        <v>1</v>
      </c>
      <c r="O95" s="502">
        <f>ENERO!O95+FEBRERO!O95+MARZO!O95+ABRIL!O95+MAYO!O95+JUNIO!O95+JULIO!O95+AGOSTO!O95+SEPTIEMBRE!O95+OCTUBRE!O95+NOVIEMBRE!O95+DICIEMBRE!O95</f>
        <v>0</v>
      </c>
      <c r="P95" s="502">
        <f>ENERO!P95+FEBRERO!P95+MARZO!P95+ABRIL!P95+MAYO!P95+JUNIO!P95+JULIO!P95+AGOSTO!P95+SEPTIEMBRE!P95+OCTUBRE!P95+NOVIEMBRE!P95+DICIEMBRE!P95</f>
        <v>0</v>
      </c>
      <c r="Q95" s="502">
        <f>ENERO!Q95+FEBRERO!Q95+MARZO!Q95+ABRIL!Q95+MAYO!Q95+JUNIO!Q95+JULIO!Q95+AGOSTO!Q95+SEPTIEMBRE!Q95+OCTUBRE!Q95+NOVIEMBRE!Q95+DICIEMBRE!Q95</f>
        <v>0</v>
      </c>
      <c r="R95" s="502">
        <f>ENERO!R95+FEBRERO!R95+MARZO!R95+ABRIL!R95+MAYO!R95+JUNIO!R95+JULIO!R95+AGOSTO!R95+SEPTIEMBRE!R95+OCTUBRE!R95+NOVIEMBRE!R95+DICIEMBRE!R95</f>
        <v>0</v>
      </c>
      <c r="S95" s="502">
        <f>ENERO!S95+FEBRERO!S95+MARZO!S95+ABRIL!S95+MAYO!S95+JUNIO!S95+JULIO!S95+AGOSTO!S95+SEPTIEMBRE!S95+OCTUBRE!S95+NOVIEMBRE!S95+DICIEMBRE!S95</f>
        <v>0</v>
      </c>
      <c r="T95" s="502">
        <f>ENERO!T95+FEBRERO!T95+MARZO!T95+ABRIL!T95+MAYO!T95+JUNIO!T95+JULIO!T95+AGOSTO!T95+SEPTIEMBRE!T95+OCTUBRE!T95+NOVIEMBRE!T95+DICIEMBRE!T95</f>
        <v>0</v>
      </c>
      <c r="U95" s="502">
        <f>ENERO!U95+FEBRERO!U95+MARZO!U95+ABRIL!U95+MAYO!U95+JUNIO!U95+JULIO!U95+AGOSTO!U95+SEPTIEMBRE!U95+OCTUBRE!U95+NOVIEMBRE!U95+DICIEMBRE!U95</f>
        <v>0</v>
      </c>
      <c r="V95" s="502">
        <f>ENERO!V95+FEBRERO!V95+MARZO!V95+ABRIL!V95+MAYO!V95+JUNIO!V95+JULIO!V95+AGOSTO!V95+SEPTIEMBRE!V95+OCTUBRE!V95+NOVIEMBRE!V95+DICIEMBRE!V95</f>
        <v>1</v>
      </c>
      <c r="W95" s="502">
        <f>ENERO!W95+FEBRERO!W95+MARZO!W95+ABRIL!W95+MAYO!W95+JUNIO!W95+JULIO!W95+AGOSTO!W95+SEPTIEMBRE!W95+OCTUBRE!W95+NOVIEMBRE!W95+DICIEMBRE!W95</f>
        <v>0</v>
      </c>
      <c r="X95" s="502">
        <f>ENERO!X95+FEBRERO!X95+MARZO!X95+ABRIL!X95+MAYO!X95+JUNIO!X95+JULIO!X95+AGOSTO!X95+SEPTIEMBRE!X95+OCTUBRE!X95+NOVIEMBRE!X95+DICIEMBRE!X95</f>
        <v>3</v>
      </c>
      <c r="Y95" s="502">
        <f>ENERO!Y95+FEBRERO!Y95+MARZO!Y95+ABRIL!Y95+MAYO!Y95+JUNIO!Y95+JULIO!Y95+AGOSTO!Y95+SEPTIEMBRE!Y95+OCTUBRE!Y95+NOVIEMBRE!Y95+DICIEMBRE!Y95</f>
        <v>0</v>
      </c>
      <c r="Z95" s="502">
        <f>ENERO!Z95+FEBRERO!Z95+MARZO!Z95+ABRIL!Z95+MAYO!Z95+JUNIO!Z95+JULIO!Z95+AGOSTO!Z95+SEPTIEMBRE!Z95+OCTUBRE!Z95+NOVIEMBRE!Z95+DICIEMBRE!Z95</f>
        <v>2</v>
      </c>
      <c r="AA95" s="502">
        <f>ENERO!AA95+FEBRERO!AA95+MARZO!AA95+ABRIL!AA95+MAYO!AA95+JUNIO!AA95+JULIO!AA95+AGOSTO!AA95+SEPTIEMBRE!AA95+OCTUBRE!AA95+NOVIEMBRE!AA95+DICIEMBRE!AA95</f>
        <v>1</v>
      </c>
      <c r="AB95" s="502">
        <f>ENERO!AB95+FEBRERO!AB95+MARZO!AB95+ABRIL!AB95+MAYO!AB95+JUNIO!AB95+JULIO!AB95+AGOSTO!AB95+SEPTIEMBRE!AB95+OCTUBRE!AB95+NOVIEMBRE!AB95+DICIEMBRE!AB95</f>
        <v>0</v>
      </c>
      <c r="AC95" s="502">
        <f>ENERO!AC95+FEBRERO!AC95+MARZO!AC95+ABRIL!AC95+MAYO!AC95+JUNIO!AC95+JULIO!AC95+AGOSTO!AC95+SEPTIEMBRE!AC95+OCTUBRE!AC95+NOVIEMBRE!AC95+DICIEMBRE!AC95</f>
        <v>0</v>
      </c>
      <c r="AD95" s="502">
        <f>ENERO!AD95+FEBRERO!AD95+MARZO!AD95+ABRIL!AD95+MAYO!AD95+JUNIO!AD95+JULIO!AD95+AGOSTO!AD95+SEPTIEMBRE!AD95+OCTUBRE!AD95+NOVIEMBRE!AD95+DICIEMBRE!AD95</f>
        <v>2</v>
      </c>
      <c r="AE95" s="502">
        <f>ENERO!AE95+FEBRERO!AE95+MARZO!AE95+ABRIL!AE95+MAYO!AE95+JUNIO!AE95+JULIO!AE95+AGOSTO!AE95+SEPTIEMBRE!AE95+OCTUBRE!AE95+NOVIEMBRE!AE95+DICIEMBRE!AE95</f>
        <v>1</v>
      </c>
      <c r="AF95" s="502">
        <f>ENERO!AF95+FEBRERO!AF95+MARZO!AF95+ABRIL!AF95+MAYO!AF95+JUNIO!AF95+JULIO!AF95+AGOSTO!AF95+SEPTIEMBRE!AF95+OCTUBRE!AF95+NOVIEMBRE!AF95+DICIEMBRE!AF95</f>
        <v>2</v>
      </c>
      <c r="AG95" s="502">
        <f>ENERO!AG95+FEBRERO!AG95+MARZO!AG95+ABRIL!AG95+MAYO!AG95+JUNIO!AG95+JULIO!AG95+AGOSTO!AG95+SEPTIEMBRE!AG95+OCTUBRE!AG95+NOVIEMBRE!AG95+DICIEMBRE!AG95</f>
        <v>1</v>
      </c>
      <c r="AH95" s="502">
        <f>ENERO!AH95+FEBRERO!AH95+MARZO!AH95+ABRIL!AH95+MAYO!AH95+JUNIO!AH95+JULIO!AH95+AGOSTO!AH95+SEPTIEMBRE!AH95+OCTUBRE!AH95+NOVIEMBRE!AH95+DICIEMBRE!AH95</f>
        <v>2</v>
      </c>
      <c r="AI95" s="502">
        <f>ENERO!AI95+FEBRERO!AI95+MARZO!AI95+ABRIL!AI95+MAYO!AI95+JUNIO!AI95+JULIO!AI95+AGOSTO!AI95+SEPTIEMBRE!AI95+OCTUBRE!AI95+NOVIEMBRE!AI95+DICIEMBRE!AI95</f>
        <v>2</v>
      </c>
      <c r="AJ95" s="502">
        <f>ENERO!AJ95+FEBRERO!AJ95+MARZO!AJ95+ABRIL!AJ95+MAYO!AJ95+JUNIO!AJ95+JULIO!AJ95+AGOSTO!AJ95+SEPTIEMBRE!AJ95+OCTUBRE!AJ95+NOVIEMBRE!AJ95+DICIEMBRE!AJ95</f>
        <v>1</v>
      </c>
      <c r="AK95" s="502">
        <f>ENERO!AK95+FEBRERO!AK95+MARZO!AK95+ABRIL!AK95+MAYO!AK95+JUNIO!AK95+JULIO!AK95+AGOSTO!AK95+SEPTIEMBRE!AK95+OCTUBRE!AK95+NOVIEMBRE!AK95+DICIEMBRE!AK95</f>
        <v>1</v>
      </c>
      <c r="AL95" s="502">
        <f>ENERO!AL95+FEBRERO!AL95+MARZO!AL95+ABRIL!AL95+MAYO!AL95+JUNIO!AL95+JULIO!AL95+AGOSTO!AL95+SEPTIEMBRE!AL95+OCTUBRE!AL95+NOVIEMBRE!AL95+DICIEMBRE!AL95</f>
        <v>2</v>
      </c>
      <c r="AM95" s="502">
        <f>ENERO!AM95+FEBRERO!AM95+MARZO!AM95+ABRIL!AM95+MAYO!AM95+JUNIO!AM95+JULIO!AM95+AGOSTO!AM95+SEPTIEMBRE!AM95+OCTUBRE!AM95+NOVIEMBRE!AM95+DICIEMBRE!AM95</f>
        <v>2</v>
      </c>
      <c r="AN95" s="502">
        <f>ENERO!AN95+FEBRERO!AN95+MARZO!AN95+ABRIL!AN95+MAYO!AN95+JUNIO!AN95+JULIO!AN95+AGOSTO!AN95+SEPTIEMBRE!AN95+OCTUBRE!AN95+NOVIEMBRE!AN95+DICIEMBRE!AN95</f>
        <v>25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302</v>
      </c>
      <c r="D96" s="43">
        <f t="shared" si="14"/>
        <v>137</v>
      </c>
      <c r="E96" s="228">
        <f t="shared" si="14"/>
        <v>165</v>
      </c>
      <c r="F96" s="502">
        <f>ENERO!F96+FEBRERO!F96+MARZO!F96+ABRIL!F96+MAYO!F96+JUNIO!F96+JULIO!F96+AGOSTO!F96+SEPTIEMBRE!F96+OCTUBRE!F96+NOVIEMBRE!F96+DICIEMBRE!F96</f>
        <v>0</v>
      </c>
      <c r="G96" s="502">
        <f>ENERO!G96+FEBRERO!G96+MARZO!G96+ABRIL!G96+MAYO!G96+JUNIO!G96+JULIO!G96+AGOSTO!G96+SEPTIEMBRE!G96+OCTUBRE!G96+NOVIEMBRE!G96+DICIEMBRE!G96</f>
        <v>4</v>
      </c>
      <c r="H96" s="502">
        <f>ENERO!H96+FEBRERO!H96+MARZO!H96+ABRIL!H96+MAYO!H96+JUNIO!H96+JULIO!H96+AGOSTO!H96+SEPTIEMBRE!H96+OCTUBRE!H96+NOVIEMBRE!H96+DICIEMBRE!H96</f>
        <v>0</v>
      </c>
      <c r="I96" s="502">
        <f>ENERO!I96+FEBRERO!I96+MARZO!I96+ABRIL!I96+MAYO!I96+JUNIO!I96+JULIO!I96+AGOSTO!I96+SEPTIEMBRE!I96+OCTUBRE!I96+NOVIEMBRE!I96+DICIEMBRE!I96</f>
        <v>1</v>
      </c>
      <c r="J96" s="502">
        <f>ENERO!J96+FEBRERO!J96+MARZO!J96+ABRIL!J96+MAYO!J96+JUNIO!J96+JULIO!J96+AGOSTO!J96+SEPTIEMBRE!J96+OCTUBRE!J96+NOVIEMBRE!J96+DICIEMBRE!J96</f>
        <v>0</v>
      </c>
      <c r="K96" s="502">
        <f>ENERO!K96+FEBRERO!K96+MARZO!K96+ABRIL!K96+MAYO!K96+JUNIO!K96+JULIO!K96+AGOSTO!K96+SEPTIEMBRE!K96+OCTUBRE!K96+NOVIEMBRE!K96+DICIEMBRE!K96</f>
        <v>1</v>
      </c>
      <c r="L96" s="502">
        <f>ENERO!L96+FEBRERO!L96+MARZO!L96+ABRIL!L96+MAYO!L96+JUNIO!L96+JULIO!L96+AGOSTO!L96+SEPTIEMBRE!L96+OCTUBRE!L96+NOVIEMBRE!L96+DICIEMBRE!L96</f>
        <v>6</v>
      </c>
      <c r="M96" s="502">
        <f>ENERO!M96+FEBRERO!M96+MARZO!M96+ABRIL!M96+MAYO!M96+JUNIO!M96+JULIO!M96+AGOSTO!M96+SEPTIEMBRE!M96+OCTUBRE!M96+NOVIEMBRE!M96+DICIEMBRE!M96</f>
        <v>3</v>
      </c>
      <c r="N96" s="502">
        <f>ENERO!N96+FEBRERO!N96+MARZO!N96+ABRIL!N96+MAYO!N96+JUNIO!N96+JULIO!N96+AGOSTO!N96+SEPTIEMBRE!N96+OCTUBRE!N96+NOVIEMBRE!N96+DICIEMBRE!N96</f>
        <v>4</v>
      </c>
      <c r="O96" s="502">
        <f>ENERO!O96+FEBRERO!O96+MARZO!O96+ABRIL!O96+MAYO!O96+JUNIO!O96+JULIO!O96+AGOSTO!O96+SEPTIEMBRE!O96+OCTUBRE!O96+NOVIEMBRE!O96+DICIEMBRE!O96</f>
        <v>3</v>
      </c>
      <c r="P96" s="502">
        <f>ENERO!P96+FEBRERO!P96+MARZO!P96+ABRIL!P96+MAYO!P96+JUNIO!P96+JULIO!P96+AGOSTO!P96+SEPTIEMBRE!P96+OCTUBRE!P96+NOVIEMBRE!P96+DICIEMBRE!P96</f>
        <v>2</v>
      </c>
      <c r="Q96" s="502">
        <f>ENERO!Q96+FEBRERO!Q96+MARZO!Q96+ABRIL!Q96+MAYO!Q96+JUNIO!Q96+JULIO!Q96+AGOSTO!Q96+SEPTIEMBRE!Q96+OCTUBRE!Q96+NOVIEMBRE!Q96+DICIEMBRE!Q96</f>
        <v>2</v>
      </c>
      <c r="R96" s="502">
        <f>ENERO!R96+FEBRERO!R96+MARZO!R96+ABRIL!R96+MAYO!R96+JUNIO!R96+JULIO!R96+AGOSTO!R96+SEPTIEMBRE!R96+OCTUBRE!R96+NOVIEMBRE!R96+DICIEMBRE!R96</f>
        <v>7</v>
      </c>
      <c r="S96" s="502">
        <f>ENERO!S96+FEBRERO!S96+MARZO!S96+ABRIL!S96+MAYO!S96+JUNIO!S96+JULIO!S96+AGOSTO!S96+SEPTIEMBRE!S96+OCTUBRE!S96+NOVIEMBRE!S96+DICIEMBRE!S96</f>
        <v>5</v>
      </c>
      <c r="T96" s="502">
        <f>ENERO!T96+FEBRERO!T96+MARZO!T96+ABRIL!T96+MAYO!T96+JUNIO!T96+JULIO!T96+AGOSTO!T96+SEPTIEMBRE!T96+OCTUBRE!T96+NOVIEMBRE!T96+DICIEMBRE!T96</f>
        <v>4</v>
      </c>
      <c r="U96" s="502">
        <f>ENERO!U96+FEBRERO!U96+MARZO!U96+ABRIL!U96+MAYO!U96+JUNIO!U96+JULIO!U96+AGOSTO!U96+SEPTIEMBRE!U96+OCTUBRE!U96+NOVIEMBRE!U96+DICIEMBRE!U96</f>
        <v>6</v>
      </c>
      <c r="V96" s="502">
        <f>ENERO!V96+FEBRERO!V96+MARZO!V96+ABRIL!V96+MAYO!V96+JUNIO!V96+JULIO!V96+AGOSTO!V96+SEPTIEMBRE!V96+OCTUBRE!V96+NOVIEMBRE!V96+DICIEMBRE!V96</f>
        <v>3</v>
      </c>
      <c r="W96" s="502">
        <f>ENERO!W96+FEBRERO!W96+MARZO!W96+ABRIL!W96+MAYO!W96+JUNIO!W96+JULIO!W96+AGOSTO!W96+SEPTIEMBRE!W96+OCTUBRE!W96+NOVIEMBRE!W96+DICIEMBRE!W96</f>
        <v>2</v>
      </c>
      <c r="X96" s="502">
        <f>ENERO!X96+FEBRERO!X96+MARZO!X96+ABRIL!X96+MAYO!X96+JUNIO!X96+JULIO!X96+AGOSTO!X96+SEPTIEMBRE!X96+OCTUBRE!X96+NOVIEMBRE!X96+DICIEMBRE!X96</f>
        <v>5</v>
      </c>
      <c r="Y96" s="502">
        <f>ENERO!Y96+FEBRERO!Y96+MARZO!Y96+ABRIL!Y96+MAYO!Y96+JUNIO!Y96+JULIO!Y96+AGOSTO!Y96+SEPTIEMBRE!Y96+OCTUBRE!Y96+NOVIEMBRE!Y96+DICIEMBRE!Y96</f>
        <v>8</v>
      </c>
      <c r="Z96" s="502">
        <f>ENERO!Z96+FEBRERO!Z96+MARZO!Z96+ABRIL!Z96+MAYO!Z96+JUNIO!Z96+JULIO!Z96+AGOSTO!Z96+SEPTIEMBRE!Z96+OCTUBRE!Z96+NOVIEMBRE!Z96+DICIEMBRE!Z96</f>
        <v>16</v>
      </c>
      <c r="AA96" s="502">
        <f>ENERO!AA96+FEBRERO!AA96+MARZO!AA96+ABRIL!AA96+MAYO!AA96+JUNIO!AA96+JULIO!AA96+AGOSTO!AA96+SEPTIEMBRE!AA96+OCTUBRE!AA96+NOVIEMBRE!AA96+DICIEMBRE!AA96</f>
        <v>19</v>
      </c>
      <c r="AB96" s="502">
        <f>ENERO!AB96+FEBRERO!AB96+MARZO!AB96+ABRIL!AB96+MAYO!AB96+JUNIO!AB96+JULIO!AB96+AGOSTO!AB96+SEPTIEMBRE!AB96+OCTUBRE!AB96+NOVIEMBRE!AB96+DICIEMBRE!AB96</f>
        <v>17</v>
      </c>
      <c r="AC96" s="502">
        <f>ENERO!AC96+FEBRERO!AC96+MARZO!AC96+ABRIL!AC96+MAYO!AC96+JUNIO!AC96+JULIO!AC96+AGOSTO!AC96+SEPTIEMBRE!AC96+OCTUBRE!AC96+NOVIEMBRE!AC96+DICIEMBRE!AC96</f>
        <v>8</v>
      </c>
      <c r="AD96" s="502">
        <f>ENERO!AD96+FEBRERO!AD96+MARZO!AD96+ABRIL!AD96+MAYO!AD96+JUNIO!AD96+JULIO!AD96+AGOSTO!AD96+SEPTIEMBRE!AD96+OCTUBRE!AD96+NOVIEMBRE!AD96+DICIEMBRE!AD96</f>
        <v>8</v>
      </c>
      <c r="AE96" s="502">
        <f>ENERO!AE96+FEBRERO!AE96+MARZO!AE96+ABRIL!AE96+MAYO!AE96+JUNIO!AE96+JULIO!AE96+AGOSTO!AE96+SEPTIEMBRE!AE96+OCTUBRE!AE96+NOVIEMBRE!AE96+DICIEMBRE!AE96</f>
        <v>14</v>
      </c>
      <c r="AF96" s="502">
        <f>ENERO!AF96+FEBRERO!AF96+MARZO!AF96+ABRIL!AF96+MAYO!AF96+JUNIO!AF96+JULIO!AF96+AGOSTO!AF96+SEPTIEMBRE!AF96+OCTUBRE!AF96+NOVIEMBRE!AF96+DICIEMBRE!AF96</f>
        <v>22</v>
      </c>
      <c r="AG96" s="502">
        <f>ENERO!AG96+FEBRERO!AG96+MARZO!AG96+ABRIL!AG96+MAYO!AG96+JUNIO!AG96+JULIO!AG96+AGOSTO!AG96+SEPTIEMBRE!AG96+OCTUBRE!AG96+NOVIEMBRE!AG96+DICIEMBRE!AG96</f>
        <v>15</v>
      </c>
      <c r="AH96" s="502">
        <f>ENERO!AH96+FEBRERO!AH96+MARZO!AH96+ABRIL!AH96+MAYO!AH96+JUNIO!AH96+JULIO!AH96+AGOSTO!AH96+SEPTIEMBRE!AH96+OCTUBRE!AH96+NOVIEMBRE!AH96+DICIEMBRE!AH96</f>
        <v>12</v>
      </c>
      <c r="AI96" s="502">
        <f>ENERO!AI96+FEBRERO!AI96+MARZO!AI96+ABRIL!AI96+MAYO!AI96+JUNIO!AI96+JULIO!AI96+AGOSTO!AI96+SEPTIEMBRE!AI96+OCTUBRE!AI96+NOVIEMBRE!AI96+DICIEMBRE!AI96</f>
        <v>4</v>
      </c>
      <c r="AJ96" s="502">
        <f>ENERO!AJ96+FEBRERO!AJ96+MARZO!AJ96+ABRIL!AJ96+MAYO!AJ96+JUNIO!AJ96+JULIO!AJ96+AGOSTO!AJ96+SEPTIEMBRE!AJ96+OCTUBRE!AJ96+NOVIEMBRE!AJ96+DICIEMBRE!AJ96</f>
        <v>17</v>
      </c>
      <c r="AK96" s="502">
        <f>ENERO!AK96+FEBRERO!AK96+MARZO!AK96+ABRIL!AK96+MAYO!AK96+JUNIO!AK96+JULIO!AK96+AGOSTO!AK96+SEPTIEMBRE!AK96+OCTUBRE!AK96+NOVIEMBRE!AK96+DICIEMBRE!AK96</f>
        <v>21</v>
      </c>
      <c r="AL96" s="502">
        <f>ENERO!AL96+FEBRERO!AL96+MARZO!AL96+ABRIL!AL96+MAYO!AL96+JUNIO!AL96+JULIO!AL96+AGOSTO!AL96+SEPTIEMBRE!AL96+OCTUBRE!AL96+NOVIEMBRE!AL96+DICIEMBRE!AL96</f>
        <v>14</v>
      </c>
      <c r="AM96" s="502">
        <f>ENERO!AM96+FEBRERO!AM96+MARZO!AM96+ABRIL!AM96+MAYO!AM96+JUNIO!AM96+JULIO!AM96+AGOSTO!AM96+SEPTIEMBRE!AM96+OCTUBRE!AM96+NOVIEMBRE!AM96+DICIEMBRE!AM96</f>
        <v>49</v>
      </c>
      <c r="AN96" s="502">
        <f>ENERO!AN96+FEBRERO!AN96+MARZO!AN96+ABRIL!AN96+MAYO!AN96+JUNIO!AN96+JULIO!AN96+AGOSTO!AN96+SEPTIEMBRE!AN96+OCTUBRE!AN96+NOVIEMBRE!AN96+DICIEMBRE!AN96</f>
        <v>267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14</v>
      </c>
      <c r="D97" s="90">
        <f t="shared" si="14"/>
        <v>9</v>
      </c>
      <c r="E97" s="229">
        <f t="shared" si="14"/>
        <v>5</v>
      </c>
      <c r="F97" s="502">
        <f>ENERO!F97+FEBRERO!F97+MARZO!F97+ABRIL!F97+MAYO!F97+JUNIO!F97+JULIO!F97+AGOSTO!F97+SEPTIEMBRE!F97+OCTUBRE!F97+NOVIEMBRE!F97+DICIEMBRE!F97</f>
        <v>0</v>
      </c>
      <c r="G97" s="502">
        <f>ENERO!G97+FEBRERO!G97+MARZO!G97+ABRIL!G97+MAYO!G97+JUNIO!G97+JULIO!G97+AGOSTO!G97+SEPTIEMBRE!G97+OCTUBRE!G97+NOVIEMBRE!G97+DICIEMBRE!G97</f>
        <v>1</v>
      </c>
      <c r="H97" s="502">
        <f>ENERO!H97+FEBRERO!H97+MARZO!H97+ABRIL!H97+MAYO!H97+JUNIO!H97+JULIO!H97+AGOSTO!H97+SEPTIEMBRE!H97+OCTUBRE!H97+NOVIEMBRE!H97+DICIEMBRE!H97</f>
        <v>0</v>
      </c>
      <c r="I97" s="502">
        <f>ENERO!I97+FEBRERO!I97+MARZO!I97+ABRIL!I97+MAYO!I97+JUNIO!I97+JULIO!I97+AGOSTO!I97+SEPTIEMBRE!I97+OCTUBRE!I97+NOVIEMBRE!I97+DICIEMBRE!I97</f>
        <v>0</v>
      </c>
      <c r="J97" s="502">
        <f>ENERO!J97+FEBRERO!J97+MARZO!J97+ABRIL!J97+MAYO!J97+JUNIO!J97+JULIO!J97+AGOSTO!J97+SEPTIEMBRE!J97+OCTUBRE!J97+NOVIEMBRE!J97+DICIEMBRE!J97</f>
        <v>2</v>
      </c>
      <c r="K97" s="502">
        <f>ENERO!K97+FEBRERO!K97+MARZO!K97+ABRIL!K97+MAYO!K97+JUNIO!K97+JULIO!K97+AGOSTO!K97+SEPTIEMBRE!K97+OCTUBRE!K97+NOVIEMBRE!K97+DICIEMBRE!K97</f>
        <v>0</v>
      </c>
      <c r="L97" s="502">
        <f>ENERO!L97+FEBRERO!L97+MARZO!L97+ABRIL!L97+MAYO!L97+JUNIO!L97+JULIO!L97+AGOSTO!L97+SEPTIEMBRE!L97+OCTUBRE!L97+NOVIEMBRE!L97+DICIEMBRE!L97</f>
        <v>0</v>
      </c>
      <c r="M97" s="502">
        <f>ENERO!M97+FEBRERO!M97+MARZO!M97+ABRIL!M97+MAYO!M97+JUNIO!M97+JULIO!M97+AGOSTO!M97+SEPTIEMBRE!M97+OCTUBRE!M97+NOVIEMBRE!M97+DICIEMBRE!M97</f>
        <v>0</v>
      </c>
      <c r="N97" s="502">
        <f>ENERO!N97+FEBRERO!N97+MARZO!N97+ABRIL!N97+MAYO!N97+JUNIO!N97+JULIO!N97+AGOSTO!N97+SEPTIEMBRE!N97+OCTUBRE!N97+NOVIEMBRE!N97+DICIEMBRE!N97</f>
        <v>2</v>
      </c>
      <c r="O97" s="502">
        <f>ENERO!O97+FEBRERO!O97+MARZO!O97+ABRIL!O97+MAYO!O97+JUNIO!O97+JULIO!O97+AGOSTO!O97+SEPTIEMBRE!O97+OCTUBRE!O97+NOVIEMBRE!O97+DICIEMBRE!O97</f>
        <v>0</v>
      </c>
      <c r="P97" s="502">
        <f>ENERO!P97+FEBRERO!P97+MARZO!P97+ABRIL!P97+MAYO!P97+JUNIO!P97+JULIO!P97+AGOSTO!P97+SEPTIEMBRE!P97+OCTUBRE!P97+NOVIEMBRE!P97+DICIEMBRE!P97</f>
        <v>0</v>
      </c>
      <c r="Q97" s="502">
        <f>ENERO!Q97+FEBRERO!Q97+MARZO!Q97+ABRIL!Q97+MAYO!Q97+JUNIO!Q97+JULIO!Q97+AGOSTO!Q97+SEPTIEMBRE!Q97+OCTUBRE!Q97+NOVIEMBRE!Q97+DICIEMBRE!Q97</f>
        <v>1</v>
      </c>
      <c r="R97" s="502">
        <f>ENERO!R97+FEBRERO!R97+MARZO!R97+ABRIL!R97+MAYO!R97+JUNIO!R97+JULIO!R97+AGOSTO!R97+SEPTIEMBRE!R97+OCTUBRE!R97+NOVIEMBRE!R97+DICIEMBRE!R97</f>
        <v>2</v>
      </c>
      <c r="S97" s="502">
        <f>ENERO!S97+FEBRERO!S97+MARZO!S97+ABRIL!S97+MAYO!S97+JUNIO!S97+JULIO!S97+AGOSTO!S97+SEPTIEMBRE!S97+OCTUBRE!S97+NOVIEMBRE!S97+DICIEMBRE!S97</f>
        <v>0</v>
      </c>
      <c r="T97" s="502">
        <f>ENERO!T97+FEBRERO!T97+MARZO!T97+ABRIL!T97+MAYO!T97+JUNIO!T97+JULIO!T97+AGOSTO!T97+SEPTIEMBRE!T97+OCTUBRE!T97+NOVIEMBRE!T97+DICIEMBRE!T97</f>
        <v>0</v>
      </c>
      <c r="U97" s="502">
        <f>ENERO!U97+FEBRERO!U97+MARZO!U97+ABRIL!U97+MAYO!U97+JUNIO!U97+JULIO!U97+AGOSTO!U97+SEPTIEMBRE!U97+OCTUBRE!U97+NOVIEMBRE!U97+DICIEMBRE!U97</f>
        <v>0</v>
      </c>
      <c r="V97" s="502">
        <f>ENERO!V97+FEBRERO!V97+MARZO!V97+ABRIL!V97+MAYO!V97+JUNIO!V97+JULIO!V97+AGOSTO!V97+SEPTIEMBRE!V97+OCTUBRE!V97+NOVIEMBRE!V97+DICIEMBRE!V97</f>
        <v>0</v>
      </c>
      <c r="W97" s="502">
        <f>ENERO!W97+FEBRERO!W97+MARZO!W97+ABRIL!W97+MAYO!W97+JUNIO!W97+JULIO!W97+AGOSTO!W97+SEPTIEMBRE!W97+OCTUBRE!W97+NOVIEMBRE!W97+DICIEMBRE!W97</f>
        <v>0</v>
      </c>
      <c r="X97" s="502">
        <f>ENERO!X97+FEBRERO!X97+MARZO!X97+ABRIL!X97+MAYO!X97+JUNIO!X97+JULIO!X97+AGOSTO!X97+SEPTIEMBRE!X97+OCTUBRE!X97+NOVIEMBRE!X97+DICIEMBRE!X97</f>
        <v>2</v>
      </c>
      <c r="Y97" s="502">
        <f>ENERO!Y97+FEBRERO!Y97+MARZO!Y97+ABRIL!Y97+MAYO!Y97+JUNIO!Y97+JULIO!Y97+AGOSTO!Y97+SEPTIEMBRE!Y97+OCTUBRE!Y97+NOVIEMBRE!Y97+DICIEMBRE!Y97</f>
        <v>0</v>
      </c>
      <c r="Z97" s="502">
        <f>ENERO!Z97+FEBRERO!Z97+MARZO!Z97+ABRIL!Z97+MAYO!Z97+JUNIO!Z97+JULIO!Z97+AGOSTO!Z97+SEPTIEMBRE!Z97+OCTUBRE!Z97+NOVIEMBRE!Z97+DICIEMBRE!Z97</f>
        <v>0</v>
      </c>
      <c r="AA97" s="502">
        <f>ENERO!AA97+FEBRERO!AA97+MARZO!AA97+ABRIL!AA97+MAYO!AA97+JUNIO!AA97+JULIO!AA97+AGOSTO!AA97+SEPTIEMBRE!AA97+OCTUBRE!AA97+NOVIEMBRE!AA97+DICIEMBRE!AA97</f>
        <v>1</v>
      </c>
      <c r="AB97" s="502">
        <f>ENERO!AB97+FEBRERO!AB97+MARZO!AB97+ABRIL!AB97+MAYO!AB97+JUNIO!AB97+JULIO!AB97+AGOSTO!AB97+SEPTIEMBRE!AB97+OCTUBRE!AB97+NOVIEMBRE!AB97+DICIEMBRE!AB97</f>
        <v>0</v>
      </c>
      <c r="AC97" s="502">
        <f>ENERO!AC97+FEBRERO!AC97+MARZO!AC97+ABRIL!AC97+MAYO!AC97+JUNIO!AC97+JULIO!AC97+AGOSTO!AC97+SEPTIEMBRE!AC97+OCTUBRE!AC97+NOVIEMBRE!AC97+DICIEMBRE!AC97</f>
        <v>1</v>
      </c>
      <c r="AD97" s="502">
        <f>ENERO!AD97+FEBRERO!AD97+MARZO!AD97+ABRIL!AD97+MAYO!AD97+JUNIO!AD97+JULIO!AD97+AGOSTO!AD97+SEPTIEMBRE!AD97+OCTUBRE!AD97+NOVIEMBRE!AD97+DICIEMBRE!AD97</f>
        <v>0</v>
      </c>
      <c r="AE97" s="502">
        <f>ENERO!AE97+FEBRERO!AE97+MARZO!AE97+ABRIL!AE97+MAYO!AE97+JUNIO!AE97+JULIO!AE97+AGOSTO!AE97+SEPTIEMBRE!AE97+OCTUBRE!AE97+NOVIEMBRE!AE97+DICIEMBRE!AE97</f>
        <v>0</v>
      </c>
      <c r="AF97" s="502">
        <f>ENERO!AF97+FEBRERO!AF97+MARZO!AF97+ABRIL!AF97+MAYO!AF97+JUNIO!AF97+JULIO!AF97+AGOSTO!AF97+SEPTIEMBRE!AF97+OCTUBRE!AF97+NOVIEMBRE!AF97+DICIEMBRE!AF97</f>
        <v>1</v>
      </c>
      <c r="AG97" s="502">
        <f>ENERO!AG97+FEBRERO!AG97+MARZO!AG97+ABRIL!AG97+MAYO!AG97+JUNIO!AG97+JULIO!AG97+AGOSTO!AG97+SEPTIEMBRE!AG97+OCTUBRE!AG97+NOVIEMBRE!AG97+DICIEMBRE!AG97</f>
        <v>0</v>
      </c>
      <c r="AH97" s="502">
        <f>ENERO!AH97+FEBRERO!AH97+MARZO!AH97+ABRIL!AH97+MAYO!AH97+JUNIO!AH97+JULIO!AH97+AGOSTO!AH97+SEPTIEMBRE!AH97+OCTUBRE!AH97+NOVIEMBRE!AH97+DICIEMBRE!AH97</f>
        <v>0</v>
      </c>
      <c r="AI97" s="502">
        <f>ENERO!AI97+FEBRERO!AI97+MARZO!AI97+ABRIL!AI97+MAYO!AI97+JUNIO!AI97+JULIO!AI97+AGOSTO!AI97+SEPTIEMBRE!AI97+OCTUBRE!AI97+NOVIEMBRE!AI97+DICIEMBRE!AI97</f>
        <v>1</v>
      </c>
      <c r="AJ97" s="502">
        <f>ENERO!AJ97+FEBRERO!AJ97+MARZO!AJ97+ABRIL!AJ97+MAYO!AJ97+JUNIO!AJ97+JULIO!AJ97+AGOSTO!AJ97+SEPTIEMBRE!AJ97+OCTUBRE!AJ97+NOVIEMBRE!AJ97+DICIEMBRE!AJ97</f>
        <v>0</v>
      </c>
      <c r="AK97" s="502">
        <f>ENERO!AK97+FEBRERO!AK97+MARZO!AK97+ABRIL!AK97+MAYO!AK97+JUNIO!AK97+JULIO!AK97+AGOSTO!AK97+SEPTIEMBRE!AK97+OCTUBRE!AK97+NOVIEMBRE!AK97+DICIEMBRE!AK97</f>
        <v>0</v>
      </c>
      <c r="AL97" s="502">
        <f>ENERO!AL97+FEBRERO!AL97+MARZO!AL97+ABRIL!AL97+MAYO!AL97+JUNIO!AL97+JULIO!AL97+AGOSTO!AL97+SEPTIEMBRE!AL97+OCTUBRE!AL97+NOVIEMBRE!AL97+DICIEMBRE!AL97</f>
        <v>0</v>
      </c>
      <c r="AM97" s="502">
        <f>ENERO!AM97+FEBRERO!AM97+MARZO!AM97+ABRIL!AM97+MAYO!AM97+JUNIO!AM97+JULIO!AM97+AGOSTO!AM97+SEPTIEMBRE!AM97+OCTUBRE!AM97+NOVIEMBRE!AM97+DICIEMBRE!AM97</f>
        <v>0</v>
      </c>
      <c r="AN97" s="502">
        <f>ENERO!AN97+FEBRERO!AN97+MARZO!AN97+ABRIL!AN97+MAYO!AN97+JUNIO!AN97+JULIO!AN97+AGOSTO!AN97+SEPTIEMBRE!AN97+OCTUBRE!AN97+NOVIEMBRE!AN97+DICIEMBRE!AN97</f>
        <v>12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238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241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242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502">
        <f>ENERO!F107+FEBRERO!F107+MARZO!F107+ABRIL!F107+MAYO!F107+JUNIO!F107+JULIO!F107+AGOSTO!F107+SEPTIEMBRE!F107+OCTUBRE!F107+NOVIEMBRE!F107+DICIEMBRE!F107</f>
        <v>0</v>
      </c>
      <c r="G107" s="502">
        <f>ENERO!G107+FEBRERO!G107+MARZO!G107+ABRIL!G107+MAYO!G107+JUNIO!G107+JULIO!G107+AGOSTO!G107+SEPTIEMBRE!G107+OCTUBRE!G107+NOVIEMBRE!G107+DICIEMBRE!G107</f>
        <v>0</v>
      </c>
      <c r="H107" s="502">
        <f>ENERO!H107+FEBRERO!H107+MARZO!H107+ABRIL!H107+MAYO!H107+JUNIO!H107+JULIO!H107+AGOSTO!H107+SEPTIEMBRE!H107+OCTUBRE!H107+NOVIEMBRE!H107+DICIEMBRE!H107</f>
        <v>0</v>
      </c>
      <c r="I107" s="502">
        <f>ENERO!I107+FEBRERO!I107+MARZO!I107+ABRIL!I107+MAYO!I107+JUNIO!I107+JULIO!I107+AGOSTO!I107+SEPTIEMBRE!I107+OCTUBRE!I107+NOVIEMBRE!I107+DICIEMBRE!I107</f>
        <v>0</v>
      </c>
      <c r="J107" s="502">
        <f>ENERO!J107+FEBRERO!J107+MARZO!J107+ABRIL!J107+MAYO!J107+JUNIO!J107+JULIO!J107+AGOSTO!J107+SEPTIEMBRE!J107+OCTUBRE!J107+NOVIEMBRE!J107+DICIEMBRE!J107</f>
        <v>0</v>
      </c>
      <c r="K107" s="502">
        <f>ENERO!K107+FEBRERO!K107+MARZO!K107+ABRIL!K107+MAYO!K107+JUNIO!K107+JULIO!K107+AGOSTO!K107+SEPTIEMBRE!K107+OCTUBRE!K107+NOVIEMBRE!K107+DICIEMBRE!K107</f>
        <v>0</v>
      </c>
      <c r="L107" s="502">
        <f>ENERO!L107+FEBRERO!L107+MARZO!L107+ABRIL!L107+MAYO!L107+JUNIO!L107+JULIO!L107+AGOSTO!L107+SEPTIEMBRE!L107+OCTUBRE!L107+NOVIEMBRE!L107+DICIEMBRE!L107</f>
        <v>0</v>
      </c>
      <c r="M107" s="502">
        <f>ENERO!M107+FEBRERO!M107+MARZO!M107+ABRIL!M107+MAYO!M107+JUNIO!M107+JULIO!M107+AGOSTO!M107+SEPTIEMBRE!M107+OCTUBRE!M107+NOVIEMBRE!M107+DICIEMBRE!M107</f>
        <v>0</v>
      </c>
      <c r="N107" s="502">
        <f>ENERO!N107+FEBRERO!N107+MARZO!N107+ABRIL!N107+MAYO!N107+JUNIO!N107+JULIO!N107+AGOSTO!N107+SEPTIEMBRE!N107+OCTUBRE!N107+NOVIEMBRE!N107+DICIEMBRE!N107</f>
        <v>0</v>
      </c>
      <c r="O107" s="502">
        <f>ENERO!O107+FEBRERO!O107+MARZO!O107+ABRIL!O107+MAYO!O107+JUNIO!O107+JULIO!O107+AGOSTO!O107+SEPTIEMBRE!O107+OCTUBRE!O107+NOVIEMBRE!O107+DICIEMBRE!O107</f>
        <v>0</v>
      </c>
      <c r="P107" s="502">
        <f>ENERO!P107+FEBRERO!P107+MARZO!P107+ABRIL!P107+MAYO!P107+JUNIO!P107+JULIO!P107+AGOSTO!P107+SEPTIEMBRE!P107+OCTUBRE!P107+NOVIEMBRE!P107+DICIEMBRE!P107</f>
        <v>0</v>
      </c>
      <c r="Q107" s="502">
        <f>ENERO!Q107+FEBRERO!Q107+MARZO!Q107+ABRIL!Q107+MAYO!Q107+JUNIO!Q107+JULIO!Q107+AGOSTO!Q107+SEPTIEMBRE!Q107+OCTUBRE!Q107+NOVIEMBRE!Q107+DICIEMBRE!Q107</f>
        <v>0</v>
      </c>
      <c r="R107" s="502">
        <f>ENERO!R107+FEBRERO!R107+MARZO!R107+ABRIL!R107+MAYO!R107+JUNIO!R107+JULIO!R107+AGOSTO!R107+SEPTIEMBRE!R107+OCTUBRE!R107+NOVIEMBRE!R107+DICIEMBRE!R107</f>
        <v>0</v>
      </c>
      <c r="S107" s="502">
        <f>ENERO!S107+FEBRERO!S107+MARZO!S107+ABRIL!S107+MAYO!S107+JUNIO!S107+JULIO!S107+AGOSTO!S107+SEPTIEMBRE!S107+OCTUBRE!S107+NOVIEMBRE!S107+DICIEMBRE!S107</f>
        <v>0</v>
      </c>
      <c r="T107" s="502">
        <f>ENERO!T107+FEBRERO!T107+MARZO!T107+ABRIL!T107+MAYO!T107+JUNIO!T107+JULIO!T107+AGOSTO!T107+SEPTIEMBRE!T107+OCTUBRE!T107+NOVIEMBRE!T107+DICIEMBRE!T107</f>
        <v>0</v>
      </c>
      <c r="U107" s="502">
        <f>ENERO!U107+FEBRERO!U107+MARZO!U107+ABRIL!U107+MAYO!U107+JUNIO!U107+JULIO!U107+AGOSTO!U107+SEPTIEMBRE!U107+OCTUBRE!U107+NOVIEMBRE!U107+DICIEMBRE!U107</f>
        <v>0</v>
      </c>
      <c r="V107" s="502">
        <f>ENERO!V107+FEBRERO!V107+MARZO!V107+ABRIL!V107+MAYO!V107+JUNIO!V107+JULIO!V107+AGOSTO!V107+SEPTIEMBRE!V107+OCTUBRE!V107+NOVIEMBRE!V107+DICIEMBRE!V107</f>
        <v>0</v>
      </c>
      <c r="W107" s="502">
        <f>ENERO!W107+FEBRERO!W107+MARZO!W107+ABRIL!W107+MAYO!W107+JUNIO!W107+JULIO!W107+AGOSTO!W107+SEPTIEMBRE!W107+OCTUBRE!W107+NOVIEMBRE!W107+DICIEMBRE!W107</f>
        <v>0</v>
      </c>
      <c r="X107" s="502">
        <f>ENERO!X107+FEBRERO!X107+MARZO!X107+ABRIL!X107+MAYO!X107+JUNIO!X107+JULIO!X107+AGOSTO!X107+SEPTIEMBRE!X107+OCTUBRE!X107+NOVIEMBRE!X107+DICIEMBRE!X107</f>
        <v>0</v>
      </c>
      <c r="Y107" s="502">
        <f>ENERO!Y107+FEBRERO!Y107+MARZO!Y107+ABRIL!Y107+MAYO!Y107+JUNIO!Y107+JULIO!Y107+AGOSTO!Y107+SEPTIEMBRE!Y107+OCTUBRE!Y107+NOVIEMBRE!Y107+DICIEMBRE!Y107</f>
        <v>0</v>
      </c>
      <c r="Z107" s="502">
        <f>ENERO!Z107+FEBRERO!Z107+MARZO!Z107+ABRIL!Z107+MAYO!Z107+JUNIO!Z107+JULIO!Z107+AGOSTO!Z107+SEPTIEMBRE!Z107+OCTUBRE!Z107+NOVIEMBRE!Z107+DICIEMBRE!Z107</f>
        <v>0</v>
      </c>
      <c r="AA107" s="502">
        <f>ENERO!AA107+FEBRERO!AA107+MARZO!AA107+ABRIL!AA107+MAYO!AA107+JUNIO!AA107+JULIO!AA107+AGOSTO!AA107+SEPTIEMBRE!AA107+OCTUBRE!AA107+NOVIEMBRE!AA107+DICIEMBRE!AA107</f>
        <v>0</v>
      </c>
      <c r="AB107" s="502">
        <f>ENERO!AB107+FEBRERO!AB107+MARZO!AB107+ABRIL!AB107+MAYO!AB107+JUNIO!AB107+JULIO!AB107+AGOSTO!AB107+SEPTIEMBRE!AB107+OCTUBRE!AB107+NOVIEMBRE!AB107+DICIEMBRE!AB107</f>
        <v>0</v>
      </c>
      <c r="AC107" s="502">
        <f>ENERO!AC107+FEBRERO!AC107+MARZO!AC107+ABRIL!AC107+MAYO!AC107+JUNIO!AC107+JULIO!AC107+AGOSTO!AC107+SEPTIEMBRE!AC107+OCTUBRE!AC107+NOVIEMBRE!AC107+DICIEMBRE!AC107</f>
        <v>0</v>
      </c>
      <c r="AD107" s="502">
        <f>ENERO!AD107+FEBRERO!AD107+MARZO!AD107+ABRIL!AD107+MAYO!AD107+JUNIO!AD107+JULIO!AD107+AGOSTO!AD107+SEPTIEMBRE!AD107+OCTUBRE!AD107+NOVIEMBRE!AD107+DICIEMBRE!AD107</f>
        <v>0</v>
      </c>
      <c r="AE107" s="502">
        <f>ENERO!AE107+FEBRERO!AE107+MARZO!AE107+ABRIL!AE107+MAYO!AE107+JUNIO!AE107+JULIO!AE107+AGOSTO!AE107+SEPTIEMBRE!AE107+OCTUBRE!AE107+NOVIEMBRE!AE107+DICIEMBRE!AE107</f>
        <v>0</v>
      </c>
      <c r="AF107" s="502">
        <f>ENERO!AF107+FEBRERO!AF107+MARZO!AF107+ABRIL!AF107+MAYO!AF107+JUNIO!AF107+JULIO!AF107+AGOSTO!AF107+SEPTIEMBRE!AF107+OCTUBRE!AF107+NOVIEMBRE!AF107+DICIEMBRE!AF107</f>
        <v>0</v>
      </c>
      <c r="AG107" s="502">
        <f>ENERO!AG107+FEBRERO!AG107+MARZO!AG107+ABRIL!AG107+MAYO!AG107+JUNIO!AG107+JULIO!AG107+AGOSTO!AG107+SEPTIEMBRE!AG107+OCTUBRE!AG107+NOVIEMBRE!AG107+DICIEMBRE!AG107</f>
        <v>0</v>
      </c>
      <c r="AH107" s="502">
        <f>ENERO!AH107+FEBRERO!AH107+MARZO!AH107+ABRIL!AH107+MAYO!AH107+JUNIO!AH107+JULIO!AH107+AGOSTO!AH107+SEPTIEMBRE!AH107+OCTUBRE!AH107+NOVIEMBRE!AH107+DICIEMBRE!AH107</f>
        <v>0</v>
      </c>
      <c r="AI107" s="502">
        <f>ENERO!AI107+FEBRERO!AI107+MARZO!AI107+ABRIL!AI107+MAYO!AI107+JUNIO!AI107+JULIO!AI107+AGOSTO!AI107+SEPTIEMBRE!AI107+OCTUBRE!AI107+NOVIEMBRE!AI107+DICIEMBRE!AI107</f>
        <v>0</v>
      </c>
      <c r="AJ107" s="502">
        <f>ENERO!AJ107+FEBRERO!AJ107+MARZO!AJ107+ABRIL!AJ107+MAYO!AJ107+JUNIO!AJ107+JULIO!AJ107+AGOSTO!AJ107+SEPTIEMBRE!AJ107+OCTUBRE!AJ107+NOVIEMBRE!AJ107+DICIEMBRE!AJ107</f>
        <v>0</v>
      </c>
      <c r="AK107" s="502">
        <f>ENERO!AK107+FEBRERO!AK107+MARZO!AK107+ABRIL!AK107+MAYO!AK107+JUNIO!AK107+JULIO!AK107+AGOSTO!AK107+SEPTIEMBRE!AK107+OCTUBRE!AK107+NOVIEMBRE!AK107+DICIEMBRE!AK107</f>
        <v>0</v>
      </c>
      <c r="AL107" s="502">
        <f>ENERO!AL107+FEBRERO!AL107+MARZO!AL107+ABRIL!AL107+MAYO!AL107+JUNIO!AL107+JULIO!AL107+AGOSTO!AL107+SEPTIEMBRE!AL107+OCTUBRE!AL107+NOVIEMBRE!AL107+DICIEMBRE!AL107</f>
        <v>0</v>
      </c>
      <c r="AM107" s="502">
        <f>ENERO!AM107+FEBRERO!AM107+MARZO!AM107+ABRIL!AM107+MAYO!AM107+JUNIO!AM107+JULIO!AM107+AGOSTO!AM107+SEPTIEMBRE!AM107+OCTUBRE!AM107+NOVIEMBRE!AM107+DICIEMBRE!AM107</f>
        <v>0</v>
      </c>
      <c r="AN107" s="502">
        <f>ENERO!AN107+FEBRERO!AN107+MARZO!AN107+ABRIL!AN107+MAYO!AN107+JUNIO!AN107+JULIO!AN107+AGOSTO!AN107+SEPTIEMBRE!AN107+OCTUBRE!AN107+NOVIEMBRE!AN107+DICIEMBRE!AN107</f>
        <v>0</v>
      </c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100</v>
      </c>
      <c r="D108" s="76">
        <f t="shared" si="18"/>
        <v>52</v>
      </c>
      <c r="E108" s="84">
        <f t="shared" si="18"/>
        <v>48</v>
      </c>
      <c r="F108" s="502">
        <f>ENERO!F108+FEBRERO!F108+MARZO!F108+ABRIL!F108+MAYO!F108+JUNIO!F108+JULIO!F108+AGOSTO!F108+SEPTIEMBRE!F108+OCTUBRE!F108+NOVIEMBRE!F108+DICIEMBRE!F108</f>
        <v>1</v>
      </c>
      <c r="G108" s="502">
        <f>ENERO!G108+FEBRERO!G108+MARZO!G108+ABRIL!G108+MAYO!G108+JUNIO!G108+JULIO!G108+AGOSTO!G108+SEPTIEMBRE!G108+OCTUBRE!G108+NOVIEMBRE!G108+DICIEMBRE!G108</f>
        <v>0</v>
      </c>
      <c r="H108" s="502">
        <f>ENERO!H108+FEBRERO!H108+MARZO!H108+ABRIL!H108+MAYO!H108+JUNIO!H108+JULIO!H108+AGOSTO!H108+SEPTIEMBRE!H108+OCTUBRE!H108+NOVIEMBRE!H108+DICIEMBRE!H108</f>
        <v>0</v>
      </c>
      <c r="I108" s="502">
        <f>ENERO!I108+FEBRERO!I108+MARZO!I108+ABRIL!I108+MAYO!I108+JUNIO!I108+JULIO!I108+AGOSTO!I108+SEPTIEMBRE!I108+OCTUBRE!I108+NOVIEMBRE!I108+DICIEMBRE!I108</f>
        <v>0</v>
      </c>
      <c r="J108" s="502">
        <f>ENERO!J108+FEBRERO!J108+MARZO!J108+ABRIL!J108+MAYO!J108+JUNIO!J108+JULIO!J108+AGOSTO!J108+SEPTIEMBRE!J108+OCTUBRE!J108+NOVIEMBRE!J108+DICIEMBRE!J108</f>
        <v>0</v>
      </c>
      <c r="K108" s="502">
        <f>ENERO!K108+FEBRERO!K108+MARZO!K108+ABRIL!K108+MAYO!K108+JUNIO!K108+JULIO!K108+AGOSTO!K108+SEPTIEMBRE!K108+OCTUBRE!K108+NOVIEMBRE!K108+DICIEMBRE!K108</f>
        <v>0</v>
      </c>
      <c r="L108" s="502">
        <f>ENERO!L108+FEBRERO!L108+MARZO!L108+ABRIL!L108+MAYO!L108+JUNIO!L108+JULIO!L108+AGOSTO!L108+SEPTIEMBRE!L108+OCTUBRE!L108+NOVIEMBRE!L108+DICIEMBRE!L108</f>
        <v>1</v>
      </c>
      <c r="M108" s="502">
        <f>ENERO!M108+FEBRERO!M108+MARZO!M108+ABRIL!M108+MAYO!M108+JUNIO!M108+JULIO!M108+AGOSTO!M108+SEPTIEMBRE!M108+OCTUBRE!M108+NOVIEMBRE!M108+DICIEMBRE!M108</f>
        <v>0</v>
      </c>
      <c r="N108" s="502">
        <f>ENERO!N108+FEBRERO!N108+MARZO!N108+ABRIL!N108+MAYO!N108+JUNIO!N108+JULIO!N108+AGOSTO!N108+SEPTIEMBRE!N108+OCTUBRE!N108+NOVIEMBRE!N108+DICIEMBRE!N108</f>
        <v>1</v>
      </c>
      <c r="O108" s="502">
        <f>ENERO!O108+FEBRERO!O108+MARZO!O108+ABRIL!O108+MAYO!O108+JUNIO!O108+JULIO!O108+AGOSTO!O108+SEPTIEMBRE!O108+OCTUBRE!O108+NOVIEMBRE!O108+DICIEMBRE!O108</f>
        <v>0</v>
      </c>
      <c r="P108" s="502">
        <f>ENERO!P108+FEBRERO!P108+MARZO!P108+ABRIL!P108+MAYO!P108+JUNIO!P108+JULIO!P108+AGOSTO!P108+SEPTIEMBRE!P108+OCTUBRE!P108+NOVIEMBRE!P108+DICIEMBRE!P108</f>
        <v>1</v>
      </c>
      <c r="Q108" s="502">
        <f>ENERO!Q108+FEBRERO!Q108+MARZO!Q108+ABRIL!Q108+MAYO!Q108+JUNIO!Q108+JULIO!Q108+AGOSTO!Q108+SEPTIEMBRE!Q108+OCTUBRE!Q108+NOVIEMBRE!Q108+DICIEMBRE!Q108</f>
        <v>1</v>
      </c>
      <c r="R108" s="502">
        <f>ENERO!R108+FEBRERO!R108+MARZO!R108+ABRIL!R108+MAYO!R108+JUNIO!R108+JULIO!R108+AGOSTO!R108+SEPTIEMBRE!R108+OCTUBRE!R108+NOVIEMBRE!R108+DICIEMBRE!R108</f>
        <v>0</v>
      </c>
      <c r="S108" s="502">
        <f>ENERO!S108+FEBRERO!S108+MARZO!S108+ABRIL!S108+MAYO!S108+JUNIO!S108+JULIO!S108+AGOSTO!S108+SEPTIEMBRE!S108+OCTUBRE!S108+NOVIEMBRE!S108+DICIEMBRE!S108</f>
        <v>0</v>
      </c>
      <c r="T108" s="502">
        <f>ENERO!T108+FEBRERO!T108+MARZO!T108+ABRIL!T108+MAYO!T108+JUNIO!T108+JULIO!T108+AGOSTO!T108+SEPTIEMBRE!T108+OCTUBRE!T108+NOVIEMBRE!T108+DICIEMBRE!T108</f>
        <v>2</v>
      </c>
      <c r="U108" s="502">
        <f>ENERO!U108+FEBRERO!U108+MARZO!U108+ABRIL!U108+MAYO!U108+JUNIO!U108+JULIO!U108+AGOSTO!U108+SEPTIEMBRE!U108+OCTUBRE!U108+NOVIEMBRE!U108+DICIEMBRE!U108</f>
        <v>1</v>
      </c>
      <c r="V108" s="502">
        <f>ENERO!V108+FEBRERO!V108+MARZO!V108+ABRIL!V108+MAYO!V108+JUNIO!V108+JULIO!V108+AGOSTO!V108+SEPTIEMBRE!V108+OCTUBRE!V108+NOVIEMBRE!V108+DICIEMBRE!V108</f>
        <v>1</v>
      </c>
      <c r="W108" s="502">
        <f>ENERO!W108+FEBRERO!W108+MARZO!W108+ABRIL!W108+MAYO!W108+JUNIO!W108+JULIO!W108+AGOSTO!W108+SEPTIEMBRE!W108+OCTUBRE!W108+NOVIEMBRE!W108+DICIEMBRE!W108</f>
        <v>2</v>
      </c>
      <c r="X108" s="502">
        <f>ENERO!X108+FEBRERO!X108+MARZO!X108+ABRIL!X108+MAYO!X108+JUNIO!X108+JULIO!X108+AGOSTO!X108+SEPTIEMBRE!X108+OCTUBRE!X108+NOVIEMBRE!X108+DICIEMBRE!X108</f>
        <v>2</v>
      </c>
      <c r="Y108" s="502">
        <f>ENERO!Y108+FEBRERO!Y108+MARZO!Y108+ABRIL!Y108+MAYO!Y108+JUNIO!Y108+JULIO!Y108+AGOSTO!Y108+SEPTIEMBRE!Y108+OCTUBRE!Y108+NOVIEMBRE!Y108+DICIEMBRE!Y108</f>
        <v>3</v>
      </c>
      <c r="Z108" s="502">
        <f>ENERO!Z108+FEBRERO!Z108+MARZO!Z108+ABRIL!Z108+MAYO!Z108+JUNIO!Z108+JULIO!Z108+AGOSTO!Z108+SEPTIEMBRE!Z108+OCTUBRE!Z108+NOVIEMBRE!Z108+DICIEMBRE!Z108</f>
        <v>3</v>
      </c>
      <c r="AA108" s="502">
        <f>ENERO!AA108+FEBRERO!AA108+MARZO!AA108+ABRIL!AA108+MAYO!AA108+JUNIO!AA108+JULIO!AA108+AGOSTO!AA108+SEPTIEMBRE!AA108+OCTUBRE!AA108+NOVIEMBRE!AA108+DICIEMBRE!AA108</f>
        <v>0</v>
      </c>
      <c r="AB108" s="502">
        <f>ENERO!AB108+FEBRERO!AB108+MARZO!AB108+ABRIL!AB108+MAYO!AB108+JUNIO!AB108+JULIO!AB108+AGOSTO!AB108+SEPTIEMBRE!AB108+OCTUBRE!AB108+NOVIEMBRE!AB108+DICIEMBRE!AB108</f>
        <v>4</v>
      </c>
      <c r="AC108" s="502">
        <f>ENERO!AC108+FEBRERO!AC108+MARZO!AC108+ABRIL!AC108+MAYO!AC108+JUNIO!AC108+JULIO!AC108+AGOSTO!AC108+SEPTIEMBRE!AC108+OCTUBRE!AC108+NOVIEMBRE!AC108+DICIEMBRE!AC108</f>
        <v>3</v>
      </c>
      <c r="AD108" s="502">
        <f>ENERO!AD108+FEBRERO!AD108+MARZO!AD108+ABRIL!AD108+MAYO!AD108+JUNIO!AD108+JULIO!AD108+AGOSTO!AD108+SEPTIEMBRE!AD108+OCTUBRE!AD108+NOVIEMBRE!AD108+DICIEMBRE!AD108</f>
        <v>6</v>
      </c>
      <c r="AE108" s="502">
        <f>ENERO!AE108+FEBRERO!AE108+MARZO!AE108+ABRIL!AE108+MAYO!AE108+JUNIO!AE108+JULIO!AE108+AGOSTO!AE108+SEPTIEMBRE!AE108+OCTUBRE!AE108+NOVIEMBRE!AE108+DICIEMBRE!AE108</f>
        <v>4</v>
      </c>
      <c r="AF108" s="502">
        <f>ENERO!AF108+FEBRERO!AF108+MARZO!AF108+ABRIL!AF108+MAYO!AF108+JUNIO!AF108+JULIO!AF108+AGOSTO!AF108+SEPTIEMBRE!AF108+OCTUBRE!AF108+NOVIEMBRE!AF108+DICIEMBRE!AF108</f>
        <v>4</v>
      </c>
      <c r="AG108" s="502">
        <f>ENERO!AG108+FEBRERO!AG108+MARZO!AG108+ABRIL!AG108+MAYO!AG108+JUNIO!AG108+JULIO!AG108+AGOSTO!AG108+SEPTIEMBRE!AG108+OCTUBRE!AG108+NOVIEMBRE!AG108+DICIEMBRE!AG108</f>
        <v>5</v>
      </c>
      <c r="AH108" s="502">
        <f>ENERO!AH108+FEBRERO!AH108+MARZO!AH108+ABRIL!AH108+MAYO!AH108+JUNIO!AH108+JULIO!AH108+AGOSTO!AH108+SEPTIEMBRE!AH108+OCTUBRE!AH108+NOVIEMBRE!AH108+DICIEMBRE!AH108</f>
        <v>8</v>
      </c>
      <c r="AI108" s="502">
        <f>ENERO!AI108+FEBRERO!AI108+MARZO!AI108+ABRIL!AI108+MAYO!AI108+JUNIO!AI108+JULIO!AI108+AGOSTO!AI108+SEPTIEMBRE!AI108+OCTUBRE!AI108+NOVIEMBRE!AI108+DICIEMBRE!AI108</f>
        <v>6</v>
      </c>
      <c r="AJ108" s="502">
        <f>ENERO!AJ108+FEBRERO!AJ108+MARZO!AJ108+ABRIL!AJ108+MAYO!AJ108+JUNIO!AJ108+JULIO!AJ108+AGOSTO!AJ108+SEPTIEMBRE!AJ108+OCTUBRE!AJ108+NOVIEMBRE!AJ108+DICIEMBRE!AJ108</f>
        <v>6</v>
      </c>
      <c r="AK108" s="502">
        <f>ENERO!AK108+FEBRERO!AK108+MARZO!AK108+ABRIL!AK108+MAYO!AK108+JUNIO!AK108+JULIO!AK108+AGOSTO!AK108+SEPTIEMBRE!AK108+OCTUBRE!AK108+NOVIEMBRE!AK108+DICIEMBRE!AK108</f>
        <v>9</v>
      </c>
      <c r="AL108" s="502">
        <f>ENERO!AL108+FEBRERO!AL108+MARZO!AL108+ABRIL!AL108+MAYO!AL108+JUNIO!AL108+JULIO!AL108+AGOSTO!AL108+SEPTIEMBRE!AL108+OCTUBRE!AL108+NOVIEMBRE!AL108+DICIEMBRE!AL108</f>
        <v>12</v>
      </c>
      <c r="AM108" s="502">
        <f>ENERO!AM108+FEBRERO!AM108+MARZO!AM108+ABRIL!AM108+MAYO!AM108+JUNIO!AM108+JULIO!AM108+AGOSTO!AM108+SEPTIEMBRE!AM108+OCTUBRE!AM108+NOVIEMBRE!AM108+DICIEMBRE!AM108</f>
        <v>14</v>
      </c>
      <c r="AN108" s="502">
        <f>ENERO!AN108+FEBRERO!AN108+MARZO!AN108+ABRIL!AN108+MAYO!AN108+JUNIO!AN108+JULIO!AN108+AGOSTO!AN108+SEPTIEMBRE!AN108+OCTUBRE!AN108+NOVIEMBRE!AN108+DICIEMBRE!AN108</f>
        <v>100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9</v>
      </c>
      <c r="D109" s="90">
        <f t="shared" si="18"/>
        <v>4</v>
      </c>
      <c r="E109" s="56">
        <f t="shared" si="18"/>
        <v>5</v>
      </c>
      <c r="F109" s="502">
        <f>ENERO!F109+FEBRERO!F109+MARZO!F109+ABRIL!F109+MAYO!F109+JUNIO!F109+JULIO!F109+AGOSTO!F109+SEPTIEMBRE!F109+OCTUBRE!F109+NOVIEMBRE!F109+DICIEMBRE!F109</f>
        <v>0</v>
      </c>
      <c r="G109" s="502">
        <f>ENERO!G109+FEBRERO!G109+MARZO!G109+ABRIL!G109+MAYO!G109+JUNIO!G109+JULIO!G109+AGOSTO!G109+SEPTIEMBRE!G109+OCTUBRE!G109+NOVIEMBRE!G109+DICIEMBRE!G109</f>
        <v>0</v>
      </c>
      <c r="H109" s="502">
        <f>ENERO!H109+FEBRERO!H109+MARZO!H109+ABRIL!H109+MAYO!H109+JUNIO!H109+JULIO!H109+AGOSTO!H109+SEPTIEMBRE!H109+OCTUBRE!H109+NOVIEMBRE!H109+DICIEMBRE!H109</f>
        <v>0</v>
      </c>
      <c r="I109" s="502">
        <f>ENERO!I109+FEBRERO!I109+MARZO!I109+ABRIL!I109+MAYO!I109+JUNIO!I109+JULIO!I109+AGOSTO!I109+SEPTIEMBRE!I109+OCTUBRE!I109+NOVIEMBRE!I109+DICIEMBRE!I109</f>
        <v>0</v>
      </c>
      <c r="J109" s="502">
        <f>ENERO!J109+FEBRERO!J109+MARZO!J109+ABRIL!J109+MAYO!J109+JUNIO!J109+JULIO!J109+AGOSTO!J109+SEPTIEMBRE!J109+OCTUBRE!J109+NOVIEMBRE!J109+DICIEMBRE!J109</f>
        <v>0</v>
      </c>
      <c r="K109" s="502">
        <f>ENERO!K109+FEBRERO!K109+MARZO!K109+ABRIL!K109+MAYO!K109+JUNIO!K109+JULIO!K109+AGOSTO!K109+SEPTIEMBRE!K109+OCTUBRE!K109+NOVIEMBRE!K109+DICIEMBRE!K109</f>
        <v>0</v>
      </c>
      <c r="L109" s="502">
        <f>ENERO!L109+FEBRERO!L109+MARZO!L109+ABRIL!L109+MAYO!L109+JUNIO!L109+JULIO!L109+AGOSTO!L109+SEPTIEMBRE!L109+OCTUBRE!L109+NOVIEMBRE!L109+DICIEMBRE!L109</f>
        <v>0</v>
      </c>
      <c r="M109" s="502">
        <f>ENERO!M109+FEBRERO!M109+MARZO!M109+ABRIL!M109+MAYO!M109+JUNIO!M109+JULIO!M109+AGOSTO!M109+SEPTIEMBRE!M109+OCTUBRE!M109+NOVIEMBRE!M109+DICIEMBRE!M109</f>
        <v>0</v>
      </c>
      <c r="N109" s="502">
        <f>ENERO!N109+FEBRERO!N109+MARZO!N109+ABRIL!N109+MAYO!N109+JUNIO!N109+JULIO!N109+AGOSTO!N109+SEPTIEMBRE!N109+OCTUBRE!N109+NOVIEMBRE!N109+DICIEMBRE!N109</f>
        <v>0</v>
      </c>
      <c r="O109" s="502">
        <f>ENERO!O109+FEBRERO!O109+MARZO!O109+ABRIL!O109+MAYO!O109+JUNIO!O109+JULIO!O109+AGOSTO!O109+SEPTIEMBRE!O109+OCTUBRE!O109+NOVIEMBRE!O109+DICIEMBRE!O109</f>
        <v>0</v>
      </c>
      <c r="P109" s="502">
        <f>ENERO!P109+FEBRERO!P109+MARZO!P109+ABRIL!P109+MAYO!P109+JUNIO!P109+JULIO!P109+AGOSTO!P109+SEPTIEMBRE!P109+OCTUBRE!P109+NOVIEMBRE!P109+DICIEMBRE!P109</f>
        <v>1</v>
      </c>
      <c r="Q109" s="502">
        <f>ENERO!Q109+FEBRERO!Q109+MARZO!Q109+ABRIL!Q109+MAYO!Q109+JUNIO!Q109+JULIO!Q109+AGOSTO!Q109+SEPTIEMBRE!Q109+OCTUBRE!Q109+NOVIEMBRE!Q109+DICIEMBRE!Q109</f>
        <v>0</v>
      </c>
      <c r="R109" s="502">
        <f>ENERO!R109+FEBRERO!R109+MARZO!R109+ABRIL!R109+MAYO!R109+JUNIO!R109+JULIO!R109+AGOSTO!R109+SEPTIEMBRE!R109+OCTUBRE!R109+NOVIEMBRE!R109+DICIEMBRE!R109</f>
        <v>0</v>
      </c>
      <c r="S109" s="502">
        <f>ENERO!S109+FEBRERO!S109+MARZO!S109+ABRIL!S109+MAYO!S109+JUNIO!S109+JULIO!S109+AGOSTO!S109+SEPTIEMBRE!S109+OCTUBRE!S109+NOVIEMBRE!S109+DICIEMBRE!S109</f>
        <v>0</v>
      </c>
      <c r="T109" s="502">
        <f>ENERO!T109+FEBRERO!T109+MARZO!T109+ABRIL!T109+MAYO!T109+JUNIO!T109+JULIO!T109+AGOSTO!T109+SEPTIEMBRE!T109+OCTUBRE!T109+NOVIEMBRE!T109+DICIEMBRE!T109</f>
        <v>0</v>
      </c>
      <c r="U109" s="502">
        <f>ENERO!U109+FEBRERO!U109+MARZO!U109+ABRIL!U109+MAYO!U109+JUNIO!U109+JULIO!U109+AGOSTO!U109+SEPTIEMBRE!U109+OCTUBRE!U109+NOVIEMBRE!U109+DICIEMBRE!U109</f>
        <v>0</v>
      </c>
      <c r="V109" s="502">
        <f>ENERO!V109+FEBRERO!V109+MARZO!V109+ABRIL!V109+MAYO!V109+JUNIO!V109+JULIO!V109+AGOSTO!V109+SEPTIEMBRE!V109+OCTUBRE!V109+NOVIEMBRE!V109+DICIEMBRE!V109</f>
        <v>0</v>
      </c>
      <c r="W109" s="502">
        <f>ENERO!W109+FEBRERO!W109+MARZO!W109+ABRIL!W109+MAYO!W109+JUNIO!W109+JULIO!W109+AGOSTO!W109+SEPTIEMBRE!W109+OCTUBRE!W109+NOVIEMBRE!W109+DICIEMBRE!W109</f>
        <v>0</v>
      </c>
      <c r="X109" s="502">
        <f>ENERO!X109+FEBRERO!X109+MARZO!X109+ABRIL!X109+MAYO!X109+JUNIO!X109+JULIO!X109+AGOSTO!X109+SEPTIEMBRE!X109+OCTUBRE!X109+NOVIEMBRE!X109+DICIEMBRE!X109</f>
        <v>0</v>
      </c>
      <c r="Y109" s="502">
        <f>ENERO!Y109+FEBRERO!Y109+MARZO!Y109+ABRIL!Y109+MAYO!Y109+JUNIO!Y109+JULIO!Y109+AGOSTO!Y109+SEPTIEMBRE!Y109+OCTUBRE!Y109+NOVIEMBRE!Y109+DICIEMBRE!Y109</f>
        <v>0</v>
      </c>
      <c r="Z109" s="502">
        <f>ENERO!Z109+FEBRERO!Z109+MARZO!Z109+ABRIL!Z109+MAYO!Z109+JUNIO!Z109+JULIO!Z109+AGOSTO!Z109+SEPTIEMBRE!Z109+OCTUBRE!Z109+NOVIEMBRE!Z109+DICIEMBRE!Z109</f>
        <v>0</v>
      </c>
      <c r="AA109" s="502">
        <f>ENERO!AA109+FEBRERO!AA109+MARZO!AA109+ABRIL!AA109+MAYO!AA109+JUNIO!AA109+JULIO!AA109+AGOSTO!AA109+SEPTIEMBRE!AA109+OCTUBRE!AA109+NOVIEMBRE!AA109+DICIEMBRE!AA109</f>
        <v>0</v>
      </c>
      <c r="AB109" s="502">
        <f>ENERO!AB109+FEBRERO!AB109+MARZO!AB109+ABRIL!AB109+MAYO!AB109+JUNIO!AB109+JULIO!AB109+AGOSTO!AB109+SEPTIEMBRE!AB109+OCTUBRE!AB109+NOVIEMBRE!AB109+DICIEMBRE!AB109</f>
        <v>0</v>
      </c>
      <c r="AC109" s="502">
        <f>ENERO!AC109+FEBRERO!AC109+MARZO!AC109+ABRIL!AC109+MAYO!AC109+JUNIO!AC109+JULIO!AC109+AGOSTO!AC109+SEPTIEMBRE!AC109+OCTUBRE!AC109+NOVIEMBRE!AC109+DICIEMBRE!AC109</f>
        <v>0</v>
      </c>
      <c r="AD109" s="502">
        <f>ENERO!AD109+FEBRERO!AD109+MARZO!AD109+ABRIL!AD109+MAYO!AD109+JUNIO!AD109+JULIO!AD109+AGOSTO!AD109+SEPTIEMBRE!AD109+OCTUBRE!AD109+NOVIEMBRE!AD109+DICIEMBRE!AD109</f>
        <v>0</v>
      </c>
      <c r="AE109" s="502">
        <f>ENERO!AE109+FEBRERO!AE109+MARZO!AE109+ABRIL!AE109+MAYO!AE109+JUNIO!AE109+JULIO!AE109+AGOSTO!AE109+SEPTIEMBRE!AE109+OCTUBRE!AE109+NOVIEMBRE!AE109+DICIEMBRE!AE109</f>
        <v>2</v>
      </c>
      <c r="AF109" s="502">
        <f>ENERO!AF109+FEBRERO!AF109+MARZO!AF109+ABRIL!AF109+MAYO!AF109+JUNIO!AF109+JULIO!AF109+AGOSTO!AF109+SEPTIEMBRE!AF109+OCTUBRE!AF109+NOVIEMBRE!AF109+DICIEMBRE!AF109</f>
        <v>0</v>
      </c>
      <c r="AG109" s="502">
        <f>ENERO!AG109+FEBRERO!AG109+MARZO!AG109+ABRIL!AG109+MAYO!AG109+JUNIO!AG109+JULIO!AG109+AGOSTO!AG109+SEPTIEMBRE!AG109+OCTUBRE!AG109+NOVIEMBRE!AG109+DICIEMBRE!AG109</f>
        <v>0</v>
      </c>
      <c r="AH109" s="502">
        <f>ENERO!AH109+FEBRERO!AH109+MARZO!AH109+ABRIL!AH109+MAYO!AH109+JUNIO!AH109+JULIO!AH109+AGOSTO!AH109+SEPTIEMBRE!AH109+OCTUBRE!AH109+NOVIEMBRE!AH109+DICIEMBRE!AH109</f>
        <v>2</v>
      </c>
      <c r="AI109" s="502">
        <f>ENERO!AI109+FEBRERO!AI109+MARZO!AI109+ABRIL!AI109+MAYO!AI109+JUNIO!AI109+JULIO!AI109+AGOSTO!AI109+SEPTIEMBRE!AI109+OCTUBRE!AI109+NOVIEMBRE!AI109+DICIEMBRE!AI109</f>
        <v>0</v>
      </c>
      <c r="AJ109" s="502">
        <f>ENERO!AJ109+FEBRERO!AJ109+MARZO!AJ109+ABRIL!AJ109+MAYO!AJ109+JUNIO!AJ109+JULIO!AJ109+AGOSTO!AJ109+SEPTIEMBRE!AJ109+OCTUBRE!AJ109+NOVIEMBRE!AJ109+DICIEMBRE!AJ109</f>
        <v>0</v>
      </c>
      <c r="AK109" s="502">
        <f>ENERO!AK109+FEBRERO!AK109+MARZO!AK109+ABRIL!AK109+MAYO!AK109+JUNIO!AK109+JULIO!AK109+AGOSTO!AK109+SEPTIEMBRE!AK109+OCTUBRE!AK109+NOVIEMBRE!AK109+DICIEMBRE!AK109</f>
        <v>1</v>
      </c>
      <c r="AL109" s="502">
        <f>ENERO!AL109+FEBRERO!AL109+MARZO!AL109+ABRIL!AL109+MAYO!AL109+JUNIO!AL109+JULIO!AL109+AGOSTO!AL109+SEPTIEMBRE!AL109+OCTUBRE!AL109+NOVIEMBRE!AL109+DICIEMBRE!AL109</f>
        <v>1</v>
      </c>
      <c r="AM109" s="502">
        <f>ENERO!AM109+FEBRERO!AM109+MARZO!AM109+ABRIL!AM109+MAYO!AM109+JUNIO!AM109+JULIO!AM109+AGOSTO!AM109+SEPTIEMBRE!AM109+OCTUBRE!AM109+NOVIEMBRE!AM109+DICIEMBRE!AM109</f>
        <v>2</v>
      </c>
      <c r="AN109" s="502">
        <f>ENERO!AN109+FEBRERO!AN109+MARZO!AN109+ABRIL!AN109+MAYO!AN109+JUNIO!AN109+JULIO!AN109+AGOSTO!AN109+SEPTIEMBRE!AN109+OCTUBRE!AN109+NOVIEMBRE!AN109+DICIEMBRE!AN109</f>
        <v>9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>
        <f>IF(C109=0,"",IF(AN109="",IF(C109="","",1),0))</f>
        <v>0</v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81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73</v>
      </c>
      <c r="D113" s="101">
        <f>SUM(F113+H113+J113+L113+N113+P113+R113+T113+V113)</f>
        <v>26</v>
      </c>
      <c r="E113" s="31">
        <f>SUM(G113+I113+K113+M113+O113+Q113+S113+U113+W113)</f>
        <v>47</v>
      </c>
      <c r="F113" s="502">
        <f>ENERO!F113+FEBRERO!F113+MARZO!F113+ABRIL!F113+MAYO!F113+JUNIO!F113+JULIO!F113+AGOSTO!F113+SEPTIEMBRE!F113+OCTUBRE!F113+NOVIEMBRE!F113+DICIEMBRE!F113</f>
        <v>4</v>
      </c>
      <c r="G113" s="502">
        <f>ENERO!G113+FEBRERO!G113+MARZO!G113+ABRIL!G113+MAYO!G113+JUNIO!G113+JULIO!G113+AGOSTO!G113+SEPTIEMBRE!G113+OCTUBRE!G113+NOVIEMBRE!G113+DICIEMBRE!G113</f>
        <v>1</v>
      </c>
      <c r="H113" s="502">
        <f>ENERO!H113+FEBRERO!H113+MARZO!H113+ABRIL!H113+MAYO!H113+JUNIO!H113+JULIO!H113+AGOSTO!H113+SEPTIEMBRE!H113+OCTUBRE!H113+NOVIEMBRE!H113+DICIEMBRE!H113</f>
        <v>4</v>
      </c>
      <c r="I113" s="502">
        <f>ENERO!I113+FEBRERO!I113+MARZO!I113+ABRIL!I113+MAYO!I113+JUNIO!I113+JULIO!I113+AGOSTO!I113+SEPTIEMBRE!I113+OCTUBRE!I113+NOVIEMBRE!I113+DICIEMBRE!I113</f>
        <v>12</v>
      </c>
      <c r="J113" s="502">
        <f>ENERO!J113+FEBRERO!J113+MARZO!J113+ABRIL!J113+MAYO!J113+JUNIO!J113+JULIO!J113+AGOSTO!J113+SEPTIEMBRE!J113+OCTUBRE!J113+NOVIEMBRE!J113+DICIEMBRE!J113</f>
        <v>3</v>
      </c>
      <c r="K113" s="502">
        <f>ENERO!K113+FEBRERO!K113+MARZO!K113+ABRIL!K113+MAYO!K113+JUNIO!K113+JULIO!K113+AGOSTO!K113+SEPTIEMBRE!K113+OCTUBRE!K113+NOVIEMBRE!K113+DICIEMBRE!K113</f>
        <v>8</v>
      </c>
      <c r="L113" s="502">
        <f>ENERO!L113+FEBRERO!L113+MARZO!L113+ABRIL!L113+MAYO!L113+JUNIO!L113+JULIO!L113+AGOSTO!L113+SEPTIEMBRE!L113+OCTUBRE!L113+NOVIEMBRE!L113+DICIEMBRE!L113</f>
        <v>5</v>
      </c>
      <c r="M113" s="502">
        <f>ENERO!M113+FEBRERO!M113+MARZO!M113+ABRIL!M113+MAYO!M113+JUNIO!M113+JULIO!M113+AGOSTO!M113+SEPTIEMBRE!M113+OCTUBRE!M113+NOVIEMBRE!M113+DICIEMBRE!M113</f>
        <v>9</v>
      </c>
      <c r="N113" s="502">
        <f>ENERO!N113+FEBRERO!N113+MARZO!N113+ABRIL!N113+MAYO!N113+JUNIO!N113+JULIO!N113+AGOSTO!N113+SEPTIEMBRE!N113+OCTUBRE!N113+NOVIEMBRE!N113+DICIEMBRE!N113</f>
        <v>1</v>
      </c>
      <c r="O113" s="502">
        <f>ENERO!O113+FEBRERO!O113+MARZO!O113+ABRIL!O113+MAYO!O113+JUNIO!O113+JULIO!O113+AGOSTO!O113+SEPTIEMBRE!O113+OCTUBRE!O113+NOVIEMBRE!O113+DICIEMBRE!O113</f>
        <v>9</v>
      </c>
      <c r="P113" s="502">
        <f>ENERO!P113+FEBRERO!P113+MARZO!P113+ABRIL!P113+MAYO!P113+JUNIO!P113+JULIO!P113+AGOSTO!P113+SEPTIEMBRE!P113+OCTUBRE!P113+NOVIEMBRE!P113+DICIEMBRE!P113</f>
        <v>4</v>
      </c>
      <c r="Q113" s="502">
        <f>ENERO!Q113+FEBRERO!Q113+MARZO!Q113+ABRIL!Q113+MAYO!Q113+JUNIO!Q113+JULIO!Q113+AGOSTO!Q113+SEPTIEMBRE!Q113+OCTUBRE!Q113+NOVIEMBRE!Q113+DICIEMBRE!Q113</f>
        <v>4</v>
      </c>
      <c r="R113" s="502">
        <f>ENERO!R113+FEBRERO!R113+MARZO!R113+ABRIL!R113+MAYO!R113+JUNIO!R113+JULIO!R113+AGOSTO!R113+SEPTIEMBRE!R113+OCTUBRE!R113+NOVIEMBRE!R113+DICIEMBRE!R113</f>
        <v>3</v>
      </c>
      <c r="S113" s="502">
        <f>ENERO!S113+FEBRERO!S113+MARZO!S113+ABRIL!S113+MAYO!S113+JUNIO!S113+JULIO!S113+AGOSTO!S113+SEPTIEMBRE!S113+OCTUBRE!S113+NOVIEMBRE!S113+DICIEMBRE!S113</f>
        <v>3</v>
      </c>
      <c r="T113" s="502">
        <f>ENERO!T113+FEBRERO!T113+MARZO!T113+ABRIL!T113+MAYO!T113+JUNIO!T113+JULIO!T113+AGOSTO!T113+SEPTIEMBRE!T113+OCTUBRE!T113+NOVIEMBRE!T113+DICIEMBRE!T113</f>
        <v>2</v>
      </c>
      <c r="U113" s="502">
        <f>ENERO!U113+FEBRERO!U113+MARZO!U113+ABRIL!U113+MAYO!U113+JUNIO!U113+JULIO!U113+AGOSTO!U113+SEPTIEMBRE!U113+OCTUBRE!U113+NOVIEMBRE!U113+DICIEMBRE!U113</f>
        <v>1</v>
      </c>
      <c r="V113" s="502">
        <f>ENERO!V113+FEBRERO!V113+MARZO!V113+ABRIL!V113+MAYO!V113+JUNIO!V113+JULIO!V113+AGOSTO!V113+SEPTIEMBRE!V113+OCTUBRE!V113+NOVIEMBRE!V113+DICIEMBRE!V113</f>
        <v>0</v>
      </c>
      <c r="W113" s="502">
        <f>ENERO!W113+FEBRERO!W113+MARZO!W113+ABRIL!W113+MAYO!W113+JUNIO!W113+JULIO!W113+AGOSTO!W113+SEPTIEMBRE!W113+OCTUBRE!W113+NOVIEMBRE!W113+DICIEMBRE!W113</f>
        <v>0</v>
      </c>
      <c r="X113" s="502">
        <f>ENERO!X113+FEBRERO!X113+MARZO!X113+ABRIL!X113+MAYO!X113+JUNIO!X113+JULIO!X113+AGOSTO!X113+SEPTIEMBRE!X113+OCTUBRE!X113+NOVIEMBRE!X113+DICIEMBRE!X113</f>
        <v>3</v>
      </c>
      <c r="Y113" s="502">
        <f>ENERO!Y113+FEBRERO!Y113+MARZO!Y113+ABRIL!Y113+MAYO!Y113+JUNIO!Y113+JULIO!Y113+AGOSTO!Y113+SEPTIEMBRE!Y113+OCTUBRE!Y113+NOVIEMBRE!Y113+DICIEMBRE!Y113</f>
        <v>27</v>
      </c>
      <c r="Z113" s="502">
        <f>ENERO!Z113+FEBRERO!Z113+MARZO!Z113+ABRIL!Z113+MAYO!Z113+JUNIO!Z113+JULIO!Z113+AGOSTO!Z113+SEPTIEMBRE!Z113+OCTUBRE!Z113+NOVIEMBRE!Z113+DICIEMBRE!Z113</f>
        <v>46</v>
      </c>
      <c r="AA113" s="286"/>
      <c r="AB113" s="287"/>
      <c r="AC113" s="502">
        <f>ENERO!AC113+FEBRERO!AC113+MARZO!AC113+ABRIL!AC113+MAYO!AC113+JUNIO!AC113+JULIO!AC113+AGOSTO!AC113+SEPTIEMBRE!AC113+OCTUBRE!AC113+NOVIEMBRE!AC113+DICIEMBRE!AC113</f>
        <v>45</v>
      </c>
      <c r="AD113" s="502">
        <f>ENERO!AD113+FEBRERO!AD113+MARZO!AD113+ABRIL!AD113+MAYO!AD113+JUNIO!AD113+JULIO!AD113+AGOSTO!AD113+SEPTIEMBRE!AD113+OCTUBRE!AD113+NOVIEMBRE!AD113+DICIEMBRE!AD113</f>
        <v>28</v>
      </c>
      <c r="AE113" s="502">
        <f>ENERO!AE113+FEBRERO!AE113+MARZO!AE113+ABRIL!AE113+MAYO!AE113+JUNIO!AE113+JULIO!AE113+AGOSTO!AE113+SEPTIEMBRE!AE113+OCTUBRE!AE113+NOVIEMBRE!AE113+DICIEMBRE!AE113</f>
        <v>8</v>
      </c>
      <c r="AF113" s="502">
        <f>ENERO!AF113+FEBRERO!AF113+MARZO!AF113+ABRIL!AF113+MAYO!AF113+JUNIO!AF113+JULIO!AF113+AGOSTO!AF113+SEPTIEMBRE!AF113+OCTUBRE!AF113+NOVIEMBRE!AF113+DICIEMBRE!AF113</f>
        <v>6</v>
      </c>
      <c r="AG113" s="502">
        <f>ENERO!AG113+FEBRERO!AG113+MARZO!AG113+ABRIL!AG113+MAYO!AG113+JUNIO!AG113+JULIO!AG113+AGOSTO!AG113+SEPTIEMBRE!AG113+OCTUBRE!AG113+NOVIEMBRE!AG113+DICIEMBRE!AG113</f>
        <v>42</v>
      </c>
      <c r="AH113" s="502">
        <f>ENERO!AH113+FEBRERO!AH113+MARZO!AH113+ABRIL!AH113+MAYO!AH113+JUNIO!AH113+JULIO!AH113+AGOSTO!AH113+SEPTIEMBRE!AH113+OCTUBRE!AH113+NOVIEMBRE!AH113+DICIEMBRE!AH113</f>
        <v>3</v>
      </c>
      <c r="AI113" s="502">
        <f>ENERO!AI113+FEBRERO!AI113+MARZO!AI113+ABRIL!AI113+MAYO!AI113+JUNIO!AI113+JULIO!AI113+AGOSTO!AI113+SEPTIEMBRE!AI113+OCTUBRE!AI113+NOVIEMBRE!AI113+DICIEMBRE!AI113</f>
        <v>0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701</v>
      </c>
      <c r="D114" s="290">
        <f>SUM(F114+H114+J114+L114+N114+P114+R114+T114+V114)</f>
        <v>471</v>
      </c>
      <c r="E114" s="291">
        <f>SUM(G114+I114+K114+M114+O114+Q114+S114+U114+W114)</f>
        <v>230</v>
      </c>
      <c r="F114" s="502">
        <f>ENERO!F114+FEBRERO!F114+MARZO!F114+ABRIL!F114+MAYO!F114+JUNIO!F114+JULIO!F114+AGOSTO!F114+SEPTIEMBRE!F114+OCTUBRE!F114+NOVIEMBRE!F114+DICIEMBRE!F114</f>
        <v>6</v>
      </c>
      <c r="G114" s="502">
        <f>ENERO!G114+FEBRERO!G114+MARZO!G114+ABRIL!G114+MAYO!G114+JUNIO!G114+JULIO!G114+AGOSTO!G114+SEPTIEMBRE!G114+OCTUBRE!G114+NOVIEMBRE!G114+DICIEMBRE!G114</f>
        <v>3</v>
      </c>
      <c r="H114" s="502">
        <f>ENERO!H114+FEBRERO!H114+MARZO!H114+ABRIL!H114+MAYO!H114+JUNIO!H114+JULIO!H114+AGOSTO!H114+SEPTIEMBRE!H114+OCTUBRE!H114+NOVIEMBRE!H114+DICIEMBRE!H114</f>
        <v>53</v>
      </c>
      <c r="I114" s="502">
        <f>ENERO!I114+FEBRERO!I114+MARZO!I114+ABRIL!I114+MAYO!I114+JUNIO!I114+JULIO!I114+AGOSTO!I114+SEPTIEMBRE!I114+OCTUBRE!I114+NOVIEMBRE!I114+DICIEMBRE!I114</f>
        <v>31</v>
      </c>
      <c r="J114" s="502">
        <f>ENERO!J114+FEBRERO!J114+MARZO!J114+ABRIL!J114+MAYO!J114+JUNIO!J114+JULIO!J114+AGOSTO!J114+SEPTIEMBRE!J114+OCTUBRE!J114+NOVIEMBRE!J114+DICIEMBRE!J114</f>
        <v>90</v>
      </c>
      <c r="K114" s="502">
        <f>ENERO!K114+FEBRERO!K114+MARZO!K114+ABRIL!K114+MAYO!K114+JUNIO!K114+JULIO!K114+AGOSTO!K114+SEPTIEMBRE!K114+OCTUBRE!K114+NOVIEMBRE!K114+DICIEMBRE!K114</f>
        <v>52</v>
      </c>
      <c r="L114" s="502">
        <f>ENERO!L114+FEBRERO!L114+MARZO!L114+ABRIL!L114+MAYO!L114+JUNIO!L114+JULIO!L114+AGOSTO!L114+SEPTIEMBRE!L114+OCTUBRE!L114+NOVIEMBRE!L114+DICIEMBRE!L114</f>
        <v>140</v>
      </c>
      <c r="M114" s="502">
        <f>ENERO!M114+FEBRERO!M114+MARZO!M114+ABRIL!M114+MAYO!M114+JUNIO!M114+JULIO!M114+AGOSTO!M114+SEPTIEMBRE!M114+OCTUBRE!M114+NOVIEMBRE!M114+DICIEMBRE!M114</f>
        <v>48</v>
      </c>
      <c r="N114" s="502">
        <f>ENERO!N114+FEBRERO!N114+MARZO!N114+ABRIL!N114+MAYO!N114+JUNIO!N114+JULIO!N114+AGOSTO!N114+SEPTIEMBRE!N114+OCTUBRE!N114+NOVIEMBRE!N114+DICIEMBRE!N114</f>
        <v>85</v>
      </c>
      <c r="O114" s="502">
        <f>ENERO!O114+FEBRERO!O114+MARZO!O114+ABRIL!O114+MAYO!O114+JUNIO!O114+JULIO!O114+AGOSTO!O114+SEPTIEMBRE!O114+OCTUBRE!O114+NOVIEMBRE!O114+DICIEMBRE!O114</f>
        <v>42</v>
      </c>
      <c r="P114" s="502">
        <f>ENERO!P114+FEBRERO!P114+MARZO!P114+ABRIL!P114+MAYO!P114+JUNIO!P114+JULIO!P114+AGOSTO!P114+SEPTIEMBRE!P114+OCTUBRE!P114+NOVIEMBRE!P114+DICIEMBRE!P114</f>
        <v>56</v>
      </c>
      <c r="Q114" s="502">
        <f>ENERO!Q114+FEBRERO!Q114+MARZO!Q114+ABRIL!Q114+MAYO!Q114+JUNIO!Q114+JULIO!Q114+AGOSTO!Q114+SEPTIEMBRE!Q114+OCTUBRE!Q114+NOVIEMBRE!Q114+DICIEMBRE!Q114</f>
        <v>31</v>
      </c>
      <c r="R114" s="502">
        <f>ENERO!R114+FEBRERO!R114+MARZO!R114+ABRIL!R114+MAYO!R114+JUNIO!R114+JULIO!R114+AGOSTO!R114+SEPTIEMBRE!R114+OCTUBRE!R114+NOVIEMBRE!R114+DICIEMBRE!R114</f>
        <v>22</v>
      </c>
      <c r="S114" s="502">
        <f>ENERO!S114+FEBRERO!S114+MARZO!S114+ABRIL!S114+MAYO!S114+JUNIO!S114+JULIO!S114+AGOSTO!S114+SEPTIEMBRE!S114+OCTUBRE!S114+NOVIEMBRE!S114+DICIEMBRE!S114</f>
        <v>17</v>
      </c>
      <c r="T114" s="502">
        <f>ENERO!T114+FEBRERO!T114+MARZO!T114+ABRIL!T114+MAYO!T114+JUNIO!T114+JULIO!T114+AGOSTO!T114+SEPTIEMBRE!T114+OCTUBRE!T114+NOVIEMBRE!T114+DICIEMBRE!T114</f>
        <v>15</v>
      </c>
      <c r="U114" s="502">
        <f>ENERO!U114+FEBRERO!U114+MARZO!U114+ABRIL!U114+MAYO!U114+JUNIO!U114+JULIO!U114+AGOSTO!U114+SEPTIEMBRE!U114+OCTUBRE!U114+NOVIEMBRE!U114+DICIEMBRE!U114</f>
        <v>4</v>
      </c>
      <c r="V114" s="502">
        <f>ENERO!V114+FEBRERO!V114+MARZO!V114+ABRIL!V114+MAYO!V114+JUNIO!V114+JULIO!V114+AGOSTO!V114+SEPTIEMBRE!V114+OCTUBRE!V114+NOVIEMBRE!V114+DICIEMBRE!V114</f>
        <v>4</v>
      </c>
      <c r="W114" s="502">
        <f>ENERO!W114+FEBRERO!W114+MARZO!W114+ABRIL!W114+MAYO!W114+JUNIO!W114+JULIO!W114+AGOSTO!W114+SEPTIEMBRE!W114+OCTUBRE!W114+NOVIEMBRE!W114+DICIEMBRE!W114</f>
        <v>2</v>
      </c>
      <c r="X114" s="502">
        <f>ENERO!X114+FEBRERO!X114+MARZO!X114+ABRIL!X114+MAYO!X114+JUNIO!X114+JULIO!X114+AGOSTO!X114+SEPTIEMBRE!X114+OCTUBRE!X114+NOVIEMBRE!X114+DICIEMBRE!X114</f>
        <v>10</v>
      </c>
      <c r="Y114" s="298"/>
      <c r="Z114" s="299"/>
      <c r="AA114" s="502">
        <f>ENERO!AA114+FEBRERO!AA114+MARZO!AA114+ABRIL!AA114+MAYO!AA114+JUNIO!AA114+JULIO!AA114+AGOSTO!AA114+SEPTIEMBRE!AA114+OCTUBRE!AA114+NOVIEMBRE!AA114+DICIEMBRE!AA114</f>
        <v>271</v>
      </c>
      <c r="AB114" s="502">
        <f>ENERO!AB114+FEBRERO!AB114+MARZO!AB114+ABRIL!AB114+MAYO!AB114+JUNIO!AB114+JULIO!AB114+AGOSTO!AB114+SEPTIEMBRE!AB114+OCTUBRE!AB114+NOVIEMBRE!AB114+DICIEMBRE!AB114</f>
        <v>430</v>
      </c>
      <c r="AC114" s="502">
        <f>ENERO!AC114+FEBRERO!AC114+MARZO!AC114+ABRIL!AC114+MAYO!AC114+JUNIO!AC114+JULIO!AC114+AGOSTO!AC114+SEPTIEMBRE!AC114+OCTUBRE!AC114+NOVIEMBRE!AC114+DICIEMBRE!AC114</f>
        <v>303</v>
      </c>
      <c r="AD114" s="502">
        <f>ENERO!AD114+FEBRERO!AD114+MARZO!AD114+ABRIL!AD114+MAYO!AD114+JUNIO!AD114+JULIO!AD114+AGOSTO!AD114+SEPTIEMBRE!AD114+OCTUBRE!AD114+NOVIEMBRE!AD114+DICIEMBRE!AD114</f>
        <v>398</v>
      </c>
      <c r="AE114" s="502">
        <f>ENERO!AE114+FEBRERO!AE114+MARZO!AE114+ABRIL!AE114+MAYO!AE114+JUNIO!AE114+JULIO!AE114+AGOSTO!AE114+SEPTIEMBRE!AE114+OCTUBRE!AE114+NOVIEMBRE!AE114+DICIEMBRE!AE114</f>
        <v>135</v>
      </c>
      <c r="AF114" s="502">
        <f>ENERO!AF114+FEBRERO!AF114+MARZO!AF114+ABRIL!AF114+MAYO!AF114+JUNIO!AF114+JULIO!AF114+AGOSTO!AF114+SEPTIEMBRE!AF114+OCTUBRE!AF114+NOVIEMBRE!AF114+DICIEMBRE!AF114</f>
        <v>5</v>
      </c>
      <c r="AG114" s="502">
        <f>ENERO!AG114+FEBRERO!AG114+MARZO!AG114+ABRIL!AG114+MAYO!AG114+JUNIO!AG114+JULIO!AG114+AGOSTO!AG114+SEPTIEMBRE!AG114+OCTUBRE!AG114+NOVIEMBRE!AG114+DICIEMBRE!AG114</f>
        <v>367</v>
      </c>
      <c r="AH114" s="502">
        <f>ENERO!AH114+FEBRERO!AH114+MARZO!AH114+ABRIL!AH114+MAYO!AH114+JUNIO!AH114+JULIO!AH114+AGOSTO!AH114+SEPTIEMBRE!AH114+OCTUBRE!AH114+NOVIEMBRE!AH114+DICIEMBRE!AH114</f>
        <v>89</v>
      </c>
      <c r="AI114" s="502">
        <f>ENERO!AI114+FEBRERO!AI114+MARZO!AI114+ABRIL!AI114+MAYO!AI114+JUNIO!AI114+JULIO!AI114+AGOSTO!AI114+SEPTIEMBRE!AI114+OCTUBRE!AI114+NOVIEMBRE!AI114+DICIEMBRE!AI114</f>
        <v>0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7</v>
      </c>
      <c r="D118" s="309"/>
      <c r="E118" s="309"/>
      <c r="F118" s="502">
        <f>ENERO!F118+FEBRERO!F118+MARZO!F118+ABRIL!F118+MAYO!F118+JUNIO!F118+JULIO!F118+AGOSTO!F118+SEPTIEMBRE!F118+OCTUBRE!F118+NOVIEMBRE!F118+DICIEMBRE!F118</f>
        <v>0</v>
      </c>
      <c r="G118" s="502">
        <f>ENERO!G118+FEBRERO!G118+MARZO!G118+ABRIL!G118+MAYO!G118+JUNIO!G118+JULIO!G118+AGOSTO!G118+SEPTIEMBRE!G118+OCTUBRE!G118+NOVIEMBRE!G118+DICIEMBRE!G118</f>
        <v>4</v>
      </c>
      <c r="H118" s="502">
        <f>ENERO!H118+FEBRERO!H118+MARZO!H118+ABRIL!H118+MAYO!H118+JUNIO!H118+JULIO!H118+AGOSTO!H118+SEPTIEMBRE!H118+OCTUBRE!H118+NOVIEMBRE!H118+DICIEMBRE!H118</f>
        <v>0</v>
      </c>
      <c r="I118" s="502">
        <f>ENERO!I118+FEBRERO!I118+MARZO!I118+ABRIL!I118+MAYO!I118+JUNIO!I118+JULIO!I118+AGOSTO!I118+SEPTIEMBRE!I118+OCTUBRE!I118+NOVIEMBRE!I118+DICIEMBRE!I118</f>
        <v>3</v>
      </c>
      <c r="J118" s="502">
        <f>ENERO!J118+FEBRERO!J118+MARZO!J118+ABRIL!J118+MAYO!J118+JUNIO!J118+JULIO!J118+AGOSTO!J118+SEPTIEMBRE!J118+OCTUBRE!J118+NOVIEMBRE!J118+DICIEMBRE!J118</f>
        <v>0</v>
      </c>
      <c r="K118" s="502">
        <f>ENERO!K118+FEBRERO!K118+MARZO!K118+ABRIL!K118+MAYO!K118+JUNIO!K118+JULIO!K118+AGOSTO!K118+SEPTIEMBRE!K118+OCTUBRE!K118+NOVIEMBRE!K118+DICIEMBRE!K118</f>
        <v>0</v>
      </c>
      <c r="L118" s="309"/>
      <c r="M118" s="310"/>
      <c r="N118" s="311"/>
      <c r="O118" s="502">
        <f>ENERO!O118+FEBRERO!O118+MARZO!O118+ABRIL!O118+MAYO!O118+JUNIO!O118+JULIO!O118+AGOSTO!O118+SEPTIEMBRE!O118+OCTUBRE!O118+NOVIEMBRE!O118+DICIEMBRE!O118</f>
        <v>7</v>
      </c>
      <c r="P118" s="502">
        <f>ENERO!P118+FEBRERO!P118+MARZO!P118+ABRIL!P118+MAYO!P118+JUNIO!P118+JULIO!P118+AGOSTO!P118+SEPTIEMBRE!P118+OCTUBRE!P118+NOVIEMBRE!P118+DICIEMBRE!P118</f>
        <v>7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6</v>
      </c>
      <c r="D119" s="64"/>
      <c r="E119" s="64"/>
      <c r="F119" s="502">
        <f>ENERO!F119+FEBRERO!F119+MARZO!F119+ABRIL!F119+MAYO!F119+JUNIO!F119+JULIO!F119+AGOSTO!F119+SEPTIEMBRE!F119+OCTUBRE!F119+NOVIEMBRE!F119+DICIEMBRE!F119</f>
        <v>1</v>
      </c>
      <c r="G119" s="502">
        <f>ENERO!G119+FEBRERO!G119+MARZO!G119+ABRIL!G119+MAYO!G119+JUNIO!G119+JULIO!G119+AGOSTO!G119+SEPTIEMBRE!G119+OCTUBRE!G119+NOVIEMBRE!G119+DICIEMBRE!G119</f>
        <v>3</v>
      </c>
      <c r="H119" s="502">
        <f>ENERO!H119+FEBRERO!H119+MARZO!H119+ABRIL!H119+MAYO!H119+JUNIO!H119+JULIO!H119+AGOSTO!H119+SEPTIEMBRE!H119+OCTUBRE!H119+NOVIEMBRE!H119+DICIEMBRE!H119</f>
        <v>0</v>
      </c>
      <c r="I119" s="502">
        <f>ENERO!I119+FEBRERO!I119+MARZO!I119+ABRIL!I119+MAYO!I119+JUNIO!I119+JULIO!I119+AGOSTO!I119+SEPTIEMBRE!I119+OCTUBRE!I119+NOVIEMBRE!I119+DICIEMBRE!I119</f>
        <v>1</v>
      </c>
      <c r="J119" s="502">
        <f>ENERO!J119+FEBRERO!J119+MARZO!J119+ABRIL!J119+MAYO!J119+JUNIO!J119+JULIO!J119+AGOSTO!J119+SEPTIEMBRE!J119+OCTUBRE!J119+NOVIEMBRE!J119+DICIEMBRE!J119</f>
        <v>0</v>
      </c>
      <c r="K119" s="502">
        <f>ENERO!K119+FEBRERO!K119+MARZO!K119+ABRIL!K119+MAYO!K119+JUNIO!K119+JULIO!K119+AGOSTO!K119+SEPTIEMBRE!K119+OCTUBRE!K119+NOVIEMBRE!K119+DICIEMBRE!K119</f>
        <v>1</v>
      </c>
      <c r="L119" s="64"/>
      <c r="M119" s="65"/>
      <c r="N119" s="63"/>
      <c r="O119" s="502">
        <f>ENERO!O119+FEBRERO!O119+MARZO!O119+ABRIL!O119+MAYO!O119+JUNIO!O119+JULIO!O119+AGOSTO!O119+SEPTIEMBRE!O119+OCTUBRE!O119+NOVIEMBRE!O119+DICIEMBRE!O119</f>
        <v>6</v>
      </c>
      <c r="P119" s="502">
        <f>ENERO!P119+FEBRERO!P119+MARZO!P119+ABRIL!P119+MAYO!P119+JUNIO!P119+JULIO!P119+AGOSTO!P119+SEPTIEMBRE!P119+OCTUBRE!P119+NOVIEMBRE!P119+DICIEMBRE!P119</f>
        <v>6</v>
      </c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502">
        <f>ENERO!B123+FEBRERO!B123+MARZO!B123+ABRIL!B123+MAYO!B123+JUNIO!B123+JULIO!B123+AGOSTO!B123+SEPTIEMBRE!B123+OCTUBRE!B123+NOVIEMBRE!B123+DICIEMBRE!B123</f>
        <v>18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502">
        <f>ENERO!B124+FEBRERO!B124+MARZO!B124+ABRIL!B124+MAYO!B124+JUNIO!B124+JULIO!B124+AGOSTO!B124+SEPTIEMBRE!B124+OCTUBRE!B124+NOVIEMBRE!B124+DICIEMBRE!B124</f>
        <v>1</v>
      </c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502">
        <f>ENERO!B125+FEBRERO!B125+MARZO!B125+ABRIL!B125+MAYO!B125+JUNIO!B125+JULIO!B125+AGOSTO!B125+SEPTIEMBRE!B125+OCTUBRE!B125+NOVIEMBRE!B125+DICIEMBRE!B125</f>
        <v>109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502">
        <f>ENERO!B126+FEBRERO!B126+MARZO!B126+ABRIL!B126+MAYO!B126+JUNIO!B126+JULIO!B126+AGOSTO!B126+SEPTIEMBRE!B126+OCTUBRE!B126+NOVIEMBRE!B126+DICIEMBRE!B126</f>
        <v>78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502">
        <f>ENERO!B127+FEBRERO!B127+MARZO!B127+ABRIL!B127+MAYO!B127+JUNIO!B127+JULIO!B127+AGOSTO!B127+SEPTIEMBRE!B127+OCTUBRE!B127+NOVIEMBRE!B127+DICIEMBRE!B127</f>
        <v>3</v>
      </c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502">
        <f>ENERO!B128+FEBRERO!B128+MARZO!B128+ABRIL!B128+MAYO!B128+JUNIO!B128+JULIO!B128+AGOSTO!B128+SEPTIEMBRE!B128+OCTUBRE!B128+NOVIEMBRE!B128+DICIEMBRE!B128</f>
        <v>10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502">
        <f>ENERO!B129+FEBRERO!B129+MARZO!B129+ABRIL!B129+MAYO!B129+JUNIO!B129+JULIO!B129+AGOSTO!B129+SEPTIEMBRE!B129+OCTUBRE!B129+NOVIEMBRE!B129+DICIEMBRE!B129</f>
        <v>10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502">
        <f>ENERO!B130+FEBRERO!B130+MARZO!B130+ABRIL!B130+MAYO!B130+JUNIO!B130+JULIO!B130+AGOSTO!B130+SEPTIEMBRE!B130+OCTUBRE!B130+NOVIEMBRE!B130+DICIEMBRE!B130</f>
        <v>11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502">
        <f>ENERO!B131+FEBRERO!B131+MARZO!B131+ABRIL!B131+MAYO!B131+JUNIO!B131+JULIO!B131+AGOSTO!B131+SEPTIEMBRE!B131+OCTUBRE!B131+NOVIEMBRE!B131+DICIEMBRE!B131</f>
        <v>8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502">
        <f>ENERO!B132+FEBRERO!B132+MARZO!B132+ABRIL!B132+MAYO!B132+JUNIO!B132+JULIO!B132+AGOSTO!B132+SEPTIEMBRE!B132+OCTUBRE!B132+NOVIEMBRE!B132+DICIEMBRE!B132</f>
        <v>89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502">
        <f>ENERO!B133+FEBRERO!B133+MARZO!B133+ABRIL!B133+MAYO!B133+JUNIO!B133+JULIO!B133+AGOSTO!B133+SEPTIEMBRE!B133+OCTUBRE!B133+NOVIEMBRE!B133+DICIEMBRE!B133</f>
        <v>586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502">
        <f>ENERO!B134+FEBRERO!B134+MARZO!B134+ABRIL!B134+MAYO!B134+JUNIO!B134+JULIO!B134+AGOSTO!B134+SEPTIEMBRE!B134+OCTUBRE!B134+NOVIEMBRE!B134+DICIEMBRE!B134</f>
        <v>1057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1980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157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A138" s="4" t="str">
        <f>IF(E138&lt;F138,"* El número de llamadas válidas NO DEBE ser mayor al total de llamadas.","")</f>
        <v/>
      </c>
      <c r="CG138" s="20">
        <f>IF(E138&lt;F138,1,0)</f>
        <v>0</v>
      </c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5.15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16.149999999999999" customHeight="1" x14ac:dyDescent="0.2">
      <c r="A141" s="768"/>
      <c r="B141" s="807"/>
      <c r="C141" s="796"/>
      <c r="D141" s="336" t="s">
        <v>52</v>
      </c>
      <c r="E141" s="24" t="s">
        <v>171</v>
      </c>
      <c r="F141" s="25" t="s">
        <v>172</v>
      </c>
      <c r="G141" s="75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>
        <v>0</v>
      </c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>
        <v>0</v>
      </c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>
        <v>0</v>
      </c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>
        <v>0</v>
      </c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>
        <v>0</v>
      </c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>
        <v>0</v>
      </c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>
        <v>0</v>
      </c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>
        <v>0</v>
      </c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336" t="s">
        <v>195</v>
      </c>
      <c r="E154" s="72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502">
        <f>ENERO!E155+FEBRERO!E155+MARZO!E155+ABRIL!E155+MAYO!E155+JUNIO!E155+JULIO!E155+AGOSTO!E155+SEPTIEMBRE!E155+OCTUBRE!E155+NOVIEMBRE!E155+DICIEMBRE!E155</f>
        <v>0</v>
      </c>
      <c r="F155" s="502">
        <f>ENERO!F155+FEBRERO!F155+MARZO!F155+ABRIL!F155+MAYO!F155+JUNIO!F155+JULIO!F155+AGOSTO!F155+SEPTIEMBRE!F155+OCTUBRE!F155+NOVIEMBRE!F155+DICIEMBRE!F155</f>
        <v>0</v>
      </c>
      <c r="G155" s="502">
        <f>ENERO!G155+FEBRERO!G155+MARZO!G155+ABRIL!G155+MAYO!G155+JUNIO!G155+JULIO!G155+AGOSTO!G155+SEPTIEMBRE!G155+OCTUBRE!G155+NOVIEMBRE!G155+DICIEMBRE!G155</f>
        <v>0</v>
      </c>
      <c r="H155" s="502">
        <f>ENERO!H155+FEBRERO!H155+MARZO!H155+ABRIL!H155+MAYO!H155+JUNIO!H155+JULIO!H155+AGOSTO!H155+SEPTIEMBRE!H155+OCTUBRE!H155+NOVIEMBRE!H155+DICIEMBRE!H155</f>
        <v>0</v>
      </c>
      <c r="I155" s="502">
        <f>ENERO!I155+FEBRERO!I155+MARZO!I155+ABRIL!I155+MAYO!I155+JUNIO!I155+JULIO!I155+AGOSTO!I155+SEPTIEMBRE!I155+OCTUBRE!I155+NOVIEMBRE!I155+DICIEMBRE!I155</f>
        <v>0</v>
      </c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2810</v>
      </c>
      <c r="E156" s="502">
        <f>ENERO!E156+FEBRERO!E156+MARZO!E156+ABRIL!E156+MAYO!E156+JUNIO!E156+JULIO!E156+AGOSTO!E156+SEPTIEMBRE!E156+OCTUBRE!E156+NOVIEMBRE!E156+DICIEMBRE!E156</f>
        <v>2810</v>
      </c>
      <c r="F156" s="502">
        <f>ENERO!F156+FEBRERO!F156+MARZO!F156+ABRIL!F156+MAYO!F156+JUNIO!F156+JULIO!F156+AGOSTO!F156+SEPTIEMBRE!F156+OCTUBRE!F156+NOVIEMBRE!F156+DICIEMBRE!F156</f>
        <v>0</v>
      </c>
      <c r="G156" s="502">
        <f>ENERO!G156+FEBRERO!G156+MARZO!G156+ABRIL!G156+MAYO!G156+JUNIO!G156+JULIO!G156+AGOSTO!G156+SEPTIEMBRE!G156+OCTUBRE!G156+NOVIEMBRE!G156+DICIEMBRE!G156</f>
        <v>2810</v>
      </c>
      <c r="H156" s="502">
        <f>ENERO!H156+FEBRERO!H156+MARZO!H156+ABRIL!H156+MAYO!H156+JUNIO!H156+JULIO!H156+AGOSTO!H156+SEPTIEMBRE!H156+OCTUBRE!H156+NOVIEMBRE!H156+DICIEMBRE!H156</f>
        <v>0</v>
      </c>
      <c r="I156" s="502">
        <f>ENERO!I156+FEBRERO!I156+MARZO!I156+ABRIL!I156+MAYO!I156+JUNIO!I156+JULIO!I156+AGOSTO!I156+SEPTIEMBRE!I156+OCTUBRE!I156+NOVIEMBRE!I156+DICIEMBRE!I156</f>
        <v>0</v>
      </c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02">
        <f>ENERO!E157+FEBRERO!E157+MARZO!E157+ABRIL!E157+MAYO!E157+JUNIO!E157+JULIO!E157+AGOSTO!E157+SEPTIEMBRE!E157+OCTUBRE!E157+NOVIEMBRE!E157+DICIEMBRE!E157</f>
        <v>0</v>
      </c>
      <c r="F157" s="502">
        <f>ENERO!F157+FEBRERO!F157+MARZO!F157+ABRIL!F157+MAYO!F157+JUNIO!F157+JULIO!F157+AGOSTO!F157+SEPTIEMBRE!F157+OCTUBRE!F157+NOVIEMBRE!F157+DICIEMBRE!F157</f>
        <v>0</v>
      </c>
      <c r="G157" s="502">
        <f>ENERO!G157+FEBRERO!G157+MARZO!G157+ABRIL!G157+MAYO!G157+JUNIO!G157+JULIO!G157+AGOSTO!G157+SEPTIEMBRE!G157+OCTUBRE!G157+NOVIEMBRE!G157+DICIEMBRE!G157</f>
        <v>0</v>
      </c>
      <c r="H157" s="502">
        <f>ENERO!H157+FEBRERO!H157+MARZO!H157+ABRIL!H157+MAYO!H157+JUNIO!H157+JULIO!H157+AGOSTO!H157+SEPTIEMBRE!H157+OCTUBRE!H157+NOVIEMBRE!H157+DICIEMBRE!H157</f>
        <v>0</v>
      </c>
      <c r="I157" s="502">
        <f>ENERO!I157+FEBRERO!I157+MARZO!I157+ABRIL!I157+MAYO!I157+JUNIO!I157+JULIO!I157+AGOSTO!I157+SEPTIEMBRE!I157+OCTUBRE!I157+NOVIEMBRE!I157+DICIEMBRE!I157</f>
        <v>0</v>
      </c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502">
        <f>ENERO!E158+FEBRERO!E158+MARZO!E158+ABRIL!E158+MAYO!E158+JUNIO!E158+JULIO!E158+AGOSTO!E158+SEPTIEMBRE!E158+OCTUBRE!E158+NOVIEMBRE!E158+DICIEMBRE!E158</f>
        <v>0</v>
      </c>
      <c r="F158" s="502">
        <f>ENERO!F158+FEBRERO!F158+MARZO!F158+ABRIL!F158+MAYO!F158+JUNIO!F158+JULIO!F158+AGOSTO!F158+SEPTIEMBRE!F158+OCTUBRE!F158+NOVIEMBRE!F158+DICIEMBRE!F158</f>
        <v>0</v>
      </c>
      <c r="G158" s="502">
        <f>ENERO!G158+FEBRERO!G158+MARZO!G158+ABRIL!G158+MAYO!G158+JUNIO!G158+JULIO!G158+AGOSTO!G158+SEPTIEMBRE!G158+OCTUBRE!G158+NOVIEMBRE!G158+DICIEMBRE!G158</f>
        <v>0</v>
      </c>
      <c r="H158" s="502">
        <f>ENERO!H158+FEBRERO!H158+MARZO!H158+ABRIL!H158+MAYO!H158+JUNIO!H158+JULIO!H158+AGOSTO!H158+SEPTIEMBRE!H158+OCTUBRE!H158+NOVIEMBRE!H158+DICIEMBRE!H158</f>
        <v>0</v>
      </c>
      <c r="I158" s="502">
        <f>ENERO!I158+FEBRERO!I158+MARZO!I158+ABRIL!I158+MAYO!I158+JUNIO!I158+JULIO!I158+AGOSTO!I158+SEPTIEMBRE!I158+OCTUBRE!I158+NOVIEMBRE!I158+DICIEMBRE!I158</f>
        <v>0</v>
      </c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2015</v>
      </c>
      <c r="E159" s="502">
        <f>ENERO!E159+FEBRERO!E159+MARZO!E159+ABRIL!E159+MAYO!E159+JUNIO!E159+JULIO!E159+AGOSTO!E159+SEPTIEMBRE!E159+OCTUBRE!E159+NOVIEMBRE!E159+DICIEMBRE!E159</f>
        <v>2015</v>
      </c>
      <c r="F159" s="502">
        <f>ENERO!F159+FEBRERO!F159+MARZO!F159+ABRIL!F159+MAYO!F159+JUNIO!F159+JULIO!F159+AGOSTO!F159+SEPTIEMBRE!F159+OCTUBRE!F159+NOVIEMBRE!F159+DICIEMBRE!F159</f>
        <v>0</v>
      </c>
      <c r="G159" s="502">
        <f>ENERO!G159+FEBRERO!G159+MARZO!G159+ABRIL!G159+MAYO!G159+JUNIO!G159+JULIO!G159+AGOSTO!G159+SEPTIEMBRE!G159+OCTUBRE!G159+NOVIEMBRE!G159+DICIEMBRE!G159</f>
        <v>2015</v>
      </c>
      <c r="H159" s="502">
        <f>ENERO!H159+FEBRERO!H159+MARZO!H159+ABRIL!H159+MAYO!H159+JUNIO!H159+JULIO!H159+AGOSTO!H159+SEPTIEMBRE!H159+OCTUBRE!H159+NOVIEMBRE!H159+DICIEMBRE!H159</f>
        <v>0</v>
      </c>
      <c r="I159" s="502">
        <f>ENERO!I159+FEBRERO!I159+MARZO!I159+ABRIL!I159+MAYO!I159+JUNIO!I159+JULIO!I159+AGOSTO!I159+SEPTIEMBRE!I159+OCTUBRE!I159+NOVIEMBRE!I159+DICIEMBRE!I159</f>
        <v>0</v>
      </c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02">
        <f>ENERO!E160+FEBRERO!E160+MARZO!E160+ABRIL!E160+MAYO!E160+JUNIO!E160+JULIO!E160+AGOSTO!E160+SEPTIEMBRE!E160+OCTUBRE!E160+NOVIEMBRE!E160+DICIEMBRE!E160</f>
        <v>0</v>
      </c>
      <c r="F160" s="502">
        <f>ENERO!F160+FEBRERO!F160+MARZO!F160+ABRIL!F160+MAYO!F160+JUNIO!F160+JULIO!F160+AGOSTO!F160+SEPTIEMBRE!F160+OCTUBRE!F160+NOVIEMBRE!F160+DICIEMBRE!F160</f>
        <v>0</v>
      </c>
      <c r="G160" s="502">
        <f>ENERO!G160+FEBRERO!G160+MARZO!G160+ABRIL!G160+MAYO!G160+JUNIO!G160+JULIO!G160+AGOSTO!G160+SEPTIEMBRE!G160+OCTUBRE!G160+NOVIEMBRE!G160+DICIEMBRE!G160</f>
        <v>0</v>
      </c>
      <c r="H160" s="502">
        <f>ENERO!H160+FEBRERO!H160+MARZO!H160+ABRIL!H160+MAYO!H160+JUNIO!H160+JULIO!H160+AGOSTO!H160+SEPTIEMBRE!H160+OCTUBRE!H160+NOVIEMBRE!H160+DICIEMBRE!H160</f>
        <v>0</v>
      </c>
      <c r="I160" s="502">
        <f>ENERO!I160+FEBRERO!I160+MARZO!I160+ABRIL!I160+MAYO!I160+JUNIO!I160+JULIO!I160+AGOSTO!I160+SEPTIEMBRE!I160+OCTUBRE!I160+NOVIEMBRE!I160+DICIEMBRE!I160</f>
        <v>0</v>
      </c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16.149999999999999" customHeight="1" x14ac:dyDescent="0.2">
      <c r="A173" s="842" t="s">
        <v>216</v>
      </c>
      <c r="B173" s="842" t="s">
        <v>217</v>
      </c>
      <c r="C173" s="418" t="s">
        <v>218</v>
      </c>
      <c r="D173" s="100">
        <f t="shared" ref="D173:D178" si="21">SUM(E173+F173)</f>
        <v>16</v>
      </c>
      <c r="E173" s="101">
        <f t="shared" ref="E173:F178" si="22">SUM(G173+I173+K173+M173+O173+Q173+S173+U173)</f>
        <v>0</v>
      </c>
      <c r="F173" s="31">
        <f t="shared" si="22"/>
        <v>16</v>
      </c>
      <c r="G173" s="502">
        <f>ENERO!G173+FEBRERO!G173+MARZO!G173+ABRIL!G173+MAYO!G173+JUNIO!G173+JULIO!G173+AGOSTO!G173+SEPTIEMBRE!G173+OCTUBRE!G173+NOVIEMBRE!G173+DICIEMBRE!G173</f>
        <v>0</v>
      </c>
      <c r="H173" s="502">
        <f>ENERO!H173+FEBRERO!H173+MARZO!H173+ABRIL!H173+MAYO!H173+JUNIO!H173+JULIO!H173+AGOSTO!H173+SEPTIEMBRE!H173+OCTUBRE!H173+NOVIEMBRE!H173+DICIEMBRE!H173</f>
        <v>0</v>
      </c>
      <c r="I173" s="502">
        <f>ENERO!I173+FEBRERO!I173+MARZO!I173+ABRIL!I173+MAYO!I173+JUNIO!I173+JULIO!I173+AGOSTO!I173+SEPTIEMBRE!I173+OCTUBRE!I173+NOVIEMBRE!I173+DICIEMBRE!I173</f>
        <v>0</v>
      </c>
      <c r="J173" s="502">
        <f>ENERO!J173+FEBRERO!J173+MARZO!J173+ABRIL!J173+MAYO!J173+JUNIO!J173+JULIO!J173+AGOSTO!J173+SEPTIEMBRE!J173+OCTUBRE!J173+NOVIEMBRE!J173+DICIEMBRE!J173</f>
        <v>0</v>
      </c>
      <c r="K173" s="502">
        <f>ENERO!K173+FEBRERO!K173+MARZO!K173+ABRIL!K173+MAYO!K173+JUNIO!K173+JULIO!K173+AGOSTO!K173+SEPTIEMBRE!K173+OCTUBRE!K173+NOVIEMBRE!K173+DICIEMBRE!K173</f>
        <v>0</v>
      </c>
      <c r="L173" s="502">
        <f>ENERO!L173+FEBRERO!L173+MARZO!L173+ABRIL!L173+MAYO!L173+JUNIO!L173+JULIO!L173+AGOSTO!L173+SEPTIEMBRE!L173+OCTUBRE!L173+NOVIEMBRE!L173+DICIEMBRE!L173</f>
        <v>2</v>
      </c>
      <c r="M173" s="502">
        <f>ENERO!M173+FEBRERO!M173+MARZO!M173+ABRIL!M173+MAYO!M173+JUNIO!M173+JULIO!M173+AGOSTO!M173+SEPTIEMBRE!M173+OCTUBRE!M173+NOVIEMBRE!M173+DICIEMBRE!M173</f>
        <v>0</v>
      </c>
      <c r="N173" s="502">
        <f>ENERO!N173+FEBRERO!N173+MARZO!N173+ABRIL!N173+MAYO!N173+JUNIO!N173+JULIO!N173+AGOSTO!N173+SEPTIEMBRE!N173+OCTUBRE!N173+NOVIEMBRE!N173+DICIEMBRE!N173</f>
        <v>2</v>
      </c>
      <c r="O173" s="502">
        <f>ENERO!O173+FEBRERO!O173+MARZO!O173+ABRIL!O173+MAYO!O173+JUNIO!O173+JULIO!O173+AGOSTO!O173+SEPTIEMBRE!O173+OCTUBRE!O173+NOVIEMBRE!O173+DICIEMBRE!O173</f>
        <v>0</v>
      </c>
      <c r="P173" s="502">
        <f>ENERO!P173+FEBRERO!P173+MARZO!P173+ABRIL!P173+MAYO!P173+JUNIO!P173+JULIO!P173+AGOSTO!P173+SEPTIEMBRE!P173+OCTUBRE!P173+NOVIEMBRE!P173+DICIEMBRE!P173</f>
        <v>3</v>
      </c>
      <c r="Q173" s="502">
        <f>ENERO!Q173+FEBRERO!Q173+MARZO!Q173+ABRIL!Q173+MAYO!Q173+JUNIO!Q173+JULIO!Q173+AGOSTO!Q173+SEPTIEMBRE!Q173+OCTUBRE!Q173+NOVIEMBRE!Q173+DICIEMBRE!Q173</f>
        <v>0</v>
      </c>
      <c r="R173" s="502">
        <f>ENERO!R173+FEBRERO!R173+MARZO!R173+ABRIL!R173+MAYO!R173+JUNIO!R173+JULIO!R173+AGOSTO!R173+SEPTIEMBRE!R173+OCTUBRE!R173+NOVIEMBRE!R173+DICIEMBRE!R173</f>
        <v>6</v>
      </c>
      <c r="S173" s="502">
        <f>ENERO!S173+FEBRERO!S173+MARZO!S173+ABRIL!S173+MAYO!S173+JUNIO!S173+JULIO!S173+AGOSTO!S173+SEPTIEMBRE!S173+OCTUBRE!S173+NOVIEMBRE!S173+DICIEMBRE!S173</f>
        <v>0</v>
      </c>
      <c r="T173" s="502">
        <f>ENERO!T173+FEBRERO!T173+MARZO!T173+ABRIL!T173+MAYO!T173+JUNIO!T173+JULIO!T173+AGOSTO!T173+SEPTIEMBRE!T173+OCTUBRE!T173+NOVIEMBRE!T173+DICIEMBRE!T173</f>
        <v>3</v>
      </c>
      <c r="U173" s="502">
        <f>ENERO!U173+FEBRERO!U173+MARZO!U173+ABRIL!U173+MAYO!U173+JUNIO!U173+JULIO!U173+AGOSTO!U173+SEPTIEMBRE!U173+OCTUBRE!U173+NOVIEMBRE!U173+DICIEMBRE!U173</f>
        <v>0</v>
      </c>
      <c r="V173" s="502">
        <f>ENERO!V173+FEBRERO!V173+MARZO!V173+ABRIL!V173+MAYO!V173+JUNIO!V173+JULIO!V173+AGOSTO!V173+SEPTIEMBRE!V173+OCTUBRE!V173+NOVIEMBRE!V173+DICIEMBRE!V173</f>
        <v>0</v>
      </c>
      <c r="W173" s="502">
        <f>ENERO!W173+FEBRERO!W173+MARZO!W173+ABRIL!W173+MAYO!W173+JUNIO!W173+JULIO!W173+AGOSTO!W173+SEPTIEMBRE!W173+OCTUBRE!W173+NOVIEMBRE!W173+DICIEMBRE!W173</f>
        <v>0</v>
      </c>
      <c r="X173" s="502">
        <f>ENERO!X173+FEBRERO!X173+MARZO!X173+ABRIL!X173+MAYO!X173+JUNIO!X173+JULIO!X173+AGOSTO!X173+SEPTIEMBRE!X173+OCTUBRE!X173+NOVIEMBRE!X173+DICIEMBRE!X173</f>
        <v>5</v>
      </c>
      <c r="Y173" s="502">
        <f>ENERO!Y173+FEBRERO!Y173+MARZO!Y173+ABRIL!Y173+MAYO!Y173+JUNIO!Y173+JULIO!Y173+AGOSTO!Y173+SEPTIEMBRE!Y173+OCTUBRE!Y173+NOVIEMBRE!Y173+DICIEMBRE!Y173</f>
        <v>11</v>
      </c>
      <c r="Z173" s="502">
        <f>ENERO!Z173+FEBRERO!Z173+MARZO!Z173+ABRIL!Z173+MAYO!Z173+JUNIO!Z173+JULIO!Z173+AGOSTO!Z173+SEPTIEMBRE!Z173+OCTUBRE!Z173+NOVIEMBRE!Z173+DICIEMBRE!Z173</f>
        <v>8</v>
      </c>
      <c r="AA173" s="502">
        <f>ENERO!AA173+FEBRERO!AA173+MARZO!AA173+ABRIL!AA173+MAYO!AA173+JUNIO!AA173+JULIO!AA173+AGOSTO!AA173+SEPTIEMBRE!AA173+OCTUBRE!AA173+NOVIEMBRE!AA173+DICIEMBRE!AA173</f>
        <v>12</v>
      </c>
      <c r="AB173" s="502">
        <f>ENERO!AB173+FEBRERO!AB173+MARZO!AB173+ABRIL!AB173+MAYO!AB173+JUNIO!AB173+JULIO!AB173+AGOSTO!AB173+SEPTIEMBRE!AB173+OCTUBRE!AB173+NOVIEMBRE!AB173+DICIEMBRE!AB173</f>
        <v>3</v>
      </c>
      <c r="AC173" s="502">
        <f>ENERO!AC173+FEBRERO!AC173+MARZO!AC173+ABRIL!AC173+MAYO!AC173+JUNIO!AC173+JULIO!AC173+AGOSTO!AC173+SEPTIEMBRE!AC173+OCTUBRE!AC173+NOVIEMBRE!AC173+DICIEMBRE!AC173</f>
        <v>1</v>
      </c>
      <c r="AD173" s="502">
        <f>ENERO!AD173+FEBRERO!AD173+MARZO!AD173+ABRIL!AD173+MAYO!AD173+JUNIO!AD173+JULIO!AD173+AGOSTO!AD173+SEPTIEMBRE!AD173+OCTUBRE!AD173+NOVIEMBRE!AD173+DICIEMBRE!AD173</f>
        <v>7</v>
      </c>
      <c r="AE173" s="502">
        <f>ENERO!AE173+FEBRERO!AE173+MARZO!AE173+ABRIL!AE173+MAYO!AE173+JUNIO!AE173+JULIO!AE173+AGOSTO!AE173+SEPTIEMBRE!AE173+OCTUBRE!AE173+NOVIEMBRE!AE173+DICIEMBRE!AE173</f>
        <v>5</v>
      </c>
      <c r="AF173" s="502">
        <f>ENERO!AF173+FEBRERO!AF173+MARZO!AF173+ABRIL!AF173+MAYO!AF173+JUNIO!AF173+JULIO!AF173+AGOSTO!AF173+SEPTIEMBRE!AF173+OCTUBRE!AF173+NOVIEMBRE!AF173+DICIEMBRE!AF173</f>
        <v>16</v>
      </c>
      <c r="AG173" s="502">
        <f>ENERO!AG173+FEBRERO!AG173+MARZO!AG173+ABRIL!AG173+MAYO!AG173+JUNIO!AG173+JULIO!AG173+AGOSTO!AG173+SEPTIEMBRE!AG173+OCTUBRE!AG173+NOVIEMBRE!AG173+DICIEMBRE!AG173</f>
        <v>0</v>
      </c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5.15" customHeight="1" x14ac:dyDescent="0.2">
      <c r="A174" s="842"/>
      <c r="B174" s="842"/>
      <c r="C174" s="421" t="s">
        <v>219</v>
      </c>
      <c r="D174" s="75">
        <f t="shared" si="21"/>
        <v>10</v>
      </c>
      <c r="E174" s="76">
        <f t="shared" si="22"/>
        <v>7</v>
      </c>
      <c r="F174" s="84">
        <f t="shared" si="22"/>
        <v>3</v>
      </c>
      <c r="G174" s="502">
        <f>ENERO!G174+FEBRERO!G174+MARZO!G174+ABRIL!G174+MAYO!G174+JUNIO!G174+JULIO!G174+AGOSTO!G174+SEPTIEMBRE!G174+OCTUBRE!G174+NOVIEMBRE!G174+DICIEMBRE!G174</f>
        <v>0</v>
      </c>
      <c r="H174" s="502">
        <f>ENERO!H174+FEBRERO!H174+MARZO!H174+ABRIL!H174+MAYO!H174+JUNIO!H174+JULIO!H174+AGOSTO!H174+SEPTIEMBRE!H174+OCTUBRE!H174+NOVIEMBRE!H174+DICIEMBRE!H174</f>
        <v>1</v>
      </c>
      <c r="I174" s="502">
        <f>ENERO!I174+FEBRERO!I174+MARZO!I174+ABRIL!I174+MAYO!I174+JUNIO!I174+JULIO!I174+AGOSTO!I174+SEPTIEMBRE!I174+OCTUBRE!I174+NOVIEMBRE!I174+DICIEMBRE!I174</f>
        <v>4</v>
      </c>
      <c r="J174" s="502">
        <f>ENERO!J174+FEBRERO!J174+MARZO!J174+ABRIL!J174+MAYO!J174+JUNIO!J174+JULIO!J174+AGOSTO!J174+SEPTIEMBRE!J174+OCTUBRE!J174+NOVIEMBRE!J174+DICIEMBRE!J174</f>
        <v>0</v>
      </c>
      <c r="K174" s="502">
        <f>ENERO!K174+FEBRERO!K174+MARZO!K174+ABRIL!K174+MAYO!K174+JUNIO!K174+JULIO!K174+AGOSTO!K174+SEPTIEMBRE!K174+OCTUBRE!K174+NOVIEMBRE!K174+DICIEMBRE!K174</f>
        <v>1</v>
      </c>
      <c r="L174" s="502">
        <f>ENERO!L174+FEBRERO!L174+MARZO!L174+ABRIL!L174+MAYO!L174+JUNIO!L174+JULIO!L174+AGOSTO!L174+SEPTIEMBRE!L174+OCTUBRE!L174+NOVIEMBRE!L174+DICIEMBRE!L174</f>
        <v>1</v>
      </c>
      <c r="M174" s="502">
        <f>ENERO!M174+FEBRERO!M174+MARZO!M174+ABRIL!M174+MAYO!M174+JUNIO!M174+JULIO!M174+AGOSTO!M174+SEPTIEMBRE!M174+OCTUBRE!M174+NOVIEMBRE!M174+DICIEMBRE!M174</f>
        <v>0</v>
      </c>
      <c r="N174" s="502">
        <f>ENERO!N174+FEBRERO!N174+MARZO!N174+ABRIL!N174+MAYO!N174+JUNIO!N174+JULIO!N174+AGOSTO!N174+SEPTIEMBRE!N174+OCTUBRE!N174+NOVIEMBRE!N174+DICIEMBRE!N174</f>
        <v>0</v>
      </c>
      <c r="O174" s="502">
        <f>ENERO!O174+FEBRERO!O174+MARZO!O174+ABRIL!O174+MAYO!O174+JUNIO!O174+JULIO!O174+AGOSTO!O174+SEPTIEMBRE!O174+OCTUBRE!O174+NOVIEMBRE!O174+DICIEMBRE!O174</f>
        <v>0</v>
      </c>
      <c r="P174" s="502">
        <f>ENERO!P174+FEBRERO!P174+MARZO!P174+ABRIL!P174+MAYO!P174+JUNIO!P174+JULIO!P174+AGOSTO!P174+SEPTIEMBRE!P174+OCTUBRE!P174+NOVIEMBRE!P174+DICIEMBRE!P174</f>
        <v>1</v>
      </c>
      <c r="Q174" s="502">
        <f>ENERO!Q174+FEBRERO!Q174+MARZO!Q174+ABRIL!Q174+MAYO!Q174+JUNIO!Q174+JULIO!Q174+AGOSTO!Q174+SEPTIEMBRE!Q174+OCTUBRE!Q174+NOVIEMBRE!Q174+DICIEMBRE!Q174</f>
        <v>1</v>
      </c>
      <c r="R174" s="502">
        <f>ENERO!R174+FEBRERO!R174+MARZO!R174+ABRIL!R174+MAYO!R174+JUNIO!R174+JULIO!R174+AGOSTO!R174+SEPTIEMBRE!R174+OCTUBRE!R174+NOVIEMBRE!R174+DICIEMBRE!R174</f>
        <v>0</v>
      </c>
      <c r="S174" s="502">
        <f>ENERO!S174+FEBRERO!S174+MARZO!S174+ABRIL!S174+MAYO!S174+JUNIO!S174+JULIO!S174+AGOSTO!S174+SEPTIEMBRE!S174+OCTUBRE!S174+NOVIEMBRE!S174+DICIEMBRE!S174</f>
        <v>1</v>
      </c>
      <c r="T174" s="502">
        <f>ENERO!T174+FEBRERO!T174+MARZO!T174+ABRIL!T174+MAYO!T174+JUNIO!T174+JULIO!T174+AGOSTO!T174+SEPTIEMBRE!T174+OCTUBRE!T174+NOVIEMBRE!T174+DICIEMBRE!T174</f>
        <v>0</v>
      </c>
      <c r="U174" s="502">
        <f>ENERO!U174+FEBRERO!U174+MARZO!U174+ABRIL!U174+MAYO!U174+JUNIO!U174+JULIO!U174+AGOSTO!U174+SEPTIEMBRE!U174+OCTUBRE!U174+NOVIEMBRE!U174+DICIEMBRE!U174</f>
        <v>0</v>
      </c>
      <c r="V174" s="502">
        <f>ENERO!V174+FEBRERO!V174+MARZO!V174+ABRIL!V174+MAYO!V174+JUNIO!V174+JULIO!V174+AGOSTO!V174+SEPTIEMBRE!V174+OCTUBRE!V174+NOVIEMBRE!V174+DICIEMBRE!V174</f>
        <v>0</v>
      </c>
      <c r="W174" s="502">
        <f>ENERO!W174+FEBRERO!W174+MARZO!W174+ABRIL!W174+MAYO!W174+JUNIO!W174+JULIO!W174+AGOSTO!W174+SEPTIEMBRE!W174+OCTUBRE!W174+NOVIEMBRE!W174+DICIEMBRE!W174</f>
        <v>0</v>
      </c>
      <c r="X174" s="502">
        <f>ENERO!X174+FEBRERO!X174+MARZO!X174+ABRIL!X174+MAYO!X174+JUNIO!X174+JULIO!X174+AGOSTO!X174+SEPTIEMBRE!X174+OCTUBRE!X174+NOVIEMBRE!X174+DICIEMBRE!X174</f>
        <v>0</v>
      </c>
      <c r="Y174" s="502">
        <f>ENERO!Y174+FEBRERO!Y174+MARZO!Y174+ABRIL!Y174+MAYO!Y174+JUNIO!Y174+JULIO!Y174+AGOSTO!Y174+SEPTIEMBRE!Y174+OCTUBRE!Y174+NOVIEMBRE!Y174+DICIEMBRE!Y174</f>
        <v>3</v>
      </c>
      <c r="Z174" s="502">
        <f>ENERO!Z174+FEBRERO!Z174+MARZO!Z174+ABRIL!Z174+MAYO!Z174+JUNIO!Z174+JULIO!Z174+AGOSTO!Z174+SEPTIEMBRE!Z174+OCTUBRE!Z174+NOVIEMBRE!Z174+DICIEMBRE!Z174</f>
        <v>0</v>
      </c>
      <c r="AA174" s="502">
        <f>ENERO!AA174+FEBRERO!AA174+MARZO!AA174+ABRIL!AA174+MAYO!AA174+JUNIO!AA174+JULIO!AA174+AGOSTO!AA174+SEPTIEMBRE!AA174+OCTUBRE!AA174+NOVIEMBRE!AA174+DICIEMBRE!AA174</f>
        <v>1</v>
      </c>
      <c r="AB174" s="502">
        <f>ENERO!AB174+FEBRERO!AB174+MARZO!AB174+ABRIL!AB174+MAYO!AB174+JUNIO!AB174+JULIO!AB174+AGOSTO!AB174+SEPTIEMBRE!AB174+OCTUBRE!AB174+NOVIEMBRE!AB174+DICIEMBRE!AB174</f>
        <v>0</v>
      </c>
      <c r="AC174" s="502">
        <f>ENERO!AC174+FEBRERO!AC174+MARZO!AC174+ABRIL!AC174+MAYO!AC174+JUNIO!AC174+JULIO!AC174+AGOSTO!AC174+SEPTIEMBRE!AC174+OCTUBRE!AC174+NOVIEMBRE!AC174+DICIEMBRE!AC174</f>
        <v>0</v>
      </c>
      <c r="AD174" s="502">
        <f>ENERO!AD174+FEBRERO!AD174+MARZO!AD174+ABRIL!AD174+MAYO!AD174+JUNIO!AD174+JULIO!AD174+AGOSTO!AD174+SEPTIEMBRE!AD174+OCTUBRE!AD174+NOVIEMBRE!AD174+DICIEMBRE!AD174</f>
        <v>6</v>
      </c>
      <c r="AE174" s="502">
        <f>ENERO!AE174+FEBRERO!AE174+MARZO!AE174+ABRIL!AE174+MAYO!AE174+JUNIO!AE174+JULIO!AE174+AGOSTO!AE174+SEPTIEMBRE!AE174+OCTUBRE!AE174+NOVIEMBRE!AE174+DICIEMBRE!AE174</f>
        <v>4</v>
      </c>
      <c r="AF174" s="502">
        <f>ENERO!AF174+FEBRERO!AF174+MARZO!AF174+ABRIL!AF174+MAYO!AF174+JUNIO!AF174+JULIO!AF174+AGOSTO!AF174+SEPTIEMBRE!AF174+OCTUBRE!AF174+NOVIEMBRE!AF174+DICIEMBRE!AF174</f>
        <v>10</v>
      </c>
      <c r="AG174" s="502">
        <f>ENERO!AG174+FEBRERO!AG174+MARZO!AG174+ABRIL!AG174+MAYO!AG174+JUNIO!AG174+JULIO!AG174+AGOSTO!AG174+SEPTIEMBRE!AG174+OCTUBRE!AG174+NOVIEMBRE!AG174+DICIEMBRE!AG174</f>
        <v>0</v>
      </c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6.149999999999999" customHeight="1" x14ac:dyDescent="0.2">
      <c r="A175" s="842"/>
      <c r="B175" s="753"/>
      <c r="C175" s="313" t="s">
        <v>220</v>
      </c>
      <c r="D175" s="425">
        <f t="shared" si="21"/>
        <v>4</v>
      </c>
      <c r="E175" s="426">
        <f t="shared" si="22"/>
        <v>1</v>
      </c>
      <c r="F175" s="427">
        <f t="shared" si="22"/>
        <v>3</v>
      </c>
      <c r="G175" s="502">
        <f>ENERO!G175+FEBRERO!G175+MARZO!G175+ABRIL!G175+MAYO!G175+JUNIO!G175+JULIO!G175+AGOSTO!G175+SEPTIEMBRE!G175+OCTUBRE!G175+NOVIEMBRE!G175+DICIEMBRE!G175</f>
        <v>0</v>
      </c>
      <c r="H175" s="502">
        <f>ENERO!H175+FEBRERO!H175+MARZO!H175+ABRIL!H175+MAYO!H175+JUNIO!H175+JULIO!H175+AGOSTO!H175+SEPTIEMBRE!H175+OCTUBRE!H175+NOVIEMBRE!H175+DICIEMBRE!H175</f>
        <v>0</v>
      </c>
      <c r="I175" s="502">
        <f>ENERO!I175+FEBRERO!I175+MARZO!I175+ABRIL!I175+MAYO!I175+JUNIO!I175+JULIO!I175+AGOSTO!I175+SEPTIEMBRE!I175+OCTUBRE!I175+NOVIEMBRE!I175+DICIEMBRE!I175</f>
        <v>1</v>
      </c>
      <c r="J175" s="502">
        <f>ENERO!J175+FEBRERO!J175+MARZO!J175+ABRIL!J175+MAYO!J175+JUNIO!J175+JULIO!J175+AGOSTO!J175+SEPTIEMBRE!J175+OCTUBRE!J175+NOVIEMBRE!J175+DICIEMBRE!J175</f>
        <v>0</v>
      </c>
      <c r="K175" s="502">
        <f>ENERO!K175+FEBRERO!K175+MARZO!K175+ABRIL!K175+MAYO!K175+JUNIO!K175+JULIO!K175+AGOSTO!K175+SEPTIEMBRE!K175+OCTUBRE!K175+NOVIEMBRE!K175+DICIEMBRE!K175</f>
        <v>0</v>
      </c>
      <c r="L175" s="502">
        <f>ENERO!L175+FEBRERO!L175+MARZO!L175+ABRIL!L175+MAYO!L175+JUNIO!L175+JULIO!L175+AGOSTO!L175+SEPTIEMBRE!L175+OCTUBRE!L175+NOVIEMBRE!L175+DICIEMBRE!L175</f>
        <v>1</v>
      </c>
      <c r="M175" s="502">
        <f>ENERO!M175+FEBRERO!M175+MARZO!M175+ABRIL!M175+MAYO!M175+JUNIO!M175+JULIO!M175+AGOSTO!M175+SEPTIEMBRE!M175+OCTUBRE!M175+NOVIEMBRE!M175+DICIEMBRE!M175</f>
        <v>0</v>
      </c>
      <c r="N175" s="502">
        <f>ENERO!N175+FEBRERO!N175+MARZO!N175+ABRIL!N175+MAYO!N175+JUNIO!N175+JULIO!N175+AGOSTO!N175+SEPTIEMBRE!N175+OCTUBRE!N175+NOVIEMBRE!N175+DICIEMBRE!N175</f>
        <v>1</v>
      </c>
      <c r="O175" s="502">
        <f>ENERO!O175+FEBRERO!O175+MARZO!O175+ABRIL!O175+MAYO!O175+JUNIO!O175+JULIO!O175+AGOSTO!O175+SEPTIEMBRE!O175+OCTUBRE!O175+NOVIEMBRE!O175+DICIEMBRE!O175</f>
        <v>0</v>
      </c>
      <c r="P175" s="502">
        <f>ENERO!P175+FEBRERO!P175+MARZO!P175+ABRIL!P175+MAYO!P175+JUNIO!P175+JULIO!P175+AGOSTO!P175+SEPTIEMBRE!P175+OCTUBRE!P175+NOVIEMBRE!P175+DICIEMBRE!P175</f>
        <v>0</v>
      </c>
      <c r="Q175" s="502">
        <f>ENERO!Q175+FEBRERO!Q175+MARZO!Q175+ABRIL!Q175+MAYO!Q175+JUNIO!Q175+JULIO!Q175+AGOSTO!Q175+SEPTIEMBRE!Q175+OCTUBRE!Q175+NOVIEMBRE!Q175+DICIEMBRE!Q175</f>
        <v>0</v>
      </c>
      <c r="R175" s="502">
        <f>ENERO!R175+FEBRERO!R175+MARZO!R175+ABRIL!R175+MAYO!R175+JUNIO!R175+JULIO!R175+AGOSTO!R175+SEPTIEMBRE!R175+OCTUBRE!R175+NOVIEMBRE!R175+DICIEMBRE!R175</f>
        <v>1</v>
      </c>
      <c r="S175" s="502">
        <f>ENERO!S175+FEBRERO!S175+MARZO!S175+ABRIL!S175+MAYO!S175+JUNIO!S175+JULIO!S175+AGOSTO!S175+SEPTIEMBRE!S175+OCTUBRE!S175+NOVIEMBRE!S175+DICIEMBRE!S175</f>
        <v>0</v>
      </c>
      <c r="T175" s="502">
        <f>ENERO!T175+FEBRERO!T175+MARZO!T175+ABRIL!T175+MAYO!T175+JUNIO!T175+JULIO!T175+AGOSTO!T175+SEPTIEMBRE!T175+OCTUBRE!T175+NOVIEMBRE!T175+DICIEMBRE!T175</f>
        <v>0</v>
      </c>
      <c r="U175" s="502">
        <f>ENERO!U175+FEBRERO!U175+MARZO!U175+ABRIL!U175+MAYO!U175+JUNIO!U175+JULIO!U175+AGOSTO!U175+SEPTIEMBRE!U175+OCTUBRE!U175+NOVIEMBRE!U175+DICIEMBRE!U175</f>
        <v>0</v>
      </c>
      <c r="V175" s="502">
        <f>ENERO!V175+FEBRERO!V175+MARZO!V175+ABRIL!V175+MAYO!V175+JUNIO!V175+JULIO!V175+AGOSTO!V175+SEPTIEMBRE!V175+OCTUBRE!V175+NOVIEMBRE!V175+DICIEMBRE!V175</f>
        <v>0</v>
      </c>
      <c r="W175" s="502">
        <f>ENERO!W175+FEBRERO!W175+MARZO!W175+ABRIL!W175+MAYO!W175+JUNIO!W175+JULIO!W175+AGOSTO!W175+SEPTIEMBRE!W175+OCTUBRE!W175+NOVIEMBRE!W175+DICIEMBRE!W175</f>
        <v>0</v>
      </c>
      <c r="X175" s="502">
        <f>ENERO!X175+FEBRERO!X175+MARZO!X175+ABRIL!X175+MAYO!X175+JUNIO!X175+JULIO!X175+AGOSTO!X175+SEPTIEMBRE!X175+OCTUBRE!X175+NOVIEMBRE!X175+DICIEMBRE!X175</f>
        <v>1</v>
      </c>
      <c r="Y175" s="502">
        <f>ENERO!Y175+FEBRERO!Y175+MARZO!Y175+ABRIL!Y175+MAYO!Y175+JUNIO!Y175+JULIO!Y175+AGOSTO!Y175+SEPTIEMBRE!Y175+OCTUBRE!Y175+NOVIEMBRE!Y175+DICIEMBRE!Y175</f>
        <v>2</v>
      </c>
      <c r="Z175" s="502">
        <f>ENERO!Z175+FEBRERO!Z175+MARZO!Z175+ABRIL!Z175+MAYO!Z175+JUNIO!Z175+JULIO!Z175+AGOSTO!Z175+SEPTIEMBRE!Z175+OCTUBRE!Z175+NOVIEMBRE!Z175+DICIEMBRE!Z175</f>
        <v>0</v>
      </c>
      <c r="AA175" s="502">
        <f>ENERO!AA175+FEBRERO!AA175+MARZO!AA175+ABRIL!AA175+MAYO!AA175+JUNIO!AA175+JULIO!AA175+AGOSTO!AA175+SEPTIEMBRE!AA175+OCTUBRE!AA175+NOVIEMBRE!AA175+DICIEMBRE!AA175</f>
        <v>2</v>
      </c>
      <c r="AB175" s="502">
        <f>ENERO!AB175+FEBRERO!AB175+MARZO!AB175+ABRIL!AB175+MAYO!AB175+JUNIO!AB175+JULIO!AB175+AGOSTO!AB175+SEPTIEMBRE!AB175+OCTUBRE!AB175+NOVIEMBRE!AB175+DICIEMBRE!AB175</f>
        <v>0</v>
      </c>
      <c r="AC175" s="502">
        <f>ENERO!AC175+FEBRERO!AC175+MARZO!AC175+ABRIL!AC175+MAYO!AC175+JUNIO!AC175+JULIO!AC175+AGOSTO!AC175+SEPTIEMBRE!AC175+OCTUBRE!AC175+NOVIEMBRE!AC175+DICIEMBRE!AC175</f>
        <v>3</v>
      </c>
      <c r="AD175" s="502">
        <f>ENERO!AD175+FEBRERO!AD175+MARZO!AD175+ABRIL!AD175+MAYO!AD175+JUNIO!AD175+JULIO!AD175+AGOSTO!AD175+SEPTIEMBRE!AD175+OCTUBRE!AD175+NOVIEMBRE!AD175+DICIEMBRE!AD175</f>
        <v>1</v>
      </c>
      <c r="AE175" s="502">
        <f>ENERO!AE175+FEBRERO!AE175+MARZO!AE175+ABRIL!AE175+MAYO!AE175+JUNIO!AE175+JULIO!AE175+AGOSTO!AE175+SEPTIEMBRE!AE175+OCTUBRE!AE175+NOVIEMBRE!AE175+DICIEMBRE!AE175</f>
        <v>0</v>
      </c>
      <c r="AF175" s="502">
        <f>ENERO!AF175+FEBRERO!AF175+MARZO!AF175+ABRIL!AF175+MAYO!AF175+JUNIO!AF175+JULIO!AF175+AGOSTO!AF175+SEPTIEMBRE!AF175+OCTUBRE!AF175+NOVIEMBRE!AF175+DICIEMBRE!AF175</f>
        <v>4</v>
      </c>
      <c r="AG175" s="502">
        <f>ENERO!AG175+FEBRERO!AG175+MARZO!AG175+ABRIL!AG175+MAYO!AG175+JUNIO!AG175+JULIO!AG175+AGOSTO!AG175+SEPTIEMBRE!AG175+OCTUBRE!AG175+NOVIEMBRE!AG175+DICIEMBRE!AG175</f>
        <v>0</v>
      </c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16.149999999999999" customHeight="1" x14ac:dyDescent="0.2">
      <c r="A176" s="842"/>
      <c r="B176" s="842" t="s">
        <v>221</v>
      </c>
      <c r="C176" s="418" t="s">
        <v>218</v>
      </c>
      <c r="D176" s="208">
        <f t="shared" si="21"/>
        <v>11</v>
      </c>
      <c r="E176" s="257">
        <f t="shared" si="22"/>
        <v>1</v>
      </c>
      <c r="F176" s="77">
        <f t="shared" si="22"/>
        <v>10</v>
      </c>
      <c r="G176" s="502">
        <f>ENERO!G176+FEBRERO!G176+MARZO!G176+ABRIL!G176+MAYO!G176+JUNIO!G176+JULIO!G176+AGOSTO!G176+SEPTIEMBRE!G176+OCTUBRE!G176+NOVIEMBRE!G176+DICIEMBRE!G176</f>
        <v>1</v>
      </c>
      <c r="H176" s="502">
        <f>ENERO!H176+FEBRERO!H176+MARZO!H176+ABRIL!H176+MAYO!H176+JUNIO!H176+JULIO!H176+AGOSTO!H176+SEPTIEMBRE!H176+OCTUBRE!H176+NOVIEMBRE!H176+DICIEMBRE!H176</f>
        <v>2</v>
      </c>
      <c r="I176" s="502">
        <f>ENERO!I176+FEBRERO!I176+MARZO!I176+ABRIL!I176+MAYO!I176+JUNIO!I176+JULIO!I176+AGOSTO!I176+SEPTIEMBRE!I176+OCTUBRE!I176+NOVIEMBRE!I176+DICIEMBRE!I176</f>
        <v>0</v>
      </c>
      <c r="J176" s="502">
        <f>ENERO!J176+FEBRERO!J176+MARZO!J176+ABRIL!J176+MAYO!J176+JUNIO!J176+JULIO!J176+AGOSTO!J176+SEPTIEMBRE!J176+OCTUBRE!J176+NOVIEMBRE!J176+DICIEMBRE!J176</f>
        <v>2</v>
      </c>
      <c r="K176" s="502">
        <f>ENERO!K176+FEBRERO!K176+MARZO!K176+ABRIL!K176+MAYO!K176+JUNIO!K176+JULIO!K176+AGOSTO!K176+SEPTIEMBRE!K176+OCTUBRE!K176+NOVIEMBRE!K176+DICIEMBRE!K176</f>
        <v>0</v>
      </c>
      <c r="L176" s="502">
        <f>ENERO!L176+FEBRERO!L176+MARZO!L176+ABRIL!L176+MAYO!L176+JUNIO!L176+JULIO!L176+AGOSTO!L176+SEPTIEMBRE!L176+OCTUBRE!L176+NOVIEMBRE!L176+DICIEMBRE!L176</f>
        <v>1</v>
      </c>
      <c r="M176" s="502">
        <f>ENERO!M176+FEBRERO!M176+MARZO!M176+ABRIL!M176+MAYO!M176+JUNIO!M176+JULIO!M176+AGOSTO!M176+SEPTIEMBRE!M176+OCTUBRE!M176+NOVIEMBRE!M176+DICIEMBRE!M176</f>
        <v>0</v>
      </c>
      <c r="N176" s="502">
        <f>ENERO!N176+FEBRERO!N176+MARZO!N176+ABRIL!N176+MAYO!N176+JUNIO!N176+JULIO!N176+AGOSTO!N176+SEPTIEMBRE!N176+OCTUBRE!N176+NOVIEMBRE!N176+DICIEMBRE!N176</f>
        <v>3</v>
      </c>
      <c r="O176" s="502">
        <f>ENERO!O176+FEBRERO!O176+MARZO!O176+ABRIL!O176+MAYO!O176+JUNIO!O176+JULIO!O176+AGOSTO!O176+SEPTIEMBRE!O176+OCTUBRE!O176+NOVIEMBRE!O176+DICIEMBRE!O176</f>
        <v>0</v>
      </c>
      <c r="P176" s="502">
        <f>ENERO!P176+FEBRERO!P176+MARZO!P176+ABRIL!P176+MAYO!P176+JUNIO!P176+JULIO!P176+AGOSTO!P176+SEPTIEMBRE!P176+OCTUBRE!P176+NOVIEMBRE!P176+DICIEMBRE!P176</f>
        <v>0</v>
      </c>
      <c r="Q176" s="502">
        <f>ENERO!Q176+FEBRERO!Q176+MARZO!Q176+ABRIL!Q176+MAYO!Q176+JUNIO!Q176+JULIO!Q176+AGOSTO!Q176+SEPTIEMBRE!Q176+OCTUBRE!Q176+NOVIEMBRE!Q176+DICIEMBRE!Q176</f>
        <v>0</v>
      </c>
      <c r="R176" s="502">
        <f>ENERO!R176+FEBRERO!R176+MARZO!R176+ABRIL!R176+MAYO!R176+JUNIO!R176+JULIO!R176+AGOSTO!R176+SEPTIEMBRE!R176+OCTUBRE!R176+NOVIEMBRE!R176+DICIEMBRE!R176</f>
        <v>2</v>
      </c>
      <c r="S176" s="502">
        <f>ENERO!S176+FEBRERO!S176+MARZO!S176+ABRIL!S176+MAYO!S176+JUNIO!S176+JULIO!S176+AGOSTO!S176+SEPTIEMBRE!S176+OCTUBRE!S176+NOVIEMBRE!S176+DICIEMBRE!S176</f>
        <v>0</v>
      </c>
      <c r="T176" s="502">
        <f>ENERO!T176+FEBRERO!T176+MARZO!T176+ABRIL!T176+MAYO!T176+JUNIO!T176+JULIO!T176+AGOSTO!T176+SEPTIEMBRE!T176+OCTUBRE!T176+NOVIEMBRE!T176+DICIEMBRE!T176</f>
        <v>0</v>
      </c>
      <c r="U176" s="502">
        <f>ENERO!U176+FEBRERO!U176+MARZO!U176+ABRIL!U176+MAYO!U176+JUNIO!U176+JULIO!U176+AGOSTO!U176+SEPTIEMBRE!U176+OCTUBRE!U176+NOVIEMBRE!U176+DICIEMBRE!U176</f>
        <v>0</v>
      </c>
      <c r="V176" s="502">
        <f>ENERO!V176+FEBRERO!V176+MARZO!V176+ABRIL!V176+MAYO!V176+JUNIO!V176+JULIO!V176+AGOSTO!V176+SEPTIEMBRE!V176+OCTUBRE!V176+NOVIEMBRE!V176+DICIEMBRE!V176</f>
        <v>0</v>
      </c>
      <c r="W176" s="502">
        <f>ENERO!W176+FEBRERO!W176+MARZO!W176+ABRIL!W176+MAYO!W176+JUNIO!W176+JULIO!W176+AGOSTO!W176+SEPTIEMBRE!W176+OCTUBRE!W176+NOVIEMBRE!W176+DICIEMBRE!W176</f>
        <v>0</v>
      </c>
      <c r="X176" s="502">
        <f>ENERO!X176+FEBRERO!X176+MARZO!X176+ABRIL!X176+MAYO!X176+JUNIO!X176+JULIO!X176+AGOSTO!X176+SEPTIEMBRE!X176+OCTUBRE!X176+NOVIEMBRE!X176+DICIEMBRE!X176</f>
        <v>2</v>
      </c>
      <c r="Y176" s="502">
        <f>ENERO!Y176+FEBRERO!Y176+MARZO!Y176+ABRIL!Y176+MAYO!Y176+JUNIO!Y176+JULIO!Y176+AGOSTO!Y176+SEPTIEMBRE!Y176+OCTUBRE!Y176+NOVIEMBRE!Y176+DICIEMBRE!Y176</f>
        <v>8</v>
      </c>
      <c r="Z176" s="502">
        <f>ENERO!Z176+FEBRERO!Z176+MARZO!Z176+ABRIL!Z176+MAYO!Z176+JUNIO!Z176+JULIO!Z176+AGOSTO!Z176+SEPTIEMBRE!Z176+OCTUBRE!Z176+NOVIEMBRE!Z176+DICIEMBRE!Z176</f>
        <v>1</v>
      </c>
      <c r="AA176" s="502">
        <f>ENERO!AA176+FEBRERO!AA176+MARZO!AA176+ABRIL!AA176+MAYO!AA176+JUNIO!AA176+JULIO!AA176+AGOSTO!AA176+SEPTIEMBRE!AA176+OCTUBRE!AA176+NOVIEMBRE!AA176+DICIEMBRE!AA176</f>
        <v>2</v>
      </c>
      <c r="AB176" s="502">
        <f>ENERO!AB176+FEBRERO!AB176+MARZO!AB176+ABRIL!AB176+MAYO!AB176+JUNIO!AB176+JULIO!AB176+AGOSTO!AB176+SEPTIEMBRE!AB176+OCTUBRE!AB176+NOVIEMBRE!AB176+DICIEMBRE!AB176</f>
        <v>0</v>
      </c>
      <c r="AC176" s="502">
        <f>ENERO!AC176+FEBRERO!AC176+MARZO!AC176+ABRIL!AC176+MAYO!AC176+JUNIO!AC176+JULIO!AC176+AGOSTO!AC176+SEPTIEMBRE!AC176+OCTUBRE!AC176+NOVIEMBRE!AC176+DICIEMBRE!AC176</f>
        <v>2</v>
      </c>
      <c r="AD176" s="502">
        <f>ENERO!AD176+FEBRERO!AD176+MARZO!AD176+ABRIL!AD176+MAYO!AD176+JUNIO!AD176+JULIO!AD176+AGOSTO!AD176+SEPTIEMBRE!AD176+OCTUBRE!AD176+NOVIEMBRE!AD176+DICIEMBRE!AD176</f>
        <v>2</v>
      </c>
      <c r="AE176" s="502">
        <f>ENERO!AE176+FEBRERO!AE176+MARZO!AE176+ABRIL!AE176+MAYO!AE176+JUNIO!AE176+JULIO!AE176+AGOSTO!AE176+SEPTIEMBRE!AE176+OCTUBRE!AE176+NOVIEMBRE!AE176+DICIEMBRE!AE176</f>
        <v>7</v>
      </c>
      <c r="AF176" s="502">
        <f>ENERO!AF176+FEBRERO!AF176+MARZO!AF176+ABRIL!AF176+MAYO!AF176+JUNIO!AF176+JULIO!AF176+AGOSTO!AF176+SEPTIEMBRE!AF176+OCTUBRE!AF176+NOVIEMBRE!AF176+DICIEMBRE!AF176</f>
        <v>11</v>
      </c>
      <c r="AG176" s="502">
        <f>ENERO!AG176+FEBRERO!AG176+MARZO!AG176+ABRIL!AG176+MAYO!AG176+JUNIO!AG176+JULIO!AG176+AGOSTO!AG176+SEPTIEMBRE!AG176+OCTUBRE!AG176+NOVIEMBRE!AG176+DICIEMBRE!AG176</f>
        <v>0</v>
      </c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5.15" customHeight="1" x14ac:dyDescent="0.2">
      <c r="A177" s="842"/>
      <c r="B177" s="842"/>
      <c r="C177" s="434" t="s">
        <v>219</v>
      </c>
      <c r="D177" s="75">
        <f t="shared" si="21"/>
        <v>2</v>
      </c>
      <c r="E177" s="76">
        <f t="shared" si="22"/>
        <v>1</v>
      </c>
      <c r="F177" s="84">
        <f t="shared" si="22"/>
        <v>1</v>
      </c>
      <c r="G177" s="502">
        <f>ENERO!G177+FEBRERO!G177+MARZO!G177+ABRIL!G177+MAYO!G177+JUNIO!G177+JULIO!G177+AGOSTO!G177+SEPTIEMBRE!G177+OCTUBRE!G177+NOVIEMBRE!G177+DICIEMBRE!G177</f>
        <v>1</v>
      </c>
      <c r="H177" s="502">
        <f>ENERO!H177+FEBRERO!H177+MARZO!H177+ABRIL!H177+MAYO!H177+JUNIO!H177+JULIO!H177+AGOSTO!H177+SEPTIEMBRE!H177+OCTUBRE!H177+NOVIEMBRE!H177+DICIEMBRE!H177</f>
        <v>0</v>
      </c>
      <c r="I177" s="502">
        <f>ENERO!I177+FEBRERO!I177+MARZO!I177+ABRIL!I177+MAYO!I177+JUNIO!I177+JULIO!I177+AGOSTO!I177+SEPTIEMBRE!I177+OCTUBRE!I177+NOVIEMBRE!I177+DICIEMBRE!I177</f>
        <v>0</v>
      </c>
      <c r="J177" s="502">
        <f>ENERO!J177+FEBRERO!J177+MARZO!J177+ABRIL!J177+MAYO!J177+JUNIO!J177+JULIO!J177+AGOSTO!J177+SEPTIEMBRE!J177+OCTUBRE!J177+NOVIEMBRE!J177+DICIEMBRE!J177</f>
        <v>1</v>
      </c>
      <c r="K177" s="502">
        <f>ENERO!K177+FEBRERO!K177+MARZO!K177+ABRIL!K177+MAYO!K177+JUNIO!K177+JULIO!K177+AGOSTO!K177+SEPTIEMBRE!K177+OCTUBRE!K177+NOVIEMBRE!K177+DICIEMBRE!K177</f>
        <v>0</v>
      </c>
      <c r="L177" s="502">
        <f>ENERO!L177+FEBRERO!L177+MARZO!L177+ABRIL!L177+MAYO!L177+JUNIO!L177+JULIO!L177+AGOSTO!L177+SEPTIEMBRE!L177+OCTUBRE!L177+NOVIEMBRE!L177+DICIEMBRE!L177</f>
        <v>0</v>
      </c>
      <c r="M177" s="502">
        <f>ENERO!M177+FEBRERO!M177+MARZO!M177+ABRIL!M177+MAYO!M177+JUNIO!M177+JULIO!M177+AGOSTO!M177+SEPTIEMBRE!M177+OCTUBRE!M177+NOVIEMBRE!M177+DICIEMBRE!M177</f>
        <v>0</v>
      </c>
      <c r="N177" s="502">
        <f>ENERO!N177+FEBRERO!N177+MARZO!N177+ABRIL!N177+MAYO!N177+JUNIO!N177+JULIO!N177+AGOSTO!N177+SEPTIEMBRE!N177+OCTUBRE!N177+NOVIEMBRE!N177+DICIEMBRE!N177</f>
        <v>0</v>
      </c>
      <c r="O177" s="502">
        <f>ENERO!O177+FEBRERO!O177+MARZO!O177+ABRIL!O177+MAYO!O177+JUNIO!O177+JULIO!O177+AGOSTO!O177+SEPTIEMBRE!O177+OCTUBRE!O177+NOVIEMBRE!O177+DICIEMBRE!O177</f>
        <v>0</v>
      </c>
      <c r="P177" s="502">
        <f>ENERO!P177+FEBRERO!P177+MARZO!P177+ABRIL!P177+MAYO!P177+JUNIO!P177+JULIO!P177+AGOSTO!P177+SEPTIEMBRE!P177+OCTUBRE!P177+NOVIEMBRE!P177+DICIEMBRE!P177</f>
        <v>0</v>
      </c>
      <c r="Q177" s="502">
        <f>ENERO!Q177+FEBRERO!Q177+MARZO!Q177+ABRIL!Q177+MAYO!Q177+JUNIO!Q177+JULIO!Q177+AGOSTO!Q177+SEPTIEMBRE!Q177+OCTUBRE!Q177+NOVIEMBRE!Q177+DICIEMBRE!Q177</f>
        <v>0</v>
      </c>
      <c r="R177" s="502">
        <f>ENERO!R177+FEBRERO!R177+MARZO!R177+ABRIL!R177+MAYO!R177+JUNIO!R177+JULIO!R177+AGOSTO!R177+SEPTIEMBRE!R177+OCTUBRE!R177+NOVIEMBRE!R177+DICIEMBRE!R177</f>
        <v>0</v>
      </c>
      <c r="S177" s="502">
        <f>ENERO!S177+FEBRERO!S177+MARZO!S177+ABRIL!S177+MAYO!S177+JUNIO!S177+JULIO!S177+AGOSTO!S177+SEPTIEMBRE!S177+OCTUBRE!S177+NOVIEMBRE!S177+DICIEMBRE!S177</f>
        <v>0</v>
      </c>
      <c r="T177" s="502">
        <f>ENERO!T177+FEBRERO!T177+MARZO!T177+ABRIL!T177+MAYO!T177+JUNIO!T177+JULIO!T177+AGOSTO!T177+SEPTIEMBRE!T177+OCTUBRE!T177+NOVIEMBRE!T177+DICIEMBRE!T177</f>
        <v>0</v>
      </c>
      <c r="U177" s="502">
        <f>ENERO!U177+FEBRERO!U177+MARZO!U177+ABRIL!U177+MAYO!U177+JUNIO!U177+JULIO!U177+AGOSTO!U177+SEPTIEMBRE!U177+OCTUBRE!U177+NOVIEMBRE!U177+DICIEMBRE!U177</f>
        <v>0</v>
      </c>
      <c r="V177" s="502">
        <f>ENERO!V177+FEBRERO!V177+MARZO!V177+ABRIL!V177+MAYO!V177+JUNIO!V177+JULIO!V177+AGOSTO!V177+SEPTIEMBRE!V177+OCTUBRE!V177+NOVIEMBRE!V177+DICIEMBRE!V177</f>
        <v>0</v>
      </c>
      <c r="W177" s="502">
        <f>ENERO!W177+FEBRERO!W177+MARZO!W177+ABRIL!W177+MAYO!W177+JUNIO!W177+JULIO!W177+AGOSTO!W177+SEPTIEMBRE!W177+OCTUBRE!W177+NOVIEMBRE!W177+DICIEMBRE!W177</f>
        <v>0</v>
      </c>
      <c r="X177" s="502">
        <f>ENERO!X177+FEBRERO!X177+MARZO!X177+ABRIL!X177+MAYO!X177+JUNIO!X177+JULIO!X177+AGOSTO!X177+SEPTIEMBRE!X177+OCTUBRE!X177+NOVIEMBRE!X177+DICIEMBRE!X177</f>
        <v>0</v>
      </c>
      <c r="Y177" s="502">
        <f>ENERO!Y177+FEBRERO!Y177+MARZO!Y177+ABRIL!Y177+MAYO!Y177+JUNIO!Y177+JULIO!Y177+AGOSTO!Y177+SEPTIEMBRE!Y177+OCTUBRE!Y177+NOVIEMBRE!Y177+DICIEMBRE!Y177</f>
        <v>1</v>
      </c>
      <c r="Z177" s="502">
        <f>ENERO!Z177+FEBRERO!Z177+MARZO!Z177+ABRIL!Z177+MAYO!Z177+JUNIO!Z177+JULIO!Z177+AGOSTO!Z177+SEPTIEMBRE!Z177+OCTUBRE!Z177+NOVIEMBRE!Z177+DICIEMBRE!Z177</f>
        <v>0</v>
      </c>
      <c r="AA177" s="502">
        <f>ENERO!AA177+FEBRERO!AA177+MARZO!AA177+ABRIL!AA177+MAYO!AA177+JUNIO!AA177+JULIO!AA177+AGOSTO!AA177+SEPTIEMBRE!AA177+OCTUBRE!AA177+NOVIEMBRE!AA177+DICIEMBRE!AA177</f>
        <v>0</v>
      </c>
      <c r="AB177" s="502">
        <f>ENERO!AB177+FEBRERO!AB177+MARZO!AB177+ABRIL!AB177+MAYO!AB177+JUNIO!AB177+JULIO!AB177+AGOSTO!AB177+SEPTIEMBRE!AB177+OCTUBRE!AB177+NOVIEMBRE!AB177+DICIEMBRE!AB177</f>
        <v>0</v>
      </c>
      <c r="AC177" s="502">
        <f>ENERO!AC177+FEBRERO!AC177+MARZO!AC177+ABRIL!AC177+MAYO!AC177+JUNIO!AC177+JULIO!AC177+AGOSTO!AC177+SEPTIEMBRE!AC177+OCTUBRE!AC177+NOVIEMBRE!AC177+DICIEMBRE!AC177</f>
        <v>0</v>
      </c>
      <c r="AD177" s="502">
        <f>ENERO!AD177+FEBRERO!AD177+MARZO!AD177+ABRIL!AD177+MAYO!AD177+JUNIO!AD177+JULIO!AD177+AGOSTO!AD177+SEPTIEMBRE!AD177+OCTUBRE!AD177+NOVIEMBRE!AD177+DICIEMBRE!AD177</f>
        <v>2</v>
      </c>
      <c r="AE177" s="502">
        <f>ENERO!AE177+FEBRERO!AE177+MARZO!AE177+ABRIL!AE177+MAYO!AE177+JUNIO!AE177+JULIO!AE177+AGOSTO!AE177+SEPTIEMBRE!AE177+OCTUBRE!AE177+NOVIEMBRE!AE177+DICIEMBRE!AE177</f>
        <v>0</v>
      </c>
      <c r="AF177" s="502">
        <f>ENERO!AF177+FEBRERO!AF177+MARZO!AF177+ABRIL!AF177+MAYO!AF177+JUNIO!AF177+JULIO!AF177+AGOSTO!AF177+SEPTIEMBRE!AF177+OCTUBRE!AF177+NOVIEMBRE!AF177+DICIEMBRE!AF177</f>
        <v>2</v>
      </c>
      <c r="AG177" s="502">
        <f>ENERO!AG177+FEBRERO!AG177+MARZO!AG177+ABRIL!AG177+MAYO!AG177+JUNIO!AG177+JULIO!AG177+AGOSTO!AG177+SEPTIEMBRE!AG177+OCTUBRE!AG177+NOVIEMBRE!AG177+DICIEMBRE!AG177</f>
        <v>0</v>
      </c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6.149999999999999" customHeight="1" x14ac:dyDescent="0.2">
      <c r="A178" s="842"/>
      <c r="B178" s="842"/>
      <c r="C178" s="34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502">
        <f>ENERO!G178+FEBRERO!G178+MARZO!G178+ABRIL!G178+MAYO!G178+JUNIO!G178+JULIO!G178+AGOSTO!G178+SEPTIEMBRE!G178+OCTUBRE!G178+NOVIEMBRE!G178+DICIEMBRE!G178</f>
        <v>0</v>
      </c>
      <c r="H178" s="502">
        <f>ENERO!H178+FEBRERO!H178+MARZO!H178+ABRIL!H178+MAYO!H178+JUNIO!H178+JULIO!H178+AGOSTO!H178+SEPTIEMBRE!H178+OCTUBRE!H178+NOVIEMBRE!H178+DICIEMBRE!H178</f>
        <v>0</v>
      </c>
      <c r="I178" s="502">
        <f>ENERO!I178+FEBRERO!I178+MARZO!I178+ABRIL!I178+MAYO!I178+JUNIO!I178+JULIO!I178+AGOSTO!I178+SEPTIEMBRE!I178+OCTUBRE!I178+NOVIEMBRE!I178+DICIEMBRE!I178</f>
        <v>0</v>
      </c>
      <c r="J178" s="502">
        <f>ENERO!J178+FEBRERO!J178+MARZO!J178+ABRIL!J178+MAYO!J178+JUNIO!J178+JULIO!J178+AGOSTO!J178+SEPTIEMBRE!J178+OCTUBRE!J178+NOVIEMBRE!J178+DICIEMBRE!J178</f>
        <v>0</v>
      </c>
      <c r="K178" s="502">
        <f>ENERO!K178+FEBRERO!K178+MARZO!K178+ABRIL!K178+MAYO!K178+JUNIO!K178+JULIO!K178+AGOSTO!K178+SEPTIEMBRE!K178+OCTUBRE!K178+NOVIEMBRE!K178+DICIEMBRE!K178</f>
        <v>0</v>
      </c>
      <c r="L178" s="502">
        <f>ENERO!L178+FEBRERO!L178+MARZO!L178+ABRIL!L178+MAYO!L178+JUNIO!L178+JULIO!L178+AGOSTO!L178+SEPTIEMBRE!L178+OCTUBRE!L178+NOVIEMBRE!L178+DICIEMBRE!L178</f>
        <v>0</v>
      </c>
      <c r="M178" s="502">
        <f>ENERO!M178+FEBRERO!M178+MARZO!M178+ABRIL!M178+MAYO!M178+JUNIO!M178+JULIO!M178+AGOSTO!M178+SEPTIEMBRE!M178+OCTUBRE!M178+NOVIEMBRE!M178+DICIEMBRE!M178</f>
        <v>0</v>
      </c>
      <c r="N178" s="502">
        <f>ENERO!N178+FEBRERO!N178+MARZO!N178+ABRIL!N178+MAYO!N178+JUNIO!N178+JULIO!N178+AGOSTO!N178+SEPTIEMBRE!N178+OCTUBRE!N178+NOVIEMBRE!N178+DICIEMBRE!N178</f>
        <v>0</v>
      </c>
      <c r="O178" s="502">
        <f>ENERO!O178+FEBRERO!O178+MARZO!O178+ABRIL!O178+MAYO!O178+JUNIO!O178+JULIO!O178+AGOSTO!O178+SEPTIEMBRE!O178+OCTUBRE!O178+NOVIEMBRE!O178+DICIEMBRE!O178</f>
        <v>0</v>
      </c>
      <c r="P178" s="502">
        <f>ENERO!P178+FEBRERO!P178+MARZO!P178+ABRIL!P178+MAYO!P178+JUNIO!P178+JULIO!P178+AGOSTO!P178+SEPTIEMBRE!P178+OCTUBRE!P178+NOVIEMBRE!P178+DICIEMBRE!P178</f>
        <v>0</v>
      </c>
      <c r="Q178" s="502">
        <f>ENERO!Q178+FEBRERO!Q178+MARZO!Q178+ABRIL!Q178+MAYO!Q178+JUNIO!Q178+JULIO!Q178+AGOSTO!Q178+SEPTIEMBRE!Q178+OCTUBRE!Q178+NOVIEMBRE!Q178+DICIEMBRE!Q178</f>
        <v>0</v>
      </c>
      <c r="R178" s="502">
        <f>ENERO!R178+FEBRERO!R178+MARZO!R178+ABRIL!R178+MAYO!R178+JUNIO!R178+JULIO!R178+AGOSTO!R178+SEPTIEMBRE!R178+OCTUBRE!R178+NOVIEMBRE!R178+DICIEMBRE!R178</f>
        <v>0</v>
      </c>
      <c r="S178" s="502">
        <f>ENERO!S178+FEBRERO!S178+MARZO!S178+ABRIL!S178+MAYO!S178+JUNIO!S178+JULIO!S178+AGOSTO!S178+SEPTIEMBRE!S178+OCTUBRE!S178+NOVIEMBRE!S178+DICIEMBRE!S178</f>
        <v>0</v>
      </c>
      <c r="T178" s="502">
        <f>ENERO!T178+FEBRERO!T178+MARZO!T178+ABRIL!T178+MAYO!T178+JUNIO!T178+JULIO!T178+AGOSTO!T178+SEPTIEMBRE!T178+OCTUBRE!T178+NOVIEMBRE!T178+DICIEMBRE!T178</f>
        <v>0</v>
      </c>
      <c r="U178" s="502">
        <f>ENERO!U178+FEBRERO!U178+MARZO!U178+ABRIL!U178+MAYO!U178+JUNIO!U178+JULIO!U178+AGOSTO!U178+SEPTIEMBRE!U178+OCTUBRE!U178+NOVIEMBRE!U178+DICIEMBRE!U178</f>
        <v>0</v>
      </c>
      <c r="V178" s="502">
        <f>ENERO!V178+FEBRERO!V178+MARZO!V178+ABRIL!V178+MAYO!V178+JUNIO!V178+JULIO!V178+AGOSTO!V178+SEPTIEMBRE!V178+OCTUBRE!V178+NOVIEMBRE!V178+DICIEMBRE!V178</f>
        <v>0</v>
      </c>
      <c r="W178" s="502">
        <f>ENERO!W178+FEBRERO!W178+MARZO!W178+ABRIL!W178+MAYO!W178+JUNIO!W178+JULIO!W178+AGOSTO!W178+SEPTIEMBRE!W178+OCTUBRE!W178+NOVIEMBRE!W178+DICIEMBRE!W178</f>
        <v>0</v>
      </c>
      <c r="X178" s="502">
        <f>ENERO!X178+FEBRERO!X178+MARZO!X178+ABRIL!X178+MAYO!X178+JUNIO!X178+JULIO!X178+AGOSTO!X178+SEPTIEMBRE!X178+OCTUBRE!X178+NOVIEMBRE!X178+DICIEMBRE!X178</f>
        <v>0</v>
      </c>
      <c r="Y178" s="502">
        <f>ENERO!Y178+FEBRERO!Y178+MARZO!Y178+ABRIL!Y178+MAYO!Y178+JUNIO!Y178+JULIO!Y178+AGOSTO!Y178+SEPTIEMBRE!Y178+OCTUBRE!Y178+NOVIEMBRE!Y178+DICIEMBRE!Y178</f>
        <v>0</v>
      </c>
      <c r="Z178" s="502">
        <f>ENERO!Z178+FEBRERO!Z178+MARZO!Z178+ABRIL!Z178+MAYO!Z178+JUNIO!Z178+JULIO!Z178+AGOSTO!Z178+SEPTIEMBRE!Z178+OCTUBRE!Z178+NOVIEMBRE!Z178+DICIEMBRE!Z178</f>
        <v>0</v>
      </c>
      <c r="AA178" s="502">
        <f>ENERO!AA178+FEBRERO!AA178+MARZO!AA178+ABRIL!AA178+MAYO!AA178+JUNIO!AA178+JULIO!AA178+AGOSTO!AA178+SEPTIEMBRE!AA178+OCTUBRE!AA178+NOVIEMBRE!AA178+DICIEMBRE!AA178</f>
        <v>0</v>
      </c>
      <c r="AB178" s="502">
        <f>ENERO!AB178+FEBRERO!AB178+MARZO!AB178+ABRIL!AB178+MAYO!AB178+JUNIO!AB178+JULIO!AB178+AGOSTO!AB178+SEPTIEMBRE!AB178+OCTUBRE!AB178+NOVIEMBRE!AB178+DICIEMBRE!AB178</f>
        <v>0</v>
      </c>
      <c r="AC178" s="502">
        <f>ENERO!AC178+FEBRERO!AC178+MARZO!AC178+ABRIL!AC178+MAYO!AC178+JUNIO!AC178+JULIO!AC178+AGOSTO!AC178+SEPTIEMBRE!AC178+OCTUBRE!AC178+NOVIEMBRE!AC178+DICIEMBRE!AC178</f>
        <v>0</v>
      </c>
      <c r="AD178" s="502">
        <f>ENERO!AD178+FEBRERO!AD178+MARZO!AD178+ABRIL!AD178+MAYO!AD178+JUNIO!AD178+JULIO!AD178+AGOSTO!AD178+SEPTIEMBRE!AD178+OCTUBRE!AD178+NOVIEMBRE!AD178+DICIEMBRE!AD178</f>
        <v>0</v>
      </c>
      <c r="AE178" s="502">
        <f>ENERO!AE178+FEBRERO!AE178+MARZO!AE178+ABRIL!AE178+MAYO!AE178+JUNIO!AE178+JULIO!AE178+AGOSTO!AE178+SEPTIEMBRE!AE178+OCTUBRE!AE178+NOVIEMBRE!AE178+DICIEMBRE!AE178</f>
        <v>0</v>
      </c>
      <c r="AF178" s="502">
        <f>ENERO!AF178+FEBRERO!AF178+MARZO!AF178+ABRIL!AF178+MAYO!AF178+JUNIO!AF178+JULIO!AF178+AGOSTO!AF178+SEPTIEMBRE!AF178+OCTUBRE!AF178+NOVIEMBRE!AF178+DICIEMBRE!AF178</f>
        <v>0</v>
      </c>
      <c r="AG178" s="502">
        <f>ENERO!AG178+FEBRERO!AG178+MARZO!AG178+ABRIL!AG178+MAYO!AG178+JUNIO!AG178+JULIO!AG178+AGOSTO!AG178+SEPTIEMBRE!AG178+OCTUBRE!AG178+NOVIEMBRE!AG178+DICIEMBRE!AG178</f>
        <v>0</v>
      </c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502">
        <f>ENERO!B182+FEBRERO!B182+MARZO!B182+ABRIL!B182+MAYO!B182+JUNIO!B182+JULIO!B182+AGOSTO!B182+SEPTIEMBRE!B182+OCTUBRE!B182+NOVIEMBRE!B182+DICIEMBRE!B182</f>
        <v>0</v>
      </c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502">
        <f>ENERO!B183+FEBRERO!B183+MARZO!B183+ABRIL!B183+MAYO!B183+JUNIO!B183+JULIO!B183+AGOSTO!B183+SEPTIEMBRE!B183+OCTUBRE!B183+NOVIEMBRE!B183+DICIEMBRE!B183</f>
        <v>43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441" t="s">
        <v>231</v>
      </c>
      <c r="B188" s="442">
        <f>SUM(C188+D188)</f>
        <v>265</v>
      </c>
      <c r="C188" s="443">
        <f>SUM(E188+G188+I188+K188+M188+O188+Q188+S188+U188)</f>
        <v>83</v>
      </c>
      <c r="D188" s="146">
        <f>SUM(F188+H188+J188+L188+N188+P188+R188+T188+V188)</f>
        <v>182</v>
      </c>
      <c r="E188" s="503">
        <f>ENERO!E188+FEBRERO!E188+MARZO!E188+ABRIL!E188+MAYO!E188+JUNIO!E188+JULIO!E188+AGOSTO!E188+SEPTIEMBRE!E188+OCTUBRE!E188+NOVIEMBRE!E188+DICIEMBRE!E188</f>
        <v>0</v>
      </c>
      <c r="F188" s="503">
        <f>ENERO!F188+FEBRERO!F188+MARZO!F188+ABRIL!F188+MAYO!F188+JUNIO!F188+JULIO!F188+AGOSTO!F188+SEPTIEMBRE!F188+OCTUBRE!F188+NOVIEMBRE!F188+DICIEMBRE!F188</f>
        <v>0</v>
      </c>
      <c r="G188" s="503">
        <f>ENERO!G188+FEBRERO!G188+MARZO!G188+ABRIL!G188+MAYO!G188+JUNIO!G188+JULIO!G188+AGOSTO!G188+SEPTIEMBRE!G188+OCTUBRE!G188+NOVIEMBRE!G188+DICIEMBRE!G188</f>
        <v>29</v>
      </c>
      <c r="H188" s="503">
        <f>ENERO!H188+FEBRERO!H188+MARZO!H188+ABRIL!H188+MAYO!H188+JUNIO!H188+JULIO!H188+AGOSTO!H188+SEPTIEMBRE!H188+OCTUBRE!H188+NOVIEMBRE!H188+DICIEMBRE!H188</f>
        <v>81</v>
      </c>
      <c r="I188" s="503">
        <f>ENERO!I188+FEBRERO!I188+MARZO!I188+ABRIL!I188+MAYO!I188+JUNIO!I188+JULIO!I188+AGOSTO!I188+SEPTIEMBRE!I188+OCTUBRE!I188+NOVIEMBRE!I188+DICIEMBRE!I188</f>
        <v>11</v>
      </c>
      <c r="J188" s="503">
        <f>ENERO!J188+FEBRERO!J188+MARZO!J188+ABRIL!J188+MAYO!J188+JUNIO!J188+JULIO!J188+AGOSTO!J188+SEPTIEMBRE!J188+OCTUBRE!J188+NOVIEMBRE!J188+DICIEMBRE!J188</f>
        <v>11</v>
      </c>
      <c r="K188" s="503">
        <f>ENERO!K188+FEBRERO!K188+MARZO!K188+ABRIL!K188+MAYO!K188+JUNIO!K188+JULIO!K188+AGOSTO!K188+SEPTIEMBRE!K188+OCTUBRE!K188+NOVIEMBRE!K188+DICIEMBRE!K188</f>
        <v>25</v>
      </c>
      <c r="L188" s="503">
        <f>ENERO!L188+FEBRERO!L188+MARZO!L188+ABRIL!L188+MAYO!L188+JUNIO!L188+JULIO!L188+AGOSTO!L188+SEPTIEMBRE!L188+OCTUBRE!L188+NOVIEMBRE!L188+DICIEMBRE!L188</f>
        <v>58</v>
      </c>
      <c r="M188" s="503">
        <f>ENERO!M188+FEBRERO!M188+MARZO!M188+ABRIL!M188+MAYO!M188+JUNIO!M188+JULIO!M188+AGOSTO!M188+SEPTIEMBRE!M188+OCTUBRE!M188+NOVIEMBRE!M188+DICIEMBRE!M188</f>
        <v>10</v>
      </c>
      <c r="N188" s="503">
        <f>ENERO!N188+FEBRERO!N188+MARZO!N188+ABRIL!N188+MAYO!N188+JUNIO!N188+JULIO!N188+AGOSTO!N188+SEPTIEMBRE!N188+OCTUBRE!N188+NOVIEMBRE!N188+DICIEMBRE!N188</f>
        <v>21</v>
      </c>
      <c r="O188" s="503">
        <f>ENERO!O188+FEBRERO!O188+MARZO!O188+ABRIL!O188+MAYO!O188+JUNIO!O188+JULIO!O188+AGOSTO!O188+SEPTIEMBRE!O188+OCTUBRE!O188+NOVIEMBRE!O188+DICIEMBRE!O188</f>
        <v>4</v>
      </c>
      <c r="P188" s="503">
        <f>ENERO!P188+FEBRERO!P188+MARZO!P188+ABRIL!P188+MAYO!P188+JUNIO!P188+JULIO!P188+AGOSTO!P188+SEPTIEMBRE!P188+OCTUBRE!P188+NOVIEMBRE!P188+DICIEMBRE!P188</f>
        <v>7</v>
      </c>
      <c r="Q188" s="503">
        <f>ENERO!Q188+FEBRERO!Q188+MARZO!Q188+ABRIL!Q188+MAYO!Q188+JUNIO!Q188+JULIO!Q188+AGOSTO!Q188+SEPTIEMBRE!Q188+OCTUBRE!Q188+NOVIEMBRE!Q188+DICIEMBRE!Q188</f>
        <v>4</v>
      </c>
      <c r="R188" s="503">
        <f>ENERO!R188+FEBRERO!R188+MARZO!R188+ABRIL!R188+MAYO!R188+JUNIO!R188+JULIO!R188+AGOSTO!R188+SEPTIEMBRE!R188+OCTUBRE!R188+NOVIEMBRE!R188+DICIEMBRE!R188</f>
        <v>1</v>
      </c>
      <c r="S188" s="503">
        <f>ENERO!S188+FEBRERO!S188+MARZO!S188+ABRIL!S188+MAYO!S188+JUNIO!S188+JULIO!S188+AGOSTO!S188+SEPTIEMBRE!S188+OCTUBRE!S188+NOVIEMBRE!S188+DICIEMBRE!S188</f>
        <v>0</v>
      </c>
      <c r="T188" s="503">
        <f>ENERO!T188+FEBRERO!T188+MARZO!T188+ABRIL!T188+MAYO!T188+JUNIO!T188+JULIO!T188+AGOSTO!T188+SEPTIEMBRE!T188+OCTUBRE!T188+NOVIEMBRE!T188+DICIEMBRE!T188</f>
        <v>3</v>
      </c>
      <c r="U188" s="503">
        <f>ENERO!U188+FEBRERO!U188+MARZO!U188+ABRIL!U188+MAYO!U188+JUNIO!U188+JULIO!U188+AGOSTO!U188+SEPTIEMBRE!U188+OCTUBRE!U188+NOVIEMBRE!U188+DICIEMBRE!U188</f>
        <v>0</v>
      </c>
      <c r="V188" s="503">
        <f>ENERO!V188+FEBRERO!V188+MARZO!V188+ABRIL!V188+MAYO!V188+JUNIO!V188+JULIO!V188+AGOSTO!V188+SEPTIEMBRE!V188+OCTUBRE!V188+NOVIEMBRE!V188+DICIEMBRE!V188</f>
        <v>0</v>
      </c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162</v>
      </c>
      <c r="C193" s="459">
        <f t="shared" ref="C193:D198" si="24">+E193+G193+I193+K193</f>
        <v>102</v>
      </c>
      <c r="D193" s="460">
        <f t="shared" si="24"/>
        <v>60</v>
      </c>
      <c r="E193" s="461">
        <f t="shared" ref="E193:O193" si="25">SUM(E194:E198)</f>
        <v>19</v>
      </c>
      <c r="F193" s="462">
        <f t="shared" si="25"/>
        <v>8</v>
      </c>
      <c r="G193" s="461">
        <f t="shared" si="25"/>
        <v>12</v>
      </c>
      <c r="H193" s="462">
        <f t="shared" si="25"/>
        <v>4</v>
      </c>
      <c r="I193" s="461">
        <f t="shared" si="25"/>
        <v>12</v>
      </c>
      <c r="J193" s="463">
        <f t="shared" si="25"/>
        <v>3</v>
      </c>
      <c r="K193" s="464">
        <f t="shared" si="25"/>
        <v>59</v>
      </c>
      <c r="L193" s="465">
        <f t="shared" si="25"/>
        <v>45</v>
      </c>
      <c r="M193" s="466">
        <f t="shared" si="25"/>
        <v>120</v>
      </c>
      <c r="N193" s="462">
        <f t="shared" si="25"/>
        <v>42</v>
      </c>
      <c r="O193" s="467">
        <f t="shared" si="25"/>
        <v>64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145</v>
      </c>
      <c r="C194" s="469">
        <f t="shared" si="24"/>
        <v>95</v>
      </c>
      <c r="D194" s="470">
        <f t="shared" si="24"/>
        <v>50</v>
      </c>
      <c r="E194" s="502">
        <f>ENERO!E194+FEBRERO!E194+MARZO!E194+ABRIL!E194+MAYO!E194+JUNIO!E194+JULIO!E194+AGOSTO!E194+SEPTIEMBRE!E194+OCTUBRE!E194+NOVIEMBRE!E194+DICIEMBRE!E194</f>
        <v>19</v>
      </c>
      <c r="F194" s="502">
        <f>ENERO!F194+FEBRERO!F194+MARZO!F194+ABRIL!F194+MAYO!F194+JUNIO!F194+JULIO!F194+AGOSTO!F194+SEPTIEMBRE!F194+OCTUBRE!F194+NOVIEMBRE!F194+DICIEMBRE!F194</f>
        <v>8</v>
      </c>
      <c r="G194" s="502">
        <f>ENERO!G194+FEBRERO!G194+MARZO!G194+ABRIL!G194+MAYO!G194+JUNIO!G194+JULIO!G194+AGOSTO!G194+SEPTIEMBRE!G194+OCTUBRE!G194+NOVIEMBRE!G194+DICIEMBRE!G194</f>
        <v>12</v>
      </c>
      <c r="H194" s="502">
        <f>ENERO!H194+FEBRERO!H194+MARZO!H194+ABRIL!H194+MAYO!H194+JUNIO!H194+JULIO!H194+AGOSTO!H194+SEPTIEMBRE!H194+OCTUBRE!H194+NOVIEMBRE!H194+DICIEMBRE!H194</f>
        <v>3</v>
      </c>
      <c r="I194" s="502">
        <f>ENERO!I194+FEBRERO!I194+MARZO!I194+ABRIL!I194+MAYO!I194+JUNIO!I194+JULIO!I194+AGOSTO!I194+SEPTIEMBRE!I194+OCTUBRE!I194+NOVIEMBRE!I194+DICIEMBRE!I194</f>
        <v>12</v>
      </c>
      <c r="J194" s="502">
        <f>ENERO!J194+FEBRERO!J194+MARZO!J194+ABRIL!J194+MAYO!J194+JUNIO!J194+JULIO!J194+AGOSTO!J194+SEPTIEMBRE!J194+OCTUBRE!J194+NOVIEMBRE!J194+DICIEMBRE!J194</f>
        <v>1</v>
      </c>
      <c r="K194" s="502">
        <f>ENERO!K194+FEBRERO!K194+MARZO!K194+ABRIL!K194+MAYO!K194+JUNIO!K194+JULIO!K194+AGOSTO!K194+SEPTIEMBRE!K194+OCTUBRE!K194+NOVIEMBRE!K194+DICIEMBRE!K194</f>
        <v>52</v>
      </c>
      <c r="L194" s="502">
        <f>ENERO!L194+FEBRERO!L194+MARZO!L194+ABRIL!L194+MAYO!L194+JUNIO!L194+JULIO!L194+AGOSTO!L194+SEPTIEMBRE!L194+OCTUBRE!L194+NOVIEMBRE!L194+DICIEMBRE!L194</f>
        <v>38</v>
      </c>
      <c r="M194" s="502">
        <f>ENERO!M194+FEBRERO!M194+MARZO!M194+ABRIL!M194+MAYO!M194+JUNIO!M194+JULIO!M194+AGOSTO!M194+SEPTIEMBRE!M194+OCTUBRE!M194+NOVIEMBRE!M194+DICIEMBRE!M194</f>
        <v>105</v>
      </c>
      <c r="N194" s="502">
        <f>ENERO!N194+FEBRERO!N194+MARZO!N194+ABRIL!N194+MAYO!N194+JUNIO!N194+JULIO!N194+AGOSTO!N194+SEPTIEMBRE!N194+OCTUBRE!N194+NOVIEMBRE!N194+DICIEMBRE!N194</f>
        <v>40</v>
      </c>
      <c r="O194" s="502">
        <f>ENERO!O194+FEBRERO!O194+MARZO!O194+ABRIL!O194+MAYO!O194+JUNIO!O194+JULIO!O194+AGOSTO!O194+SEPTIEMBRE!O194+OCTUBRE!O194+NOVIEMBRE!O194+DICIEMBRE!O194</f>
        <v>58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11</v>
      </c>
      <c r="C195" s="478">
        <f t="shared" si="24"/>
        <v>6</v>
      </c>
      <c r="D195" s="479">
        <f t="shared" si="24"/>
        <v>5</v>
      </c>
      <c r="E195" s="502">
        <f>ENERO!E195+FEBRERO!E195+MARZO!E195+ABRIL!E195+MAYO!E195+JUNIO!E195+JULIO!E195+AGOSTO!E195+SEPTIEMBRE!E195+OCTUBRE!E195+NOVIEMBRE!E195+DICIEMBRE!E195</f>
        <v>0</v>
      </c>
      <c r="F195" s="502">
        <f>ENERO!F195+FEBRERO!F195+MARZO!F195+ABRIL!F195+MAYO!F195+JUNIO!F195+JULIO!F195+AGOSTO!F195+SEPTIEMBRE!F195+OCTUBRE!F195+NOVIEMBRE!F195+DICIEMBRE!F195</f>
        <v>0</v>
      </c>
      <c r="G195" s="502">
        <f>ENERO!G195+FEBRERO!G195+MARZO!G195+ABRIL!G195+MAYO!G195+JUNIO!G195+JULIO!G195+AGOSTO!G195+SEPTIEMBRE!G195+OCTUBRE!G195+NOVIEMBRE!G195+DICIEMBRE!G195</f>
        <v>0</v>
      </c>
      <c r="H195" s="502">
        <f>ENERO!H195+FEBRERO!H195+MARZO!H195+ABRIL!H195+MAYO!H195+JUNIO!H195+JULIO!H195+AGOSTO!H195+SEPTIEMBRE!H195+OCTUBRE!H195+NOVIEMBRE!H195+DICIEMBRE!H195</f>
        <v>0</v>
      </c>
      <c r="I195" s="502">
        <f>ENERO!I195+FEBRERO!I195+MARZO!I195+ABRIL!I195+MAYO!I195+JUNIO!I195+JULIO!I195+AGOSTO!I195+SEPTIEMBRE!I195+OCTUBRE!I195+NOVIEMBRE!I195+DICIEMBRE!I195</f>
        <v>0</v>
      </c>
      <c r="J195" s="502">
        <f>ENERO!J195+FEBRERO!J195+MARZO!J195+ABRIL!J195+MAYO!J195+JUNIO!J195+JULIO!J195+AGOSTO!J195+SEPTIEMBRE!J195+OCTUBRE!J195+NOVIEMBRE!J195+DICIEMBRE!J195</f>
        <v>2</v>
      </c>
      <c r="K195" s="502">
        <f>ENERO!K195+FEBRERO!K195+MARZO!K195+ABRIL!K195+MAYO!K195+JUNIO!K195+JULIO!K195+AGOSTO!K195+SEPTIEMBRE!K195+OCTUBRE!K195+NOVIEMBRE!K195+DICIEMBRE!K195</f>
        <v>6</v>
      </c>
      <c r="L195" s="502">
        <f>ENERO!L195+FEBRERO!L195+MARZO!L195+ABRIL!L195+MAYO!L195+JUNIO!L195+JULIO!L195+AGOSTO!L195+SEPTIEMBRE!L195+OCTUBRE!L195+NOVIEMBRE!L195+DICIEMBRE!L195</f>
        <v>3</v>
      </c>
      <c r="M195" s="502">
        <f>ENERO!M195+FEBRERO!M195+MARZO!M195+ABRIL!M195+MAYO!M195+JUNIO!M195+JULIO!M195+AGOSTO!M195+SEPTIEMBRE!M195+OCTUBRE!M195+NOVIEMBRE!M195+DICIEMBRE!M195</f>
        <v>9</v>
      </c>
      <c r="N195" s="502">
        <f>ENERO!N195+FEBRERO!N195+MARZO!N195+ABRIL!N195+MAYO!N195+JUNIO!N195+JULIO!N195+AGOSTO!N195+SEPTIEMBRE!N195+OCTUBRE!N195+NOVIEMBRE!N195+DICIEMBRE!N195</f>
        <v>2</v>
      </c>
      <c r="O195" s="502">
        <f>ENERO!O195+FEBRERO!O195+MARZO!O195+ABRIL!O195+MAYO!O195+JUNIO!O195+JULIO!O195+AGOSTO!O195+SEPTIEMBRE!O195+OCTUBRE!O195+NOVIEMBRE!O195+DICIEMBRE!O195</f>
        <v>5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502">
        <f>ENERO!E196+FEBRERO!E196+MARZO!E196+ABRIL!E196+MAYO!E196+JUNIO!E196+JULIO!E196+AGOSTO!E196+SEPTIEMBRE!E196+OCTUBRE!E196+NOVIEMBRE!E196+DICIEMBRE!E196</f>
        <v>0</v>
      </c>
      <c r="F196" s="502">
        <f>ENERO!F196+FEBRERO!F196+MARZO!F196+ABRIL!F196+MAYO!F196+JUNIO!F196+JULIO!F196+AGOSTO!F196+SEPTIEMBRE!F196+OCTUBRE!F196+NOVIEMBRE!F196+DICIEMBRE!F196</f>
        <v>0</v>
      </c>
      <c r="G196" s="502">
        <f>ENERO!G196+FEBRERO!G196+MARZO!G196+ABRIL!G196+MAYO!G196+JUNIO!G196+JULIO!G196+AGOSTO!G196+SEPTIEMBRE!G196+OCTUBRE!G196+NOVIEMBRE!G196+DICIEMBRE!G196</f>
        <v>0</v>
      </c>
      <c r="H196" s="502">
        <f>ENERO!H196+FEBRERO!H196+MARZO!H196+ABRIL!H196+MAYO!H196+JUNIO!H196+JULIO!H196+AGOSTO!H196+SEPTIEMBRE!H196+OCTUBRE!H196+NOVIEMBRE!H196+DICIEMBRE!H196</f>
        <v>0</v>
      </c>
      <c r="I196" s="502">
        <f>ENERO!I196+FEBRERO!I196+MARZO!I196+ABRIL!I196+MAYO!I196+JUNIO!I196+JULIO!I196+AGOSTO!I196+SEPTIEMBRE!I196+OCTUBRE!I196+NOVIEMBRE!I196+DICIEMBRE!I196</f>
        <v>0</v>
      </c>
      <c r="J196" s="502">
        <f>ENERO!J196+FEBRERO!J196+MARZO!J196+ABRIL!J196+MAYO!J196+JUNIO!J196+JULIO!J196+AGOSTO!J196+SEPTIEMBRE!J196+OCTUBRE!J196+NOVIEMBRE!J196+DICIEMBRE!J196</f>
        <v>0</v>
      </c>
      <c r="K196" s="502">
        <f>ENERO!K196+FEBRERO!K196+MARZO!K196+ABRIL!K196+MAYO!K196+JUNIO!K196+JULIO!K196+AGOSTO!K196+SEPTIEMBRE!K196+OCTUBRE!K196+NOVIEMBRE!K196+DICIEMBRE!K196</f>
        <v>0</v>
      </c>
      <c r="L196" s="502">
        <f>ENERO!L196+FEBRERO!L196+MARZO!L196+ABRIL!L196+MAYO!L196+JUNIO!L196+JULIO!L196+AGOSTO!L196+SEPTIEMBRE!L196+OCTUBRE!L196+NOVIEMBRE!L196+DICIEMBRE!L196</f>
        <v>0</v>
      </c>
      <c r="M196" s="502">
        <f>ENERO!M196+FEBRERO!M196+MARZO!M196+ABRIL!M196+MAYO!M196+JUNIO!M196+JULIO!M196+AGOSTO!M196+SEPTIEMBRE!M196+OCTUBRE!M196+NOVIEMBRE!M196+DICIEMBRE!M196</f>
        <v>0</v>
      </c>
      <c r="N196" s="502">
        <f>ENERO!N196+FEBRERO!N196+MARZO!N196+ABRIL!N196+MAYO!N196+JUNIO!N196+JULIO!N196+AGOSTO!N196+SEPTIEMBRE!N196+OCTUBRE!N196+NOVIEMBRE!N196+DICIEMBRE!N196</f>
        <v>0</v>
      </c>
      <c r="O196" s="502">
        <f>ENERO!O196+FEBRERO!O196+MARZO!O196+ABRIL!O196+MAYO!O196+JUNIO!O196+JULIO!O196+AGOSTO!O196+SEPTIEMBRE!O196+OCTUBRE!O196+NOVIEMBRE!O196+DICIEMBRE!O196</f>
        <v>0</v>
      </c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502">
        <f>ENERO!E197+FEBRERO!E197+MARZO!E197+ABRIL!E197+MAYO!E197+JUNIO!E197+JULIO!E197+AGOSTO!E197+SEPTIEMBRE!E197+OCTUBRE!E197+NOVIEMBRE!E197+DICIEMBRE!E197</f>
        <v>0</v>
      </c>
      <c r="F197" s="502">
        <f>ENERO!F197+FEBRERO!F197+MARZO!F197+ABRIL!F197+MAYO!F197+JUNIO!F197+JULIO!F197+AGOSTO!F197+SEPTIEMBRE!F197+OCTUBRE!F197+NOVIEMBRE!F197+DICIEMBRE!F197</f>
        <v>0</v>
      </c>
      <c r="G197" s="502">
        <f>ENERO!G197+FEBRERO!G197+MARZO!G197+ABRIL!G197+MAYO!G197+JUNIO!G197+JULIO!G197+AGOSTO!G197+SEPTIEMBRE!G197+OCTUBRE!G197+NOVIEMBRE!G197+DICIEMBRE!G197</f>
        <v>0</v>
      </c>
      <c r="H197" s="502">
        <f>ENERO!H197+FEBRERO!H197+MARZO!H197+ABRIL!H197+MAYO!H197+JUNIO!H197+JULIO!H197+AGOSTO!H197+SEPTIEMBRE!H197+OCTUBRE!H197+NOVIEMBRE!H197+DICIEMBRE!H197</f>
        <v>0</v>
      </c>
      <c r="I197" s="502">
        <f>ENERO!I197+FEBRERO!I197+MARZO!I197+ABRIL!I197+MAYO!I197+JUNIO!I197+JULIO!I197+AGOSTO!I197+SEPTIEMBRE!I197+OCTUBRE!I197+NOVIEMBRE!I197+DICIEMBRE!I197</f>
        <v>0</v>
      </c>
      <c r="J197" s="502">
        <f>ENERO!J197+FEBRERO!J197+MARZO!J197+ABRIL!J197+MAYO!J197+JUNIO!J197+JULIO!J197+AGOSTO!J197+SEPTIEMBRE!J197+OCTUBRE!J197+NOVIEMBRE!J197+DICIEMBRE!J197</f>
        <v>0</v>
      </c>
      <c r="K197" s="502">
        <f>ENERO!K197+FEBRERO!K197+MARZO!K197+ABRIL!K197+MAYO!K197+JUNIO!K197+JULIO!K197+AGOSTO!K197+SEPTIEMBRE!K197+OCTUBRE!K197+NOVIEMBRE!K197+DICIEMBRE!K197</f>
        <v>0</v>
      </c>
      <c r="L197" s="502">
        <f>ENERO!L197+FEBRERO!L197+MARZO!L197+ABRIL!L197+MAYO!L197+JUNIO!L197+JULIO!L197+AGOSTO!L197+SEPTIEMBRE!L197+OCTUBRE!L197+NOVIEMBRE!L197+DICIEMBRE!L197</f>
        <v>0</v>
      </c>
      <c r="M197" s="502">
        <f>ENERO!M197+FEBRERO!M197+MARZO!M197+ABRIL!M197+MAYO!M197+JUNIO!M197+JULIO!M197+AGOSTO!M197+SEPTIEMBRE!M197+OCTUBRE!M197+NOVIEMBRE!M197+DICIEMBRE!M197</f>
        <v>0</v>
      </c>
      <c r="N197" s="502">
        <f>ENERO!N197+FEBRERO!N197+MARZO!N197+ABRIL!N197+MAYO!N197+JUNIO!N197+JULIO!N197+AGOSTO!N197+SEPTIEMBRE!N197+OCTUBRE!N197+NOVIEMBRE!N197+DICIEMBRE!N197</f>
        <v>0</v>
      </c>
      <c r="O197" s="502">
        <f>ENERO!O197+FEBRERO!O197+MARZO!O197+ABRIL!O197+MAYO!O197+JUNIO!O197+JULIO!O197+AGOSTO!O197+SEPTIEMBRE!O197+OCTUBRE!O197+NOVIEMBRE!O197+DICIEMBRE!O197</f>
        <v>0</v>
      </c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6</v>
      </c>
      <c r="C198" s="493">
        <f t="shared" si="24"/>
        <v>1</v>
      </c>
      <c r="D198" s="494">
        <f t="shared" si="24"/>
        <v>5</v>
      </c>
      <c r="E198" s="502">
        <f>ENERO!E198+FEBRERO!E198+MARZO!E198+ABRIL!E198+MAYO!E198+JUNIO!E198+JULIO!E198+AGOSTO!E198+SEPTIEMBRE!E198+OCTUBRE!E198+NOVIEMBRE!E198+DICIEMBRE!E198</f>
        <v>0</v>
      </c>
      <c r="F198" s="502">
        <f>ENERO!F198+FEBRERO!F198+MARZO!F198+ABRIL!F198+MAYO!F198+JUNIO!F198+JULIO!F198+AGOSTO!F198+SEPTIEMBRE!F198+OCTUBRE!F198+NOVIEMBRE!F198+DICIEMBRE!F198</f>
        <v>0</v>
      </c>
      <c r="G198" s="502">
        <f>ENERO!G198+FEBRERO!G198+MARZO!G198+ABRIL!G198+MAYO!G198+JUNIO!G198+JULIO!G198+AGOSTO!G198+SEPTIEMBRE!G198+OCTUBRE!G198+NOVIEMBRE!G198+DICIEMBRE!G198</f>
        <v>0</v>
      </c>
      <c r="H198" s="502">
        <f>ENERO!H198+FEBRERO!H198+MARZO!H198+ABRIL!H198+MAYO!H198+JUNIO!H198+JULIO!H198+AGOSTO!H198+SEPTIEMBRE!H198+OCTUBRE!H198+NOVIEMBRE!H198+DICIEMBRE!H198</f>
        <v>1</v>
      </c>
      <c r="I198" s="502">
        <f>ENERO!I198+FEBRERO!I198+MARZO!I198+ABRIL!I198+MAYO!I198+JUNIO!I198+JULIO!I198+AGOSTO!I198+SEPTIEMBRE!I198+OCTUBRE!I198+NOVIEMBRE!I198+DICIEMBRE!I198</f>
        <v>0</v>
      </c>
      <c r="J198" s="502">
        <f>ENERO!J198+FEBRERO!J198+MARZO!J198+ABRIL!J198+MAYO!J198+JUNIO!J198+JULIO!J198+AGOSTO!J198+SEPTIEMBRE!J198+OCTUBRE!J198+NOVIEMBRE!J198+DICIEMBRE!J198</f>
        <v>0</v>
      </c>
      <c r="K198" s="502">
        <f>ENERO!K198+FEBRERO!K198+MARZO!K198+ABRIL!K198+MAYO!K198+JUNIO!K198+JULIO!K198+AGOSTO!K198+SEPTIEMBRE!K198+OCTUBRE!K198+NOVIEMBRE!K198+DICIEMBRE!K198</f>
        <v>1</v>
      </c>
      <c r="L198" s="502">
        <f>ENERO!L198+FEBRERO!L198+MARZO!L198+ABRIL!L198+MAYO!L198+JUNIO!L198+JULIO!L198+AGOSTO!L198+SEPTIEMBRE!L198+OCTUBRE!L198+NOVIEMBRE!L198+DICIEMBRE!L198</f>
        <v>4</v>
      </c>
      <c r="M198" s="502">
        <f>ENERO!M198+FEBRERO!M198+MARZO!M198+ABRIL!M198+MAYO!M198+JUNIO!M198+JULIO!M198+AGOSTO!M198+SEPTIEMBRE!M198+OCTUBRE!M198+NOVIEMBRE!M198+DICIEMBRE!M198</f>
        <v>6</v>
      </c>
      <c r="N198" s="502">
        <f>ENERO!N198+FEBRERO!N198+MARZO!N198+ABRIL!N198+MAYO!N198+JUNIO!N198+JULIO!N198+AGOSTO!N198+SEPTIEMBRE!N198+OCTUBRE!N198+NOVIEMBRE!N198+DICIEMBRE!N198</f>
        <v>0</v>
      </c>
      <c r="O198" s="502">
        <f>ENERO!O198+FEBRERO!O198+MARZO!O198+ABRIL!O198+MAYO!O198+JUNIO!O198+JULIO!O198+AGOSTO!O198+SEPTIEMBRE!O198+OCTUBRE!O198+NOVIEMBRE!O198+DICIEMBRE!O198</f>
        <v>1</v>
      </c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6" spans="1:104" ht="11.25" customHeight="1" x14ac:dyDescent="0.2"/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173279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000-000000000000}"/>
    <dataValidation type="whole" allowBlank="1" showInputMessage="1" showErrorMessage="1" errorTitle="Error de ingreso" error="Debe ingresar sólo números." sqref="E188:V188 E19:AM22 E27:AM32 E37:AM42 E47:AM52 E12:AR14 E57:AN62 E194:O198 D100:D102 F91:AN97 F107:AN109 F113:AI114 D118:P119 E138:F138 E142:M143 C146:F151 B123:B134 F165:AM168 E155:I160 G173:AG178 B182:B183 C66:E84" xr:uid="{00000000-0002-0000-0000-000001000000}">
      <formula1>0</formula1>
      <formula2>99999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W217"/>
  <sheetViews>
    <sheetView workbookViewId="0">
      <selection activeCell="F93" sqref="F93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104" ht="16.149999999999999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",[9]NOMBRE!B6," - ","( ",[9]NOMBRE!C6,[9]NOMBRE!D6," )")</f>
        <v>MES: SEPTIEMBRE - ( 09 )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",[9]NOMBRE!B7)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648" t="s">
        <v>33</v>
      </c>
      <c r="E11" s="645" t="s">
        <v>32</v>
      </c>
      <c r="F11" s="646" t="s">
        <v>33</v>
      </c>
      <c r="G11" s="645" t="s">
        <v>32</v>
      </c>
      <c r="H11" s="646" t="s">
        <v>33</v>
      </c>
      <c r="I11" s="645" t="s">
        <v>32</v>
      </c>
      <c r="J11" s="646" t="s">
        <v>33</v>
      </c>
      <c r="K11" s="645" t="s">
        <v>32</v>
      </c>
      <c r="L11" s="646" t="s">
        <v>33</v>
      </c>
      <c r="M11" s="645" t="s">
        <v>32</v>
      </c>
      <c r="N11" s="646" t="s">
        <v>33</v>
      </c>
      <c r="O11" s="645" t="s">
        <v>32</v>
      </c>
      <c r="P11" s="646" t="s">
        <v>33</v>
      </c>
      <c r="Q11" s="645" t="s">
        <v>32</v>
      </c>
      <c r="R11" s="646" t="s">
        <v>33</v>
      </c>
      <c r="S11" s="645" t="s">
        <v>32</v>
      </c>
      <c r="T11" s="646" t="s">
        <v>33</v>
      </c>
      <c r="U11" s="645" t="s">
        <v>32</v>
      </c>
      <c r="V11" s="646" t="s">
        <v>33</v>
      </c>
      <c r="W11" s="645" t="s">
        <v>32</v>
      </c>
      <c r="X11" s="646" t="s">
        <v>33</v>
      </c>
      <c r="Y11" s="645" t="s">
        <v>32</v>
      </c>
      <c r="Z11" s="646" t="s">
        <v>33</v>
      </c>
      <c r="AA11" s="645" t="s">
        <v>32</v>
      </c>
      <c r="AB11" s="646" t="s">
        <v>33</v>
      </c>
      <c r="AC11" s="645" t="s">
        <v>32</v>
      </c>
      <c r="AD11" s="646" t="s">
        <v>33</v>
      </c>
      <c r="AE11" s="645" t="s">
        <v>32</v>
      </c>
      <c r="AF11" s="646" t="s">
        <v>33</v>
      </c>
      <c r="AG11" s="657" t="s">
        <v>32</v>
      </c>
      <c r="AH11" s="660" t="s">
        <v>33</v>
      </c>
      <c r="AI11" s="645" t="s">
        <v>32</v>
      </c>
      <c r="AJ11" s="646" t="s">
        <v>33</v>
      </c>
      <c r="AK11" s="657" t="s">
        <v>32</v>
      </c>
      <c r="AL11" s="646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4483</v>
      </c>
      <c r="C12" s="30">
        <f t="shared" ref="C12:D14" si="0">SUM(E12+G12+I12+K12+M12+O12+Q12+S12+U12+W12+Y12+AA12+AC12+AE12+AG12+AI12+AK12)</f>
        <v>2351</v>
      </c>
      <c r="D12" s="31">
        <f t="shared" si="0"/>
        <v>2132</v>
      </c>
      <c r="E12" s="32">
        <v>447</v>
      </c>
      <c r="F12" s="33">
        <v>389</v>
      </c>
      <c r="G12" s="32">
        <v>212</v>
      </c>
      <c r="H12" s="33">
        <v>192</v>
      </c>
      <c r="I12" s="32">
        <v>173</v>
      </c>
      <c r="J12" s="34">
        <v>151</v>
      </c>
      <c r="K12" s="32">
        <v>133</v>
      </c>
      <c r="L12" s="34">
        <v>150</v>
      </c>
      <c r="M12" s="32">
        <v>123</v>
      </c>
      <c r="N12" s="34">
        <v>75</v>
      </c>
      <c r="O12" s="32">
        <v>114</v>
      </c>
      <c r="P12" s="34">
        <v>99</v>
      </c>
      <c r="Q12" s="32">
        <v>135</v>
      </c>
      <c r="R12" s="34">
        <v>74</v>
      </c>
      <c r="S12" s="32">
        <v>115</v>
      </c>
      <c r="T12" s="34">
        <v>107</v>
      </c>
      <c r="U12" s="32">
        <v>78</v>
      </c>
      <c r="V12" s="34">
        <v>78</v>
      </c>
      <c r="W12" s="32">
        <v>99</v>
      </c>
      <c r="X12" s="34">
        <v>85</v>
      </c>
      <c r="Y12" s="32">
        <v>96</v>
      </c>
      <c r="Z12" s="34">
        <v>116</v>
      </c>
      <c r="AA12" s="32">
        <v>132</v>
      </c>
      <c r="AB12" s="34">
        <v>98</v>
      </c>
      <c r="AC12" s="32">
        <v>96</v>
      </c>
      <c r="AD12" s="34">
        <v>113</v>
      </c>
      <c r="AE12" s="32">
        <v>95</v>
      </c>
      <c r="AF12" s="34">
        <v>84</v>
      </c>
      <c r="AG12" s="35">
        <v>93</v>
      </c>
      <c r="AH12" s="36">
        <v>79</v>
      </c>
      <c r="AI12" s="32">
        <v>70</v>
      </c>
      <c r="AJ12" s="34">
        <v>70</v>
      </c>
      <c r="AK12" s="37">
        <v>140</v>
      </c>
      <c r="AL12" s="34">
        <v>172</v>
      </c>
      <c r="AM12" s="37">
        <v>4289</v>
      </c>
      <c r="AN12" s="32">
        <v>87</v>
      </c>
      <c r="AO12" s="38"/>
      <c r="AP12" s="38">
        <v>229</v>
      </c>
      <c r="AQ12" s="34">
        <v>421</v>
      </c>
      <c r="AR12" s="34">
        <v>149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378</v>
      </c>
      <c r="C13" s="43">
        <f t="shared" si="0"/>
        <v>0</v>
      </c>
      <c r="D13" s="44">
        <f t="shared" si="0"/>
        <v>378</v>
      </c>
      <c r="E13" s="45"/>
      <c r="F13" s="46"/>
      <c r="G13" s="47"/>
      <c r="H13" s="48"/>
      <c r="I13" s="47"/>
      <c r="J13" s="46">
        <v>1</v>
      </c>
      <c r="K13" s="45"/>
      <c r="L13" s="46">
        <v>47</v>
      </c>
      <c r="M13" s="45"/>
      <c r="N13" s="46">
        <v>86</v>
      </c>
      <c r="O13" s="45"/>
      <c r="P13" s="46">
        <v>94</v>
      </c>
      <c r="Q13" s="45"/>
      <c r="R13" s="46">
        <v>58</v>
      </c>
      <c r="S13" s="45"/>
      <c r="T13" s="46">
        <v>53</v>
      </c>
      <c r="U13" s="45"/>
      <c r="V13" s="46">
        <v>16</v>
      </c>
      <c r="W13" s="45"/>
      <c r="X13" s="46">
        <v>13</v>
      </c>
      <c r="Y13" s="45"/>
      <c r="Z13" s="46">
        <v>7</v>
      </c>
      <c r="AA13" s="45"/>
      <c r="AB13" s="46"/>
      <c r="AC13" s="45"/>
      <c r="AD13" s="46"/>
      <c r="AE13" s="45"/>
      <c r="AF13" s="46">
        <v>1</v>
      </c>
      <c r="AG13" s="49"/>
      <c r="AH13" s="50">
        <v>1</v>
      </c>
      <c r="AI13" s="45"/>
      <c r="AJ13" s="46">
        <v>1</v>
      </c>
      <c r="AK13" s="51"/>
      <c r="AL13" s="46"/>
      <c r="AM13" s="51">
        <v>370</v>
      </c>
      <c r="AN13" s="45">
        <v>6</v>
      </c>
      <c r="AO13" s="52"/>
      <c r="AP13" s="52">
        <v>4</v>
      </c>
      <c r="AQ13" s="46">
        <v>35</v>
      </c>
      <c r="AR13" s="46">
        <v>2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216</v>
      </c>
      <c r="C14" s="55">
        <f t="shared" si="0"/>
        <v>0</v>
      </c>
      <c r="D14" s="56">
        <f t="shared" si="0"/>
        <v>216</v>
      </c>
      <c r="E14" s="57"/>
      <c r="F14" s="58"/>
      <c r="G14" s="57"/>
      <c r="H14" s="58"/>
      <c r="I14" s="57"/>
      <c r="J14" s="59">
        <v>3</v>
      </c>
      <c r="K14" s="57"/>
      <c r="L14" s="59">
        <v>31</v>
      </c>
      <c r="M14" s="57"/>
      <c r="N14" s="59">
        <v>52</v>
      </c>
      <c r="O14" s="57"/>
      <c r="P14" s="59">
        <v>35</v>
      </c>
      <c r="Q14" s="57"/>
      <c r="R14" s="59">
        <v>40</v>
      </c>
      <c r="S14" s="57"/>
      <c r="T14" s="59">
        <v>30</v>
      </c>
      <c r="U14" s="57"/>
      <c r="V14" s="59">
        <v>10</v>
      </c>
      <c r="W14" s="57"/>
      <c r="X14" s="59">
        <v>2</v>
      </c>
      <c r="Y14" s="57"/>
      <c r="Z14" s="59">
        <v>4</v>
      </c>
      <c r="AA14" s="57"/>
      <c r="AB14" s="59"/>
      <c r="AC14" s="57"/>
      <c r="AD14" s="59">
        <v>3</v>
      </c>
      <c r="AE14" s="57"/>
      <c r="AF14" s="59">
        <v>2</v>
      </c>
      <c r="AG14" s="60"/>
      <c r="AH14" s="61">
        <v>4</v>
      </c>
      <c r="AI14" s="57"/>
      <c r="AJ14" s="59"/>
      <c r="AK14" s="62"/>
      <c r="AL14" s="59"/>
      <c r="AM14" s="62">
        <v>209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651" t="s">
        <v>33</v>
      </c>
      <c r="E18" s="649" t="s">
        <v>39</v>
      </c>
      <c r="F18" s="651" t="s">
        <v>33</v>
      </c>
      <c r="G18" s="649" t="s">
        <v>39</v>
      </c>
      <c r="H18" s="651" t="s">
        <v>33</v>
      </c>
      <c r="I18" s="649" t="s">
        <v>39</v>
      </c>
      <c r="J18" s="651" t="s">
        <v>33</v>
      </c>
      <c r="K18" s="649" t="s">
        <v>39</v>
      </c>
      <c r="L18" s="651" t="s">
        <v>33</v>
      </c>
      <c r="M18" s="649" t="s">
        <v>39</v>
      </c>
      <c r="N18" s="651" t="s">
        <v>33</v>
      </c>
      <c r="O18" s="649" t="s">
        <v>39</v>
      </c>
      <c r="P18" s="651" t="s">
        <v>33</v>
      </c>
      <c r="Q18" s="649" t="s">
        <v>39</v>
      </c>
      <c r="R18" s="651" t="s">
        <v>33</v>
      </c>
      <c r="S18" s="649" t="s">
        <v>39</v>
      </c>
      <c r="T18" s="651" t="s">
        <v>33</v>
      </c>
      <c r="U18" s="649" t="s">
        <v>39</v>
      </c>
      <c r="V18" s="651" t="s">
        <v>33</v>
      </c>
      <c r="W18" s="649" t="s">
        <v>39</v>
      </c>
      <c r="X18" s="651" t="s">
        <v>33</v>
      </c>
      <c r="Y18" s="649" t="s">
        <v>39</v>
      </c>
      <c r="Z18" s="651" t="s">
        <v>33</v>
      </c>
      <c r="AA18" s="649" t="s">
        <v>39</v>
      </c>
      <c r="AB18" s="651" t="s">
        <v>33</v>
      </c>
      <c r="AC18" s="649" t="s">
        <v>39</v>
      </c>
      <c r="AD18" s="651" t="s">
        <v>33</v>
      </c>
      <c r="AE18" s="649" t="s">
        <v>39</v>
      </c>
      <c r="AF18" s="651" t="s">
        <v>33</v>
      </c>
      <c r="AG18" s="649" t="s">
        <v>39</v>
      </c>
      <c r="AH18" s="651" t="s">
        <v>33</v>
      </c>
      <c r="AI18" s="649" t="s">
        <v>39</v>
      </c>
      <c r="AJ18" s="651" t="s">
        <v>33</v>
      </c>
      <c r="AK18" s="649" t="s">
        <v>39</v>
      </c>
      <c r="AL18" s="651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648" t="s">
        <v>33</v>
      </c>
      <c r="E26" s="659" t="s">
        <v>39</v>
      </c>
      <c r="F26" s="646" t="s">
        <v>33</v>
      </c>
      <c r="G26" s="659" t="s">
        <v>39</v>
      </c>
      <c r="H26" s="646" t="s">
        <v>33</v>
      </c>
      <c r="I26" s="659" t="s">
        <v>39</v>
      </c>
      <c r="J26" s="646" t="s">
        <v>33</v>
      </c>
      <c r="K26" s="659" t="s">
        <v>39</v>
      </c>
      <c r="L26" s="646" t="s">
        <v>33</v>
      </c>
      <c r="M26" s="659" t="s">
        <v>39</v>
      </c>
      <c r="N26" s="646" t="s">
        <v>33</v>
      </c>
      <c r="O26" s="659" t="s">
        <v>39</v>
      </c>
      <c r="P26" s="646" t="s">
        <v>33</v>
      </c>
      <c r="Q26" s="659" t="s">
        <v>39</v>
      </c>
      <c r="R26" s="646" t="s">
        <v>33</v>
      </c>
      <c r="S26" s="659" t="s">
        <v>39</v>
      </c>
      <c r="T26" s="646" t="s">
        <v>33</v>
      </c>
      <c r="U26" s="659" t="s">
        <v>39</v>
      </c>
      <c r="V26" s="646" t="s">
        <v>33</v>
      </c>
      <c r="W26" s="659" t="s">
        <v>39</v>
      </c>
      <c r="X26" s="646" t="s">
        <v>33</v>
      </c>
      <c r="Y26" s="659" t="s">
        <v>39</v>
      </c>
      <c r="Z26" s="646" t="s">
        <v>33</v>
      </c>
      <c r="AA26" s="659" t="s">
        <v>39</v>
      </c>
      <c r="AB26" s="646" t="s">
        <v>33</v>
      </c>
      <c r="AC26" s="659" t="s">
        <v>39</v>
      </c>
      <c r="AD26" s="646" t="s">
        <v>33</v>
      </c>
      <c r="AE26" s="659" t="s">
        <v>39</v>
      </c>
      <c r="AF26" s="646" t="s">
        <v>33</v>
      </c>
      <c r="AG26" s="659" t="s">
        <v>39</v>
      </c>
      <c r="AH26" s="646" t="s">
        <v>33</v>
      </c>
      <c r="AI26" s="659" t="s">
        <v>39</v>
      </c>
      <c r="AJ26" s="646" t="s">
        <v>33</v>
      </c>
      <c r="AK26" s="659" t="s">
        <v>39</v>
      </c>
      <c r="AL26" s="646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648" t="s">
        <v>33</v>
      </c>
      <c r="E36" s="652" t="s">
        <v>39</v>
      </c>
      <c r="F36" s="651" t="s">
        <v>33</v>
      </c>
      <c r="G36" s="652" t="s">
        <v>39</v>
      </c>
      <c r="H36" s="651" t="s">
        <v>33</v>
      </c>
      <c r="I36" s="652" t="s">
        <v>39</v>
      </c>
      <c r="J36" s="651" t="s">
        <v>33</v>
      </c>
      <c r="K36" s="652" t="s">
        <v>39</v>
      </c>
      <c r="L36" s="651" t="s">
        <v>33</v>
      </c>
      <c r="M36" s="652" t="s">
        <v>39</v>
      </c>
      <c r="N36" s="651" t="s">
        <v>33</v>
      </c>
      <c r="O36" s="652" t="s">
        <v>39</v>
      </c>
      <c r="P36" s="651" t="s">
        <v>33</v>
      </c>
      <c r="Q36" s="652" t="s">
        <v>39</v>
      </c>
      <c r="R36" s="651" t="s">
        <v>33</v>
      </c>
      <c r="S36" s="652" t="s">
        <v>39</v>
      </c>
      <c r="T36" s="651" t="s">
        <v>33</v>
      </c>
      <c r="U36" s="652" t="s">
        <v>39</v>
      </c>
      <c r="V36" s="651" t="s">
        <v>33</v>
      </c>
      <c r="W36" s="652" t="s">
        <v>39</v>
      </c>
      <c r="X36" s="651" t="s">
        <v>33</v>
      </c>
      <c r="Y36" s="652" t="s">
        <v>39</v>
      </c>
      <c r="Z36" s="651" t="s">
        <v>33</v>
      </c>
      <c r="AA36" s="652" t="s">
        <v>39</v>
      </c>
      <c r="AB36" s="651" t="s">
        <v>33</v>
      </c>
      <c r="AC36" s="652" t="s">
        <v>39</v>
      </c>
      <c r="AD36" s="651" t="s">
        <v>33</v>
      </c>
      <c r="AE36" s="652" t="s">
        <v>39</v>
      </c>
      <c r="AF36" s="651" t="s">
        <v>33</v>
      </c>
      <c r="AG36" s="652" t="s">
        <v>39</v>
      </c>
      <c r="AH36" s="651" t="s">
        <v>33</v>
      </c>
      <c r="AI36" s="652" t="s">
        <v>39</v>
      </c>
      <c r="AJ36" s="651" t="s">
        <v>33</v>
      </c>
      <c r="AK36" s="652" t="s">
        <v>39</v>
      </c>
      <c r="AL36" s="651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648" t="s">
        <v>33</v>
      </c>
      <c r="E46" s="659" t="s">
        <v>39</v>
      </c>
      <c r="F46" s="646" t="s">
        <v>33</v>
      </c>
      <c r="G46" s="659" t="s">
        <v>39</v>
      </c>
      <c r="H46" s="646" t="s">
        <v>33</v>
      </c>
      <c r="I46" s="659" t="s">
        <v>39</v>
      </c>
      <c r="J46" s="646" t="s">
        <v>33</v>
      </c>
      <c r="K46" s="659" t="s">
        <v>39</v>
      </c>
      <c r="L46" s="646" t="s">
        <v>33</v>
      </c>
      <c r="M46" s="659" t="s">
        <v>39</v>
      </c>
      <c r="N46" s="646" t="s">
        <v>33</v>
      </c>
      <c r="O46" s="659" t="s">
        <v>39</v>
      </c>
      <c r="P46" s="646" t="s">
        <v>33</v>
      </c>
      <c r="Q46" s="659" t="s">
        <v>39</v>
      </c>
      <c r="R46" s="646" t="s">
        <v>33</v>
      </c>
      <c r="S46" s="659" t="s">
        <v>39</v>
      </c>
      <c r="T46" s="646" t="s">
        <v>33</v>
      </c>
      <c r="U46" s="659" t="s">
        <v>39</v>
      </c>
      <c r="V46" s="646" t="s">
        <v>33</v>
      </c>
      <c r="W46" s="659" t="s">
        <v>39</v>
      </c>
      <c r="X46" s="646" t="s">
        <v>33</v>
      </c>
      <c r="Y46" s="659" t="s">
        <v>39</v>
      </c>
      <c r="Z46" s="646" t="s">
        <v>33</v>
      </c>
      <c r="AA46" s="659" t="s">
        <v>39</v>
      </c>
      <c r="AB46" s="646" t="s">
        <v>33</v>
      </c>
      <c r="AC46" s="659" t="s">
        <v>39</v>
      </c>
      <c r="AD46" s="646" t="s">
        <v>33</v>
      </c>
      <c r="AE46" s="659" t="s">
        <v>39</v>
      </c>
      <c r="AF46" s="646" t="s">
        <v>33</v>
      </c>
      <c r="AG46" s="659" t="s">
        <v>39</v>
      </c>
      <c r="AH46" s="646" t="s">
        <v>33</v>
      </c>
      <c r="AI46" s="659" t="s">
        <v>39</v>
      </c>
      <c r="AJ46" s="646" t="s">
        <v>33</v>
      </c>
      <c r="AK46" s="659" t="s">
        <v>39</v>
      </c>
      <c r="AL46" s="646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651" t="s">
        <v>33</v>
      </c>
      <c r="E56" s="114" t="s">
        <v>32</v>
      </c>
      <c r="F56" s="651" t="s">
        <v>33</v>
      </c>
      <c r="G56" s="114" t="s">
        <v>32</v>
      </c>
      <c r="H56" s="651" t="s">
        <v>33</v>
      </c>
      <c r="I56" s="114" t="s">
        <v>32</v>
      </c>
      <c r="J56" s="651" t="s">
        <v>33</v>
      </c>
      <c r="K56" s="114" t="s">
        <v>32</v>
      </c>
      <c r="L56" s="651" t="s">
        <v>33</v>
      </c>
      <c r="M56" s="114" t="s">
        <v>32</v>
      </c>
      <c r="N56" s="651" t="s">
        <v>33</v>
      </c>
      <c r="O56" s="114" t="s">
        <v>32</v>
      </c>
      <c r="P56" s="651" t="s">
        <v>33</v>
      </c>
      <c r="Q56" s="114" t="s">
        <v>32</v>
      </c>
      <c r="R56" s="651" t="s">
        <v>33</v>
      </c>
      <c r="S56" s="114" t="s">
        <v>32</v>
      </c>
      <c r="T56" s="651" t="s">
        <v>33</v>
      </c>
      <c r="U56" s="114" t="s">
        <v>32</v>
      </c>
      <c r="V56" s="658" t="s">
        <v>33</v>
      </c>
      <c r="W56" s="114" t="s">
        <v>32</v>
      </c>
      <c r="X56" s="651" t="s">
        <v>33</v>
      </c>
      <c r="Y56" s="114" t="s">
        <v>32</v>
      </c>
      <c r="Z56" s="651" t="s">
        <v>33</v>
      </c>
      <c r="AA56" s="114" t="s">
        <v>32</v>
      </c>
      <c r="AB56" s="651" t="s">
        <v>33</v>
      </c>
      <c r="AC56" s="114" t="s">
        <v>32</v>
      </c>
      <c r="AD56" s="651" t="s">
        <v>33</v>
      </c>
      <c r="AE56" s="114" t="s">
        <v>32</v>
      </c>
      <c r="AF56" s="651" t="s">
        <v>33</v>
      </c>
      <c r="AG56" s="114" t="s">
        <v>32</v>
      </c>
      <c r="AH56" s="651" t="s">
        <v>33</v>
      </c>
      <c r="AI56" s="114" t="s">
        <v>32</v>
      </c>
      <c r="AJ56" s="651" t="s">
        <v>33</v>
      </c>
      <c r="AK56" s="114" t="s">
        <v>32</v>
      </c>
      <c r="AL56" s="651" t="s">
        <v>33</v>
      </c>
      <c r="AM56" s="116" t="s">
        <v>54</v>
      </c>
      <c r="AN56" s="63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26</v>
      </c>
      <c r="C57" s="120">
        <f t="shared" ref="C57:D62" si="9">SUM(E57+G57+I57+K57+M57+O57+Q57+S57+U57+W57+Y57+AA57+AC57+AE57+AG57+AI57+AK57)</f>
        <v>13</v>
      </c>
      <c r="D57" s="31">
        <f t="shared" si="9"/>
        <v>13</v>
      </c>
      <c r="E57" s="32"/>
      <c r="F57" s="33">
        <v>1</v>
      </c>
      <c r="G57" s="32"/>
      <c r="H57" s="34"/>
      <c r="I57" s="32"/>
      <c r="J57" s="34"/>
      <c r="K57" s="32">
        <v>2</v>
      </c>
      <c r="L57" s="34"/>
      <c r="M57" s="32">
        <v>1</v>
      </c>
      <c r="N57" s="34"/>
      <c r="O57" s="32"/>
      <c r="P57" s="34">
        <v>1</v>
      </c>
      <c r="Q57" s="32"/>
      <c r="R57" s="34"/>
      <c r="S57" s="32"/>
      <c r="T57" s="34"/>
      <c r="U57" s="32"/>
      <c r="V57" s="36">
        <v>1</v>
      </c>
      <c r="W57" s="32">
        <v>1</v>
      </c>
      <c r="X57" s="34"/>
      <c r="Y57" s="32">
        <v>3</v>
      </c>
      <c r="Z57" s="34"/>
      <c r="AA57" s="32">
        <v>1</v>
      </c>
      <c r="AB57" s="34">
        <v>1</v>
      </c>
      <c r="AC57" s="32"/>
      <c r="AD57" s="34">
        <v>2</v>
      </c>
      <c r="AE57" s="32">
        <v>2</v>
      </c>
      <c r="AF57" s="34">
        <v>1</v>
      </c>
      <c r="AG57" s="32">
        <v>1</v>
      </c>
      <c r="AH57" s="34">
        <v>2</v>
      </c>
      <c r="AI57" s="32"/>
      <c r="AJ57" s="34"/>
      <c r="AK57" s="102">
        <v>2</v>
      </c>
      <c r="AL57" s="34">
        <v>4</v>
      </c>
      <c r="AM57" s="121"/>
      <c r="AN57" s="122">
        <v>26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460</v>
      </c>
      <c r="C58" s="125">
        <f t="shared" si="9"/>
        <v>258</v>
      </c>
      <c r="D58" s="84">
        <f t="shared" si="9"/>
        <v>202</v>
      </c>
      <c r="E58" s="45">
        <v>36</v>
      </c>
      <c r="F58" s="85">
        <v>28</v>
      </c>
      <c r="G58" s="45">
        <v>9</v>
      </c>
      <c r="H58" s="46">
        <v>15</v>
      </c>
      <c r="I58" s="45">
        <v>7</v>
      </c>
      <c r="J58" s="46">
        <v>7</v>
      </c>
      <c r="K58" s="45">
        <v>9</v>
      </c>
      <c r="L58" s="46">
        <v>6</v>
      </c>
      <c r="M58" s="45">
        <v>16</v>
      </c>
      <c r="N58" s="46">
        <v>4</v>
      </c>
      <c r="O58" s="45">
        <v>13</v>
      </c>
      <c r="P58" s="46">
        <v>16</v>
      </c>
      <c r="Q58" s="45">
        <v>18</v>
      </c>
      <c r="R58" s="46">
        <v>5</v>
      </c>
      <c r="S58" s="45">
        <v>20</v>
      </c>
      <c r="T58" s="46">
        <v>11</v>
      </c>
      <c r="U58" s="45">
        <v>6</v>
      </c>
      <c r="V58" s="50">
        <v>5</v>
      </c>
      <c r="W58" s="45">
        <v>9</v>
      </c>
      <c r="X58" s="46">
        <v>9</v>
      </c>
      <c r="Y58" s="45">
        <v>14</v>
      </c>
      <c r="Z58" s="46">
        <v>12</v>
      </c>
      <c r="AA58" s="45">
        <v>17</v>
      </c>
      <c r="AB58" s="46">
        <v>10</v>
      </c>
      <c r="AC58" s="45">
        <v>16</v>
      </c>
      <c r="AD58" s="46">
        <v>12</v>
      </c>
      <c r="AE58" s="45">
        <v>7</v>
      </c>
      <c r="AF58" s="46">
        <v>9</v>
      </c>
      <c r="AG58" s="45">
        <v>20</v>
      </c>
      <c r="AH58" s="46">
        <v>13</v>
      </c>
      <c r="AI58" s="45">
        <v>16</v>
      </c>
      <c r="AJ58" s="46">
        <v>7</v>
      </c>
      <c r="AK58" s="86">
        <v>25</v>
      </c>
      <c r="AL58" s="46">
        <v>33</v>
      </c>
      <c r="AM58" s="126"/>
      <c r="AN58" s="127">
        <v>460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2594</v>
      </c>
      <c r="C59" s="125">
        <f t="shared" si="9"/>
        <v>1421</v>
      </c>
      <c r="D59" s="84">
        <f t="shared" si="9"/>
        <v>1173</v>
      </c>
      <c r="E59" s="45">
        <v>272</v>
      </c>
      <c r="F59" s="85">
        <v>221</v>
      </c>
      <c r="G59" s="45">
        <v>117</v>
      </c>
      <c r="H59" s="46">
        <v>85</v>
      </c>
      <c r="I59" s="45">
        <v>79</v>
      </c>
      <c r="J59" s="46">
        <v>72</v>
      </c>
      <c r="K59" s="45">
        <v>69</v>
      </c>
      <c r="L59" s="46">
        <v>68</v>
      </c>
      <c r="M59" s="45">
        <v>74</v>
      </c>
      <c r="N59" s="46">
        <v>40</v>
      </c>
      <c r="O59" s="45">
        <v>66</v>
      </c>
      <c r="P59" s="46">
        <v>44</v>
      </c>
      <c r="Q59" s="45">
        <v>74</v>
      </c>
      <c r="R59" s="46">
        <v>35</v>
      </c>
      <c r="S59" s="45">
        <v>66</v>
      </c>
      <c r="T59" s="46">
        <v>55</v>
      </c>
      <c r="U59" s="45">
        <v>49</v>
      </c>
      <c r="V59" s="50">
        <v>43</v>
      </c>
      <c r="W59" s="45">
        <v>61</v>
      </c>
      <c r="X59" s="46">
        <v>41</v>
      </c>
      <c r="Y59" s="45">
        <v>64</v>
      </c>
      <c r="Z59" s="46">
        <v>69</v>
      </c>
      <c r="AA59" s="45">
        <v>92</v>
      </c>
      <c r="AB59" s="46">
        <v>52</v>
      </c>
      <c r="AC59" s="45">
        <v>68</v>
      </c>
      <c r="AD59" s="46">
        <v>77</v>
      </c>
      <c r="AE59" s="45">
        <v>61</v>
      </c>
      <c r="AF59" s="46">
        <v>49</v>
      </c>
      <c r="AG59" s="45">
        <v>60</v>
      </c>
      <c r="AH59" s="46">
        <v>46</v>
      </c>
      <c r="AI59" s="45">
        <v>45</v>
      </c>
      <c r="AJ59" s="46">
        <v>49</v>
      </c>
      <c r="AK59" s="86">
        <v>104</v>
      </c>
      <c r="AL59" s="46">
        <v>127</v>
      </c>
      <c r="AM59" s="126"/>
      <c r="AN59" s="127">
        <v>2594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1346</v>
      </c>
      <c r="C60" s="125">
        <f t="shared" si="9"/>
        <v>634</v>
      </c>
      <c r="D60" s="84">
        <f t="shared" si="9"/>
        <v>712</v>
      </c>
      <c r="E60" s="45">
        <v>138</v>
      </c>
      <c r="F60" s="85">
        <v>139</v>
      </c>
      <c r="G60" s="45">
        <v>85</v>
      </c>
      <c r="H60" s="46">
        <v>88</v>
      </c>
      <c r="I60" s="45">
        <v>86</v>
      </c>
      <c r="J60" s="46">
        <v>70</v>
      </c>
      <c r="K60" s="45">
        <v>50</v>
      </c>
      <c r="L60" s="46">
        <v>69</v>
      </c>
      <c r="M60" s="45">
        <v>27</v>
      </c>
      <c r="N60" s="46">
        <v>28</v>
      </c>
      <c r="O60" s="45">
        <v>32</v>
      </c>
      <c r="P60" s="46">
        <v>35</v>
      </c>
      <c r="Q60" s="45">
        <v>41</v>
      </c>
      <c r="R60" s="46">
        <v>32</v>
      </c>
      <c r="S60" s="45">
        <v>29</v>
      </c>
      <c r="T60" s="46">
        <v>40</v>
      </c>
      <c r="U60" s="45">
        <v>22</v>
      </c>
      <c r="V60" s="50">
        <v>29</v>
      </c>
      <c r="W60" s="45">
        <v>25</v>
      </c>
      <c r="X60" s="46">
        <v>32</v>
      </c>
      <c r="Y60" s="45">
        <v>14</v>
      </c>
      <c r="Z60" s="46">
        <v>32</v>
      </c>
      <c r="AA60" s="45">
        <v>21</v>
      </c>
      <c r="AB60" s="46">
        <v>33</v>
      </c>
      <c r="AC60" s="45">
        <v>12</v>
      </c>
      <c r="AD60" s="46">
        <v>21</v>
      </c>
      <c r="AE60" s="45">
        <v>25</v>
      </c>
      <c r="AF60" s="46">
        <v>25</v>
      </c>
      <c r="AG60" s="45">
        <v>12</v>
      </c>
      <c r="AH60" s="46">
        <v>18</v>
      </c>
      <c r="AI60" s="45">
        <v>8</v>
      </c>
      <c r="AJ60" s="46">
        <v>13</v>
      </c>
      <c r="AK60" s="86">
        <v>7</v>
      </c>
      <c r="AL60" s="46">
        <v>8</v>
      </c>
      <c r="AM60" s="126"/>
      <c r="AN60" s="127">
        <v>1346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57</v>
      </c>
      <c r="C61" s="130">
        <f t="shared" si="9"/>
        <v>25</v>
      </c>
      <c r="D61" s="131">
        <f t="shared" si="9"/>
        <v>32</v>
      </c>
      <c r="E61" s="132">
        <v>1</v>
      </c>
      <c r="F61" s="133"/>
      <c r="G61" s="132">
        <v>1</v>
      </c>
      <c r="H61" s="134">
        <v>4</v>
      </c>
      <c r="I61" s="132">
        <v>1</v>
      </c>
      <c r="J61" s="134">
        <v>2</v>
      </c>
      <c r="K61" s="132">
        <v>3</v>
      </c>
      <c r="L61" s="134">
        <v>7</v>
      </c>
      <c r="M61" s="132">
        <v>5</v>
      </c>
      <c r="N61" s="134">
        <v>3</v>
      </c>
      <c r="O61" s="132">
        <v>3</v>
      </c>
      <c r="P61" s="134">
        <v>3</v>
      </c>
      <c r="Q61" s="132">
        <v>2</v>
      </c>
      <c r="R61" s="134">
        <v>2</v>
      </c>
      <c r="S61" s="132"/>
      <c r="T61" s="134">
        <v>1</v>
      </c>
      <c r="U61" s="132">
        <v>1</v>
      </c>
      <c r="V61" s="135"/>
      <c r="W61" s="132">
        <v>3</v>
      </c>
      <c r="X61" s="134">
        <v>3</v>
      </c>
      <c r="Y61" s="132">
        <v>1</v>
      </c>
      <c r="Z61" s="134">
        <v>3</v>
      </c>
      <c r="AA61" s="132">
        <v>1</v>
      </c>
      <c r="AB61" s="134">
        <v>2</v>
      </c>
      <c r="AC61" s="132"/>
      <c r="AD61" s="134">
        <v>1</v>
      </c>
      <c r="AE61" s="132"/>
      <c r="AF61" s="134"/>
      <c r="AG61" s="132"/>
      <c r="AH61" s="134"/>
      <c r="AI61" s="132">
        <v>1</v>
      </c>
      <c r="AJ61" s="134">
        <v>1</v>
      </c>
      <c r="AK61" s="136">
        <v>2</v>
      </c>
      <c r="AL61" s="134"/>
      <c r="AM61" s="137"/>
      <c r="AN61" s="138">
        <v>57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0</v>
      </c>
      <c r="C62" s="141">
        <f t="shared" si="9"/>
        <v>0</v>
      </c>
      <c r="D62" s="56">
        <f t="shared" si="9"/>
        <v>0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652" t="s">
        <v>52</v>
      </c>
      <c r="B63" s="144">
        <f t="shared" ref="B63:AL63" si="10">SUM(B57:B62)</f>
        <v>4483</v>
      </c>
      <c r="C63" s="145">
        <f t="shared" si="10"/>
        <v>2351</v>
      </c>
      <c r="D63" s="146">
        <f t="shared" si="10"/>
        <v>2132</v>
      </c>
      <c r="E63" s="147">
        <f t="shared" si="10"/>
        <v>447</v>
      </c>
      <c r="F63" s="148">
        <f t="shared" si="10"/>
        <v>389</v>
      </c>
      <c r="G63" s="147">
        <f t="shared" si="10"/>
        <v>212</v>
      </c>
      <c r="H63" s="149">
        <f t="shared" si="10"/>
        <v>192</v>
      </c>
      <c r="I63" s="147">
        <f t="shared" si="10"/>
        <v>173</v>
      </c>
      <c r="J63" s="149">
        <f t="shared" si="10"/>
        <v>151</v>
      </c>
      <c r="K63" s="147">
        <f t="shared" si="10"/>
        <v>133</v>
      </c>
      <c r="L63" s="149">
        <f t="shared" si="10"/>
        <v>150</v>
      </c>
      <c r="M63" s="147">
        <f t="shared" si="10"/>
        <v>123</v>
      </c>
      <c r="N63" s="149">
        <f t="shared" si="10"/>
        <v>75</v>
      </c>
      <c r="O63" s="147">
        <f t="shared" si="10"/>
        <v>114</v>
      </c>
      <c r="P63" s="149">
        <f t="shared" si="10"/>
        <v>99</v>
      </c>
      <c r="Q63" s="147">
        <f t="shared" si="10"/>
        <v>135</v>
      </c>
      <c r="R63" s="149">
        <f t="shared" si="10"/>
        <v>74</v>
      </c>
      <c r="S63" s="147">
        <f t="shared" si="10"/>
        <v>115</v>
      </c>
      <c r="T63" s="149">
        <f t="shared" si="10"/>
        <v>107</v>
      </c>
      <c r="U63" s="150">
        <f t="shared" si="10"/>
        <v>78</v>
      </c>
      <c r="V63" s="151">
        <f t="shared" si="10"/>
        <v>78</v>
      </c>
      <c r="W63" s="147">
        <f t="shared" si="10"/>
        <v>99</v>
      </c>
      <c r="X63" s="149">
        <f t="shared" si="10"/>
        <v>85</v>
      </c>
      <c r="Y63" s="147">
        <f t="shared" si="10"/>
        <v>96</v>
      </c>
      <c r="Z63" s="149">
        <f t="shared" si="10"/>
        <v>116</v>
      </c>
      <c r="AA63" s="147">
        <f t="shared" si="10"/>
        <v>132</v>
      </c>
      <c r="AB63" s="149">
        <f t="shared" si="10"/>
        <v>98</v>
      </c>
      <c r="AC63" s="147">
        <f t="shared" si="10"/>
        <v>96</v>
      </c>
      <c r="AD63" s="149">
        <f t="shared" si="10"/>
        <v>113</v>
      </c>
      <c r="AE63" s="147">
        <f t="shared" si="10"/>
        <v>95</v>
      </c>
      <c r="AF63" s="149">
        <f t="shared" si="10"/>
        <v>84</v>
      </c>
      <c r="AG63" s="147">
        <f t="shared" si="10"/>
        <v>93</v>
      </c>
      <c r="AH63" s="149">
        <f t="shared" si="10"/>
        <v>79</v>
      </c>
      <c r="AI63" s="147">
        <f t="shared" si="10"/>
        <v>70</v>
      </c>
      <c r="AJ63" s="149">
        <f t="shared" si="10"/>
        <v>70</v>
      </c>
      <c r="AK63" s="152">
        <f t="shared" si="10"/>
        <v>140</v>
      </c>
      <c r="AL63" s="149">
        <f t="shared" si="10"/>
        <v>172</v>
      </c>
      <c r="AM63" s="153">
        <f>SUM(AM57:AM61)</f>
        <v>0</v>
      </c>
      <c r="AN63" s="154">
        <f>SUM(AN57:AN61)</f>
        <v>4483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640" t="s">
        <v>5</v>
      </c>
      <c r="C65" s="640" t="s">
        <v>64</v>
      </c>
      <c r="D65" s="640" t="s">
        <v>65</v>
      </c>
      <c r="E65" s="640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315</v>
      </c>
      <c r="C69" s="87">
        <v>315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604</v>
      </c>
      <c r="C72" s="87">
        <v>604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19</v>
      </c>
      <c r="C73" s="87"/>
      <c r="D73" s="87">
        <v>19</v>
      </c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797</v>
      </c>
      <c r="C78" s="87">
        <v>797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272</v>
      </c>
      <c r="C80" s="87">
        <v>270</v>
      </c>
      <c r="D80" s="87">
        <v>2</v>
      </c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8</v>
      </c>
      <c r="C81" s="87"/>
      <c r="D81" s="87">
        <v>8</v>
      </c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652" t="s">
        <v>52</v>
      </c>
      <c r="B85" s="170">
        <f>SUM(B66:B84)</f>
        <v>2015</v>
      </c>
      <c r="C85" s="170">
        <f>SUM(C66:C84)</f>
        <v>1986</v>
      </c>
      <c r="D85" s="170">
        <f>SUM(D66:D84)</f>
        <v>29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649" t="s">
        <v>31</v>
      </c>
      <c r="D89" s="650" t="s">
        <v>39</v>
      </c>
      <c r="E89" s="651" t="s">
        <v>33</v>
      </c>
      <c r="F89" s="652" t="s">
        <v>39</v>
      </c>
      <c r="G89" s="651" t="s">
        <v>33</v>
      </c>
      <c r="H89" s="658" t="s">
        <v>39</v>
      </c>
      <c r="I89" s="658" t="s">
        <v>33</v>
      </c>
      <c r="J89" s="652" t="s">
        <v>39</v>
      </c>
      <c r="K89" s="651" t="s">
        <v>33</v>
      </c>
      <c r="L89" s="658" t="s">
        <v>39</v>
      </c>
      <c r="M89" s="658" t="s">
        <v>33</v>
      </c>
      <c r="N89" s="652" t="s">
        <v>39</v>
      </c>
      <c r="O89" s="651" t="s">
        <v>33</v>
      </c>
      <c r="P89" s="658" t="s">
        <v>39</v>
      </c>
      <c r="Q89" s="658" t="s">
        <v>33</v>
      </c>
      <c r="R89" s="652" t="s">
        <v>39</v>
      </c>
      <c r="S89" s="651" t="s">
        <v>33</v>
      </c>
      <c r="T89" s="658" t="s">
        <v>39</v>
      </c>
      <c r="U89" s="658" t="s">
        <v>33</v>
      </c>
      <c r="V89" s="652" t="s">
        <v>39</v>
      </c>
      <c r="W89" s="651" t="s">
        <v>33</v>
      </c>
      <c r="X89" s="658" t="s">
        <v>39</v>
      </c>
      <c r="Y89" s="651" t="s">
        <v>33</v>
      </c>
      <c r="Z89" s="652" t="s">
        <v>39</v>
      </c>
      <c r="AA89" s="658" t="s">
        <v>33</v>
      </c>
      <c r="AB89" s="652" t="s">
        <v>39</v>
      </c>
      <c r="AC89" s="651" t="s">
        <v>33</v>
      </c>
      <c r="AD89" s="658" t="s">
        <v>39</v>
      </c>
      <c r="AE89" s="658" t="s">
        <v>33</v>
      </c>
      <c r="AF89" s="652" t="s">
        <v>39</v>
      </c>
      <c r="AG89" s="651" t="s">
        <v>33</v>
      </c>
      <c r="AH89" s="658" t="s">
        <v>39</v>
      </c>
      <c r="AI89" s="658" t="s">
        <v>33</v>
      </c>
      <c r="AJ89" s="652" t="s">
        <v>39</v>
      </c>
      <c r="AK89" s="651" t="s">
        <v>33</v>
      </c>
      <c r="AL89" s="658" t="s">
        <v>39</v>
      </c>
      <c r="AM89" s="651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751</v>
      </c>
      <c r="D90" s="120">
        <f t="shared" si="12"/>
        <v>304</v>
      </c>
      <c r="E90" s="31">
        <f t="shared" si="12"/>
        <v>447</v>
      </c>
      <c r="F90" s="175">
        <f t="shared" si="12"/>
        <v>22</v>
      </c>
      <c r="G90" s="176">
        <f t="shared" si="12"/>
        <v>18</v>
      </c>
      <c r="H90" s="175">
        <f t="shared" si="12"/>
        <v>11</v>
      </c>
      <c r="I90" s="176">
        <f t="shared" si="12"/>
        <v>11</v>
      </c>
      <c r="J90" s="175">
        <f t="shared" si="12"/>
        <v>17</v>
      </c>
      <c r="K90" s="176">
        <f t="shared" si="12"/>
        <v>13</v>
      </c>
      <c r="L90" s="175">
        <f t="shared" si="12"/>
        <v>6</v>
      </c>
      <c r="M90" s="176">
        <f t="shared" si="12"/>
        <v>27</v>
      </c>
      <c r="N90" s="175">
        <f t="shared" si="12"/>
        <v>12</v>
      </c>
      <c r="O90" s="176">
        <f t="shared" si="12"/>
        <v>52</v>
      </c>
      <c r="P90" s="175">
        <f t="shared" si="12"/>
        <v>13</v>
      </c>
      <c r="Q90" s="176">
        <f t="shared" si="12"/>
        <v>48</v>
      </c>
      <c r="R90" s="175">
        <f t="shared" si="12"/>
        <v>13</v>
      </c>
      <c r="S90" s="176">
        <f t="shared" si="12"/>
        <v>53</v>
      </c>
      <c r="T90" s="175">
        <f t="shared" si="12"/>
        <v>9</v>
      </c>
      <c r="U90" s="176">
        <f t="shared" si="12"/>
        <v>46</v>
      </c>
      <c r="V90" s="175">
        <f t="shared" si="12"/>
        <v>8</v>
      </c>
      <c r="W90" s="176">
        <f t="shared" si="12"/>
        <v>20</v>
      </c>
      <c r="X90" s="175">
        <f t="shared" si="12"/>
        <v>11</v>
      </c>
      <c r="Y90" s="176">
        <f t="shared" si="12"/>
        <v>11</v>
      </c>
      <c r="Z90" s="175">
        <f t="shared" si="12"/>
        <v>13</v>
      </c>
      <c r="AA90" s="176">
        <f t="shared" si="12"/>
        <v>13</v>
      </c>
      <c r="AB90" s="175">
        <f t="shared" si="12"/>
        <v>27</v>
      </c>
      <c r="AC90" s="176">
        <f t="shared" si="12"/>
        <v>10</v>
      </c>
      <c r="AD90" s="175">
        <f t="shared" si="12"/>
        <v>24</v>
      </c>
      <c r="AE90" s="176">
        <f t="shared" si="12"/>
        <v>24</v>
      </c>
      <c r="AF90" s="175">
        <f t="shared" si="12"/>
        <v>24</v>
      </c>
      <c r="AG90" s="176">
        <f t="shared" si="12"/>
        <v>11</v>
      </c>
      <c r="AH90" s="175">
        <f t="shared" si="12"/>
        <v>27</v>
      </c>
      <c r="AI90" s="176">
        <f t="shared" si="12"/>
        <v>24</v>
      </c>
      <c r="AJ90" s="175">
        <f t="shared" si="12"/>
        <v>18</v>
      </c>
      <c r="AK90" s="176">
        <f t="shared" si="12"/>
        <v>15</v>
      </c>
      <c r="AL90" s="175">
        <f t="shared" si="12"/>
        <v>49</v>
      </c>
      <c r="AM90" s="176">
        <f t="shared" si="12"/>
        <v>51</v>
      </c>
      <c r="AN90" s="177">
        <f t="shared" si="12"/>
        <v>709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729</v>
      </c>
      <c r="D91" s="120">
        <f t="shared" ref="D91:E97" si="14">SUM(F91+H91+J91+L91+N91+P91+R91+T91+V91+X91+Z91+AB91+AD91+AF91+AH91+AJ91+AL91)</f>
        <v>291</v>
      </c>
      <c r="E91" s="31">
        <f t="shared" si="14"/>
        <v>438</v>
      </c>
      <c r="F91" s="180">
        <v>22</v>
      </c>
      <c r="G91" s="181">
        <v>18</v>
      </c>
      <c r="H91" s="182">
        <v>11</v>
      </c>
      <c r="I91" s="183">
        <v>11</v>
      </c>
      <c r="J91" s="182">
        <v>17</v>
      </c>
      <c r="K91" s="183">
        <v>13</v>
      </c>
      <c r="L91" s="180">
        <v>6</v>
      </c>
      <c r="M91" s="181">
        <v>25</v>
      </c>
      <c r="N91" s="182">
        <v>12</v>
      </c>
      <c r="O91" s="183">
        <v>52</v>
      </c>
      <c r="P91" s="182">
        <v>12</v>
      </c>
      <c r="Q91" s="183">
        <v>46</v>
      </c>
      <c r="R91" s="182">
        <v>12</v>
      </c>
      <c r="S91" s="183">
        <v>52</v>
      </c>
      <c r="T91" s="182">
        <v>9</v>
      </c>
      <c r="U91" s="183">
        <v>46</v>
      </c>
      <c r="V91" s="182">
        <v>7</v>
      </c>
      <c r="W91" s="183">
        <v>19</v>
      </c>
      <c r="X91" s="182">
        <v>9</v>
      </c>
      <c r="Y91" s="183">
        <v>11</v>
      </c>
      <c r="Z91" s="182">
        <v>12</v>
      </c>
      <c r="AA91" s="183">
        <v>13</v>
      </c>
      <c r="AB91" s="182">
        <v>25</v>
      </c>
      <c r="AC91" s="183">
        <v>9</v>
      </c>
      <c r="AD91" s="182">
        <v>23</v>
      </c>
      <c r="AE91" s="183">
        <v>24</v>
      </c>
      <c r="AF91" s="182">
        <v>21</v>
      </c>
      <c r="AG91" s="183">
        <v>11</v>
      </c>
      <c r="AH91" s="182">
        <v>27</v>
      </c>
      <c r="AI91" s="183">
        <v>23</v>
      </c>
      <c r="AJ91" s="182">
        <v>18</v>
      </c>
      <c r="AK91" s="183">
        <v>14</v>
      </c>
      <c r="AL91" s="182">
        <v>48</v>
      </c>
      <c r="AM91" s="183">
        <v>51</v>
      </c>
      <c r="AN91" s="184">
        <v>687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 t="str">
        <f t="shared" si="17"/>
        <v/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10</v>
      </c>
      <c r="D94" s="209">
        <f t="shared" si="14"/>
        <v>4</v>
      </c>
      <c r="E94" s="210">
        <f t="shared" si="14"/>
        <v>6</v>
      </c>
      <c r="F94" s="211"/>
      <c r="G94" s="212"/>
      <c r="H94" s="213"/>
      <c r="I94" s="214"/>
      <c r="J94" s="215"/>
      <c r="K94" s="212"/>
      <c r="L94" s="213"/>
      <c r="M94" s="216">
        <v>2</v>
      </c>
      <c r="N94" s="215"/>
      <c r="O94" s="212"/>
      <c r="P94" s="214"/>
      <c r="Q94" s="216">
        <v>1</v>
      </c>
      <c r="R94" s="217"/>
      <c r="S94" s="212">
        <v>1</v>
      </c>
      <c r="T94" s="214"/>
      <c r="U94" s="216"/>
      <c r="V94" s="217">
        <v>1</v>
      </c>
      <c r="W94" s="212"/>
      <c r="X94" s="214">
        <v>2</v>
      </c>
      <c r="Y94" s="212"/>
      <c r="Z94" s="217"/>
      <c r="AA94" s="216"/>
      <c r="AB94" s="217">
        <v>1</v>
      </c>
      <c r="AC94" s="212">
        <v>1</v>
      </c>
      <c r="AD94" s="214"/>
      <c r="AE94" s="216"/>
      <c r="AF94" s="217"/>
      <c r="AG94" s="212"/>
      <c r="AH94" s="214"/>
      <c r="AI94" s="216">
        <v>1</v>
      </c>
      <c r="AJ94" s="217"/>
      <c r="AK94" s="212"/>
      <c r="AL94" s="214"/>
      <c r="AM94" s="212"/>
      <c r="AN94" s="218">
        <v>10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 t="str">
        <f t="shared" si="17"/>
        <v/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12</v>
      </c>
      <c r="D96" s="43">
        <f t="shared" si="14"/>
        <v>9</v>
      </c>
      <c r="E96" s="228">
        <f t="shared" si="14"/>
        <v>3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>
        <v>1</v>
      </c>
      <c r="Q96" s="193">
        <v>1</v>
      </c>
      <c r="R96" s="194">
        <v>1</v>
      </c>
      <c r="S96" s="192"/>
      <c r="T96" s="191"/>
      <c r="U96" s="193"/>
      <c r="V96" s="194"/>
      <c r="W96" s="192">
        <v>1</v>
      </c>
      <c r="X96" s="191"/>
      <c r="Y96" s="192"/>
      <c r="Z96" s="194">
        <v>1</v>
      </c>
      <c r="AA96" s="193"/>
      <c r="AB96" s="194">
        <v>1</v>
      </c>
      <c r="AC96" s="192"/>
      <c r="AD96" s="191">
        <v>1</v>
      </c>
      <c r="AE96" s="193"/>
      <c r="AF96" s="194">
        <v>3</v>
      </c>
      <c r="AG96" s="192"/>
      <c r="AH96" s="191"/>
      <c r="AI96" s="193"/>
      <c r="AJ96" s="194"/>
      <c r="AK96" s="192">
        <v>1</v>
      </c>
      <c r="AL96" s="191">
        <v>1</v>
      </c>
      <c r="AM96" s="192"/>
      <c r="AN96" s="195">
        <v>12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 t="str">
        <f t="shared" si="17"/>
        <v/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640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653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654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655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651" t="s">
        <v>33</v>
      </c>
      <c r="F106" s="652" t="s">
        <v>39</v>
      </c>
      <c r="G106" s="651" t="s">
        <v>33</v>
      </c>
      <c r="H106" s="652" t="s">
        <v>39</v>
      </c>
      <c r="I106" s="651" t="s">
        <v>33</v>
      </c>
      <c r="J106" s="652" t="s">
        <v>39</v>
      </c>
      <c r="K106" s="651" t="s">
        <v>33</v>
      </c>
      <c r="L106" s="652" t="s">
        <v>39</v>
      </c>
      <c r="M106" s="651" t="s">
        <v>33</v>
      </c>
      <c r="N106" s="652" t="s">
        <v>39</v>
      </c>
      <c r="O106" s="651" t="s">
        <v>33</v>
      </c>
      <c r="P106" s="652" t="s">
        <v>39</v>
      </c>
      <c r="Q106" s="651" t="s">
        <v>33</v>
      </c>
      <c r="R106" s="652" t="s">
        <v>39</v>
      </c>
      <c r="S106" s="651" t="s">
        <v>33</v>
      </c>
      <c r="T106" s="652" t="s">
        <v>39</v>
      </c>
      <c r="U106" s="651" t="s">
        <v>33</v>
      </c>
      <c r="V106" s="652" t="s">
        <v>39</v>
      </c>
      <c r="W106" s="651" t="s">
        <v>33</v>
      </c>
      <c r="X106" s="652" t="s">
        <v>39</v>
      </c>
      <c r="Y106" s="651" t="s">
        <v>33</v>
      </c>
      <c r="Z106" s="652" t="s">
        <v>39</v>
      </c>
      <c r="AA106" s="651" t="s">
        <v>33</v>
      </c>
      <c r="AB106" s="652" t="s">
        <v>39</v>
      </c>
      <c r="AC106" s="651" t="s">
        <v>33</v>
      </c>
      <c r="AD106" s="658" t="s">
        <v>39</v>
      </c>
      <c r="AE106" s="658" t="s">
        <v>33</v>
      </c>
      <c r="AF106" s="652" t="s">
        <v>39</v>
      </c>
      <c r="AG106" s="651" t="s">
        <v>33</v>
      </c>
      <c r="AH106" s="658" t="s">
        <v>39</v>
      </c>
      <c r="AI106" s="658" t="s">
        <v>33</v>
      </c>
      <c r="AJ106" s="652" t="s">
        <v>39</v>
      </c>
      <c r="AK106" s="651" t="s">
        <v>33</v>
      </c>
      <c r="AL106" s="658" t="s">
        <v>39</v>
      </c>
      <c r="AM106" s="651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5</v>
      </c>
      <c r="D108" s="76">
        <f t="shared" si="18"/>
        <v>3</v>
      </c>
      <c r="E108" s="84">
        <f t="shared" si="18"/>
        <v>2</v>
      </c>
      <c r="F108" s="263"/>
      <c r="G108" s="264"/>
      <c r="H108" s="263"/>
      <c r="I108" s="264"/>
      <c r="J108" s="263"/>
      <c r="K108" s="264"/>
      <c r="L108" s="263"/>
      <c r="M108" s="264"/>
      <c r="N108" s="263">
        <v>1</v>
      </c>
      <c r="O108" s="264"/>
      <c r="P108" s="263"/>
      <c r="Q108" s="264"/>
      <c r="R108" s="263"/>
      <c r="S108" s="264"/>
      <c r="T108" s="263"/>
      <c r="U108" s="264"/>
      <c r="V108" s="263"/>
      <c r="W108" s="264">
        <v>1</v>
      </c>
      <c r="X108" s="263"/>
      <c r="Y108" s="264"/>
      <c r="Z108" s="263"/>
      <c r="AA108" s="264"/>
      <c r="AB108" s="263"/>
      <c r="AC108" s="264"/>
      <c r="AD108" s="265"/>
      <c r="AE108" s="266">
        <v>1</v>
      </c>
      <c r="AF108" s="263"/>
      <c r="AG108" s="264"/>
      <c r="AH108" s="265">
        <v>2</v>
      </c>
      <c r="AI108" s="266"/>
      <c r="AJ108" s="263"/>
      <c r="AK108" s="264"/>
      <c r="AL108" s="265"/>
      <c r="AM108" s="264"/>
      <c r="AN108" s="267">
        <v>5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2</v>
      </c>
      <c r="D109" s="90">
        <f t="shared" si="18"/>
        <v>0</v>
      </c>
      <c r="E109" s="56">
        <f t="shared" si="18"/>
        <v>2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>
        <v>1</v>
      </c>
      <c r="AL109" s="270"/>
      <c r="AM109" s="269">
        <v>1</v>
      </c>
      <c r="AN109" s="272">
        <v>2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>
        <f>IF(C109=0,"",IF(AN109="",IF(C109="","",1),0))</f>
        <v>0</v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644" t="s">
        <v>33</v>
      </c>
      <c r="F112" s="649" t="s">
        <v>39</v>
      </c>
      <c r="G112" s="274" t="s">
        <v>33</v>
      </c>
      <c r="H112" s="649" t="s">
        <v>39</v>
      </c>
      <c r="I112" s="274" t="s">
        <v>33</v>
      </c>
      <c r="J112" s="649" t="s">
        <v>39</v>
      </c>
      <c r="K112" s="274" t="s">
        <v>33</v>
      </c>
      <c r="L112" s="649" t="s">
        <v>39</v>
      </c>
      <c r="M112" s="274" t="s">
        <v>33</v>
      </c>
      <c r="N112" s="649" t="s">
        <v>39</v>
      </c>
      <c r="O112" s="274" t="s">
        <v>33</v>
      </c>
      <c r="P112" s="649" t="s">
        <v>39</v>
      </c>
      <c r="Q112" s="274" t="s">
        <v>33</v>
      </c>
      <c r="R112" s="649" t="s">
        <v>39</v>
      </c>
      <c r="S112" s="274" t="s">
        <v>33</v>
      </c>
      <c r="T112" s="649" t="s">
        <v>39</v>
      </c>
      <c r="U112" s="275" t="s">
        <v>33</v>
      </c>
      <c r="V112" s="649" t="s">
        <v>39</v>
      </c>
      <c r="W112" s="275" t="s">
        <v>33</v>
      </c>
      <c r="X112" s="811"/>
      <c r="Y112" s="276" t="s">
        <v>124</v>
      </c>
      <c r="Z112" s="277" t="s">
        <v>125</v>
      </c>
      <c r="AA112" s="642" t="s">
        <v>126</v>
      </c>
      <c r="AB112" s="640" t="s">
        <v>127</v>
      </c>
      <c r="AC112" s="279" t="s">
        <v>128</v>
      </c>
      <c r="AD112" s="280" t="s">
        <v>129</v>
      </c>
      <c r="AE112" s="281" t="s">
        <v>130</v>
      </c>
      <c r="AF112" s="640" t="s">
        <v>131</v>
      </c>
      <c r="AG112" s="282" t="s">
        <v>132</v>
      </c>
      <c r="AH112" s="640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4</v>
      </c>
      <c r="D113" s="101">
        <f>SUM(F113+H113+J113+L113+N113+P113+R113+T113+V113)</f>
        <v>3</v>
      </c>
      <c r="E113" s="31">
        <f>SUM(G113+I113+K113+M113+O113+Q113+S113+U113+W113)</f>
        <v>1</v>
      </c>
      <c r="F113" s="181"/>
      <c r="G113" s="283"/>
      <c r="H113" s="180">
        <v>1</v>
      </c>
      <c r="I113" s="183"/>
      <c r="J113" s="181"/>
      <c r="K113" s="283"/>
      <c r="L113" s="180">
        <v>2</v>
      </c>
      <c r="M113" s="183">
        <v>1</v>
      </c>
      <c r="N113" s="181"/>
      <c r="O113" s="283"/>
      <c r="P113" s="180"/>
      <c r="Q113" s="183"/>
      <c r="R113" s="181"/>
      <c r="S113" s="283"/>
      <c r="T113" s="180"/>
      <c r="U113" s="183"/>
      <c r="V113" s="181"/>
      <c r="W113" s="284"/>
      <c r="X113" s="182">
        <v>1</v>
      </c>
      <c r="Y113" s="285">
        <v>2</v>
      </c>
      <c r="Z113" s="180">
        <v>2</v>
      </c>
      <c r="AA113" s="286"/>
      <c r="AB113" s="287"/>
      <c r="AC113" s="284">
        <v>1</v>
      </c>
      <c r="AD113" s="288">
        <v>3</v>
      </c>
      <c r="AE113" s="285"/>
      <c r="AF113" s="184"/>
      <c r="AG113" s="184">
        <v>3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57</v>
      </c>
      <c r="D114" s="290">
        <f>SUM(F114+H114+J114+L114+N114+P114+R114+T114+V114)</f>
        <v>42</v>
      </c>
      <c r="E114" s="291">
        <f>SUM(G114+I114+K114+M114+O114+Q114+S114+U114+W114)</f>
        <v>15</v>
      </c>
      <c r="F114" s="292"/>
      <c r="G114" s="293"/>
      <c r="H114" s="294">
        <v>5</v>
      </c>
      <c r="I114" s="295">
        <v>4</v>
      </c>
      <c r="J114" s="292">
        <v>7</v>
      </c>
      <c r="K114" s="293">
        <v>2</v>
      </c>
      <c r="L114" s="294">
        <v>15</v>
      </c>
      <c r="M114" s="295">
        <v>4</v>
      </c>
      <c r="N114" s="292">
        <v>8</v>
      </c>
      <c r="O114" s="293">
        <v>1</v>
      </c>
      <c r="P114" s="294">
        <v>4</v>
      </c>
      <c r="Q114" s="295">
        <v>1</v>
      </c>
      <c r="R114" s="292">
        <v>1</v>
      </c>
      <c r="S114" s="293">
        <v>3</v>
      </c>
      <c r="T114" s="294">
        <v>1</v>
      </c>
      <c r="U114" s="295"/>
      <c r="V114" s="292">
        <v>1</v>
      </c>
      <c r="W114" s="296"/>
      <c r="X114" s="297">
        <v>1</v>
      </c>
      <c r="Y114" s="298"/>
      <c r="Z114" s="299"/>
      <c r="AA114" s="300">
        <v>23</v>
      </c>
      <c r="AB114" s="300">
        <v>34</v>
      </c>
      <c r="AC114" s="297">
        <v>15</v>
      </c>
      <c r="AD114" s="301">
        <v>42</v>
      </c>
      <c r="AE114" s="302">
        <v>10</v>
      </c>
      <c r="AF114" s="303"/>
      <c r="AG114" s="303">
        <v>34</v>
      </c>
      <c r="AH114" s="303">
        <v>6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650" t="s">
        <v>12</v>
      </c>
      <c r="G117" s="650" t="s">
        <v>13</v>
      </c>
      <c r="H117" s="650" t="s">
        <v>14</v>
      </c>
      <c r="I117" s="650" t="s">
        <v>138</v>
      </c>
      <c r="J117" s="650" t="s">
        <v>139</v>
      </c>
      <c r="K117" s="650" t="s">
        <v>140</v>
      </c>
      <c r="L117" s="650" t="s">
        <v>141</v>
      </c>
      <c r="M117" s="274" t="s">
        <v>142</v>
      </c>
      <c r="N117" s="649" t="s">
        <v>32</v>
      </c>
      <c r="O117" s="651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2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11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5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>
        <v>1</v>
      </c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>
        <v>2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>
        <v>2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9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32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115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179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661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640" t="s">
        <v>163</v>
      </c>
      <c r="F137" s="640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640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641" t="s">
        <v>52</v>
      </c>
      <c r="E141" s="645" t="s">
        <v>171</v>
      </c>
      <c r="F141" s="646" t="s">
        <v>172</v>
      </c>
      <c r="G141" s="755"/>
      <c r="H141" s="645" t="s">
        <v>173</v>
      </c>
      <c r="I141" s="657" t="s">
        <v>174</v>
      </c>
      <c r="J141" s="646" t="s">
        <v>175</v>
      </c>
      <c r="K141" s="645" t="s">
        <v>173</v>
      </c>
      <c r="L141" s="657" t="s">
        <v>174</v>
      </c>
      <c r="M141" s="646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640" t="s">
        <v>5</v>
      </c>
      <c r="D145" s="640" t="s">
        <v>181</v>
      </c>
      <c r="E145" s="649" t="s">
        <v>182</v>
      </c>
      <c r="F145" s="65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656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641" t="s">
        <v>195</v>
      </c>
      <c r="E154" s="649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227</v>
      </c>
      <c r="E156" s="45">
        <v>227</v>
      </c>
      <c r="F156" s="377"/>
      <c r="G156" s="49">
        <v>227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158</v>
      </c>
      <c r="E159" s="45">
        <v>158</v>
      </c>
      <c r="F159" s="377"/>
      <c r="G159" s="49">
        <v>158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649" t="s">
        <v>39</v>
      </c>
      <c r="G164" s="651" t="s">
        <v>33</v>
      </c>
      <c r="H164" s="649" t="s">
        <v>39</v>
      </c>
      <c r="I164" s="651" t="s">
        <v>33</v>
      </c>
      <c r="J164" s="649" t="s">
        <v>39</v>
      </c>
      <c r="K164" s="651" t="s">
        <v>33</v>
      </c>
      <c r="L164" s="649" t="s">
        <v>39</v>
      </c>
      <c r="M164" s="658" t="s">
        <v>33</v>
      </c>
      <c r="N164" s="649" t="s">
        <v>39</v>
      </c>
      <c r="O164" s="651" t="s">
        <v>33</v>
      </c>
      <c r="P164" s="649" t="s">
        <v>39</v>
      </c>
      <c r="Q164" s="658" t="s">
        <v>33</v>
      </c>
      <c r="R164" s="649" t="s">
        <v>39</v>
      </c>
      <c r="S164" s="651" t="s">
        <v>33</v>
      </c>
      <c r="T164" s="649" t="s">
        <v>39</v>
      </c>
      <c r="U164" s="658" t="s">
        <v>33</v>
      </c>
      <c r="V164" s="649" t="s">
        <v>39</v>
      </c>
      <c r="W164" s="651" t="s">
        <v>33</v>
      </c>
      <c r="X164" s="649" t="s">
        <v>39</v>
      </c>
      <c r="Y164" s="658" t="s">
        <v>33</v>
      </c>
      <c r="Z164" s="649" t="s">
        <v>39</v>
      </c>
      <c r="AA164" s="651" t="s">
        <v>33</v>
      </c>
      <c r="AB164" s="649" t="s">
        <v>39</v>
      </c>
      <c r="AC164" s="651" t="s">
        <v>33</v>
      </c>
      <c r="AD164" s="649" t="s">
        <v>39</v>
      </c>
      <c r="AE164" s="651" t="s">
        <v>33</v>
      </c>
      <c r="AF164" s="649" t="s">
        <v>39</v>
      </c>
      <c r="AG164" s="651" t="s">
        <v>33</v>
      </c>
      <c r="AH164" s="649" t="s">
        <v>39</v>
      </c>
      <c r="AI164" s="651" t="s">
        <v>33</v>
      </c>
      <c r="AJ164" s="649" t="s">
        <v>39</v>
      </c>
      <c r="AK164" s="651" t="s">
        <v>33</v>
      </c>
      <c r="AL164" s="649" t="s">
        <v>39</v>
      </c>
      <c r="AM164" s="65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644" t="s">
        <v>33</v>
      </c>
      <c r="G172" s="649" t="s">
        <v>39</v>
      </c>
      <c r="H172" s="274" t="s">
        <v>33</v>
      </c>
      <c r="I172" s="649" t="s">
        <v>39</v>
      </c>
      <c r="J172" s="274" t="s">
        <v>33</v>
      </c>
      <c r="K172" s="649" t="s">
        <v>39</v>
      </c>
      <c r="L172" s="274" t="s">
        <v>33</v>
      </c>
      <c r="M172" s="649" t="s">
        <v>39</v>
      </c>
      <c r="N172" s="274" t="s">
        <v>33</v>
      </c>
      <c r="O172" s="649" t="s">
        <v>39</v>
      </c>
      <c r="P172" s="274" t="s">
        <v>33</v>
      </c>
      <c r="Q172" s="649" t="s">
        <v>39</v>
      </c>
      <c r="R172" s="274" t="s">
        <v>33</v>
      </c>
      <c r="S172" s="649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1</v>
      </c>
      <c r="E173" s="101">
        <f t="shared" ref="E173:F178" si="22">SUM(G173+I173+K173+M173+O173+Q173+S173+U173)</f>
        <v>0</v>
      </c>
      <c r="F173" s="31">
        <f t="shared" si="22"/>
        <v>1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>
        <v>1</v>
      </c>
      <c r="U173" s="181"/>
      <c r="V173" s="283"/>
      <c r="W173" s="184"/>
      <c r="X173" s="180"/>
      <c r="Y173" s="419">
        <v>1</v>
      </c>
      <c r="Z173" s="419"/>
      <c r="AA173" s="183"/>
      <c r="AB173" s="180">
        <v>1</v>
      </c>
      <c r="AC173" s="183"/>
      <c r="AD173" s="283"/>
      <c r="AE173" s="183"/>
      <c r="AF173" s="180">
        <v>1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4</v>
      </c>
      <c r="E174" s="76">
        <f t="shared" si="22"/>
        <v>4</v>
      </c>
      <c r="F174" s="84">
        <f t="shared" si="22"/>
        <v>0</v>
      </c>
      <c r="G174" s="263"/>
      <c r="H174" s="264"/>
      <c r="I174" s="263">
        <v>4</v>
      </c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>
        <v>2</v>
      </c>
      <c r="AE174" s="264">
        <v>2</v>
      </c>
      <c r="AF174" s="424">
        <v>4</v>
      </c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1</v>
      </c>
      <c r="E175" s="426">
        <f t="shared" si="22"/>
        <v>0</v>
      </c>
      <c r="F175" s="427">
        <f t="shared" si="22"/>
        <v>1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>
        <v>1</v>
      </c>
      <c r="S175" s="424"/>
      <c r="T175" s="428"/>
      <c r="U175" s="429"/>
      <c r="V175" s="430"/>
      <c r="W175" s="431"/>
      <c r="X175" s="424"/>
      <c r="Y175" s="432">
        <v>1</v>
      </c>
      <c r="Z175" s="432"/>
      <c r="AA175" s="428"/>
      <c r="AB175" s="424"/>
      <c r="AC175" s="428"/>
      <c r="AD175" s="430">
        <v>1</v>
      </c>
      <c r="AE175" s="428"/>
      <c r="AF175" s="268">
        <v>1</v>
      </c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2</v>
      </c>
      <c r="E176" s="257">
        <f t="shared" si="22"/>
        <v>0</v>
      </c>
      <c r="F176" s="77">
        <f t="shared" si="22"/>
        <v>2</v>
      </c>
      <c r="G176" s="180"/>
      <c r="H176" s="183"/>
      <c r="I176" s="180"/>
      <c r="J176" s="183"/>
      <c r="K176" s="180"/>
      <c r="L176" s="183">
        <v>1</v>
      </c>
      <c r="M176" s="180"/>
      <c r="N176" s="183">
        <v>1</v>
      </c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>
        <v>2</v>
      </c>
      <c r="Z176" s="419"/>
      <c r="AA176" s="183"/>
      <c r="AB176" s="180"/>
      <c r="AC176" s="183"/>
      <c r="AD176" s="283">
        <v>1</v>
      </c>
      <c r="AE176" s="183">
        <v>1</v>
      </c>
      <c r="AF176" s="180">
        <v>2</v>
      </c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8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647" t="s">
        <v>33</v>
      </c>
      <c r="E187" s="649" t="s">
        <v>39</v>
      </c>
      <c r="F187" s="274" t="s">
        <v>33</v>
      </c>
      <c r="G187" s="649" t="s">
        <v>39</v>
      </c>
      <c r="H187" s="274" t="s">
        <v>33</v>
      </c>
      <c r="I187" s="649" t="s">
        <v>39</v>
      </c>
      <c r="J187" s="274" t="s">
        <v>33</v>
      </c>
      <c r="K187" s="649" t="s">
        <v>39</v>
      </c>
      <c r="L187" s="651" t="s">
        <v>33</v>
      </c>
      <c r="M187" s="649" t="s">
        <v>39</v>
      </c>
      <c r="N187" s="651" t="s">
        <v>33</v>
      </c>
      <c r="O187" s="649" t="s">
        <v>39</v>
      </c>
      <c r="P187" s="651" t="s">
        <v>33</v>
      </c>
      <c r="Q187" s="649" t="s">
        <v>39</v>
      </c>
      <c r="R187" s="274" t="s">
        <v>33</v>
      </c>
      <c r="S187" s="649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643" t="s">
        <v>231</v>
      </c>
      <c r="B188" s="442">
        <f>SUM(C188+D188)</f>
        <v>26</v>
      </c>
      <c r="C188" s="443">
        <f>SUM(E188+G188+I188+K188+M188+O188+Q188+S188+U188)</f>
        <v>6</v>
      </c>
      <c r="D188" s="146">
        <f>SUM(F188+H188+J188+L188+N188+P188+R188+T188+V188)</f>
        <v>20</v>
      </c>
      <c r="E188" s="444">
        <v>0</v>
      </c>
      <c r="F188" s="445">
        <v>0</v>
      </c>
      <c r="G188" s="444">
        <v>1</v>
      </c>
      <c r="H188" s="445">
        <v>14</v>
      </c>
      <c r="I188" s="444">
        <v>2</v>
      </c>
      <c r="J188" s="445">
        <v>0</v>
      </c>
      <c r="K188" s="444">
        <v>2</v>
      </c>
      <c r="L188" s="446">
        <v>3</v>
      </c>
      <c r="M188" s="444">
        <v>0</v>
      </c>
      <c r="N188" s="446">
        <v>1</v>
      </c>
      <c r="O188" s="444">
        <v>1</v>
      </c>
      <c r="P188" s="446">
        <v>1</v>
      </c>
      <c r="Q188" s="444">
        <v>0</v>
      </c>
      <c r="R188" s="445">
        <v>0</v>
      </c>
      <c r="S188" s="444">
        <v>0</v>
      </c>
      <c r="T188" s="445">
        <v>1</v>
      </c>
      <c r="U188" s="444">
        <v>0</v>
      </c>
      <c r="V188" s="446">
        <v>0</v>
      </c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638" t="s">
        <v>39</v>
      </c>
      <c r="F192" s="452" t="s">
        <v>33</v>
      </c>
      <c r="G192" s="638" t="s">
        <v>39</v>
      </c>
      <c r="H192" s="452" t="s">
        <v>33</v>
      </c>
      <c r="I192" s="453" t="s">
        <v>39</v>
      </c>
      <c r="J192" s="454" t="s">
        <v>33</v>
      </c>
      <c r="K192" s="638" t="s">
        <v>39</v>
      </c>
      <c r="L192" s="639" t="s">
        <v>33</v>
      </c>
      <c r="M192" s="456" t="s">
        <v>237</v>
      </c>
      <c r="N192" s="636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16</v>
      </c>
      <c r="C193" s="459">
        <f t="shared" ref="C193:D198" si="24">+E193+G193+I193+K193</f>
        <v>13</v>
      </c>
      <c r="D193" s="460">
        <f t="shared" si="24"/>
        <v>3</v>
      </c>
      <c r="E193" s="461">
        <f t="shared" ref="E193:O193" si="25">SUM(E194:E198)</f>
        <v>2</v>
      </c>
      <c r="F193" s="462">
        <f t="shared" si="25"/>
        <v>0</v>
      </c>
      <c r="G193" s="461">
        <f t="shared" si="25"/>
        <v>2</v>
      </c>
      <c r="H193" s="462">
        <f t="shared" si="25"/>
        <v>0</v>
      </c>
      <c r="I193" s="461">
        <f t="shared" si="25"/>
        <v>1</v>
      </c>
      <c r="J193" s="463">
        <f t="shared" si="25"/>
        <v>0</v>
      </c>
      <c r="K193" s="464">
        <f t="shared" si="25"/>
        <v>8</v>
      </c>
      <c r="L193" s="465">
        <f t="shared" si="25"/>
        <v>3</v>
      </c>
      <c r="M193" s="466">
        <f t="shared" si="25"/>
        <v>12</v>
      </c>
      <c r="N193" s="462">
        <f t="shared" si="25"/>
        <v>4</v>
      </c>
      <c r="O193" s="467">
        <f t="shared" si="25"/>
        <v>9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15</v>
      </c>
      <c r="C194" s="469">
        <f t="shared" si="24"/>
        <v>12</v>
      </c>
      <c r="D194" s="470">
        <f t="shared" si="24"/>
        <v>3</v>
      </c>
      <c r="E194" s="471">
        <v>2</v>
      </c>
      <c r="F194" s="472"/>
      <c r="G194" s="471">
        <v>2</v>
      </c>
      <c r="H194" s="472"/>
      <c r="I194" s="471">
        <v>1</v>
      </c>
      <c r="J194" s="473"/>
      <c r="K194" s="471">
        <v>7</v>
      </c>
      <c r="L194" s="474">
        <v>3</v>
      </c>
      <c r="M194" s="475">
        <v>12</v>
      </c>
      <c r="N194" s="472">
        <v>3</v>
      </c>
      <c r="O194" s="476">
        <v>8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1</v>
      </c>
      <c r="C195" s="478">
        <f t="shared" si="24"/>
        <v>1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>
        <v>1</v>
      </c>
      <c r="L195" s="483"/>
      <c r="M195" s="484"/>
      <c r="N195" s="481">
        <v>1</v>
      </c>
      <c r="O195" s="485">
        <v>1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13783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900-000000000000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00000000-0002-0000-0900-000001000000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W217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104" ht="16.149999999999999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",[10]NOMBRE!B6," - ","( ",[10]NOMBRE!C6,[10]NOMBRE!D6," )")</f>
        <v>MES: OCTUBRE - ( 10 )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",[10]NOMBRE!B7)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673" t="s">
        <v>33</v>
      </c>
      <c r="E11" s="671" t="s">
        <v>32</v>
      </c>
      <c r="F11" s="665" t="s">
        <v>33</v>
      </c>
      <c r="G11" s="671" t="s">
        <v>32</v>
      </c>
      <c r="H11" s="665" t="s">
        <v>33</v>
      </c>
      <c r="I11" s="671" t="s">
        <v>32</v>
      </c>
      <c r="J11" s="665" t="s">
        <v>33</v>
      </c>
      <c r="K11" s="671" t="s">
        <v>32</v>
      </c>
      <c r="L11" s="665" t="s">
        <v>33</v>
      </c>
      <c r="M11" s="671" t="s">
        <v>32</v>
      </c>
      <c r="N11" s="665" t="s">
        <v>33</v>
      </c>
      <c r="O11" s="671" t="s">
        <v>32</v>
      </c>
      <c r="P11" s="665" t="s">
        <v>33</v>
      </c>
      <c r="Q11" s="671" t="s">
        <v>32</v>
      </c>
      <c r="R11" s="665" t="s">
        <v>33</v>
      </c>
      <c r="S11" s="671" t="s">
        <v>32</v>
      </c>
      <c r="T11" s="665" t="s">
        <v>33</v>
      </c>
      <c r="U11" s="671" t="s">
        <v>32</v>
      </c>
      <c r="V11" s="665" t="s">
        <v>33</v>
      </c>
      <c r="W11" s="671" t="s">
        <v>32</v>
      </c>
      <c r="X11" s="665" t="s">
        <v>33</v>
      </c>
      <c r="Y11" s="671" t="s">
        <v>32</v>
      </c>
      <c r="Z11" s="665" t="s">
        <v>33</v>
      </c>
      <c r="AA11" s="671" t="s">
        <v>32</v>
      </c>
      <c r="AB11" s="665" t="s">
        <v>33</v>
      </c>
      <c r="AC11" s="671" t="s">
        <v>32</v>
      </c>
      <c r="AD11" s="665" t="s">
        <v>33</v>
      </c>
      <c r="AE11" s="671" t="s">
        <v>32</v>
      </c>
      <c r="AF11" s="665" t="s">
        <v>33</v>
      </c>
      <c r="AG11" s="675" t="s">
        <v>32</v>
      </c>
      <c r="AH11" s="664" t="s">
        <v>33</v>
      </c>
      <c r="AI11" s="671" t="s">
        <v>32</v>
      </c>
      <c r="AJ11" s="665" t="s">
        <v>33</v>
      </c>
      <c r="AK11" s="675" t="s">
        <v>32</v>
      </c>
      <c r="AL11" s="665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4956</v>
      </c>
      <c r="C12" s="30">
        <f t="shared" ref="C12:D14" si="0">SUM(E12+G12+I12+K12+M12+O12+Q12+S12+U12+W12+Y12+AA12+AC12+AE12+AG12+AI12+AK12)</f>
        <v>2523</v>
      </c>
      <c r="D12" s="31">
        <f t="shared" si="0"/>
        <v>2433</v>
      </c>
      <c r="E12" s="32">
        <v>455</v>
      </c>
      <c r="F12" s="33">
        <v>363</v>
      </c>
      <c r="G12" s="32">
        <v>251</v>
      </c>
      <c r="H12" s="33">
        <v>237</v>
      </c>
      <c r="I12" s="32">
        <v>220</v>
      </c>
      <c r="J12" s="34">
        <v>218</v>
      </c>
      <c r="K12" s="32">
        <v>187</v>
      </c>
      <c r="L12" s="34">
        <v>190</v>
      </c>
      <c r="M12" s="32">
        <v>117</v>
      </c>
      <c r="N12" s="34">
        <v>94</v>
      </c>
      <c r="O12" s="32">
        <v>100</v>
      </c>
      <c r="P12" s="34">
        <v>108</v>
      </c>
      <c r="Q12" s="32">
        <v>107</v>
      </c>
      <c r="R12" s="34">
        <v>113</v>
      </c>
      <c r="S12" s="32">
        <v>105</v>
      </c>
      <c r="T12" s="34">
        <v>102</v>
      </c>
      <c r="U12" s="32">
        <v>88</v>
      </c>
      <c r="V12" s="34">
        <v>104</v>
      </c>
      <c r="W12" s="32">
        <v>99</v>
      </c>
      <c r="X12" s="34">
        <v>107</v>
      </c>
      <c r="Y12" s="32">
        <v>111</v>
      </c>
      <c r="Z12" s="34">
        <v>150</v>
      </c>
      <c r="AA12" s="32">
        <v>122</v>
      </c>
      <c r="AB12" s="34">
        <v>101</v>
      </c>
      <c r="AC12" s="32">
        <v>117</v>
      </c>
      <c r="AD12" s="34">
        <v>116</v>
      </c>
      <c r="AE12" s="32">
        <v>108</v>
      </c>
      <c r="AF12" s="34">
        <v>99</v>
      </c>
      <c r="AG12" s="35">
        <v>124</v>
      </c>
      <c r="AH12" s="36">
        <v>85</v>
      </c>
      <c r="AI12" s="32">
        <v>98</v>
      </c>
      <c r="AJ12" s="34">
        <v>86</v>
      </c>
      <c r="AK12" s="37">
        <v>114</v>
      </c>
      <c r="AL12" s="34">
        <v>160</v>
      </c>
      <c r="AM12" s="37">
        <v>4755</v>
      </c>
      <c r="AN12" s="32">
        <v>93</v>
      </c>
      <c r="AO12" s="38"/>
      <c r="AP12" s="38">
        <v>241</v>
      </c>
      <c r="AQ12" s="34">
        <v>465</v>
      </c>
      <c r="AR12" s="34">
        <v>122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440</v>
      </c>
      <c r="C13" s="43">
        <f t="shared" si="0"/>
        <v>0</v>
      </c>
      <c r="D13" s="44">
        <f t="shared" si="0"/>
        <v>440</v>
      </c>
      <c r="E13" s="45"/>
      <c r="F13" s="46"/>
      <c r="G13" s="47"/>
      <c r="H13" s="48"/>
      <c r="I13" s="47"/>
      <c r="J13" s="46">
        <v>6</v>
      </c>
      <c r="K13" s="45"/>
      <c r="L13" s="46">
        <v>45</v>
      </c>
      <c r="M13" s="45"/>
      <c r="N13" s="46">
        <v>90</v>
      </c>
      <c r="O13" s="45"/>
      <c r="P13" s="46">
        <v>85</v>
      </c>
      <c r="Q13" s="45"/>
      <c r="R13" s="46">
        <v>85</v>
      </c>
      <c r="S13" s="45"/>
      <c r="T13" s="46">
        <v>77</v>
      </c>
      <c r="U13" s="45"/>
      <c r="V13" s="46">
        <v>19</v>
      </c>
      <c r="W13" s="45"/>
      <c r="X13" s="46">
        <v>16</v>
      </c>
      <c r="Y13" s="45"/>
      <c r="Z13" s="46">
        <v>8</v>
      </c>
      <c r="AA13" s="45"/>
      <c r="AB13" s="46">
        <v>1</v>
      </c>
      <c r="AC13" s="45"/>
      <c r="AD13" s="46">
        <v>3</v>
      </c>
      <c r="AE13" s="45"/>
      <c r="AF13" s="46">
        <v>3</v>
      </c>
      <c r="AG13" s="49"/>
      <c r="AH13" s="50"/>
      <c r="AI13" s="45"/>
      <c r="AJ13" s="46"/>
      <c r="AK13" s="51"/>
      <c r="AL13" s="46">
        <v>2</v>
      </c>
      <c r="AM13" s="51">
        <v>432</v>
      </c>
      <c r="AN13" s="45">
        <v>8</v>
      </c>
      <c r="AO13" s="52"/>
      <c r="AP13" s="52">
        <v>1</v>
      </c>
      <c r="AQ13" s="46">
        <v>49</v>
      </c>
      <c r="AR13" s="46">
        <v>1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207</v>
      </c>
      <c r="C14" s="55">
        <f t="shared" si="0"/>
        <v>0</v>
      </c>
      <c r="D14" s="56">
        <f t="shared" si="0"/>
        <v>207</v>
      </c>
      <c r="E14" s="57"/>
      <c r="F14" s="58"/>
      <c r="G14" s="57"/>
      <c r="H14" s="58"/>
      <c r="I14" s="57"/>
      <c r="J14" s="59">
        <v>1</v>
      </c>
      <c r="K14" s="57"/>
      <c r="L14" s="59">
        <v>20</v>
      </c>
      <c r="M14" s="57"/>
      <c r="N14" s="59">
        <v>42</v>
      </c>
      <c r="O14" s="57"/>
      <c r="P14" s="59">
        <v>45</v>
      </c>
      <c r="Q14" s="57"/>
      <c r="R14" s="59">
        <v>40</v>
      </c>
      <c r="S14" s="57"/>
      <c r="T14" s="59">
        <v>22</v>
      </c>
      <c r="U14" s="57"/>
      <c r="V14" s="59">
        <v>14</v>
      </c>
      <c r="W14" s="57"/>
      <c r="X14" s="59">
        <v>5</v>
      </c>
      <c r="Y14" s="57"/>
      <c r="Z14" s="59">
        <v>3</v>
      </c>
      <c r="AA14" s="57"/>
      <c r="AB14" s="59">
        <v>3</v>
      </c>
      <c r="AC14" s="57"/>
      <c r="AD14" s="59">
        <v>4</v>
      </c>
      <c r="AE14" s="57"/>
      <c r="AF14" s="59">
        <v>3</v>
      </c>
      <c r="AG14" s="60"/>
      <c r="AH14" s="61">
        <v>3</v>
      </c>
      <c r="AI14" s="57"/>
      <c r="AJ14" s="59">
        <v>2</v>
      </c>
      <c r="AK14" s="62"/>
      <c r="AL14" s="59"/>
      <c r="AM14" s="62">
        <v>200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668" t="s">
        <v>33</v>
      </c>
      <c r="E18" s="682" t="s">
        <v>39</v>
      </c>
      <c r="F18" s="668" t="s">
        <v>33</v>
      </c>
      <c r="G18" s="682" t="s">
        <v>39</v>
      </c>
      <c r="H18" s="668" t="s">
        <v>33</v>
      </c>
      <c r="I18" s="682" t="s">
        <v>39</v>
      </c>
      <c r="J18" s="668" t="s">
        <v>33</v>
      </c>
      <c r="K18" s="682" t="s">
        <v>39</v>
      </c>
      <c r="L18" s="668" t="s">
        <v>33</v>
      </c>
      <c r="M18" s="682" t="s">
        <v>39</v>
      </c>
      <c r="N18" s="668" t="s">
        <v>33</v>
      </c>
      <c r="O18" s="682" t="s">
        <v>39</v>
      </c>
      <c r="P18" s="668" t="s">
        <v>33</v>
      </c>
      <c r="Q18" s="682" t="s">
        <v>39</v>
      </c>
      <c r="R18" s="668" t="s">
        <v>33</v>
      </c>
      <c r="S18" s="682" t="s">
        <v>39</v>
      </c>
      <c r="T18" s="668" t="s">
        <v>33</v>
      </c>
      <c r="U18" s="682" t="s">
        <v>39</v>
      </c>
      <c r="V18" s="668" t="s">
        <v>33</v>
      </c>
      <c r="W18" s="682" t="s">
        <v>39</v>
      </c>
      <c r="X18" s="668" t="s">
        <v>33</v>
      </c>
      <c r="Y18" s="682" t="s">
        <v>39</v>
      </c>
      <c r="Z18" s="668" t="s">
        <v>33</v>
      </c>
      <c r="AA18" s="682" t="s">
        <v>39</v>
      </c>
      <c r="AB18" s="668" t="s">
        <v>33</v>
      </c>
      <c r="AC18" s="682" t="s">
        <v>39</v>
      </c>
      <c r="AD18" s="668" t="s">
        <v>33</v>
      </c>
      <c r="AE18" s="682" t="s">
        <v>39</v>
      </c>
      <c r="AF18" s="668" t="s">
        <v>33</v>
      </c>
      <c r="AG18" s="682" t="s">
        <v>39</v>
      </c>
      <c r="AH18" s="668" t="s">
        <v>33</v>
      </c>
      <c r="AI18" s="682" t="s">
        <v>39</v>
      </c>
      <c r="AJ18" s="668" t="s">
        <v>33</v>
      </c>
      <c r="AK18" s="682" t="s">
        <v>39</v>
      </c>
      <c r="AL18" s="668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673" t="s">
        <v>33</v>
      </c>
      <c r="E26" s="663" t="s">
        <v>39</v>
      </c>
      <c r="F26" s="665" t="s">
        <v>33</v>
      </c>
      <c r="G26" s="663" t="s">
        <v>39</v>
      </c>
      <c r="H26" s="665" t="s">
        <v>33</v>
      </c>
      <c r="I26" s="663" t="s">
        <v>39</v>
      </c>
      <c r="J26" s="665" t="s">
        <v>33</v>
      </c>
      <c r="K26" s="663" t="s">
        <v>39</v>
      </c>
      <c r="L26" s="665" t="s">
        <v>33</v>
      </c>
      <c r="M26" s="663" t="s">
        <v>39</v>
      </c>
      <c r="N26" s="665" t="s">
        <v>33</v>
      </c>
      <c r="O26" s="663" t="s">
        <v>39</v>
      </c>
      <c r="P26" s="665" t="s">
        <v>33</v>
      </c>
      <c r="Q26" s="663" t="s">
        <v>39</v>
      </c>
      <c r="R26" s="665" t="s">
        <v>33</v>
      </c>
      <c r="S26" s="663" t="s">
        <v>39</v>
      </c>
      <c r="T26" s="665" t="s">
        <v>33</v>
      </c>
      <c r="U26" s="663" t="s">
        <v>39</v>
      </c>
      <c r="V26" s="665" t="s">
        <v>33</v>
      </c>
      <c r="W26" s="663" t="s">
        <v>39</v>
      </c>
      <c r="X26" s="665" t="s">
        <v>33</v>
      </c>
      <c r="Y26" s="663" t="s">
        <v>39</v>
      </c>
      <c r="Z26" s="665" t="s">
        <v>33</v>
      </c>
      <c r="AA26" s="663" t="s">
        <v>39</v>
      </c>
      <c r="AB26" s="665" t="s">
        <v>33</v>
      </c>
      <c r="AC26" s="663" t="s">
        <v>39</v>
      </c>
      <c r="AD26" s="665" t="s">
        <v>33</v>
      </c>
      <c r="AE26" s="663" t="s">
        <v>39</v>
      </c>
      <c r="AF26" s="665" t="s">
        <v>33</v>
      </c>
      <c r="AG26" s="663" t="s">
        <v>39</v>
      </c>
      <c r="AH26" s="665" t="s">
        <v>33</v>
      </c>
      <c r="AI26" s="663" t="s">
        <v>39</v>
      </c>
      <c r="AJ26" s="665" t="s">
        <v>33</v>
      </c>
      <c r="AK26" s="663" t="s">
        <v>39</v>
      </c>
      <c r="AL26" s="665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673" t="s">
        <v>33</v>
      </c>
      <c r="E36" s="666" t="s">
        <v>39</v>
      </c>
      <c r="F36" s="668" t="s">
        <v>33</v>
      </c>
      <c r="G36" s="666" t="s">
        <v>39</v>
      </c>
      <c r="H36" s="668" t="s">
        <v>33</v>
      </c>
      <c r="I36" s="666" t="s">
        <v>39</v>
      </c>
      <c r="J36" s="668" t="s">
        <v>33</v>
      </c>
      <c r="K36" s="666" t="s">
        <v>39</v>
      </c>
      <c r="L36" s="668" t="s">
        <v>33</v>
      </c>
      <c r="M36" s="666" t="s">
        <v>39</v>
      </c>
      <c r="N36" s="668" t="s">
        <v>33</v>
      </c>
      <c r="O36" s="666" t="s">
        <v>39</v>
      </c>
      <c r="P36" s="668" t="s">
        <v>33</v>
      </c>
      <c r="Q36" s="666" t="s">
        <v>39</v>
      </c>
      <c r="R36" s="668" t="s">
        <v>33</v>
      </c>
      <c r="S36" s="666" t="s">
        <v>39</v>
      </c>
      <c r="T36" s="668" t="s">
        <v>33</v>
      </c>
      <c r="U36" s="666" t="s">
        <v>39</v>
      </c>
      <c r="V36" s="668" t="s">
        <v>33</v>
      </c>
      <c r="W36" s="666" t="s">
        <v>39</v>
      </c>
      <c r="X36" s="668" t="s">
        <v>33</v>
      </c>
      <c r="Y36" s="666" t="s">
        <v>39</v>
      </c>
      <c r="Z36" s="668" t="s">
        <v>33</v>
      </c>
      <c r="AA36" s="666" t="s">
        <v>39</v>
      </c>
      <c r="AB36" s="668" t="s">
        <v>33</v>
      </c>
      <c r="AC36" s="666" t="s">
        <v>39</v>
      </c>
      <c r="AD36" s="668" t="s">
        <v>33</v>
      </c>
      <c r="AE36" s="666" t="s">
        <v>39</v>
      </c>
      <c r="AF36" s="668" t="s">
        <v>33</v>
      </c>
      <c r="AG36" s="666" t="s">
        <v>39</v>
      </c>
      <c r="AH36" s="668" t="s">
        <v>33</v>
      </c>
      <c r="AI36" s="666" t="s">
        <v>39</v>
      </c>
      <c r="AJ36" s="668" t="s">
        <v>33</v>
      </c>
      <c r="AK36" s="666" t="s">
        <v>39</v>
      </c>
      <c r="AL36" s="668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673" t="s">
        <v>33</v>
      </c>
      <c r="E46" s="663" t="s">
        <v>39</v>
      </c>
      <c r="F46" s="665" t="s">
        <v>33</v>
      </c>
      <c r="G46" s="663" t="s">
        <v>39</v>
      </c>
      <c r="H46" s="665" t="s">
        <v>33</v>
      </c>
      <c r="I46" s="663" t="s">
        <v>39</v>
      </c>
      <c r="J46" s="665" t="s">
        <v>33</v>
      </c>
      <c r="K46" s="663" t="s">
        <v>39</v>
      </c>
      <c r="L46" s="665" t="s">
        <v>33</v>
      </c>
      <c r="M46" s="663" t="s">
        <v>39</v>
      </c>
      <c r="N46" s="665" t="s">
        <v>33</v>
      </c>
      <c r="O46" s="663" t="s">
        <v>39</v>
      </c>
      <c r="P46" s="665" t="s">
        <v>33</v>
      </c>
      <c r="Q46" s="663" t="s">
        <v>39</v>
      </c>
      <c r="R46" s="665" t="s">
        <v>33</v>
      </c>
      <c r="S46" s="663" t="s">
        <v>39</v>
      </c>
      <c r="T46" s="665" t="s">
        <v>33</v>
      </c>
      <c r="U46" s="663" t="s">
        <v>39</v>
      </c>
      <c r="V46" s="665" t="s">
        <v>33</v>
      </c>
      <c r="W46" s="663" t="s">
        <v>39</v>
      </c>
      <c r="X46" s="665" t="s">
        <v>33</v>
      </c>
      <c r="Y46" s="663" t="s">
        <v>39</v>
      </c>
      <c r="Z46" s="665" t="s">
        <v>33</v>
      </c>
      <c r="AA46" s="663" t="s">
        <v>39</v>
      </c>
      <c r="AB46" s="665" t="s">
        <v>33</v>
      </c>
      <c r="AC46" s="663" t="s">
        <v>39</v>
      </c>
      <c r="AD46" s="665" t="s">
        <v>33</v>
      </c>
      <c r="AE46" s="663" t="s">
        <v>39</v>
      </c>
      <c r="AF46" s="665" t="s">
        <v>33</v>
      </c>
      <c r="AG46" s="663" t="s">
        <v>39</v>
      </c>
      <c r="AH46" s="665" t="s">
        <v>33</v>
      </c>
      <c r="AI46" s="663" t="s">
        <v>39</v>
      </c>
      <c r="AJ46" s="665" t="s">
        <v>33</v>
      </c>
      <c r="AK46" s="663" t="s">
        <v>39</v>
      </c>
      <c r="AL46" s="665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668" t="s">
        <v>33</v>
      </c>
      <c r="E56" s="114" t="s">
        <v>32</v>
      </c>
      <c r="F56" s="668" t="s">
        <v>33</v>
      </c>
      <c r="G56" s="114" t="s">
        <v>32</v>
      </c>
      <c r="H56" s="668" t="s">
        <v>33</v>
      </c>
      <c r="I56" s="114" t="s">
        <v>32</v>
      </c>
      <c r="J56" s="668" t="s">
        <v>33</v>
      </c>
      <c r="K56" s="114" t="s">
        <v>32</v>
      </c>
      <c r="L56" s="668" t="s">
        <v>33</v>
      </c>
      <c r="M56" s="114" t="s">
        <v>32</v>
      </c>
      <c r="N56" s="668" t="s">
        <v>33</v>
      </c>
      <c r="O56" s="114" t="s">
        <v>32</v>
      </c>
      <c r="P56" s="668" t="s">
        <v>33</v>
      </c>
      <c r="Q56" s="114" t="s">
        <v>32</v>
      </c>
      <c r="R56" s="668" t="s">
        <v>33</v>
      </c>
      <c r="S56" s="114" t="s">
        <v>32</v>
      </c>
      <c r="T56" s="668" t="s">
        <v>33</v>
      </c>
      <c r="U56" s="114" t="s">
        <v>32</v>
      </c>
      <c r="V56" s="667" t="s">
        <v>33</v>
      </c>
      <c r="W56" s="114" t="s">
        <v>32</v>
      </c>
      <c r="X56" s="668" t="s">
        <v>33</v>
      </c>
      <c r="Y56" s="114" t="s">
        <v>32</v>
      </c>
      <c r="Z56" s="668" t="s">
        <v>33</v>
      </c>
      <c r="AA56" s="114" t="s">
        <v>32</v>
      </c>
      <c r="AB56" s="668" t="s">
        <v>33</v>
      </c>
      <c r="AC56" s="114" t="s">
        <v>32</v>
      </c>
      <c r="AD56" s="668" t="s">
        <v>33</v>
      </c>
      <c r="AE56" s="114" t="s">
        <v>32</v>
      </c>
      <c r="AF56" s="668" t="s">
        <v>33</v>
      </c>
      <c r="AG56" s="114" t="s">
        <v>32</v>
      </c>
      <c r="AH56" s="668" t="s">
        <v>33</v>
      </c>
      <c r="AI56" s="114" t="s">
        <v>32</v>
      </c>
      <c r="AJ56" s="668" t="s">
        <v>33</v>
      </c>
      <c r="AK56" s="114" t="s">
        <v>32</v>
      </c>
      <c r="AL56" s="668" t="s">
        <v>33</v>
      </c>
      <c r="AM56" s="116" t="s">
        <v>54</v>
      </c>
      <c r="AN56" s="685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20</v>
      </c>
      <c r="C57" s="120">
        <f t="shared" ref="C57:D62" si="9">SUM(E57+G57+I57+K57+M57+O57+Q57+S57+U57+W57+Y57+AA57+AC57+AE57+AG57+AI57+AK57)</f>
        <v>13</v>
      </c>
      <c r="D57" s="31">
        <f t="shared" si="9"/>
        <v>7</v>
      </c>
      <c r="E57" s="32"/>
      <c r="F57" s="33">
        <v>1</v>
      </c>
      <c r="G57" s="32">
        <v>1</v>
      </c>
      <c r="H57" s="34"/>
      <c r="I57" s="32"/>
      <c r="J57" s="34"/>
      <c r="K57" s="32">
        <v>1</v>
      </c>
      <c r="L57" s="34">
        <v>1</v>
      </c>
      <c r="M57" s="32"/>
      <c r="N57" s="34"/>
      <c r="O57" s="32">
        <v>1</v>
      </c>
      <c r="P57" s="34"/>
      <c r="Q57" s="32">
        <v>1</v>
      </c>
      <c r="R57" s="34"/>
      <c r="S57" s="32">
        <v>1</v>
      </c>
      <c r="T57" s="34">
        <v>1</v>
      </c>
      <c r="U57" s="32">
        <v>1</v>
      </c>
      <c r="V57" s="36"/>
      <c r="W57" s="32"/>
      <c r="X57" s="34">
        <v>1</v>
      </c>
      <c r="Y57" s="32">
        <v>1</v>
      </c>
      <c r="Z57" s="34"/>
      <c r="AA57" s="32">
        <v>1</v>
      </c>
      <c r="AB57" s="34"/>
      <c r="AC57" s="32">
        <v>1</v>
      </c>
      <c r="AD57" s="34">
        <v>2</v>
      </c>
      <c r="AE57" s="32"/>
      <c r="AF57" s="34"/>
      <c r="AG57" s="32">
        <v>1</v>
      </c>
      <c r="AH57" s="34"/>
      <c r="AI57" s="32">
        <v>3</v>
      </c>
      <c r="AJ57" s="34"/>
      <c r="AK57" s="102"/>
      <c r="AL57" s="34">
        <v>1</v>
      </c>
      <c r="AM57" s="121"/>
      <c r="AN57" s="122">
        <v>20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407</v>
      </c>
      <c r="C58" s="125">
        <f t="shared" si="9"/>
        <v>211</v>
      </c>
      <c r="D58" s="84">
        <f t="shared" si="9"/>
        <v>196</v>
      </c>
      <c r="E58" s="45">
        <v>37</v>
      </c>
      <c r="F58" s="85">
        <v>32</v>
      </c>
      <c r="G58" s="45">
        <v>7</v>
      </c>
      <c r="H58" s="46">
        <v>15</v>
      </c>
      <c r="I58" s="45">
        <v>7</v>
      </c>
      <c r="J58" s="46">
        <v>11</v>
      </c>
      <c r="K58" s="45">
        <v>6</v>
      </c>
      <c r="L58" s="46">
        <v>5</v>
      </c>
      <c r="M58" s="45">
        <v>7</v>
      </c>
      <c r="N58" s="46">
        <v>6</v>
      </c>
      <c r="O58" s="45">
        <v>8</v>
      </c>
      <c r="P58" s="46">
        <v>9</v>
      </c>
      <c r="Q58" s="45">
        <v>7</v>
      </c>
      <c r="R58" s="46">
        <v>6</v>
      </c>
      <c r="S58" s="45">
        <v>9</v>
      </c>
      <c r="T58" s="46">
        <v>7</v>
      </c>
      <c r="U58" s="45">
        <v>12</v>
      </c>
      <c r="V58" s="50">
        <v>3</v>
      </c>
      <c r="W58" s="45">
        <v>8</v>
      </c>
      <c r="X58" s="46">
        <v>5</v>
      </c>
      <c r="Y58" s="45">
        <v>8</v>
      </c>
      <c r="Z58" s="46">
        <v>11</v>
      </c>
      <c r="AA58" s="45">
        <v>11</v>
      </c>
      <c r="AB58" s="46">
        <v>9</v>
      </c>
      <c r="AC58" s="45">
        <v>10</v>
      </c>
      <c r="AD58" s="46">
        <v>11</v>
      </c>
      <c r="AE58" s="45">
        <v>16</v>
      </c>
      <c r="AF58" s="46">
        <v>13</v>
      </c>
      <c r="AG58" s="45">
        <v>17</v>
      </c>
      <c r="AH58" s="46">
        <v>8</v>
      </c>
      <c r="AI58" s="45">
        <v>13</v>
      </c>
      <c r="AJ58" s="46">
        <v>17</v>
      </c>
      <c r="AK58" s="86">
        <v>28</v>
      </c>
      <c r="AL58" s="46">
        <v>28</v>
      </c>
      <c r="AM58" s="126"/>
      <c r="AN58" s="127">
        <v>407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2802</v>
      </c>
      <c r="C59" s="125">
        <f t="shared" si="9"/>
        <v>1480</v>
      </c>
      <c r="D59" s="84">
        <f t="shared" si="9"/>
        <v>1322</v>
      </c>
      <c r="E59" s="45">
        <v>254</v>
      </c>
      <c r="F59" s="85">
        <v>201</v>
      </c>
      <c r="G59" s="45">
        <v>129</v>
      </c>
      <c r="H59" s="46">
        <v>112</v>
      </c>
      <c r="I59" s="45">
        <v>88</v>
      </c>
      <c r="J59" s="46">
        <v>101</v>
      </c>
      <c r="K59" s="45">
        <v>79</v>
      </c>
      <c r="L59" s="46">
        <v>78</v>
      </c>
      <c r="M59" s="45">
        <v>77</v>
      </c>
      <c r="N59" s="46">
        <v>37</v>
      </c>
      <c r="O59" s="45">
        <v>64</v>
      </c>
      <c r="P59" s="46">
        <v>61</v>
      </c>
      <c r="Q59" s="45">
        <v>64</v>
      </c>
      <c r="R59" s="46">
        <v>59</v>
      </c>
      <c r="S59" s="45">
        <v>75</v>
      </c>
      <c r="T59" s="46">
        <v>59</v>
      </c>
      <c r="U59" s="45">
        <v>56</v>
      </c>
      <c r="V59" s="50">
        <v>60</v>
      </c>
      <c r="W59" s="45">
        <v>56</v>
      </c>
      <c r="X59" s="46">
        <v>54</v>
      </c>
      <c r="Y59" s="45">
        <v>78</v>
      </c>
      <c r="Z59" s="46">
        <v>88</v>
      </c>
      <c r="AA59" s="45">
        <v>78</v>
      </c>
      <c r="AB59" s="46">
        <v>51</v>
      </c>
      <c r="AC59" s="45">
        <v>78</v>
      </c>
      <c r="AD59" s="46">
        <v>63</v>
      </c>
      <c r="AE59" s="45">
        <v>70</v>
      </c>
      <c r="AF59" s="46">
        <v>67</v>
      </c>
      <c r="AG59" s="45">
        <v>88</v>
      </c>
      <c r="AH59" s="46">
        <v>60</v>
      </c>
      <c r="AI59" s="45">
        <v>69</v>
      </c>
      <c r="AJ59" s="46">
        <v>60</v>
      </c>
      <c r="AK59" s="86">
        <v>77</v>
      </c>
      <c r="AL59" s="46">
        <v>111</v>
      </c>
      <c r="AM59" s="126"/>
      <c r="AN59" s="127">
        <v>2802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1675</v>
      </c>
      <c r="C60" s="125">
        <f t="shared" si="9"/>
        <v>794</v>
      </c>
      <c r="D60" s="84">
        <f t="shared" si="9"/>
        <v>881</v>
      </c>
      <c r="E60" s="45">
        <v>161</v>
      </c>
      <c r="F60" s="85">
        <v>129</v>
      </c>
      <c r="G60" s="45">
        <v>110</v>
      </c>
      <c r="H60" s="46">
        <v>110</v>
      </c>
      <c r="I60" s="45">
        <v>123</v>
      </c>
      <c r="J60" s="46">
        <v>103</v>
      </c>
      <c r="K60" s="45">
        <v>99</v>
      </c>
      <c r="L60" s="46">
        <v>101</v>
      </c>
      <c r="M60" s="45">
        <v>32</v>
      </c>
      <c r="N60" s="46">
        <v>47</v>
      </c>
      <c r="O60" s="45">
        <v>26</v>
      </c>
      <c r="P60" s="46">
        <v>34</v>
      </c>
      <c r="Q60" s="45">
        <v>33</v>
      </c>
      <c r="R60" s="46">
        <v>48</v>
      </c>
      <c r="S60" s="45">
        <v>18</v>
      </c>
      <c r="T60" s="46">
        <v>31</v>
      </c>
      <c r="U60" s="45">
        <v>17</v>
      </c>
      <c r="V60" s="50">
        <v>39</v>
      </c>
      <c r="W60" s="45">
        <v>34</v>
      </c>
      <c r="X60" s="46">
        <v>46</v>
      </c>
      <c r="Y60" s="45">
        <v>24</v>
      </c>
      <c r="Z60" s="46">
        <v>51</v>
      </c>
      <c r="AA60" s="45">
        <v>30</v>
      </c>
      <c r="AB60" s="46">
        <v>41</v>
      </c>
      <c r="AC60" s="45">
        <v>27</v>
      </c>
      <c r="AD60" s="46">
        <v>39</v>
      </c>
      <c r="AE60" s="45">
        <v>21</v>
      </c>
      <c r="AF60" s="46">
        <v>18</v>
      </c>
      <c r="AG60" s="45">
        <v>17</v>
      </c>
      <c r="AH60" s="46">
        <v>16</v>
      </c>
      <c r="AI60" s="45">
        <v>13</v>
      </c>
      <c r="AJ60" s="46">
        <v>8</v>
      </c>
      <c r="AK60" s="86">
        <v>9</v>
      </c>
      <c r="AL60" s="46">
        <v>20</v>
      </c>
      <c r="AM60" s="126"/>
      <c r="AN60" s="127">
        <v>1675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51</v>
      </c>
      <c r="C61" s="130">
        <f t="shared" si="9"/>
        <v>25</v>
      </c>
      <c r="D61" s="131">
        <f t="shared" si="9"/>
        <v>26</v>
      </c>
      <c r="E61" s="132">
        <v>3</v>
      </c>
      <c r="F61" s="133"/>
      <c r="G61" s="132">
        <v>4</v>
      </c>
      <c r="H61" s="134"/>
      <c r="I61" s="132">
        <v>2</v>
      </c>
      <c r="J61" s="134">
        <v>3</v>
      </c>
      <c r="K61" s="132">
        <v>2</v>
      </c>
      <c r="L61" s="134">
        <v>5</v>
      </c>
      <c r="M61" s="132">
        <v>1</v>
      </c>
      <c r="N61" s="134">
        <v>4</v>
      </c>
      <c r="O61" s="132">
        <v>1</v>
      </c>
      <c r="P61" s="134">
        <v>4</v>
      </c>
      <c r="Q61" s="132">
        <v>2</v>
      </c>
      <c r="R61" s="134"/>
      <c r="S61" s="132">
        <v>2</v>
      </c>
      <c r="T61" s="134">
        <v>4</v>
      </c>
      <c r="U61" s="132">
        <v>2</v>
      </c>
      <c r="V61" s="135">
        <v>1</v>
      </c>
      <c r="W61" s="132">
        <v>1</v>
      </c>
      <c r="X61" s="134">
        <v>1</v>
      </c>
      <c r="Y61" s="132"/>
      <c r="Z61" s="134"/>
      <c r="AA61" s="132">
        <v>2</v>
      </c>
      <c r="AB61" s="134"/>
      <c r="AC61" s="132">
        <v>1</v>
      </c>
      <c r="AD61" s="134">
        <v>1</v>
      </c>
      <c r="AE61" s="132">
        <v>1</v>
      </c>
      <c r="AF61" s="134">
        <v>1</v>
      </c>
      <c r="AG61" s="132">
        <v>1</v>
      </c>
      <c r="AH61" s="134">
        <v>1</v>
      </c>
      <c r="AI61" s="132"/>
      <c r="AJ61" s="134">
        <v>1</v>
      </c>
      <c r="AK61" s="136"/>
      <c r="AL61" s="134"/>
      <c r="AM61" s="137"/>
      <c r="AN61" s="138">
        <v>51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0</v>
      </c>
      <c r="C62" s="141">
        <f t="shared" si="9"/>
        <v>0</v>
      </c>
      <c r="D62" s="56">
        <f t="shared" si="9"/>
        <v>0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666" t="s">
        <v>52</v>
      </c>
      <c r="B63" s="144">
        <f t="shared" ref="B63:AL63" si="10">SUM(B57:B62)</f>
        <v>4955</v>
      </c>
      <c r="C63" s="145">
        <f t="shared" si="10"/>
        <v>2523</v>
      </c>
      <c r="D63" s="146">
        <f t="shared" si="10"/>
        <v>2432</v>
      </c>
      <c r="E63" s="147">
        <f t="shared" si="10"/>
        <v>455</v>
      </c>
      <c r="F63" s="148">
        <f t="shared" si="10"/>
        <v>363</v>
      </c>
      <c r="G63" s="147">
        <f t="shared" si="10"/>
        <v>251</v>
      </c>
      <c r="H63" s="149">
        <f t="shared" si="10"/>
        <v>237</v>
      </c>
      <c r="I63" s="147">
        <f t="shared" si="10"/>
        <v>220</v>
      </c>
      <c r="J63" s="149">
        <f t="shared" si="10"/>
        <v>218</v>
      </c>
      <c r="K63" s="147">
        <f t="shared" si="10"/>
        <v>187</v>
      </c>
      <c r="L63" s="149">
        <f t="shared" si="10"/>
        <v>190</v>
      </c>
      <c r="M63" s="147">
        <f t="shared" si="10"/>
        <v>117</v>
      </c>
      <c r="N63" s="149">
        <f t="shared" si="10"/>
        <v>94</v>
      </c>
      <c r="O63" s="147">
        <f t="shared" si="10"/>
        <v>100</v>
      </c>
      <c r="P63" s="149">
        <f t="shared" si="10"/>
        <v>108</v>
      </c>
      <c r="Q63" s="147">
        <f t="shared" si="10"/>
        <v>107</v>
      </c>
      <c r="R63" s="149">
        <f t="shared" si="10"/>
        <v>113</v>
      </c>
      <c r="S63" s="147">
        <f t="shared" si="10"/>
        <v>105</v>
      </c>
      <c r="T63" s="149">
        <f t="shared" si="10"/>
        <v>102</v>
      </c>
      <c r="U63" s="150">
        <f t="shared" si="10"/>
        <v>88</v>
      </c>
      <c r="V63" s="151">
        <f t="shared" si="10"/>
        <v>103</v>
      </c>
      <c r="W63" s="147">
        <f t="shared" si="10"/>
        <v>99</v>
      </c>
      <c r="X63" s="149">
        <f t="shared" si="10"/>
        <v>107</v>
      </c>
      <c r="Y63" s="147">
        <f t="shared" si="10"/>
        <v>111</v>
      </c>
      <c r="Z63" s="149">
        <f t="shared" si="10"/>
        <v>150</v>
      </c>
      <c r="AA63" s="147">
        <f t="shared" si="10"/>
        <v>122</v>
      </c>
      <c r="AB63" s="149">
        <f t="shared" si="10"/>
        <v>101</v>
      </c>
      <c r="AC63" s="147">
        <f t="shared" si="10"/>
        <v>117</v>
      </c>
      <c r="AD63" s="149">
        <f t="shared" si="10"/>
        <v>116</v>
      </c>
      <c r="AE63" s="147">
        <f t="shared" si="10"/>
        <v>108</v>
      </c>
      <c r="AF63" s="149">
        <f t="shared" si="10"/>
        <v>99</v>
      </c>
      <c r="AG63" s="147">
        <f t="shared" si="10"/>
        <v>124</v>
      </c>
      <c r="AH63" s="149">
        <f t="shared" si="10"/>
        <v>85</v>
      </c>
      <c r="AI63" s="147">
        <f t="shared" si="10"/>
        <v>98</v>
      </c>
      <c r="AJ63" s="149">
        <f t="shared" si="10"/>
        <v>86</v>
      </c>
      <c r="AK63" s="152">
        <f t="shared" si="10"/>
        <v>114</v>
      </c>
      <c r="AL63" s="149">
        <f t="shared" si="10"/>
        <v>160</v>
      </c>
      <c r="AM63" s="153">
        <f>SUM(AM57:AM61)</f>
        <v>0</v>
      </c>
      <c r="AN63" s="154">
        <f>SUM(AN57:AN61)</f>
        <v>4955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681" t="s">
        <v>5</v>
      </c>
      <c r="C65" s="681" t="s">
        <v>64</v>
      </c>
      <c r="D65" s="681" t="s">
        <v>65</v>
      </c>
      <c r="E65" s="681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370</v>
      </c>
      <c r="C69" s="87">
        <v>370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623</v>
      </c>
      <c r="C72" s="87">
        <v>623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12</v>
      </c>
      <c r="C73" s="87"/>
      <c r="D73" s="87">
        <v>12</v>
      </c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1087</v>
      </c>
      <c r="C78" s="87">
        <v>1087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628</v>
      </c>
      <c r="C80" s="87">
        <v>627</v>
      </c>
      <c r="D80" s="87">
        <v>1</v>
      </c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9</v>
      </c>
      <c r="C81" s="87"/>
      <c r="D81" s="87">
        <v>9</v>
      </c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666" t="s">
        <v>52</v>
      </c>
      <c r="B85" s="170">
        <f>SUM(B66:B84)</f>
        <v>2729</v>
      </c>
      <c r="C85" s="170">
        <f>SUM(C66:C84)</f>
        <v>2707</v>
      </c>
      <c r="D85" s="170">
        <f>SUM(D66:D84)</f>
        <v>22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682" t="s">
        <v>31</v>
      </c>
      <c r="D89" s="683" t="s">
        <v>39</v>
      </c>
      <c r="E89" s="668" t="s">
        <v>33</v>
      </c>
      <c r="F89" s="666" t="s">
        <v>39</v>
      </c>
      <c r="G89" s="668" t="s">
        <v>33</v>
      </c>
      <c r="H89" s="667" t="s">
        <v>39</v>
      </c>
      <c r="I89" s="667" t="s">
        <v>33</v>
      </c>
      <c r="J89" s="666" t="s">
        <v>39</v>
      </c>
      <c r="K89" s="668" t="s">
        <v>33</v>
      </c>
      <c r="L89" s="667" t="s">
        <v>39</v>
      </c>
      <c r="M89" s="667" t="s">
        <v>33</v>
      </c>
      <c r="N89" s="666" t="s">
        <v>39</v>
      </c>
      <c r="O89" s="668" t="s">
        <v>33</v>
      </c>
      <c r="P89" s="667" t="s">
        <v>39</v>
      </c>
      <c r="Q89" s="667" t="s">
        <v>33</v>
      </c>
      <c r="R89" s="666" t="s">
        <v>39</v>
      </c>
      <c r="S89" s="668" t="s">
        <v>33</v>
      </c>
      <c r="T89" s="667" t="s">
        <v>39</v>
      </c>
      <c r="U89" s="667" t="s">
        <v>33</v>
      </c>
      <c r="V89" s="666" t="s">
        <v>39</v>
      </c>
      <c r="W89" s="668" t="s">
        <v>33</v>
      </c>
      <c r="X89" s="667" t="s">
        <v>39</v>
      </c>
      <c r="Y89" s="668" t="s">
        <v>33</v>
      </c>
      <c r="Z89" s="666" t="s">
        <v>39</v>
      </c>
      <c r="AA89" s="667" t="s">
        <v>33</v>
      </c>
      <c r="AB89" s="666" t="s">
        <v>39</v>
      </c>
      <c r="AC89" s="668" t="s">
        <v>33</v>
      </c>
      <c r="AD89" s="667" t="s">
        <v>39</v>
      </c>
      <c r="AE89" s="667" t="s">
        <v>33</v>
      </c>
      <c r="AF89" s="666" t="s">
        <v>39</v>
      </c>
      <c r="AG89" s="668" t="s">
        <v>33</v>
      </c>
      <c r="AH89" s="667" t="s">
        <v>39</v>
      </c>
      <c r="AI89" s="667" t="s">
        <v>33</v>
      </c>
      <c r="AJ89" s="666" t="s">
        <v>39</v>
      </c>
      <c r="AK89" s="668" t="s">
        <v>33</v>
      </c>
      <c r="AL89" s="667" t="s">
        <v>39</v>
      </c>
      <c r="AM89" s="668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821</v>
      </c>
      <c r="D90" s="120">
        <f t="shared" si="12"/>
        <v>320</v>
      </c>
      <c r="E90" s="31">
        <f t="shared" si="12"/>
        <v>501</v>
      </c>
      <c r="F90" s="175">
        <f t="shared" si="12"/>
        <v>27</v>
      </c>
      <c r="G90" s="176">
        <f t="shared" si="12"/>
        <v>17</v>
      </c>
      <c r="H90" s="175">
        <f t="shared" si="12"/>
        <v>19</v>
      </c>
      <c r="I90" s="176">
        <f t="shared" si="12"/>
        <v>13</v>
      </c>
      <c r="J90" s="175">
        <f t="shared" si="12"/>
        <v>11</v>
      </c>
      <c r="K90" s="176">
        <f t="shared" si="12"/>
        <v>18</v>
      </c>
      <c r="L90" s="175">
        <f t="shared" si="12"/>
        <v>12</v>
      </c>
      <c r="M90" s="176">
        <f t="shared" si="12"/>
        <v>25</v>
      </c>
      <c r="N90" s="175">
        <f t="shared" si="12"/>
        <v>21</v>
      </c>
      <c r="O90" s="176">
        <f t="shared" si="12"/>
        <v>53</v>
      </c>
      <c r="P90" s="175">
        <f t="shared" si="12"/>
        <v>12</v>
      </c>
      <c r="Q90" s="176">
        <f t="shared" si="12"/>
        <v>52</v>
      </c>
      <c r="R90" s="175">
        <f t="shared" si="12"/>
        <v>9</v>
      </c>
      <c r="S90" s="176">
        <f t="shared" si="12"/>
        <v>54</v>
      </c>
      <c r="T90" s="175">
        <f t="shared" si="12"/>
        <v>14</v>
      </c>
      <c r="U90" s="176">
        <f t="shared" si="12"/>
        <v>42</v>
      </c>
      <c r="V90" s="175">
        <f t="shared" si="12"/>
        <v>16</v>
      </c>
      <c r="W90" s="176">
        <f t="shared" si="12"/>
        <v>33</v>
      </c>
      <c r="X90" s="175">
        <f t="shared" si="12"/>
        <v>9</v>
      </c>
      <c r="Y90" s="176">
        <f t="shared" si="12"/>
        <v>26</v>
      </c>
      <c r="Z90" s="175">
        <f t="shared" si="12"/>
        <v>16</v>
      </c>
      <c r="AA90" s="176">
        <f t="shared" si="12"/>
        <v>21</v>
      </c>
      <c r="AB90" s="175">
        <f t="shared" si="12"/>
        <v>27</v>
      </c>
      <c r="AC90" s="176">
        <f t="shared" si="12"/>
        <v>16</v>
      </c>
      <c r="AD90" s="175">
        <f t="shared" si="12"/>
        <v>22</v>
      </c>
      <c r="AE90" s="176">
        <f t="shared" si="12"/>
        <v>21</v>
      </c>
      <c r="AF90" s="175">
        <f t="shared" si="12"/>
        <v>21</v>
      </c>
      <c r="AG90" s="176">
        <f t="shared" si="12"/>
        <v>24</v>
      </c>
      <c r="AH90" s="175">
        <f t="shared" si="12"/>
        <v>27</v>
      </c>
      <c r="AI90" s="176">
        <f t="shared" si="12"/>
        <v>17</v>
      </c>
      <c r="AJ90" s="175">
        <f t="shared" si="12"/>
        <v>19</v>
      </c>
      <c r="AK90" s="176">
        <f t="shared" si="12"/>
        <v>24</v>
      </c>
      <c r="AL90" s="175">
        <f t="shared" si="12"/>
        <v>38</v>
      </c>
      <c r="AM90" s="176">
        <f t="shared" si="12"/>
        <v>45</v>
      </c>
      <c r="AN90" s="177">
        <f t="shared" si="12"/>
        <v>781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795</v>
      </c>
      <c r="D91" s="120">
        <f t="shared" ref="D91:E97" si="14">SUM(F91+H91+J91+L91+N91+P91+R91+T91+V91+X91+Z91+AB91+AD91+AF91+AH91+AJ91+AL91)</f>
        <v>307</v>
      </c>
      <c r="E91" s="31">
        <f t="shared" si="14"/>
        <v>488</v>
      </c>
      <c r="F91" s="180">
        <v>27</v>
      </c>
      <c r="G91" s="181">
        <v>17</v>
      </c>
      <c r="H91" s="182">
        <v>19</v>
      </c>
      <c r="I91" s="183">
        <v>13</v>
      </c>
      <c r="J91" s="182">
        <v>11</v>
      </c>
      <c r="K91" s="183">
        <v>18</v>
      </c>
      <c r="L91" s="180">
        <v>10</v>
      </c>
      <c r="M91" s="181">
        <v>25</v>
      </c>
      <c r="N91" s="182">
        <v>21</v>
      </c>
      <c r="O91" s="183">
        <v>52</v>
      </c>
      <c r="P91" s="182">
        <v>11</v>
      </c>
      <c r="Q91" s="183">
        <v>49</v>
      </c>
      <c r="R91" s="182">
        <v>8</v>
      </c>
      <c r="S91" s="183">
        <v>54</v>
      </c>
      <c r="T91" s="182">
        <v>12</v>
      </c>
      <c r="U91" s="183">
        <v>41</v>
      </c>
      <c r="V91" s="182">
        <v>16</v>
      </c>
      <c r="W91" s="183">
        <v>33</v>
      </c>
      <c r="X91" s="182">
        <v>8</v>
      </c>
      <c r="Y91" s="183">
        <v>26</v>
      </c>
      <c r="Z91" s="182">
        <v>16</v>
      </c>
      <c r="AA91" s="183">
        <v>21</v>
      </c>
      <c r="AB91" s="182">
        <v>26</v>
      </c>
      <c r="AC91" s="183">
        <v>16</v>
      </c>
      <c r="AD91" s="182">
        <v>21</v>
      </c>
      <c r="AE91" s="183">
        <v>21</v>
      </c>
      <c r="AF91" s="182">
        <v>19</v>
      </c>
      <c r="AG91" s="183">
        <v>23</v>
      </c>
      <c r="AH91" s="182">
        <v>27</v>
      </c>
      <c r="AI91" s="183">
        <v>16</v>
      </c>
      <c r="AJ91" s="182">
        <v>17</v>
      </c>
      <c r="AK91" s="183">
        <v>23</v>
      </c>
      <c r="AL91" s="182">
        <v>38</v>
      </c>
      <c r="AM91" s="183">
        <v>40</v>
      </c>
      <c r="AN91" s="184">
        <v>758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5</v>
      </c>
      <c r="D92" s="43">
        <f t="shared" si="14"/>
        <v>4</v>
      </c>
      <c r="E92" s="187">
        <f t="shared" si="14"/>
        <v>1</v>
      </c>
      <c r="F92" s="188"/>
      <c r="G92" s="189"/>
      <c r="H92" s="190"/>
      <c r="I92" s="191"/>
      <c r="J92" s="188"/>
      <c r="K92" s="192"/>
      <c r="L92" s="190">
        <v>1</v>
      </c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>
        <v>1</v>
      </c>
      <c r="AG92" s="192">
        <v>1</v>
      </c>
      <c r="AH92" s="191"/>
      <c r="AI92" s="193"/>
      <c r="AJ92" s="194">
        <v>2</v>
      </c>
      <c r="AK92" s="192"/>
      <c r="AL92" s="191"/>
      <c r="AM92" s="192"/>
      <c r="AN92" s="195">
        <v>5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>
        <v>0</v>
      </c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9</v>
      </c>
      <c r="D94" s="209">
        <f t="shared" si="14"/>
        <v>4</v>
      </c>
      <c r="E94" s="210">
        <f t="shared" si="14"/>
        <v>5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>
        <v>1</v>
      </c>
      <c r="P94" s="214"/>
      <c r="Q94" s="216">
        <v>3</v>
      </c>
      <c r="R94" s="217"/>
      <c r="S94" s="212"/>
      <c r="T94" s="214">
        <v>2</v>
      </c>
      <c r="U94" s="216"/>
      <c r="V94" s="217"/>
      <c r="W94" s="212"/>
      <c r="X94" s="214"/>
      <c r="Y94" s="212"/>
      <c r="Z94" s="217"/>
      <c r="AA94" s="216"/>
      <c r="AB94" s="217">
        <v>1</v>
      </c>
      <c r="AC94" s="212"/>
      <c r="AD94" s="214">
        <v>1</v>
      </c>
      <c r="AE94" s="216"/>
      <c r="AF94" s="217"/>
      <c r="AG94" s="212"/>
      <c r="AH94" s="214"/>
      <c r="AI94" s="216"/>
      <c r="AJ94" s="217"/>
      <c r="AK94" s="212"/>
      <c r="AL94" s="214"/>
      <c r="AM94" s="212">
        <v>1</v>
      </c>
      <c r="AN94" s="218">
        <v>9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>
        <v>0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 t="str">
        <f t="shared" si="17"/>
        <v/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12</v>
      </c>
      <c r="D96" s="43">
        <f t="shared" si="14"/>
        <v>5</v>
      </c>
      <c r="E96" s="228">
        <f t="shared" si="14"/>
        <v>7</v>
      </c>
      <c r="F96" s="188"/>
      <c r="G96" s="189"/>
      <c r="H96" s="190"/>
      <c r="I96" s="191"/>
      <c r="J96" s="188"/>
      <c r="K96" s="192"/>
      <c r="L96" s="190">
        <v>1</v>
      </c>
      <c r="M96" s="193"/>
      <c r="N96" s="188"/>
      <c r="O96" s="192"/>
      <c r="P96" s="191">
        <v>1</v>
      </c>
      <c r="Q96" s="193"/>
      <c r="R96" s="194">
        <v>1</v>
      </c>
      <c r="S96" s="192"/>
      <c r="T96" s="191"/>
      <c r="U96" s="193">
        <v>1</v>
      </c>
      <c r="V96" s="194"/>
      <c r="W96" s="192"/>
      <c r="X96" s="191">
        <v>1</v>
      </c>
      <c r="Y96" s="192"/>
      <c r="Z96" s="194"/>
      <c r="AA96" s="193"/>
      <c r="AB96" s="194"/>
      <c r="AC96" s="192"/>
      <c r="AD96" s="191"/>
      <c r="AE96" s="193"/>
      <c r="AF96" s="194">
        <v>1</v>
      </c>
      <c r="AG96" s="192"/>
      <c r="AH96" s="191"/>
      <c r="AI96" s="193">
        <v>1</v>
      </c>
      <c r="AJ96" s="194"/>
      <c r="AK96" s="192">
        <v>1</v>
      </c>
      <c r="AL96" s="191"/>
      <c r="AM96" s="192">
        <v>4</v>
      </c>
      <c r="AN96" s="195">
        <v>9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>
        <v>0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 t="str">
        <f t="shared" si="17"/>
        <v/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681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676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677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678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668" t="s">
        <v>33</v>
      </c>
      <c r="F106" s="666" t="s">
        <v>39</v>
      </c>
      <c r="G106" s="668" t="s">
        <v>33</v>
      </c>
      <c r="H106" s="666" t="s">
        <v>39</v>
      </c>
      <c r="I106" s="668" t="s">
        <v>33</v>
      </c>
      <c r="J106" s="666" t="s">
        <v>39</v>
      </c>
      <c r="K106" s="668" t="s">
        <v>33</v>
      </c>
      <c r="L106" s="666" t="s">
        <v>39</v>
      </c>
      <c r="M106" s="668" t="s">
        <v>33</v>
      </c>
      <c r="N106" s="666" t="s">
        <v>39</v>
      </c>
      <c r="O106" s="668" t="s">
        <v>33</v>
      </c>
      <c r="P106" s="666" t="s">
        <v>39</v>
      </c>
      <c r="Q106" s="668" t="s">
        <v>33</v>
      </c>
      <c r="R106" s="666" t="s">
        <v>39</v>
      </c>
      <c r="S106" s="668" t="s">
        <v>33</v>
      </c>
      <c r="T106" s="666" t="s">
        <v>39</v>
      </c>
      <c r="U106" s="668" t="s">
        <v>33</v>
      </c>
      <c r="V106" s="666" t="s">
        <v>39</v>
      </c>
      <c r="W106" s="668" t="s">
        <v>33</v>
      </c>
      <c r="X106" s="666" t="s">
        <v>39</v>
      </c>
      <c r="Y106" s="668" t="s">
        <v>33</v>
      </c>
      <c r="Z106" s="666" t="s">
        <v>39</v>
      </c>
      <c r="AA106" s="668" t="s">
        <v>33</v>
      </c>
      <c r="AB106" s="666" t="s">
        <v>39</v>
      </c>
      <c r="AC106" s="668" t="s">
        <v>33</v>
      </c>
      <c r="AD106" s="667" t="s">
        <v>39</v>
      </c>
      <c r="AE106" s="667" t="s">
        <v>33</v>
      </c>
      <c r="AF106" s="666" t="s">
        <v>39</v>
      </c>
      <c r="AG106" s="668" t="s">
        <v>33</v>
      </c>
      <c r="AH106" s="667" t="s">
        <v>39</v>
      </c>
      <c r="AI106" s="667" t="s">
        <v>33</v>
      </c>
      <c r="AJ106" s="666" t="s">
        <v>39</v>
      </c>
      <c r="AK106" s="668" t="s">
        <v>33</v>
      </c>
      <c r="AL106" s="667" t="s">
        <v>39</v>
      </c>
      <c r="AM106" s="668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11</v>
      </c>
      <c r="D108" s="76">
        <f t="shared" si="18"/>
        <v>6</v>
      </c>
      <c r="E108" s="84">
        <f t="shared" si="18"/>
        <v>5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>
        <v>1</v>
      </c>
      <c r="V108" s="263">
        <v>1</v>
      </c>
      <c r="W108" s="264"/>
      <c r="X108" s="263"/>
      <c r="Y108" s="264"/>
      <c r="Z108" s="263"/>
      <c r="AA108" s="264"/>
      <c r="AB108" s="263"/>
      <c r="AC108" s="264"/>
      <c r="AD108" s="265">
        <v>2</v>
      </c>
      <c r="AE108" s="266">
        <v>3</v>
      </c>
      <c r="AF108" s="263"/>
      <c r="AG108" s="264"/>
      <c r="AH108" s="265"/>
      <c r="AI108" s="266"/>
      <c r="AJ108" s="263">
        <v>2</v>
      </c>
      <c r="AK108" s="264">
        <v>1</v>
      </c>
      <c r="AL108" s="265">
        <v>1</v>
      </c>
      <c r="AM108" s="264"/>
      <c r="AN108" s="267">
        <v>11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1</v>
      </c>
      <c r="D109" s="90">
        <f t="shared" si="18"/>
        <v>0</v>
      </c>
      <c r="E109" s="56">
        <f t="shared" si="18"/>
        <v>1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>
        <v>1</v>
      </c>
      <c r="AN109" s="272">
        <v>1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>
        <f>IF(C109=0,"",IF(AN109="",IF(C109="","",1),0))</f>
        <v>0</v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670" t="s">
        <v>33</v>
      </c>
      <c r="F112" s="682" t="s">
        <v>39</v>
      </c>
      <c r="G112" s="274" t="s">
        <v>33</v>
      </c>
      <c r="H112" s="682" t="s">
        <v>39</v>
      </c>
      <c r="I112" s="274" t="s">
        <v>33</v>
      </c>
      <c r="J112" s="682" t="s">
        <v>39</v>
      </c>
      <c r="K112" s="274" t="s">
        <v>33</v>
      </c>
      <c r="L112" s="682" t="s">
        <v>39</v>
      </c>
      <c r="M112" s="274" t="s">
        <v>33</v>
      </c>
      <c r="N112" s="682" t="s">
        <v>39</v>
      </c>
      <c r="O112" s="274" t="s">
        <v>33</v>
      </c>
      <c r="P112" s="682" t="s">
        <v>39</v>
      </c>
      <c r="Q112" s="274" t="s">
        <v>33</v>
      </c>
      <c r="R112" s="682" t="s">
        <v>39</v>
      </c>
      <c r="S112" s="274" t="s">
        <v>33</v>
      </c>
      <c r="T112" s="682" t="s">
        <v>39</v>
      </c>
      <c r="U112" s="275" t="s">
        <v>33</v>
      </c>
      <c r="V112" s="682" t="s">
        <v>39</v>
      </c>
      <c r="W112" s="275" t="s">
        <v>33</v>
      </c>
      <c r="X112" s="811"/>
      <c r="Y112" s="276" t="s">
        <v>124</v>
      </c>
      <c r="Z112" s="277" t="s">
        <v>125</v>
      </c>
      <c r="AA112" s="669" t="s">
        <v>126</v>
      </c>
      <c r="AB112" s="681" t="s">
        <v>127</v>
      </c>
      <c r="AC112" s="279" t="s">
        <v>128</v>
      </c>
      <c r="AD112" s="280" t="s">
        <v>129</v>
      </c>
      <c r="AE112" s="281" t="s">
        <v>130</v>
      </c>
      <c r="AF112" s="681" t="s">
        <v>131</v>
      </c>
      <c r="AG112" s="282" t="s">
        <v>132</v>
      </c>
      <c r="AH112" s="681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6</v>
      </c>
      <c r="D113" s="101">
        <f>SUM(F113+H113+J113+L113+N113+P113+R113+T113+V113)</f>
        <v>2</v>
      </c>
      <c r="E113" s="31">
        <f>SUM(G113+I113+K113+M113+O113+Q113+S113+U113+W113)</f>
        <v>4</v>
      </c>
      <c r="F113" s="181">
        <v>2</v>
      </c>
      <c r="G113" s="283"/>
      <c r="H113" s="180"/>
      <c r="I113" s="183">
        <v>1</v>
      </c>
      <c r="J113" s="181"/>
      <c r="K113" s="283">
        <v>2</v>
      </c>
      <c r="L113" s="180"/>
      <c r="M113" s="183">
        <v>1</v>
      </c>
      <c r="N113" s="181"/>
      <c r="O113" s="283"/>
      <c r="P113" s="180"/>
      <c r="Q113" s="183"/>
      <c r="R113" s="181"/>
      <c r="S113" s="283"/>
      <c r="T113" s="180"/>
      <c r="U113" s="183"/>
      <c r="V113" s="181"/>
      <c r="W113" s="284"/>
      <c r="X113" s="182"/>
      <c r="Y113" s="285">
        <v>3</v>
      </c>
      <c r="Z113" s="180">
        <v>3</v>
      </c>
      <c r="AA113" s="286"/>
      <c r="AB113" s="287"/>
      <c r="AC113" s="284">
        <v>4</v>
      </c>
      <c r="AD113" s="288">
        <v>2</v>
      </c>
      <c r="AE113" s="285">
        <v>1</v>
      </c>
      <c r="AF113" s="184"/>
      <c r="AG113" s="184">
        <v>3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78</v>
      </c>
      <c r="D114" s="290">
        <f>SUM(F114+H114+J114+L114+N114+P114+R114+T114+V114)</f>
        <v>53</v>
      </c>
      <c r="E114" s="291">
        <f>SUM(G114+I114+K114+M114+O114+Q114+S114+U114+W114)</f>
        <v>25</v>
      </c>
      <c r="F114" s="292"/>
      <c r="G114" s="293"/>
      <c r="H114" s="294">
        <v>10</v>
      </c>
      <c r="I114" s="295">
        <v>1</v>
      </c>
      <c r="J114" s="292">
        <v>13</v>
      </c>
      <c r="K114" s="293">
        <v>8</v>
      </c>
      <c r="L114" s="294">
        <v>19</v>
      </c>
      <c r="M114" s="295">
        <v>5</v>
      </c>
      <c r="N114" s="292">
        <v>4</v>
      </c>
      <c r="O114" s="293">
        <v>4</v>
      </c>
      <c r="P114" s="294">
        <v>3</v>
      </c>
      <c r="Q114" s="295">
        <v>5</v>
      </c>
      <c r="R114" s="292">
        <v>3</v>
      </c>
      <c r="S114" s="293">
        <v>2</v>
      </c>
      <c r="T114" s="294">
        <v>1</v>
      </c>
      <c r="U114" s="295"/>
      <c r="V114" s="292"/>
      <c r="W114" s="296"/>
      <c r="X114" s="297"/>
      <c r="Y114" s="298"/>
      <c r="Z114" s="299"/>
      <c r="AA114" s="300">
        <v>28</v>
      </c>
      <c r="AB114" s="300">
        <v>50</v>
      </c>
      <c r="AC114" s="297">
        <v>25</v>
      </c>
      <c r="AD114" s="301">
        <v>53</v>
      </c>
      <c r="AE114" s="302">
        <v>12</v>
      </c>
      <c r="AF114" s="303"/>
      <c r="AG114" s="303">
        <v>44</v>
      </c>
      <c r="AH114" s="303">
        <v>11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683" t="s">
        <v>12</v>
      </c>
      <c r="G117" s="683" t="s">
        <v>13</v>
      </c>
      <c r="H117" s="683" t="s">
        <v>14</v>
      </c>
      <c r="I117" s="683" t="s">
        <v>138</v>
      </c>
      <c r="J117" s="683" t="s">
        <v>139</v>
      </c>
      <c r="K117" s="683" t="s">
        <v>140</v>
      </c>
      <c r="L117" s="683" t="s">
        <v>141</v>
      </c>
      <c r="M117" s="274" t="s">
        <v>142</v>
      </c>
      <c r="N117" s="682" t="s">
        <v>32</v>
      </c>
      <c r="O117" s="668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1</v>
      </c>
      <c r="D118" s="309"/>
      <c r="E118" s="309"/>
      <c r="F118" s="38"/>
      <c r="G118" s="38"/>
      <c r="H118" s="38"/>
      <c r="I118" s="38">
        <v>1</v>
      </c>
      <c r="J118" s="38"/>
      <c r="K118" s="38"/>
      <c r="L118" s="309"/>
      <c r="M118" s="310"/>
      <c r="N118" s="311"/>
      <c r="O118" s="33">
        <v>1</v>
      </c>
      <c r="P118" s="103">
        <v>1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3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12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7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8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34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11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75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672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681" t="s">
        <v>163</v>
      </c>
      <c r="F137" s="681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681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662" t="s">
        <v>52</v>
      </c>
      <c r="E141" s="671" t="s">
        <v>171</v>
      </c>
      <c r="F141" s="665" t="s">
        <v>172</v>
      </c>
      <c r="G141" s="755"/>
      <c r="H141" s="671" t="s">
        <v>173</v>
      </c>
      <c r="I141" s="675" t="s">
        <v>174</v>
      </c>
      <c r="J141" s="665" t="s">
        <v>175</v>
      </c>
      <c r="K141" s="671" t="s">
        <v>173</v>
      </c>
      <c r="L141" s="675" t="s">
        <v>174</v>
      </c>
      <c r="M141" s="66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681" t="s">
        <v>5</v>
      </c>
      <c r="D145" s="681" t="s">
        <v>181</v>
      </c>
      <c r="E145" s="682" t="s">
        <v>182</v>
      </c>
      <c r="F145" s="668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679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662" t="s">
        <v>195</v>
      </c>
      <c r="E154" s="682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241</v>
      </c>
      <c r="E156" s="45">
        <v>241</v>
      </c>
      <c r="F156" s="377"/>
      <c r="G156" s="49">
        <v>241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142</v>
      </c>
      <c r="E159" s="45">
        <v>142</v>
      </c>
      <c r="F159" s="377"/>
      <c r="G159" s="49">
        <v>142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682" t="s">
        <v>39</v>
      </c>
      <c r="G164" s="668" t="s">
        <v>33</v>
      </c>
      <c r="H164" s="682" t="s">
        <v>39</v>
      </c>
      <c r="I164" s="668" t="s">
        <v>33</v>
      </c>
      <c r="J164" s="682" t="s">
        <v>39</v>
      </c>
      <c r="K164" s="668" t="s">
        <v>33</v>
      </c>
      <c r="L164" s="682" t="s">
        <v>39</v>
      </c>
      <c r="M164" s="667" t="s">
        <v>33</v>
      </c>
      <c r="N164" s="682" t="s">
        <v>39</v>
      </c>
      <c r="O164" s="668" t="s">
        <v>33</v>
      </c>
      <c r="P164" s="682" t="s">
        <v>39</v>
      </c>
      <c r="Q164" s="667" t="s">
        <v>33</v>
      </c>
      <c r="R164" s="682" t="s">
        <v>39</v>
      </c>
      <c r="S164" s="668" t="s">
        <v>33</v>
      </c>
      <c r="T164" s="682" t="s">
        <v>39</v>
      </c>
      <c r="U164" s="667" t="s">
        <v>33</v>
      </c>
      <c r="V164" s="682" t="s">
        <v>39</v>
      </c>
      <c r="W164" s="668" t="s">
        <v>33</v>
      </c>
      <c r="X164" s="682" t="s">
        <v>39</v>
      </c>
      <c r="Y164" s="667" t="s">
        <v>33</v>
      </c>
      <c r="Z164" s="682" t="s">
        <v>39</v>
      </c>
      <c r="AA164" s="668" t="s">
        <v>33</v>
      </c>
      <c r="AB164" s="682" t="s">
        <v>39</v>
      </c>
      <c r="AC164" s="668" t="s">
        <v>33</v>
      </c>
      <c r="AD164" s="682" t="s">
        <v>39</v>
      </c>
      <c r="AE164" s="668" t="s">
        <v>33</v>
      </c>
      <c r="AF164" s="682" t="s">
        <v>39</v>
      </c>
      <c r="AG164" s="668" t="s">
        <v>33</v>
      </c>
      <c r="AH164" s="682" t="s">
        <v>39</v>
      </c>
      <c r="AI164" s="668" t="s">
        <v>33</v>
      </c>
      <c r="AJ164" s="682" t="s">
        <v>39</v>
      </c>
      <c r="AK164" s="668" t="s">
        <v>33</v>
      </c>
      <c r="AL164" s="682" t="s">
        <v>39</v>
      </c>
      <c r="AM164" s="668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670" t="s">
        <v>33</v>
      </c>
      <c r="G172" s="682" t="s">
        <v>39</v>
      </c>
      <c r="H172" s="274" t="s">
        <v>33</v>
      </c>
      <c r="I172" s="682" t="s">
        <v>39</v>
      </c>
      <c r="J172" s="274" t="s">
        <v>33</v>
      </c>
      <c r="K172" s="682" t="s">
        <v>39</v>
      </c>
      <c r="L172" s="274" t="s">
        <v>33</v>
      </c>
      <c r="M172" s="682" t="s">
        <v>39</v>
      </c>
      <c r="N172" s="274" t="s">
        <v>33</v>
      </c>
      <c r="O172" s="682" t="s">
        <v>39</v>
      </c>
      <c r="P172" s="274" t="s">
        <v>33</v>
      </c>
      <c r="Q172" s="682" t="s">
        <v>39</v>
      </c>
      <c r="R172" s="274" t="s">
        <v>33</v>
      </c>
      <c r="S172" s="682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3</v>
      </c>
      <c r="E173" s="101">
        <f t="shared" ref="E173:F178" si="22">SUM(G173+I173+K173+M173+O173+Q173+S173+U173)</f>
        <v>0</v>
      </c>
      <c r="F173" s="31">
        <f t="shared" si="22"/>
        <v>3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>
        <v>1</v>
      </c>
      <c r="Q173" s="180"/>
      <c r="R173" s="183">
        <v>2</v>
      </c>
      <c r="S173" s="180"/>
      <c r="T173" s="183"/>
      <c r="U173" s="181"/>
      <c r="V173" s="283"/>
      <c r="W173" s="184"/>
      <c r="X173" s="180">
        <v>1</v>
      </c>
      <c r="Y173" s="419">
        <v>2</v>
      </c>
      <c r="Z173" s="419">
        <v>2</v>
      </c>
      <c r="AA173" s="183">
        <v>3</v>
      </c>
      <c r="AB173" s="180">
        <v>1</v>
      </c>
      <c r="AC173" s="183"/>
      <c r="AD173" s="283"/>
      <c r="AE173" s="183">
        <v>2</v>
      </c>
      <c r="AF173" s="180">
        <v>3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2</v>
      </c>
      <c r="E174" s="76">
        <f t="shared" si="22"/>
        <v>0</v>
      </c>
      <c r="F174" s="84">
        <f t="shared" si="22"/>
        <v>2</v>
      </c>
      <c r="G174" s="263"/>
      <c r="H174" s="264"/>
      <c r="I174" s="263"/>
      <c r="J174" s="264"/>
      <c r="K174" s="263"/>
      <c r="L174" s="264">
        <v>1</v>
      </c>
      <c r="M174" s="263"/>
      <c r="N174" s="264"/>
      <c r="O174" s="263"/>
      <c r="P174" s="264">
        <v>1</v>
      </c>
      <c r="Q174" s="263"/>
      <c r="R174" s="264"/>
      <c r="S174" s="263"/>
      <c r="T174" s="264"/>
      <c r="U174" s="265"/>
      <c r="V174" s="266"/>
      <c r="W174" s="422"/>
      <c r="X174" s="263"/>
      <c r="Y174" s="423">
        <v>2</v>
      </c>
      <c r="Z174" s="423"/>
      <c r="AA174" s="264"/>
      <c r="AB174" s="263"/>
      <c r="AC174" s="264"/>
      <c r="AD174" s="266">
        <v>1</v>
      </c>
      <c r="AE174" s="264">
        <v>1</v>
      </c>
      <c r="AF174" s="424">
        <v>2</v>
      </c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2</v>
      </c>
      <c r="E176" s="257">
        <f t="shared" si="22"/>
        <v>0</v>
      </c>
      <c r="F176" s="77">
        <f t="shared" si="22"/>
        <v>2</v>
      </c>
      <c r="G176" s="180"/>
      <c r="H176" s="183"/>
      <c r="I176" s="180"/>
      <c r="J176" s="183">
        <v>2</v>
      </c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>
        <v>2</v>
      </c>
      <c r="Z176" s="419"/>
      <c r="AA176" s="183"/>
      <c r="AB176" s="180"/>
      <c r="AC176" s="183">
        <v>1</v>
      </c>
      <c r="AD176" s="283">
        <v>1</v>
      </c>
      <c r="AE176" s="183"/>
      <c r="AF176" s="180">
        <v>2</v>
      </c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7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674" t="s">
        <v>33</v>
      </c>
      <c r="E187" s="682" t="s">
        <v>39</v>
      </c>
      <c r="F187" s="274" t="s">
        <v>33</v>
      </c>
      <c r="G187" s="682" t="s">
        <v>39</v>
      </c>
      <c r="H187" s="274" t="s">
        <v>33</v>
      </c>
      <c r="I187" s="682" t="s">
        <v>39</v>
      </c>
      <c r="J187" s="274" t="s">
        <v>33</v>
      </c>
      <c r="K187" s="682" t="s">
        <v>39</v>
      </c>
      <c r="L187" s="668" t="s">
        <v>33</v>
      </c>
      <c r="M187" s="682" t="s">
        <v>39</v>
      </c>
      <c r="N187" s="668" t="s">
        <v>33</v>
      </c>
      <c r="O187" s="682" t="s">
        <v>39</v>
      </c>
      <c r="P187" s="668" t="s">
        <v>33</v>
      </c>
      <c r="Q187" s="682" t="s">
        <v>39</v>
      </c>
      <c r="R187" s="274" t="s">
        <v>33</v>
      </c>
      <c r="S187" s="68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680" t="s">
        <v>231</v>
      </c>
      <c r="B188" s="442">
        <f>SUM(C188+D188)</f>
        <v>33</v>
      </c>
      <c r="C188" s="443">
        <f>SUM(E188+G188+I188+K188+M188+O188+Q188+S188+U188)</f>
        <v>7</v>
      </c>
      <c r="D188" s="146">
        <f>SUM(F188+H188+J188+L188+N188+P188+R188+T188+V188)</f>
        <v>26</v>
      </c>
      <c r="E188" s="444"/>
      <c r="F188" s="445"/>
      <c r="G188" s="444">
        <v>2</v>
      </c>
      <c r="H188" s="445">
        <v>10</v>
      </c>
      <c r="I188" s="444">
        <v>1</v>
      </c>
      <c r="J188" s="445">
        <v>1</v>
      </c>
      <c r="K188" s="444">
        <v>3</v>
      </c>
      <c r="L188" s="446">
        <v>9</v>
      </c>
      <c r="M188" s="444">
        <v>0</v>
      </c>
      <c r="N188" s="446">
        <v>4</v>
      </c>
      <c r="O188" s="444">
        <v>0</v>
      </c>
      <c r="P188" s="446">
        <v>1</v>
      </c>
      <c r="Q188" s="444">
        <v>1</v>
      </c>
      <c r="R188" s="445">
        <v>0</v>
      </c>
      <c r="S188" s="444">
        <v>0</v>
      </c>
      <c r="T188" s="445">
        <v>1</v>
      </c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686" t="s">
        <v>39</v>
      </c>
      <c r="F192" s="452" t="s">
        <v>33</v>
      </c>
      <c r="G192" s="686" t="s">
        <v>39</v>
      </c>
      <c r="H192" s="452" t="s">
        <v>33</v>
      </c>
      <c r="I192" s="453" t="s">
        <v>39</v>
      </c>
      <c r="J192" s="454" t="s">
        <v>33</v>
      </c>
      <c r="K192" s="686" t="s">
        <v>39</v>
      </c>
      <c r="L192" s="687" t="s">
        <v>33</v>
      </c>
      <c r="M192" s="456" t="s">
        <v>237</v>
      </c>
      <c r="N192" s="684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15</v>
      </c>
      <c r="C193" s="459">
        <f t="shared" ref="C193:D198" si="24">+E193+G193+I193+K193</f>
        <v>10</v>
      </c>
      <c r="D193" s="460">
        <f t="shared" si="24"/>
        <v>5</v>
      </c>
      <c r="E193" s="461">
        <f t="shared" ref="E193:O193" si="25">SUM(E194:E198)</f>
        <v>4</v>
      </c>
      <c r="F193" s="462">
        <f t="shared" si="25"/>
        <v>1</v>
      </c>
      <c r="G193" s="461">
        <f t="shared" si="25"/>
        <v>0</v>
      </c>
      <c r="H193" s="462">
        <f t="shared" si="25"/>
        <v>0</v>
      </c>
      <c r="I193" s="461">
        <f t="shared" si="25"/>
        <v>0</v>
      </c>
      <c r="J193" s="463">
        <f t="shared" si="25"/>
        <v>0</v>
      </c>
      <c r="K193" s="464">
        <f t="shared" si="25"/>
        <v>6</v>
      </c>
      <c r="L193" s="465">
        <f t="shared" si="25"/>
        <v>4</v>
      </c>
      <c r="M193" s="466">
        <f t="shared" si="25"/>
        <v>10</v>
      </c>
      <c r="N193" s="462">
        <f t="shared" si="25"/>
        <v>5</v>
      </c>
      <c r="O193" s="467">
        <f t="shared" si="25"/>
        <v>7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15</v>
      </c>
      <c r="C194" s="469">
        <f t="shared" si="24"/>
        <v>10</v>
      </c>
      <c r="D194" s="470">
        <f t="shared" si="24"/>
        <v>5</v>
      </c>
      <c r="E194" s="471">
        <v>4</v>
      </c>
      <c r="F194" s="472">
        <v>1</v>
      </c>
      <c r="G194" s="471"/>
      <c r="H194" s="472"/>
      <c r="I194" s="471"/>
      <c r="J194" s="473"/>
      <c r="K194" s="471">
        <v>6</v>
      </c>
      <c r="L194" s="474">
        <v>4</v>
      </c>
      <c r="M194" s="475">
        <v>10</v>
      </c>
      <c r="N194" s="472">
        <v>5</v>
      </c>
      <c r="O194" s="476">
        <v>7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0</v>
      </c>
      <c r="C195" s="478">
        <f t="shared" si="24"/>
        <v>0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15561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FCA8616E-04FD-403A-AB0D-85255BFB1DC0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6EBC237F-138F-40E1-A85E-2D47752B7B18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W217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104" ht="16.149999999999999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",[11]NOMBRE!B6," - ","( ",[11]NOMBRE!C6,[11]NOMBRE!D6," )")</f>
        <v>MES: NOVIEMBRE - ( 11 )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",[11]NOMBRE!B7)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700" t="s">
        <v>33</v>
      </c>
      <c r="E11" s="697" t="s">
        <v>32</v>
      </c>
      <c r="F11" s="698" t="s">
        <v>33</v>
      </c>
      <c r="G11" s="697" t="s">
        <v>32</v>
      </c>
      <c r="H11" s="698" t="s">
        <v>33</v>
      </c>
      <c r="I11" s="697" t="s">
        <v>32</v>
      </c>
      <c r="J11" s="698" t="s">
        <v>33</v>
      </c>
      <c r="K11" s="697" t="s">
        <v>32</v>
      </c>
      <c r="L11" s="698" t="s">
        <v>33</v>
      </c>
      <c r="M11" s="697" t="s">
        <v>32</v>
      </c>
      <c r="N11" s="698" t="s">
        <v>33</v>
      </c>
      <c r="O11" s="697" t="s">
        <v>32</v>
      </c>
      <c r="P11" s="698" t="s">
        <v>33</v>
      </c>
      <c r="Q11" s="697" t="s">
        <v>32</v>
      </c>
      <c r="R11" s="698" t="s">
        <v>33</v>
      </c>
      <c r="S11" s="697" t="s">
        <v>32</v>
      </c>
      <c r="T11" s="698" t="s">
        <v>33</v>
      </c>
      <c r="U11" s="697" t="s">
        <v>32</v>
      </c>
      <c r="V11" s="698" t="s">
        <v>33</v>
      </c>
      <c r="W11" s="697" t="s">
        <v>32</v>
      </c>
      <c r="X11" s="698" t="s">
        <v>33</v>
      </c>
      <c r="Y11" s="697" t="s">
        <v>32</v>
      </c>
      <c r="Z11" s="698" t="s">
        <v>33</v>
      </c>
      <c r="AA11" s="697" t="s">
        <v>32</v>
      </c>
      <c r="AB11" s="698" t="s">
        <v>33</v>
      </c>
      <c r="AC11" s="697" t="s">
        <v>32</v>
      </c>
      <c r="AD11" s="698" t="s">
        <v>33</v>
      </c>
      <c r="AE11" s="697" t="s">
        <v>32</v>
      </c>
      <c r="AF11" s="698" t="s">
        <v>33</v>
      </c>
      <c r="AG11" s="709" t="s">
        <v>32</v>
      </c>
      <c r="AH11" s="712" t="s">
        <v>33</v>
      </c>
      <c r="AI11" s="697" t="s">
        <v>32</v>
      </c>
      <c r="AJ11" s="698" t="s">
        <v>33</v>
      </c>
      <c r="AK11" s="709" t="s">
        <v>32</v>
      </c>
      <c r="AL11" s="698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4958</v>
      </c>
      <c r="C12" s="30">
        <f t="shared" ref="C12:D14" si="0">SUM(E12+G12+I12+K12+M12+O12+Q12+S12+U12+W12+Y12+AA12+AC12+AE12+AG12+AI12+AK12)</f>
        <v>2511</v>
      </c>
      <c r="D12" s="31">
        <f t="shared" si="0"/>
        <v>2447</v>
      </c>
      <c r="E12" s="32">
        <v>470</v>
      </c>
      <c r="F12" s="33">
        <v>411</v>
      </c>
      <c r="G12" s="32">
        <v>291</v>
      </c>
      <c r="H12" s="33">
        <v>267</v>
      </c>
      <c r="I12" s="32">
        <v>221</v>
      </c>
      <c r="J12" s="34">
        <v>207</v>
      </c>
      <c r="K12" s="32">
        <v>140</v>
      </c>
      <c r="L12" s="34">
        <v>147</v>
      </c>
      <c r="M12" s="32">
        <v>108</v>
      </c>
      <c r="N12" s="34">
        <v>78</v>
      </c>
      <c r="O12" s="32">
        <v>98</v>
      </c>
      <c r="P12" s="34">
        <v>115</v>
      </c>
      <c r="Q12" s="32">
        <v>112</v>
      </c>
      <c r="R12" s="34">
        <v>112</v>
      </c>
      <c r="S12" s="32">
        <v>114</v>
      </c>
      <c r="T12" s="34">
        <v>102</v>
      </c>
      <c r="U12" s="32">
        <v>109</v>
      </c>
      <c r="V12" s="34">
        <v>98</v>
      </c>
      <c r="W12" s="32">
        <v>110</v>
      </c>
      <c r="X12" s="34">
        <v>113</v>
      </c>
      <c r="Y12" s="32">
        <v>117</v>
      </c>
      <c r="Z12" s="34">
        <v>141</v>
      </c>
      <c r="AA12" s="32">
        <v>101</v>
      </c>
      <c r="AB12" s="34">
        <v>101</v>
      </c>
      <c r="AC12" s="32">
        <v>109</v>
      </c>
      <c r="AD12" s="34">
        <v>108</v>
      </c>
      <c r="AE12" s="32">
        <v>113</v>
      </c>
      <c r="AF12" s="34">
        <v>112</v>
      </c>
      <c r="AG12" s="35">
        <v>104</v>
      </c>
      <c r="AH12" s="36">
        <v>110</v>
      </c>
      <c r="AI12" s="32">
        <v>97</v>
      </c>
      <c r="AJ12" s="34">
        <v>82</v>
      </c>
      <c r="AK12" s="37">
        <v>97</v>
      </c>
      <c r="AL12" s="34">
        <v>143</v>
      </c>
      <c r="AM12" s="37">
        <v>4791</v>
      </c>
      <c r="AN12" s="32">
        <v>53</v>
      </c>
      <c r="AO12" s="38"/>
      <c r="AP12" s="38">
        <v>197</v>
      </c>
      <c r="AQ12" s="34">
        <v>464</v>
      </c>
      <c r="AR12" s="34">
        <v>125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414</v>
      </c>
      <c r="C13" s="43">
        <f t="shared" si="0"/>
        <v>0</v>
      </c>
      <c r="D13" s="44">
        <f t="shared" si="0"/>
        <v>414</v>
      </c>
      <c r="E13" s="45"/>
      <c r="F13" s="46"/>
      <c r="G13" s="47"/>
      <c r="H13" s="48"/>
      <c r="I13" s="47"/>
      <c r="J13" s="46"/>
      <c r="K13" s="45"/>
      <c r="L13" s="46">
        <v>42</v>
      </c>
      <c r="M13" s="45"/>
      <c r="N13" s="46">
        <v>99</v>
      </c>
      <c r="O13" s="45"/>
      <c r="P13" s="46">
        <v>83</v>
      </c>
      <c r="Q13" s="45"/>
      <c r="R13" s="46">
        <v>79</v>
      </c>
      <c r="S13" s="45"/>
      <c r="T13" s="46">
        <v>53</v>
      </c>
      <c r="U13" s="45"/>
      <c r="V13" s="46">
        <v>21</v>
      </c>
      <c r="W13" s="45"/>
      <c r="X13" s="46">
        <v>19</v>
      </c>
      <c r="Y13" s="45"/>
      <c r="Z13" s="46">
        <v>6</v>
      </c>
      <c r="AA13" s="45"/>
      <c r="AB13" s="46">
        <v>5</v>
      </c>
      <c r="AC13" s="45"/>
      <c r="AD13" s="46">
        <v>1</v>
      </c>
      <c r="AE13" s="45"/>
      <c r="AF13" s="46">
        <v>2</v>
      </c>
      <c r="AG13" s="49"/>
      <c r="AH13" s="50">
        <v>1</v>
      </c>
      <c r="AI13" s="45"/>
      <c r="AJ13" s="46">
        <v>1</v>
      </c>
      <c r="AK13" s="51"/>
      <c r="AL13" s="46">
        <v>2</v>
      </c>
      <c r="AM13" s="51">
        <v>359</v>
      </c>
      <c r="AN13" s="45">
        <v>10</v>
      </c>
      <c r="AO13" s="52"/>
      <c r="AP13" s="52">
        <v>6</v>
      </c>
      <c r="AQ13" s="46">
        <v>39</v>
      </c>
      <c r="AR13" s="46">
        <v>5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203</v>
      </c>
      <c r="C14" s="55">
        <f t="shared" si="0"/>
        <v>1</v>
      </c>
      <c r="D14" s="56">
        <f t="shared" si="0"/>
        <v>202</v>
      </c>
      <c r="E14" s="57"/>
      <c r="F14" s="58"/>
      <c r="G14" s="57"/>
      <c r="H14" s="58"/>
      <c r="I14" s="57"/>
      <c r="J14" s="59"/>
      <c r="K14" s="57"/>
      <c r="L14" s="59">
        <v>22</v>
      </c>
      <c r="M14" s="57"/>
      <c r="N14" s="59">
        <v>40</v>
      </c>
      <c r="O14" s="57"/>
      <c r="P14" s="59">
        <v>52</v>
      </c>
      <c r="Q14" s="57"/>
      <c r="R14" s="59">
        <v>39</v>
      </c>
      <c r="S14" s="57"/>
      <c r="T14" s="59">
        <v>20</v>
      </c>
      <c r="U14" s="57"/>
      <c r="V14" s="59">
        <v>11</v>
      </c>
      <c r="W14" s="57"/>
      <c r="X14" s="59">
        <v>7</v>
      </c>
      <c r="Y14" s="57"/>
      <c r="Z14" s="59">
        <v>4</v>
      </c>
      <c r="AA14" s="57"/>
      <c r="AB14" s="59">
        <v>1</v>
      </c>
      <c r="AC14" s="57"/>
      <c r="AD14" s="59">
        <v>2</v>
      </c>
      <c r="AE14" s="57"/>
      <c r="AF14" s="59">
        <v>4</v>
      </c>
      <c r="AG14" s="60"/>
      <c r="AH14" s="61"/>
      <c r="AI14" s="57"/>
      <c r="AJ14" s="59"/>
      <c r="AK14" s="62">
        <v>1</v>
      </c>
      <c r="AL14" s="59"/>
      <c r="AM14" s="62">
        <v>198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703" t="s">
        <v>33</v>
      </c>
      <c r="E18" s="701" t="s">
        <v>39</v>
      </c>
      <c r="F18" s="703" t="s">
        <v>33</v>
      </c>
      <c r="G18" s="701" t="s">
        <v>39</v>
      </c>
      <c r="H18" s="703" t="s">
        <v>33</v>
      </c>
      <c r="I18" s="701" t="s">
        <v>39</v>
      </c>
      <c r="J18" s="703" t="s">
        <v>33</v>
      </c>
      <c r="K18" s="701" t="s">
        <v>39</v>
      </c>
      <c r="L18" s="703" t="s">
        <v>33</v>
      </c>
      <c r="M18" s="701" t="s">
        <v>39</v>
      </c>
      <c r="N18" s="703" t="s">
        <v>33</v>
      </c>
      <c r="O18" s="701" t="s">
        <v>39</v>
      </c>
      <c r="P18" s="703" t="s">
        <v>33</v>
      </c>
      <c r="Q18" s="701" t="s">
        <v>39</v>
      </c>
      <c r="R18" s="703" t="s">
        <v>33</v>
      </c>
      <c r="S18" s="701" t="s">
        <v>39</v>
      </c>
      <c r="T18" s="703" t="s">
        <v>33</v>
      </c>
      <c r="U18" s="701" t="s">
        <v>39</v>
      </c>
      <c r="V18" s="703" t="s">
        <v>33</v>
      </c>
      <c r="W18" s="701" t="s">
        <v>39</v>
      </c>
      <c r="X18" s="703" t="s">
        <v>33</v>
      </c>
      <c r="Y18" s="701" t="s">
        <v>39</v>
      </c>
      <c r="Z18" s="703" t="s">
        <v>33</v>
      </c>
      <c r="AA18" s="701" t="s">
        <v>39</v>
      </c>
      <c r="AB18" s="703" t="s">
        <v>33</v>
      </c>
      <c r="AC18" s="701" t="s">
        <v>39</v>
      </c>
      <c r="AD18" s="703" t="s">
        <v>33</v>
      </c>
      <c r="AE18" s="701" t="s">
        <v>39</v>
      </c>
      <c r="AF18" s="703" t="s">
        <v>33</v>
      </c>
      <c r="AG18" s="701" t="s">
        <v>39</v>
      </c>
      <c r="AH18" s="703" t="s">
        <v>33</v>
      </c>
      <c r="AI18" s="701" t="s">
        <v>39</v>
      </c>
      <c r="AJ18" s="703" t="s">
        <v>33</v>
      </c>
      <c r="AK18" s="701" t="s">
        <v>39</v>
      </c>
      <c r="AL18" s="703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700" t="s">
        <v>33</v>
      </c>
      <c r="E26" s="711" t="s">
        <v>39</v>
      </c>
      <c r="F26" s="698" t="s">
        <v>33</v>
      </c>
      <c r="G26" s="711" t="s">
        <v>39</v>
      </c>
      <c r="H26" s="698" t="s">
        <v>33</v>
      </c>
      <c r="I26" s="711" t="s">
        <v>39</v>
      </c>
      <c r="J26" s="698" t="s">
        <v>33</v>
      </c>
      <c r="K26" s="711" t="s">
        <v>39</v>
      </c>
      <c r="L26" s="698" t="s">
        <v>33</v>
      </c>
      <c r="M26" s="711" t="s">
        <v>39</v>
      </c>
      <c r="N26" s="698" t="s">
        <v>33</v>
      </c>
      <c r="O26" s="711" t="s">
        <v>39</v>
      </c>
      <c r="P26" s="698" t="s">
        <v>33</v>
      </c>
      <c r="Q26" s="711" t="s">
        <v>39</v>
      </c>
      <c r="R26" s="698" t="s">
        <v>33</v>
      </c>
      <c r="S26" s="711" t="s">
        <v>39</v>
      </c>
      <c r="T26" s="698" t="s">
        <v>33</v>
      </c>
      <c r="U26" s="711" t="s">
        <v>39</v>
      </c>
      <c r="V26" s="698" t="s">
        <v>33</v>
      </c>
      <c r="W26" s="711" t="s">
        <v>39</v>
      </c>
      <c r="X26" s="698" t="s">
        <v>33</v>
      </c>
      <c r="Y26" s="711" t="s">
        <v>39</v>
      </c>
      <c r="Z26" s="698" t="s">
        <v>33</v>
      </c>
      <c r="AA26" s="711" t="s">
        <v>39</v>
      </c>
      <c r="AB26" s="698" t="s">
        <v>33</v>
      </c>
      <c r="AC26" s="711" t="s">
        <v>39</v>
      </c>
      <c r="AD26" s="698" t="s">
        <v>33</v>
      </c>
      <c r="AE26" s="711" t="s">
        <v>39</v>
      </c>
      <c r="AF26" s="698" t="s">
        <v>33</v>
      </c>
      <c r="AG26" s="711" t="s">
        <v>39</v>
      </c>
      <c r="AH26" s="698" t="s">
        <v>33</v>
      </c>
      <c r="AI26" s="711" t="s">
        <v>39</v>
      </c>
      <c r="AJ26" s="698" t="s">
        <v>33</v>
      </c>
      <c r="AK26" s="711" t="s">
        <v>39</v>
      </c>
      <c r="AL26" s="698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700" t="s">
        <v>33</v>
      </c>
      <c r="E36" s="704" t="s">
        <v>39</v>
      </c>
      <c r="F36" s="703" t="s">
        <v>33</v>
      </c>
      <c r="G36" s="704" t="s">
        <v>39</v>
      </c>
      <c r="H36" s="703" t="s">
        <v>33</v>
      </c>
      <c r="I36" s="704" t="s">
        <v>39</v>
      </c>
      <c r="J36" s="703" t="s">
        <v>33</v>
      </c>
      <c r="K36" s="704" t="s">
        <v>39</v>
      </c>
      <c r="L36" s="703" t="s">
        <v>33</v>
      </c>
      <c r="M36" s="704" t="s">
        <v>39</v>
      </c>
      <c r="N36" s="703" t="s">
        <v>33</v>
      </c>
      <c r="O36" s="704" t="s">
        <v>39</v>
      </c>
      <c r="P36" s="703" t="s">
        <v>33</v>
      </c>
      <c r="Q36" s="704" t="s">
        <v>39</v>
      </c>
      <c r="R36" s="703" t="s">
        <v>33</v>
      </c>
      <c r="S36" s="704" t="s">
        <v>39</v>
      </c>
      <c r="T36" s="703" t="s">
        <v>33</v>
      </c>
      <c r="U36" s="704" t="s">
        <v>39</v>
      </c>
      <c r="V36" s="703" t="s">
        <v>33</v>
      </c>
      <c r="W36" s="704" t="s">
        <v>39</v>
      </c>
      <c r="X36" s="703" t="s">
        <v>33</v>
      </c>
      <c r="Y36" s="704" t="s">
        <v>39</v>
      </c>
      <c r="Z36" s="703" t="s">
        <v>33</v>
      </c>
      <c r="AA36" s="704" t="s">
        <v>39</v>
      </c>
      <c r="AB36" s="703" t="s">
        <v>33</v>
      </c>
      <c r="AC36" s="704" t="s">
        <v>39</v>
      </c>
      <c r="AD36" s="703" t="s">
        <v>33</v>
      </c>
      <c r="AE36" s="704" t="s">
        <v>39</v>
      </c>
      <c r="AF36" s="703" t="s">
        <v>33</v>
      </c>
      <c r="AG36" s="704" t="s">
        <v>39</v>
      </c>
      <c r="AH36" s="703" t="s">
        <v>33</v>
      </c>
      <c r="AI36" s="704" t="s">
        <v>39</v>
      </c>
      <c r="AJ36" s="703" t="s">
        <v>33</v>
      </c>
      <c r="AK36" s="704" t="s">
        <v>39</v>
      </c>
      <c r="AL36" s="703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700" t="s">
        <v>33</v>
      </c>
      <c r="E46" s="711" t="s">
        <v>39</v>
      </c>
      <c r="F46" s="698" t="s">
        <v>33</v>
      </c>
      <c r="G46" s="711" t="s">
        <v>39</v>
      </c>
      <c r="H46" s="698" t="s">
        <v>33</v>
      </c>
      <c r="I46" s="711" t="s">
        <v>39</v>
      </c>
      <c r="J46" s="698" t="s">
        <v>33</v>
      </c>
      <c r="K46" s="711" t="s">
        <v>39</v>
      </c>
      <c r="L46" s="698" t="s">
        <v>33</v>
      </c>
      <c r="M46" s="711" t="s">
        <v>39</v>
      </c>
      <c r="N46" s="698" t="s">
        <v>33</v>
      </c>
      <c r="O46" s="711" t="s">
        <v>39</v>
      </c>
      <c r="P46" s="698" t="s">
        <v>33</v>
      </c>
      <c r="Q46" s="711" t="s">
        <v>39</v>
      </c>
      <c r="R46" s="698" t="s">
        <v>33</v>
      </c>
      <c r="S46" s="711" t="s">
        <v>39</v>
      </c>
      <c r="T46" s="698" t="s">
        <v>33</v>
      </c>
      <c r="U46" s="711" t="s">
        <v>39</v>
      </c>
      <c r="V46" s="698" t="s">
        <v>33</v>
      </c>
      <c r="W46" s="711" t="s">
        <v>39</v>
      </c>
      <c r="X46" s="698" t="s">
        <v>33</v>
      </c>
      <c r="Y46" s="711" t="s">
        <v>39</v>
      </c>
      <c r="Z46" s="698" t="s">
        <v>33</v>
      </c>
      <c r="AA46" s="711" t="s">
        <v>39</v>
      </c>
      <c r="AB46" s="698" t="s">
        <v>33</v>
      </c>
      <c r="AC46" s="711" t="s">
        <v>39</v>
      </c>
      <c r="AD46" s="698" t="s">
        <v>33</v>
      </c>
      <c r="AE46" s="711" t="s">
        <v>39</v>
      </c>
      <c r="AF46" s="698" t="s">
        <v>33</v>
      </c>
      <c r="AG46" s="711" t="s">
        <v>39</v>
      </c>
      <c r="AH46" s="698" t="s">
        <v>33</v>
      </c>
      <c r="AI46" s="711" t="s">
        <v>39</v>
      </c>
      <c r="AJ46" s="698" t="s">
        <v>33</v>
      </c>
      <c r="AK46" s="711" t="s">
        <v>39</v>
      </c>
      <c r="AL46" s="698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703" t="s">
        <v>33</v>
      </c>
      <c r="E56" s="114" t="s">
        <v>32</v>
      </c>
      <c r="F56" s="703" t="s">
        <v>33</v>
      </c>
      <c r="G56" s="114" t="s">
        <v>32</v>
      </c>
      <c r="H56" s="703" t="s">
        <v>33</v>
      </c>
      <c r="I56" s="114" t="s">
        <v>32</v>
      </c>
      <c r="J56" s="703" t="s">
        <v>33</v>
      </c>
      <c r="K56" s="114" t="s">
        <v>32</v>
      </c>
      <c r="L56" s="703" t="s">
        <v>33</v>
      </c>
      <c r="M56" s="114" t="s">
        <v>32</v>
      </c>
      <c r="N56" s="703" t="s">
        <v>33</v>
      </c>
      <c r="O56" s="114" t="s">
        <v>32</v>
      </c>
      <c r="P56" s="703" t="s">
        <v>33</v>
      </c>
      <c r="Q56" s="114" t="s">
        <v>32</v>
      </c>
      <c r="R56" s="703" t="s">
        <v>33</v>
      </c>
      <c r="S56" s="114" t="s">
        <v>32</v>
      </c>
      <c r="T56" s="703" t="s">
        <v>33</v>
      </c>
      <c r="U56" s="114" t="s">
        <v>32</v>
      </c>
      <c r="V56" s="710" t="s">
        <v>33</v>
      </c>
      <c r="W56" s="114" t="s">
        <v>32</v>
      </c>
      <c r="X56" s="703" t="s">
        <v>33</v>
      </c>
      <c r="Y56" s="114" t="s">
        <v>32</v>
      </c>
      <c r="Z56" s="703" t="s">
        <v>33</v>
      </c>
      <c r="AA56" s="114" t="s">
        <v>32</v>
      </c>
      <c r="AB56" s="703" t="s">
        <v>33</v>
      </c>
      <c r="AC56" s="114" t="s">
        <v>32</v>
      </c>
      <c r="AD56" s="703" t="s">
        <v>33</v>
      </c>
      <c r="AE56" s="114" t="s">
        <v>32</v>
      </c>
      <c r="AF56" s="703" t="s">
        <v>33</v>
      </c>
      <c r="AG56" s="114" t="s">
        <v>32</v>
      </c>
      <c r="AH56" s="703" t="s">
        <v>33</v>
      </c>
      <c r="AI56" s="114" t="s">
        <v>32</v>
      </c>
      <c r="AJ56" s="703" t="s">
        <v>33</v>
      </c>
      <c r="AK56" s="114" t="s">
        <v>32</v>
      </c>
      <c r="AL56" s="703" t="s">
        <v>33</v>
      </c>
      <c r="AM56" s="116" t="s">
        <v>54</v>
      </c>
      <c r="AN56" s="689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26</v>
      </c>
      <c r="C57" s="120">
        <f t="shared" ref="C57:D62" si="9">SUM(E57+G57+I57+K57+M57+O57+Q57+S57+U57+W57+Y57+AA57+AC57+AE57+AG57+AI57+AK57)</f>
        <v>8</v>
      </c>
      <c r="D57" s="31">
        <f t="shared" si="9"/>
        <v>18</v>
      </c>
      <c r="E57" s="32">
        <v>2</v>
      </c>
      <c r="F57" s="33"/>
      <c r="G57" s="32"/>
      <c r="H57" s="34">
        <v>1</v>
      </c>
      <c r="I57" s="32"/>
      <c r="J57" s="34"/>
      <c r="K57" s="32"/>
      <c r="L57" s="34">
        <v>1</v>
      </c>
      <c r="M57" s="32">
        <v>1</v>
      </c>
      <c r="N57" s="34"/>
      <c r="O57" s="32"/>
      <c r="P57" s="34">
        <v>2</v>
      </c>
      <c r="Q57" s="32"/>
      <c r="R57" s="34"/>
      <c r="S57" s="32"/>
      <c r="T57" s="34">
        <v>1</v>
      </c>
      <c r="U57" s="32"/>
      <c r="V57" s="36">
        <v>1</v>
      </c>
      <c r="W57" s="32"/>
      <c r="X57" s="34">
        <v>2</v>
      </c>
      <c r="Y57" s="32"/>
      <c r="Z57" s="34"/>
      <c r="AA57" s="32"/>
      <c r="AB57" s="34"/>
      <c r="AC57" s="32">
        <v>1</v>
      </c>
      <c r="AD57" s="34">
        <v>1</v>
      </c>
      <c r="AE57" s="32">
        <v>1</v>
      </c>
      <c r="AF57" s="34">
        <v>2</v>
      </c>
      <c r="AG57" s="32">
        <v>1</v>
      </c>
      <c r="AH57" s="34">
        <v>3</v>
      </c>
      <c r="AI57" s="32"/>
      <c r="AJ57" s="34">
        <v>1</v>
      </c>
      <c r="AK57" s="102">
        <v>2</v>
      </c>
      <c r="AL57" s="34">
        <v>3</v>
      </c>
      <c r="AM57" s="121"/>
      <c r="AN57" s="122">
        <v>26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455</v>
      </c>
      <c r="C58" s="125">
        <f t="shared" si="9"/>
        <v>268</v>
      </c>
      <c r="D58" s="84">
        <f t="shared" si="9"/>
        <v>187</v>
      </c>
      <c r="E58" s="45">
        <v>52</v>
      </c>
      <c r="F58" s="85">
        <v>43</v>
      </c>
      <c r="G58" s="45">
        <v>14</v>
      </c>
      <c r="H58" s="46">
        <v>13</v>
      </c>
      <c r="I58" s="45">
        <v>8</v>
      </c>
      <c r="J58" s="46">
        <v>6</v>
      </c>
      <c r="K58" s="45">
        <v>9</v>
      </c>
      <c r="L58" s="46">
        <v>7</v>
      </c>
      <c r="M58" s="45">
        <v>10</v>
      </c>
      <c r="N58" s="46">
        <v>3</v>
      </c>
      <c r="O58" s="45">
        <v>12</v>
      </c>
      <c r="P58" s="46">
        <v>9</v>
      </c>
      <c r="Q58" s="45">
        <v>9</v>
      </c>
      <c r="R58" s="46">
        <v>5</v>
      </c>
      <c r="S58" s="45">
        <v>17</v>
      </c>
      <c r="T58" s="46">
        <v>8</v>
      </c>
      <c r="U58" s="45">
        <v>14</v>
      </c>
      <c r="V58" s="50">
        <v>8</v>
      </c>
      <c r="W58" s="45">
        <v>14</v>
      </c>
      <c r="X58" s="46">
        <v>7</v>
      </c>
      <c r="Y58" s="45">
        <v>11</v>
      </c>
      <c r="Z58" s="46">
        <v>10</v>
      </c>
      <c r="AA58" s="45">
        <v>13</v>
      </c>
      <c r="AB58" s="46">
        <v>5</v>
      </c>
      <c r="AC58" s="45">
        <v>16</v>
      </c>
      <c r="AD58" s="46">
        <v>8</v>
      </c>
      <c r="AE58" s="45">
        <v>19</v>
      </c>
      <c r="AF58" s="46">
        <v>13</v>
      </c>
      <c r="AG58" s="45">
        <v>15</v>
      </c>
      <c r="AH58" s="46">
        <v>11</v>
      </c>
      <c r="AI58" s="45">
        <v>16</v>
      </c>
      <c r="AJ58" s="46">
        <v>9</v>
      </c>
      <c r="AK58" s="86">
        <v>19</v>
      </c>
      <c r="AL58" s="46">
        <v>22</v>
      </c>
      <c r="AM58" s="126"/>
      <c r="AN58" s="127">
        <v>455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2867</v>
      </c>
      <c r="C59" s="125">
        <f t="shared" si="9"/>
        <v>1492</v>
      </c>
      <c r="D59" s="84">
        <f t="shared" si="9"/>
        <v>1375</v>
      </c>
      <c r="E59" s="45">
        <v>283</v>
      </c>
      <c r="F59" s="85">
        <v>231</v>
      </c>
      <c r="G59" s="45">
        <v>154</v>
      </c>
      <c r="H59" s="46">
        <v>117</v>
      </c>
      <c r="I59" s="45">
        <v>103</v>
      </c>
      <c r="J59" s="46">
        <v>88</v>
      </c>
      <c r="K59" s="45">
        <v>64</v>
      </c>
      <c r="L59" s="46">
        <v>68</v>
      </c>
      <c r="M59" s="45">
        <v>65</v>
      </c>
      <c r="N59" s="46">
        <v>35</v>
      </c>
      <c r="O59" s="45">
        <v>59</v>
      </c>
      <c r="P59" s="46">
        <v>58</v>
      </c>
      <c r="Q59" s="45">
        <v>65</v>
      </c>
      <c r="R59" s="46">
        <v>55</v>
      </c>
      <c r="S59" s="45">
        <v>56</v>
      </c>
      <c r="T59" s="46">
        <v>53</v>
      </c>
      <c r="U59" s="45">
        <v>56</v>
      </c>
      <c r="V59" s="50">
        <v>51</v>
      </c>
      <c r="W59" s="45">
        <v>72</v>
      </c>
      <c r="X59" s="46">
        <v>71</v>
      </c>
      <c r="Y59" s="45">
        <v>77</v>
      </c>
      <c r="Z59" s="46">
        <v>80</v>
      </c>
      <c r="AA59" s="45">
        <v>65</v>
      </c>
      <c r="AB59" s="46">
        <v>73</v>
      </c>
      <c r="AC59" s="45">
        <v>79</v>
      </c>
      <c r="AD59" s="46">
        <v>69</v>
      </c>
      <c r="AE59" s="45">
        <v>75</v>
      </c>
      <c r="AF59" s="46">
        <v>81</v>
      </c>
      <c r="AG59" s="45">
        <v>71</v>
      </c>
      <c r="AH59" s="46">
        <v>75</v>
      </c>
      <c r="AI59" s="45">
        <v>75</v>
      </c>
      <c r="AJ59" s="46">
        <v>59</v>
      </c>
      <c r="AK59" s="86">
        <v>73</v>
      </c>
      <c r="AL59" s="46">
        <v>111</v>
      </c>
      <c r="AM59" s="126"/>
      <c r="AN59" s="127">
        <v>2867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1493</v>
      </c>
      <c r="C60" s="125">
        <f t="shared" si="9"/>
        <v>695</v>
      </c>
      <c r="D60" s="84">
        <f t="shared" si="9"/>
        <v>798</v>
      </c>
      <c r="E60" s="45">
        <v>123</v>
      </c>
      <c r="F60" s="85">
        <v>130</v>
      </c>
      <c r="G60" s="45">
        <v>120</v>
      </c>
      <c r="H60" s="46">
        <v>132</v>
      </c>
      <c r="I60" s="45">
        <v>108</v>
      </c>
      <c r="J60" s="46">
        <v>103</v>
      </c>
      <c r="K60" s="45">
        <v>62</v>
      </c>
      <c r="L60" s="46">
        <v>61</v>
      </c>
      <c r="M60" s="45">
        <v>30</v>
      </c>
      <c r="N60" s="46">
        <v>35</v>
      </c>
      <c r="O60" s="45">
        <v>21</v>
      </c>
      <c r="P60" s="46">
        <v>39</v>
      </c>
      <c r="Q60" s="45">
        <v>33</v>
      </c>
      <c r="R60" s="46">
        <v>44</v>
      </c>
      <c r="S60" s="45">
        <v>34</v>
      </c>
      <c r="T60" s="46">
        <v>39</v>
      </c>
      <c r="U60" s="45">
        <v>37</v>
      </c>
      <c r="V60" s="50">
        <v>34</v>
      </c>
      <c r="W60" s="45">
        <v>22</v>
      </c>
      <c r="X60" s="46">
        <v>31</v>
      </c>
      <c r="Y60" s="45">
        <v>28</v>
      </c>
      <c r="Z60" s="46">
        <v>47</v>
      </c>
      <c r="AA60" s="45">
        <v>21</v>
      </c>
      <c r="AB60" s="46">
        <v>19</v>
      </c>
      <c r="AC60" s="45">
        <v>13</v>
      </c>
      <c r="AD60" s="46">
        <v>30</v>
      </c>
      <c r="AE60" s="45">
        <v>18</v>
      </c>
      <c r="AF60" s="46">
        <v>14</v>
      </c>
      <c r="AG60" s="45">
        <v>17</v>
      </c>
      <c r="AH60" s="46">
        <v>21</v>
      </c>
      <c r="AI60" s="45">
        <v>6</v>
      </c>
      <c r="AJ60" s="46">
        <v>12</v>
      </c>
      <c r="AK60" s="86">
        <v>2</v>
      </c>
      <c r="AL60" s="46">
        <v>7</v>
      </c>
      <c r="AM60" s="126"/>
      <c r="AN60" s="127">
        <v>1493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117</v>
      </c>
      <c r="C61" s="130">
        <f t="shared" si="9"/>
        <v>48</v>
      </c>
      <c r="D61" s="131">
        <f t="shared" si="9"/>
        <v>69</v>
      </c>
      <c r="E61" s="132">
        <v>10</v>
      </c>
      <c r="F61" s="133">
        <v>7</v>
      </c>
      <c r="G61" s="132">
        <v>3</v>
      </c>
      <c r="H61" s="134">
        <v>4</v>
      </c>
      <c r="I61" s="132">
        <v>2</v>
      </c>
      <c r="J61" s="134">
        <v>10</v>
      </c>
      <c r="K61" s="132">
        <v>5</v>
      </c>
      <c r="L61" s="134">
        <v>10</v>
      </c>
      <c r="M61" s="132">
        <v>2</v>
      </c>
      <c r="N61" s="134">
        <v>5</v>
      </c>
      <c r="O61" s="132">
        <v>6</v>
      </c>
      <c r="P61" s="134">
        <v>7</v>
      </c>
      <c r="Q61" s="132">
        <v>5</v>
      </c>
      <c r="R61" s="134">
        <v>8</v>
      </c>
      <c r="S61" s="132">
        <v>7</v>
      </c>
      <c r="T61" s="134">
        <v>1</v>
      </c>
      <c r="U61" s="132">
        <v>2</v>
      </c>
      <c r="V61" s="135">
        <v>4</v>
      </c>
      <c r="W61" s="132">
        <v>2</v>
      </c>
      <c r="X61" s="134">
        <v>2</v>
      </c>
      <c r="Y61" s="132">
        <v>1</v>
      </c>
      <c r="Z61" s="134">
        <v>4</v>
      </c>
      <c r="AA61" s="132">
        <v>2</v>
      </c>
      <c r="AB61" s="134">
        <v>4</v>
      </c>
      <c r="AC61" s="132"/>
      <c r="AD61" s="134"/>
      <c r="AE61" s="132"/>
      <c r="AF61" s="134">
        <v>2</v>
      </c>
      <c r="AG61" s="132"/>
      <c r="AH61" s="134"/>
      <c r="AI61" s="132"/>
      <c r="AJ61" s="134">
        <v>1</v>
      </c>
      <c r="AK61" s="136">
        <v>1</v>
      </c>
      <c r="AL61" s="134"/>
      <c r="AM61" s="137"/>
      <c r="AN61" s="138">
        <v>117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0</v>
      </c>
      <c r="C62" s="141">
        <f t="shared" si="9"/>
        <v>0</v>
      </c>
      <c r="D62" s="56">
        <f t="shared" si="9"/>
        <v>0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704" t="s">
        <v>52</v>
      </c>
      <c r="B63" s="144">
        <f t="shared" ref="B63:AL63" si="10">SUM(B57:B62)</f>
        <v>4958</v>
      </c>
      <c r="C63" s="145">
        <f t="shared" si="10"/>
        <v>2511</v>
      </c>
      <c r="D63" s="146">
        <f t="shared" si="10"/>
        <v>2447</v>
      </c>
      <c r="E63" s="147">
        <f t="shared" si="10"/>
        <v>470</v>
      </c>
      <c r="F63" s="148">
        <f t="shared" si="10"/>
        <v>411</v>
      </c>
      <c r="G63" s="147">
        <f t="shared" si="10"/>
        <v>291</v>
      </c>
      <c r="H63" s="149">
        <f t="shared" si="10"/>
        <v>267</v>
      </c>
      <c r="I63" s="147">
        <f t="shared" si="10"/>
        <v>221</v>
      </c>
      <c r="J63" s="149">
        <f t="shared" si="10"/>
        <v>207</v>
      </c>
      <c r="K63" s="147">
        <f t="shared" si="10"/>
        <v>140</v>
      </c>
      <c r="L63" s="149">
        <f t="shared" si="10"/>
        <v>147</v>
      </c>
      <c r="M63" s="147">
        <f t="shared" si="10"/>
        <v>108</v>
      </c>
      <c r="N63" s="149">
        <f t="shared" si="10"/>
        <v>78</v>
      </c>
      <c r="O63" s="147">
        <f t="shared" si="10"/>
        <v>98</v>
      </c>
      <c r="P63" s="149">
        <f t="shared" si="10"/>
        <v>115</v>
      </c>
      <c r="Q63" s="147">
        <f t="shared" si="10"/>
        <v>112</v>
      </c>
      <c r="R63" s="149">
        <f t="shared" si="10"/>
        <v>112</v>
      </c>
      <c r="S63" s="147">
        <f t="shared" si="10"/>
        <v>114</v>
      </c>
      <c r="T63" s="149">
        <f t="shared" si="10"/>
        <v>102</v>
      </c>
      <c r="U63" s="150">
        <f t="shared" si="10"/>
        <v>109</v>
      </c>
      <c r="V63" s="151">
        <f t="shared" si="10"/>
        <v>98</v>
      </c>
      <c r="W63" s="147">
        <f t="shared" si="10"/>
        <v>110</v>
      </c>
      <c r="X63" s="149">
        <f t="shared" si="10"/>
        <v>113</v>
      </c>
      <c r="Y63" s="147">
        <f t="shared" si="10"/>
        <v>117</v>
      </c>
      <c r="Z63" s="149">
        <f t="shared" si="10"/>
        <v>141</v>
      </c>
      <c r="AA63" s="147">
        <f t="shared" si="10"/>
        <v>101</v>
      </c>
      <c r="AB63" s="149">
        <f t="shared" si="10"/>
        <v>101</v>
      </c>
      <c r="AC63" s="147">
        <f t="shared" si="10"/>
        <v>109</v>
      </c>
      <c r="AD63" s="149">
        <f t="shared" si="10"/>
        <v>108</v>
      </c>
      <c r="AE63" s="147">
        <f t="shared" si="10"/>
        <v>113</v>
      </c>
      <c r="AF63" s="149">
        <f t="shared" si="10"/>
        <v>112</v>
      </c>
      <c r="AG63" s="147">
        <f t="shared" si="10"/>
        <v>104</v>
      </c>
      <c r="AH63" s="149">
        <f t="shared" si="10"/>
        <v>110</v>
      </c>
      <c r="AI63" s="147">
        <f t="shared" si="10"/>
        <v>97</v>
      </c>
      <c r="AJ63" s="149">
        <f t="shared" si="10"/>
        <v>82</v>
      </c>
      <c r="AK63" s="152">
        <f t="shared" si="10"/>
        <v>97</v>
      </c>
      <c r="AL63" s="149">
        <f t="shared" si="10"/>
        <v>143</v>
      </c>
      <c r="AM63" s="153">
        <f>SUM(AM57:AM61)</f>
        <v>0</v>
      </c>
      <c r="AN63" s="154">
        <f>SUM(AN57:AN61)</f>
        <v>4958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692" t="s">
        <v>5</v>
      </c>
      <c r="C65" s="692" t="s">
        <v>64</v>
      </c>
      <c r="D65" s="692" t="s">
        <v>65</v>
      </c>
      <c r="E65" s="692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2</v>
      </c>
      <c r="C66" s="103">
        <v>2</v>
      </c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369</v>
      </c>
      <c r="C69" s="87">
        <v>369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584</v>
      </c>
      <c r="C72" s="87">
        <v>584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10</v>
      </c>
      <c r="C73" s="87"/>
      <c r="D73" s="87">
        <v>10</v>
      </c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709</v>
      </c>
      <c r="C78" s="87">
        <v>709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700</v>
      </c>
      <c r="C80" s="87">
        <v>700</v>
      </c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704" t="s">
        <v>52</v>
      </c>
      <c r="B85" s="170">
        <f>SUM(B66:B84)</f>
        <v>2374</v>
      </c>
      <c r="C85" s="170">
        <f>SUM(C66:C84)</f>
        <v>2364</v>
      </c>
      <c r="D85" s="170">
        <f>SUM(D66:D84)</f>
        <v>10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701" t="s">
        <v>31</v>
      </c>
      <c r="D89" s="702" t="s">
        <v>39</v>
      </c>
      <c r="E89" s="703" t="s">
        <v>33</v>
      </c>
      <c r="F89" s="704" t="s">
        <v>39</v>
      </c>
      <c r="G89" s="703" t="s">
        <v>33</v>
      </c>
      <c r="H89" s="710" t="s">
        <v>39</v>
      </c>
      <c r="I89" s="710" t="s">
        <v>33</v>
      </c>
      <c r="J89" s="704" t="s">
        <v>39</v>
      </c>
      <c r="K89" s="703" t="s">
        <v>33</v>
      </c>
      <c r="L89" s="710" t="s">
        <v>39</v>
      </c>
      <c r="M89" s="710" t="s">
        <v>33</v>
      </c>
      <c r="N89" s="704" t="s">
        <v>39</v>
      </c>
      <c r="O89" s="703" t="s">
        <v>33</v>
      </c>
      <c r="P89" s="710" t="s">
        <v>39</v>
      </c>
      <c r="Q89" s="710" t="s">
        <v>33</v>
      </c>
      <c r="R89" s="704" t="s">
        <v>39</v>
      </c>
      <c r="S89" s="703" t="s">
        <v>33</v>
      </c>
      <c r="T89" s="710" t="s">
        <v>39</v>
      </c>
      <c r="U89" s="710" t="s">
        <v>33</v>
      </c>
      <c r="V89" s="704" t="s">
        <v>39</v>
      </c>
      <c r="W89" s="703" t="s">
        <v>33</v>
      </c>
      <c r="X89" s="710" t="s">
        <v>39</v>
      </c>
      <c r="Y89" s="703" t="s">
        <v>33</v>
      </c>
      <c r="Z89" s="704" t="s">
        <v>39</v>
      </c>
      <c r="AA89" s="710" t="s">
        <v>33</v>
      </c>
      <c r="AB89" s="704" t="s">
        <v>39</v>
      </c>
      <c r="AC89" s="703" t="s">
        <v>33</v>
      </c>
      <c r="AD89" s="710" t="s">
        <v>39</v>
      </c>
      <c r="AE89" s="710" t="s">
        <v>33</v>
      </c>
      <c r="AF89" s="704" t="s">
        <v>39</v>
      </c>
      <c r="AG89" s="703" t="s">
        <v>33</v>
      </c>
      <c r="AH89" s="710" t="s">
        <v>39</v>
      </c>
      <c r="AI89" s="710" t="s">
        <v>33</v>
      </c>
      <c r="AJ89" s="704" t="s">
        <v>39</v>
      </c>
      <c r="AK89" s="703" t="s">
        <v>33</v>
      </c>
      <c r="AL89" s="710" t="s">
        <v>39</v>
      </c>
      <c r="AM89" s="703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754</v>
      </c>
      <c r="D90" s="120">
        <f t="shared" si="12"/>
        <v>294</v>
      </c>
      <c r="E90" s="31">
        <f t="shared" si="12"/>
        <v>460</v>
      </c>
      <c r="F90" s="175">
        <f t="shared" si="12"/>
        <v>25</v>
      </c>
      <c r="G90" s="176">
        <f t="shared" si="12"/>
        <v>27</v>
      </c>
      <c r="H90" s="175">
        <f t="shared" si="12"/>
        <v>18</v>
      </c>
      <c r="I90" s="176">
        <f t="shared" si="12"/>
        <v>11</v>
      </c>
      <c r="J90" s="175">
        <f t="shared" si="12"/>
        <v>16</v>
      </c>
      <c r="K90" s="176">
        <f t="shared" si="12"/>
        <v>11</v>
      </c>
      <c r="L90" s="175">
        <f t="shared" si="12"/>
        <v>13</v>
      </c>
      <c r="M90" s="176">
        <f t="shared" si="12"/>
        <v>24</v>
      </c>
      <c r="N90" s="175">
        <f t="shared" si="12"/>
        <v>8</v>
      </c>
      <c r="O90" s="176">
        <f t="shared" si="12"/>
        <v>38</v>
      </c>
      <c r="P90" s="175">
        <f t="shared" si="12"/>
        <v>6</v>
      </c>
      <c r="Q90" s="176">
        <f t="shared" si="12"/>
        <v>64</v>
      </c>
      <c r="R90" s="175">
        <f t="shared" si="12"/>
        <v>9</v>
      </c>
      <c r="S90" s="176">
        <f t="shared" si="12"/>
        <v>59</v>
      </c>
      <c r="T90" s="175">
        <f t="shared" si="12"/>
        <v>14</v>
      </c>
      <c r="U90" s="176">
        <f t="shared" si="12"/>
        <v>35</v>
      </c>
      <c r="V90" s="175">
        <f t="shared" si="12"/>
        <v>11</v>
      </c>
      <c r="W90" s="176">
        <f t="shared" si="12"/>
        <v>28</v>
      </c>
      <c r="X90" s="175">
        <f t="shared" si="12"/>
        <v>11</v>
      </c>
      <c r="Y90" s="176">
        <f t="shared" si="12"/>
        <v>15</v>
      </c>
      <c r="Z90" s="175">
        <f t="shared" si="12"/>
        <v>17</v>
      </c>
      <c r="AA90" s="176">
        <f t="shared" si="12"/>
        <v>14</v>
      </c>
      <c r="AB90" s="175">
        <f t="shared" si="12"/>
        <v>13</v>
      </c>
      <c r="AC90" s="176">
        <f t="shared" si="12"/>
        <v>13</v>
      </c>
      <c r="AD90" s="175">
        <f t="shared" si="12"/>
        <v>22</v>
      </c>
      <c r="AE90" s="176">
        <f t="shared" si="12"/>
        <v>14</v>
      </c>
      <c r="AF90" s="175">
        <f t="shared" si="12"/>
        <v>23</v>
      </c>
      <c r="AG90" s="176">
        <f t="shared" si="12"/>
        <v>29</v>
      </c>
      <c r="AH90" s="175">
        <f t="shared" si="12"/>
        <v>26</v>
      </c>
      <c r="AI90" s="176">
        <f t="shared" si="12"/>
        <v>23</v>
      </c>
      <c r="AJ90" s="175">
        <f t="shared" si="12"/>
        <v>29</v>
      </c>
      <c r="AK90" s="176">
        <f t="shared" si="12"/>
        <v>20</v>
      </c>
      <c r="AL90" s="175">
        <f t="shared" si="12"/>
        <v>33</v>
      </c>
      <c r="AM90" s="176">
        <f t="shared" si="12"/>
        <v>35</v>
      </c>
      <c r="AN90" s="177">
        <f t="shared" si="12"/>
        <v>715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740</v>
      </c>
      <c r="D91" s="120">
        <f t="shared" ref="D91:E97" si="14">SUM(F91+H91+J91+L91+N91+P91+R91+T91+V91+X91+Z91+AB91+AD91+AF91+AH91+AJ91+AL91)</f>
        <v>285</v>
      </c>
      <c r="E91" s="31">
        <f t="shared" si="14"/>
        <v>455</v>
      </c>
      <c r="F91" s="180">
        <v>25</v>
      </c>
      <c r="G91" s="181">
        <v>27</v>
      </c>
      <c r="H91" s="182">
        <v>18</v>
      </c>
      <c r="I91" s="183">
        <v>11</v>
      </c>
      <c r="J91" s="182">
        <v>16</v>
      </c>
      <c r="K91" s="183">
        <v>11</v>
      </c>
      <c r="L91" s="180">
        <v>12</v>
      </c>
      <c r="M91" s="181">
        <v>24</v>
      </c>
      <c r="N91" s="182">
        <v>8</v>
      </c>
      <c r="O91" s="183">
        <v>38</v>
      </c>
      <c r="P91" s="182">
        <v>6</v>
      </c>
      <c r="Q91" s="183">
        <v>64</v>
      </c>
      <c r="R91" s="182">
        <v>9</v>
      </c>
      <c r="S91" s="183">
        <v>58</v>
      </c>
      <c r="T91" s="182">
        <v>13</v>
      </c>
      <c r="U91" s="183">
        <v>34</v>
      </c>
      <c r="V91" s="182">
        <v>11</v>
      </c>
      <c r="W91" s="183">
        <v>28</v>
      </c>
      <c r="X91" s="182">
        <v>11</v>
      </c>
      <c r="Y91" s="183">
        <v>15</v>
      </c>
      <c r="Z91" s="182">
        <v>16</v>
      </c>
      <c r="AA91" s="183">
        <v>12</v>
      </c>
      <c r="AB91" s="182">
        <v>12</v>
      </c>
      <c r="AC91" s="183">
        <v>13</v>
      </c>
      <c r="AD91" s="182">
        <v>21</v>
      </c>
      <c r="AE91" s="183">
        <v>13</v>
      </c>
      <c r="AF91" s="182">
        <v>20</v>
      </c>
      <c r="AG91" s="183">
        <v>29</v>
      </c>
      <c r="AH91" s="182">
        <v>26</v>
      </c>
      <c r="AI91" s="183">
        <v>23</v>
      </c>
      <c r="AJ91" s="182">
        <v>29</v>
      </c>
      <c r="AK91" s="183">
        <v>20</v>
      </c>
      <c r="AL91" s="182">
        <v>32</v>
      </c>
      <c r="AM91" s="183">
        <v>35</v>
      </c>
      <c r="AN91" s="184">
        <v>702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 t="str">
        <f t="shared" si="17"/>
        <v/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2</v>
      </c>
      <c r="D94" s="209">
        <f t="shared" si="14"/>
        <v>1</v>
      </c>
      <c r="E94" s="210">
        <f t="shared" si="14"/>
        <v>1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>
        <v>1</v>
      </c>
      <c r="AF94" s="217"/>
      <c r="AG94" s="212"/>
      <c r="AH94" s="214"/>
      <c r="AI94" s="216"/>
      <c r="AJ94" s="217"/>
      <c r="AK94" s="212"/>
      <c r="AL94" s="214">
        <v>1</v>
      </c>
      <c r="AM94" s="212"/>
      <c r="AN94" s="218">
        <v>2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3</v>
      </c>
      <c r="D95" s="76">
        <f t="shared" si="14"/>
        <v>3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>
        <v>1</v>
      </c>
      <c r="AA95" s="225"/>
      <c r="AB95" s="226"/>
      <c r="AC95" s="224"/>
      <c r="AD95" s="223">
        <v>1</v>
      </c>
      <c r="AE95" s="225"/>
      <c r="AF95" s="226">
        <v>1</v>
      </c>
      <c r="AG95" s="224"/>
      <c r="AH95" s="223"/>
      <c r="AI95" s="225"/>
      <c r="AJ95" s="226"/>
      <c r="AK95" s="224"/>
      <c r="AL95" s="223"/>
      <c r="AM95" s="224"/>
      <c r="AN95" s="227">
        <v>2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8</v>
      </c>
      <c r="D96" s="43">
        <f t="shared" si="14"/>
        <v>5</v>
      </c>
      <c r="E96" s="228">
        <f t="shared" si="14"/>
        <v>3</v>
      </c>
      <c r="F96" s="188"/>
      <c r="G96" s="189"/>
      <c r="H96" s="190"/>
      <c r="I96" s="191"/>
      <c r="J96" s="188"/>
      <c r="K96" s="192"/>
      <c r="L96" s="190">
        <v>1</v>
      </c>
      <c r="M96" s="193"/>
      <c r="N96" s="188"/>
      <c r="O96" s="192"/>
      <c r="P96" s="191"/>
      <c r="Q96" s="193"/>
      <c r="R96" s="194"/>
      <c r="S96" s="192">
        <v>1</v>
      </c>
      <c r="T96" s="191">
        <v>1</v>
      </c>
      <c r="U96" s="193">
        <v>1</v>
      </c>
      <c r="V96" s="194"/>
      <c r="W96" s="192"/>
      <c r="X96" s="191"/>
      <c r="Y96" s="192"/>
      <c r="Z96" s="194"/>
      <c r="AA96" s="193">
        <v>1</v>
      </c>
      <c r="AB96" s="194">
        <v>1</v>
      </c>
      <c r="AC96" s="192"/>
      <c r="AD96" s="191"/>
      <c r="AE96" s="193"/>
      <c r="AF96" s="194">
        <v>2</v>
      </c>
      <c r="AG96" s="192"/>
      <c r="AH96" s="191"/>
      <c r="AI96" s="193"/>
      <c r="AJ96" s="194"/>
      <c r="AK96" s="192"/>
      <c r="AL96" s="191"/>
      <c r="AM96" s="192"/>
      <c r="AN96" s="195">
        <v>8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1</v>
      </c>
      <c r="D97" s="90">
        <f t="shared" si="14"/>
        <v>0</v>
      </c>
      <c r="E97" s="229">
        <f t="shared" si="14"/>
        <v>1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>
        <v>1</v>
      </c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>
        <v>1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692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705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706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707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703" t="s">
        <v>33</v>
      </c>
      <c r="F106" s="704" t="s">
        <v>39</v>
      </c>
      <c r="G106" s="703" t="s">
        <v>33</v>
      </c>
      <c r="H106" s="704" t="s">
        <v>39</v>
      </c>
      <c r="I106" s="703" t="s">
        <v>33</v>
      </c>
      <c r="J106" s="704" t="s">
        <v>39</v>
      </c>
      <c r="K106" s="703" t="s">
        <v>33</v>
      </c>
      <c r="L106" s="704" t="s">
        <v>39</v>
      </c>
      <c r="M106" s="703" t="s">
        <v>33</v>
      </c>
      <c r="N106" s="704" t="s">
        <v>39</v>
      </c>
      <c r="O106" s="703" t="s">
        <v>33</v>
      </c>
      <c r="P106" s="704" t="s">
        <v>39</v>
      </c>
      <c r="Q106" s="703" t="s">
        <v>33</v>
      </c>
      <c r="R106" s="704" t="s">
        <v>39</v>
      </c>
      <c r="S106" s="703" t="s">
        <v>33</v>
      </c>
      <c r="T106" s="704" t="s">
        <v>39</v>
      </c>
      <c r="U106" s="703" t="s">
        <v>33</v>
      </c>
      <c r="V106" s="704" t="s">
        <v>39</v>
      </c>
      <c r="W106" s="703" t="s">
        <v>33</v>
      </c>
      <c r="X106" s="704" t="s">
        <v>39</v>
      </c>
      <c r="Y106" s="703" t="s">
        <v>33</v>
      </c>
      <c r="Z106" s="704" t="s">
        <v>39</v>
      </c>
      <c r="AA106" s="703" t="s">
        <v>33</v>
      </c>
      <c r="AB106" s="704" t="s">
        <v>39</v>
      </c>
      <c r="AC106" s="703" t="s">
        <v>33</v>
      </c>
      <c r="AD106" s="710" t="s">
        <v>39</v>
      </c>
      <c r="AE106" s="710" t="s">
        <v>33</v>
      </c>
      <c r="AF106" s="704" t="s">
        <v>39</v>
      </c>
      <c r="AG106" s="703" t="s">
        <v>33</v>
      </c>
      <c r="AH106" s="710" t="s">
        <v>39</v>
      </c>
      <c r="AI106" s="710" t="s">
        <v>33</v>
      </c>
      <c r="AJ106" s="704" t="s">
        <v>39</v>
      </c>
      <c r="AK106" s="703" t="s">
        <v>33</v>
      </c>
      <c r="AL106" s="710" t="s">
        <v>39</v>
      </c>
      <c r="AM106" s="703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8</v>
      </c>
      <c r="D108" s="76">
        <f t="shared" si="18"/>
        <v>2</v>
      </c>
      <c r="E108" s="84">
        <f t="shared" si="18"/>
        <v>6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>
        <v>1</v>
      </c>
      <c r="R108" s="263"/>
      <c r="S108" s="264"/>
      <c r="T108" s="263"/>
      <c r="U108" s="264"/>
      <c r="V108" s="263"/>
      <c r="W108" s="264"/>
      <c r="X108" s="263"/>
      <c r="Y108" s="264">
        <v>2</v>
      </c>
      <c r="Z108" s="263">
        <v>1</v>
      </c>
      <c r="AA108" s="264"/>
      <c r="AB108" s="263">
        <v>1</v>
      </c>
      <c r="AC108" s="264"/>
      <c r="AD108" s="265"/>
      <c r="AE108" s="266"/>
      <c r="AF108" s="263"/>
      <c r="AG108" s="264">
        <v>1</v>
      </c>
      <c r="AH108" s="265"/>
      <c r="AI108" s="266">
        <v>1</v>
      </c>
      <c r="AJ108" s="263"/>
      <c r="AK108" s="264"/>
      <c r="AL108" s="265"/>
      <c r="AM108" s="264">
        <v>1</v>
      </c>
      <c r="AN108" s="267">
        <v>8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0</v>
      </c>
      <c r="D109" s="90">
        <f t="shared" si="18"/>
        <v>0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 t="str">
        <f>IF(C109=0,"",IF(AN109="",IF(C109="","",1),0))</f>
        <v/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696" t="s">
        <v>33</v>
      </c>
      <c r="F112" s="701" t="s">
        <v>39</v>
      </c>
      <c r="G112" s="274" t="s">
        <v>33</v>
      </c>
      <c r="H112" s="701" t="s">
        <v>39</v>
      </c>
      <c r="I112" s="274" t="s">
        <v>33</v>
      </c>
      <c r="J112" s="701" t="s">
        <v>39</v>
      </c>
      <c r="K112" s="274" t="s">
        <v>33</v>
      </c>
      <c r="L112" s="701" t="s">
        <v>39</v>
      </c>
      <c r="M112" s="274" t="s">
        <v>33</v>
      </c>
      <c r="N112" s="701" t="s">
        <v>39</v>
      </c>
      <c r="O112" s="274" t="s">
        <v>33</v>
      </c>
      <c r="P112" s="701" t="s">
        <v>39</v>
      </c>
      <c r="Q112" s="274" t="s">
        <v>33</v>
      </c>
      <c r="R112" s="701" t="s">
        <v>39</v>
      </c>
      <c r="S112" s="274" t="s">
        <v>33</v>
      </c>
      <c r="T112" s="701" t="s">
        <v>39</v>
      </c>
      <c r="U112" s="275" t="s">
        <v>33</v>
      </c>
      <c r="V112" s="701" t="s">
        <v>39</v>
      </c>
      <c r="W112" s="275" t="s">
        <v>33</v>
      </c>
      <c r="X112" s="811"/>
      <c r="Y112" s="276" t="s">
        <v>124</v>
      </c>
      <c r="Z112" s="277" t="s">
        <v>125</v>
      </c>
      <c r="AA112" s="694" t="s">
        <v>126</v>
      </c>
      <c r="AB112" s="692" t="s">
        <v>127</v>
      </c>
      <c r="AC112" s="279" t="s">
        <v>128</v>
      </c>
      <c r="AD112" s="280" t="s">
        <v>129</v>
      </c>
      <c r="AE112" s="281" t="s">
        <v>130</v>
      </c>
      <c r="AF112" s="692" t="s">
        <v>131</v>
      </c>
      <c r="AG112" s="282" t="s">
        <v>132</v>
      </c>
      <c r="AH112" s="692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6</v>
      </c>
      <c r="D113" s="101">
        <f>SUM(F113+H113+J113+L113+N113+P113+R113+T113+V113)</f>
        <v>3</v>
      </c>
      <c r="E113" s="31">
        <f>SUM(G113+I113+K113+M113+O113+Q113+S113+U113+W113)</f>
        <v>3</v>
      </c>
      <c r="F113" s="181"/>
      <c r="G113" s="283"/>
      <c r="H113" s="180"/>
      <c r="I113" s="183">
        <v>2</v>
      </c>
      <c r="J113" s="181">
        <v>1</v>
      </c>
      <c r="K113" s="283"/>
      <c r="L113" s="180"/>
      <c r="M113" s="183"/>
      <c r="N113" s="181"/>
      <c r="O113" s="283"/>
      <c r="P113" s="180">
        <v>2</v>
      </c>
      <c r="Q113" s="183"/>
      <c r="R113" s="181"/>
      <c r="S113" s="283">
        <v>1</v>
      </c>
      <c r="T113" s="180"/>
      <c r="U113" s="183"/>
      <c r="V113" s="181"/>
      <c r="W113" s="284"/>
      <c r="X113" s="182"/>
      <c r="Y113" s="285"/>
      <c r="Z113" s="180">
        <v>6</v>
      </c>
      <c r="AA113" s="286"/>
      <c r="AB113" s="287"/>
      <c r="AC113" s="284">
        <v>3</v>
      </c>
      <c r="AD113" s="288">
        <v>3</v>
      </c>
      <c r="AE113" s="285"/>
      <c r="AF113" s="184"/>
      <c r="AG113" s="184">
        <v>5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95</v>
      </c>
      <c r="D114" s="290">
        <f>SUM(F114+H114+J114+L114+N114+P114+R114+T114+V114)</f>
        <v>56</v>
      </c>
      <c r="E114" s="291">
        <f>SUM(G114+I114+K114+M114+O114+Q114+S114+U114+W114)</f>
        <v>39</v>
      </c>
      <c r="F114" s="292"/>
      <c r="G114" s="293"/>
      <c r="H114" s="294">
        <v>11</v>
      </c>
      <c r="I114" s="295">
        <v>8</v>
      </c>
      <c r="J114" s="292">
        <v>13</v>
      </c>
      <c r="K114" s="293">
        <v>8</v>
      </c>
      <c r="L114" s="294">
        <v>13</v>
      </c>
      <c r="M114" s="295">
        <v>5</v>
      </c>
      <c r="N114" s="292">
        <v>10</v>
      </c>
      <c r="O114" s="293">
        <v>5</v>
      </c>
      <c r="P114" s="294">
        <v>6</v>
      </c>
      <c r="Q114" s="295">
        <v>8</v>
      </c>
      <c r="R114" s="292">
        <v>1</v>
      </c>
      <c r="S114" s="293">
        <v>4</v>
      </c>
      <c r="T114" s="294">
        <v>1</v>
      </c>
      <c r="U114" s="295"/>
      <c r="V114" s="292">
        <v>1</v>
      </c>
      <c r="W114" s="296">
        <v>1</v>
      </c>
      <c r="X114" s="297">
        <v>6</v>
      </c>
      <c r="Y114" s="298"/>
      <c r="Z114" s="299"/>
      <c r="AA114" s="300">
        <v>41</v>
      </c>
      <c r="AB114" s="300">
        <v>54</v>
      </c>
      <c r="AC114" s="297">
        <v>39</v>
      </c>
      <c r="AD114" s="301">
        <v>56</v>
      </c>
      <c r="AE114" s="302">
        <v>16</v>
      </c>
      <c r="AF114" s="303"/>
      <c r="AG114" s="303">
        <v>50</v>
      </c>
      <c r="AH114" s="303">
        <v>6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702" t="s">
        <v>12</v>
      </c>
      <c r="G117" s="702" t="s">
        <v>13</v>
      </c>
      <c r="H117" s="702" t="s">
        <v>14</v>
      </c>
      <c r="I117" s="702" t="s">
        <v>138</v>
      </c>
      <c r="J117" s="702" t="s">
        <v>139</v>
      </c>
      <c r="K117" s="702" t="s">
        <v>140</v>
      </c>
      <c r="L117" s="702" t="s">
        <v>141</v>
      </c>
      <c r="M117" s="274" t="s">
        <v>142</v>
      </c>
      <c r="N117" s="701" t="s">
        <v>32</v>
      </c>
      <c r="O117" s="703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3</v>
      </c>
      <c r="D118" s="309"/>
      <c r="E118" s="309"/>
      <c r="F118" s="38"/>
      <c r="G118" s="38">
        <v>2</v>
      </c>
      <c r="H118" s="38"/>
      <c r="I118" s="38">
        <v>1</v>
      </c>
      <c r="J118" s="38"/>
      <c r="K118" s="38"/>
      <c r="L118" s="309"/>
      <c r="M118" s="310"/>
      <c r="N118" s="311"/>
      <c r="O118" s="33">
        <v>3</v>
      </c>
      <c r="P118" s="103">
        <v>3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1</v>
      </c>
      <c r="D119" s="64"/>
      <c r="E119" s="64"/>
      <c r="F119" s="60"/>
      <c r="G119" s="314">
        <v>1</v>
      </c>
      <c r="H119" s="314"/>
      <c r="I119" s="314"/>
      <c r="J119" s="314"/>
      <c r="K119" s="314"/>
      <c r="L119" s="64"/>
      <c r="M119" s="65"/>
      <c r="N119" s="63"/>
      <c r="O119" s="58">
        <v>1</v>
      </c>
      <c r="P119" s="92">
        <v>1</v>
      </c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2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11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8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>
        <v>1</v>
      </c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>
        <v>3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>
        <v>2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>
        <v>2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>
        <v>1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7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32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90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159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713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692" t="s">
        <v>163</v>
      </c>
      <c r="F137" s="692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692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693" t="s">
        <v>52</v>
      </c>
      <c r="E141" s="697" t="s">
        <v>171</v>
      </c>
      <c r="F141" s="698" t="s">
        <v>172</v>
      </c>
      <c r="G141" s="755"/>
      <c r="H141" s="697" t="s">
        <v>173</v>
      </c>
      <c r="I141" s="709" t="s">
        <v>174</v>
      </c>
      <c r="J141" s="698" t="s">
        <v>175</v>
      </c>
      <c r="K141" s="697" t="s">
        <v>173</v>
      </c>
      <c r="L141" s="709" t="s">
        <v>174</v>
      </c>
      <c r="M141" s="698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692" t="s">
        <v>5</v>
      </c>
      <c r="D145" s="692" t="s">
        <v>181</v>
      </c>
      <c r="E145" s="701" t="s">
        <v>182</v>
      </c>
      <c r="F145" s="703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708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693" t="s">
        <v>195</v>
      </c>
      <c r="E154" s="701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237</v>
      </c>
      <c r="E156" s="45">
        <v>237</v>
      </c>
      <c r="F156" s="377"/>
      <c r="G156" s="49">
        <v>237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172</v>
      </c>
      <c r="E159" s="45">
        <v>172</v>
      </c>
      <c r="F159" s="377"/>
      <c r="G159" s="49">
        <v>172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701" t="s">
        <v>39</v>
      </c>
      <c r="G164" s="703" t="s">
        <v>33</v>
      </c>
      <c r="H164" s="701" t="s">
        <v>39</v>
      </c>
      <c r="I164" s="703" t="s">
        <v>33</v>
      </c>
      <c r="J164" s="701" t="s">
        <v>39</v>
      </c>
      <c r="K164" s="703" t="s">
        <v>33</v>
      </c>
      <c r="L164" s="701" t="s">
        <v>39</v>
      </c>
      <c r="M164" s="710" t="s">
        <v>33</v>
      </c>
      <c r="N164" s="701" t="s">
        <v>39</v>
      </c>
      <c r="O164" s="703" t="s">
        <v>33</v>
      </c>
      <c r="P164" s="701" t="s">
        <v>39</v>
      </c>
      <c r="Q164" s="710" t="s">
        <v>33</v>
      </c>
      <c r="R164" s="701" t="s">
        <v>39</v>
      </c>
      <c r="S164" s="703" t="s">
        <v>33</v>
      </c>
      <c r="T164" s="701" t="s">
        <v>39</v>
      </c>
      <c r="U164" s="710" t="s">
        <v>33</v>
      </c>
      <c r="V164" s="701" t="s">
        <v>39</v>
      </c>
      <c r="W164" s="703" t="s">
        <v>33</v>
      </c>
      <c r="X164" s="701" t="s">
        <v>39</v>
      </c>
      <c r="Y164" s="710" t="s">
        <v>33</v>
      </c>
      <c r="Z164" s="701" t="s">
        <v>39</v>
      </c>
      <c r="AA164" s="703" t="s">
        <v>33</v>
      </c>
      <c r="AB164" s="701" t="s">
        <v>39</v>
      </c>
      <c r="AC164" s="703" t="s">
        <v>33</v>
      </c>
      <c r="AD164" s="701" t="s">
        <v>39</v>
      </c>
      <c r="AE164" s="703" t="s">
        <v>33</v>
      </c>
      <c r="AF164" s="701" t="s">
        <v>39</v>
      </c>
      <c r="AG164" s="703" t="s">
        <v>33</v>
      </c>
      <c r="AH164" s="701" t="s">
        <v>39</v>
      </c>
      <c r="AI164" s="703" t="s">
        <v>33</v>
      </c>
      <c r="AJ164" s="701" t="s">
        <v>39</v>
      </c>
      <c r="AK164" s="703" t="s">
        <v>33</v>
      </c>
      <c r="AL164" s="701" t="s">
        <v>39</v>
      </c>
      <c r="AM164" s="703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696" t="s">
        <v>33</v>
      </c>
      <c r="G172" s="701" t="s">
        <v>39</v>
      </c>
      <c r="H172" s="274" t="s">
        <v>33</v>
      </c>
      <c r="I172" s="701" t="s">
        <v>39</v>
      </c>
      <c r="J172" s="274" t="s">
        <v>33</v>
      </c>
      <c r="K172" s="701" t="s">
        <v>39</v>
      </c>
      <c r="L172" s="274" t="s">
        <v>33</v>
      </c>
      <c r="M172" s="701" t="s">
        <v>39</v>
      </c>
      <c r="N172" s="274" t="s">
        <v>33</v>
      </c>
      <c r="O172" s="701" t="s">
        <v>39</v>
      </c>
      <c r="P172" s="274" t="s">
        <v>33</v>
      </c>
      <c r="Q172" s="701" t="s">
        <v>39</v>
      </c>
      <c r="R172" s="274" t="s">
        <v>33</v>
      </c>
      <c r="S172" s="701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2</v>
      </c>
      <c r="E173" s="101">
        <f t="shared" ref="E173:F178" si="22">SUM(G173+I173+K173+M173+O173+Q173+S173+U173)</f>
        <v>0</v>
      </c>
      <c r="F173" s="31">
        <f t="shared" si="22"/>
        <v>2</v>
      </c>
      <c r="G173" s="180"/>
      <c r="H173" s="183"/>
      <c r="I173" s="180"/>
      <c r="J173" s="183"/>
      <c r="K173" s="180"/>
      <c r="L173" s="183"/>
      <c r="M173" s="180"/>
      <c r="N173" s="183">
        <v>1</v>
      </c>
      <c r="O173" s="180"/>
      <c r="P173" s="183">
        <v>1</v>
      </c>
      <c r="Q173" s="180"/>
      <c r="R173" s="183"/>
      <c r="S173" s="180"/>
      <c r="T173" s="183"/>
      <c r="U173" s="181"/>
      <c r="V173" s="283"/>
      <c r="W173" s="184"/>
      <c r="X173" s="180">
        <v>2</v>
      </c>
      <c r="Y173" s="419"/>
      <c r="Z173" s="419"/>
      <c r="AA173" s="183">
        <v>2</v>
      </c>
      <c r="AB173" s="180"/>
      <c r="AC173" s="183"/>
      <c r="AD173" s="283">
        <v>1</v>
      </c>
      <c r="AE173" s="183">
        <v>1</v>
      </c>
      <c r="AF173" s="180">
        <v>2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1</v>
      </c>
      <c r="E174" s="76">
        <f t="shared" si="22"/>
        <v>0</v>
      </c>
      <c r="F174" s="84">
        <f t="shared" si="22"/>
        <v>1</v>
      </c>
      <c r="G174" s="263"/>
      <c r="H174" s="264">
        <v>1</v>
      </c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>
        <v>1</v>
      </c>
      <c r="Z174" s="423"/>
      <c r="AA174" s="264"/>
      <c r="AB174" s="263"/>
      <c r="AC174" s="264"/>
      <c r="AD174" s="266">
        <v>1</v>
      </c>
      <c r="AE174" s="264"/>
      <c r="AF174" s="424">
        <v>1</v>
      </c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3</v>
      </c>
      <c r="E176" s="257">
        <f t="shared" si="22"/>
        <v>1</v>
      </c>
      <c r="F176" s="77">
        <f t="shared" si="22"/>
        <v>2</v>
      </c>
      <c r="G176" s="180">
        <v>1</v>
      </c>
      <c r="H176" s="183"/>
      <c r="I176" s="180"/>
      <c r="J176" s="183"/>
      <c r="K176" s="180"/>
      <c r="L176" s="183"/>
      <c r="M176" s="180"/>
      <c r="N176" s="183">
        <v>1</v>
      </c>
      <c r="O176" s="180"/>
      <c r="P176" s="183"/>
      <c r="Q176" s="180"/>
      <c r="R176" s="183">
        <v>1</v>
      </c>
      <c r="S176" s="180"/>
      <c r="T176" s="183"/>
      <c r="U176" s="181"/>
      <c r="V176" s="283"/>
      <c r="W176" s="184"/>
      <c r="X176" s="180">
        <v>2</v>
      </c>
      <c r="Y176" s="419"/>
      <c r="Z176" s="419">
        <v>1</v>
      </c>
      <c r="AA176" s="183">
        <v>2</v>
      </c>
      <c r="AB176" s="180"/>
      <c r="AC176" s="183">
        <v>1</v>
      </c>
      <c r="AD176" s="283"/>
      <c r="AE176" s="183">
        <v>2</v>
      </c>
      <c r="AF176" s="180">
        <v>3</v>
      </c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6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699" t="s">
        <v>33</v>
      </c>
      <c r="E187" s="701" t="s">
        <v>39</v>
      </c>
      <c r="F187" s="274" t="s">
        <v>33</v>
      </c>
      <c r="G187" s="701" t="s">
        <v>39</v>
      </c>
      <c r="H187" s="274" t="s">
        <v>33</v>
      </c>
      <c r="I187" s="701" t="s">
        <v>39</v>
      </c>
      <c r="J187" s="274" t="s">
        <v>33</v>
      </c>
      <c r="K187" s="701" t="s">
        <v>39</v>
      </c>
      <c r="L187" s="703" t="s">
        <v>33</v>
      </c>
      <c r="M187" s="701" t="s">
        <v>39</v>
      </c>
      <c r="N187" s="703" t="s">
        <v>33</v>
      </c>
      <c r="O187" s="701" t="s">
        <v>39</v>
      </c>
      <c r="P187" s="703" t="s">
        <v>33</v>
      </c>
      <c r="Q187" s="701" t="s">
        <v>39</v>
      </c>
      <c r="R187" s="274" t="s">
        <v>33</v>
      </c>
      <c r="S187" s="701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695" t="s">
        <v>231</v>
      </c>
      <c r="B188" s="442">
        <f>SUM(C188+D188)</f>
        <v>27</v>
      </c>
      <c r="C188" s="443">
        <f>SUM(E188+G188+I188+K188+M188+O188+Q188+S188+U188)</f>
        <v>9</v>
      </c>
      <c r="D188" s="146">
        <f>SUM(F188+H188+J188+L188+N188+P188+R188+T188+V188)</f>
        <v>18</v>
      </c>
      <c r="E188" s="444"/>
      <c r="F188" s="445"/>
      <c r="G188" s="444">
        <v>2</v>
      </c>
      <c r="H188" s="445">
        <v>7</v>
      </c>
      <c r="I188" s="444">
        <v>1</v>
      </c>
      <c r="J188" s="445">
        <v>1</v>
      </c>
      <c r="K188" s="444">
        <v>3</v>
      </c>
      <c r="L188" s="446">
        <v>8</v>
      </c>
      <c r="M188" s="444">
        <v>2</v>
      </c>
      <c r="N188" s="446">
        <v>2</v>
      </c>
      <c r="O188" s="444">
        <v>1</v>
      </c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690" t="s">
        <v>39</v>
      </c>
      <c r="F192" s="452" t="s">
        <v>33</v>
      </c>
      <c r="G192" s="690" t="s">
        <v>39</v>
      </c>
      <c r="H192" s="452" t="s">
        <v>33</v>
      </c>
      <c r="I192" s="453" t="s">
        <v>39</v>
      </c>
      <c r="J192" s="454" t="s">
        <v>33</v>
      </c>
      <c r="K192" s="690" t="s">
        <v>39</v>
      </c>
      <c r="L192" s="691" t="s">
        <v>33</v>
      </c>
      <c r="M192" s="456" t="s">
        <v>237</v>
      </c>
      <c r="N192" s="688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11</v>
      </c>
      <c r="C193" s="459">
        <f t="shared" ref="C193:D198" si="24">+E193+G193+I193+K193</f>
        <v>8</v>
      </c>
      <c r="D193" s="460">
        <f t="shared" si="24"/>
        <v>3</v>
      </c>
      <c r="E193" s="461">
        <f t="shared" ref="E193:O193" si="25">SUM(E194:E198)</f>
        <v>2</v>
      </c>
      <c r="F193" s="462">
        <f t="shared" si="25"/>
        <v>0</v>
      </c>
      <c r="G193" s="461">
        <f t="shared" si="25"/>
        <v>0</v>
      </c>
      <c r="H193" s="462">
        <f t="shared" si="25"/>
        <v>0</v>
      </c>
      <c r="I193" s="461">
        <f t="shared" si="25"/>
        <v>2</v>
      </c>
      <c r="J193" s="463">
        <f t="shared" si="25"/>
        <v>1</v>
      </c>
      <c r="K193" s="464">
        <f t="shared" si="25"/>
        <v>4</v>
      </c>
      <c r="L193" s="465">
        <f t="shared" si="25"/>
        <v>2</v>
      </c>
      <c r="M193" s="466">
        <f t="shared" si="25"/>
        <v>7</v>
      </c>
      <c r="N193" s="462">
        <f t="shared" si="25"/>
        <v>4</v>
      </c>
      <c r="O193" s="467">
        <f t="shared" si="25"/>
        <v>6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9</v>
      </c>
      <c r="C194" s="469">
        <f t="shared" si="24"/>
        <v>7</v>
      </c>
      <c r="D194" s="470">
        <f t="shared" si="24"/>
        <v>2</v>
      </c>
      <c r="E194" s="471">
        <v>2</v>
      </c>
      <c r="F194" s="472"/>
      <c r="G194" s="471"/>
      <c r="H194" s="472"/>
      <c r="I194" s="471">
        <v>2</v>
      </c>
      <c r="J194" s="473"/>
      <c r="K194" s="471">
        <v>3</v>
      </c>
      <c r="L194" s="474">
        <v>2</v>
      </c>
      <c r="M194" s="475">
        <v>6</v>
      </c>
      <c r="N194" s="472">
        <v>3</v>
      </c>
      <c r="O194" s="476">
        <v>4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2</v>
      </c>
      <c r="C195" s="478">
        <f t="shared" si="24"/>
        <v>1</v>
      </c>
      <c r="D195" s="479">
        <f t="shared" si="24"/>
        <v>1</v>
      </c>
      <c r="E195" s="480"/>
      <c r="F195" s="481"/>
      <c r="G195" s="480"/>
      <c r="H195" s="481"/>
      <c r="I195" s="480"/>
      <c r="J195" s="482">
        <v>1</v>
      </c>
      <c r="K195" s="480">
        <v>1</v>
      </c>
      <c r="L195" s="483"/>
      <c r="M195" s="484">
        <v>1</v>
      </c>
      <c r="N195" s="481">
        <v>1</v>
      </c>
      <c r="O195" s="485">
        <v>2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15157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5F029A4D-DB7F-4B57-9EE3-31F797F9550A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917763EB-67AA-4C9E-A30F-B8EE70E0700B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W217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104" ht="16.149999999999999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",[12]NOMBRE!B6," - ","( ",[12]NOMBRE!C6,[12]NOMBRE!D6," )")</f>
        <v>MES: DICIEMBRE - ( 12 )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",[12]NOMBRE!B7)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726" t="s">
        <v>33</v>
      </c>
      <c r="E11" s="723" t="s">
        <v>32</v>
      </c>
      <c r="F11" s="724" t="s">
        <v>33</v>
      </c>
      <c r="G11" s="723" t="s">
        <v>32</v>
      </c>
      <c r="H11" s="724" t="s">
        <v>33</v>
      </c>
      <c r="I11" s="723" t="s">
        <v>32</v>
      </c>
      <c r="J11" s="724" t="s">
        <v>33</v>
      </c>
      <c r="K11" s="723" t="s">
        <v>32</v>
      </c>
      <c r="L11" s="724" t="s">
        <v>33</v>
      </c>
      <c r="M11" s="723" t="s">
        <v>32</v>
      </c>
      <c r="N11" s="724" t="s">
        <v>33</v>
      </c>
      <c r="O11" s="723" t="s">
        <v>32</v>
      </c>
      <c r="P11" s="724" t="s">
        <v>33</v>
      </c>
      <c r="Q11" s="723" t="s">
        <v>32</v>
      </c>
      <c r="R11" s="724" t="s">
        <v>33</v>
      </c>
      <c r="S11" s="723" t="s">
        <v>32</v>
      </c>
      <c r="T11" s="724" t="s">
        <v>33</v>
      </c>
      <c r="U11" s="723" t="s">
        <v>32</v>
      </c>
      <c r="V11" s="724" t="s">
        <v>33</v>
      </c>
      <c r="W11" s="723" t="s">
        <v>32</v>
      </c>
      <c r="X11" s="724" t="s">
        <v>33</v>
      </c>
      <c r="Y11" s="723" t="s">
        <v>32</v>
      </c>
      <c r="Z11" s="724" t="s">
        <v>33</v>
      </c>
      <c r="AA11" s="723" t="s">
        <v>32</v>
      </c>
      <c r="AB11" s="724" t="s">
        <v>33</v>
      </c>
      <c r="AC11" s="723" t="s">
        <v>32</v>
      </c>
      <c r="AD11" s="724" t="s">
        <v>33</v>
      </c>
      <c r="AE11" s="723" t="s">
        <v>32</v>
      </c>
      <c r="AF11" s="724" t="s">
        <v>33</v>
      </c>
      <c r="AG11" s="735" t="s">
        <v>32</v>
      </c>
      <c r="AH11" s="738" t="s">
        <v>33</v>
      </c>
      <c r="AI11" s="723" t="s">
        <v>32</v>
      </c>
      <c r="AJ11" s="724" t="s">
        <v>33</v>
      </c>
      <c r="AK11" s="735" t="s">
        <v>32</v>
      </c>
      <c r="AL11" s="724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4743</v>
      </c>
      <c r="C12" s="30">
        <f t="shared" ref="C12:D14" si="0">SUM(E12+G12+I12+K12+M12+O12+Q12+S12+U12+W12+Y12+AA12+AC12+AE12+AG12+AI12+AK12)</f>
        <v>2382</v>
      </c>
      <c r="D12" s="31">
        <f t="shared" si="0"/>
        <v>2361</v>
      </c>
      <c r="E12" s="32">
        <v>450</v>
      </c>
      <c r="F12" s="33">
        <v>451</v>
      </c>
      <c r="G12" s="32">
        <v>248</v>
      </c>
      <c r="H12" s="33">
        <v>220</v>
      </c>
      <c r="I12" s="32">
        <v>139</v>
      </c>
      <c r="J12" s="34">
        <v>110</v>
      </c>
      <c r="K12" s="32">
        <v>118</v>
      </c>
      <c r="L12" s="34">
        <v>122</v>
      </c>
      <c r="M12" s="32">
        <v>117</v>
      </c>
      <c r="N12" s="34">
        <v>103</v>
      </c>
      <c r="O12" s="32">
        <v>123</v>
      </c>
      <c r="P12" s="34">
        <v>98</v>
      </c>
      <c r="Q12" s="32">
        <v>108</v>
      </c>
      <c r="R12" s="34">
        <v>98</v>
      </c>
      <c r="S12" s="32">
        <v>106</v>
      </c>
      <c r="T12" s="34">
        <v>117</v>
      </c>
      <c r="U12" s="32">
        <v>71</v>
      </c>
      <c r="V12" s="34">
        <v>78</v>
      </c>
      <c r="W12" s="32">
        <v>126</v>
      </c>
      <c r="X12" s="34">
        <v>103</v>
      </c>
      <c r="Y12" s="32">
        <v>118</v>
      </c>
      <c r="Z12" s="34">
        <v>131</v>
      </c>
      <c r="AA12" s="32">
        <v>103</v>
      </c>
      <c r="AB12" s="34">
        <v>135</v>
      </c>
      <c r="AC12" s="32">
        <v>116</v>
      </c>
      <c r="AD12" s="34">
        <v>117</v>
      </c>
      <c r="AE12" s="32">
        <v>111</v>
      </c>
      <c r="AF12" s="34">
        <v>131</v>
      </c>
      <c r="AG12" s="35">
        <v>110</v>
      </c>
      <c r="AH12" s="36">
        <v>113</v>
      </c>
      <c r="AI12" s="32">
        <v>100</v>
      </c>
      <c r="AJ12" s="34">
        <v>88</v>
      </c>
      <c r="AK12" s="37">
        <v>118</v>
      </c>
      <c r="AL12" s="34">
        <v>146</v>
      </c>
      <c r="AM12" s="37">
        <v>4513</v>
      </c>
      <c r="AN12" s="32">
        <v>51</v>
      </c>
      <c r="AO12" s="38"/>
      <c r="AP12" s="38">
        <v>221</v>
      </c>
      <c r="AQ12" s="34">
        <v>465</v>
      </c>
      <c r="AR12" s="34">
        <v>137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452</v>
      </c>
      <c r="C13" s="43">
        <f t="shared" si="0"/>
        <v>0</v>
      </c>
      <c r="D13" s="44">
        <f t="shared" si="0"/>
        <v>452</v>
      </c>
      <c r="E13" s="45"/>
      <c r="F13" s="46"/>
      <c r="G13" s="47"/>
      <c r="H13" s="48"/>
      <c r="I13" s="47"/>
      <c r="J13" s="46"/>
      <c r="K13" s="45"/>
      <c r="L13" s="46">
        <v>44</v>
      </c>
      <c r="M13" s="45"/>
      <c r="N13" s="46">
        <v>88</v>
      </c>
      <c r="O13" s="45"/>
      <c r="P13" s="46">
        <v>112</v>
      </c>
      <c r="Q13" s="45"/>
      <c r="R13" s="46">
        <v>108</v>
      </c>
      <c r="S13" s="45"/>
      <c r="T13" s="46">
        <v>50</v>
      </c>
      <c r="U13" s="45"/>
      <c r="V13" s="46">
        <v>23</v>
      </c>
      <c r="W13" s="45"/>
      <c r="X13" s="46">
        <v>14</v>
      </c>
      <c r="Y13" s="45"/>
      <c r="Z13" s="46">
        <v>4</v>
      </c>
      <c r="AA13" s="45"/>
      <c r="AB13" s="46">
        <v>6</v>
      </c>
      <c r="AC13" s="45"/>
      <c r="AD13" s="46">
        <v>2</v>
      </c>
      <c r="AE13" s="45"/>
      <c r="AF13" s="46">
        <v>1</v>
      </c>
      <c r="AG13" s="49"/>
      <c r="AH13" s="50"/>
      <c r="AI13" s="45"/>
      <c r="AJ13" s="46"/>
      <c r="AK13" s="51"/>
      <c r="AL13" s="46"/>
      <c r="AM13" s="51">
        <v>440</v>
      </c>
      <c r="AN13" s="45">
        <v>8</v>
      </c>
      <c r="AO13" s="52"/>
      <c r="AP13" s="52">
        <v>6</v>
      </c>
      <c r="AQ13" s="46">
        <v>34</v>
      </c>
      <c r="AR13" s="46">
        <v>5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193</v>
      </c>
      <c r="C14" s="55">
        <f t="shared" si="0"/>
        <v>1</v>
      </c>
      <c r="D14" s="56">
        <f t="shared" si="0"/>
        <v>192</v>
      </c>
      <c r="E14" s="57"/>
      <c r="F14" s="58"/>
      <c r="G14" s="57"/>
      <c r="H14" s="58"/>
      <c r="I14" s="57"/>
      <c r="J14" s="59"/>
      <c r="K14" s="57"/>
      <c r="L14" s="59">
        <v>28</v>
      </c>
      <c r="M14" s="57"/>
      <c r="N14" s="59">
        <v>33</v>
      </c>
      <c r="O14" s="57"/>
      <c r="P14" s="59">
        <v>31</v>
      </c>
      <c r="Q14" s="57"/>
      <c r="R14" s="59">
        <v>42</v>
      </c>
      <c r="S14" s="57"/>
      <c r="T14" s="59">
        <v>28</v>
      </c>
      <c r="U14" s="57"/>
      <c r="V14" s="59">
        <v>16</v>
      </c>
      <c r="W14" s="57"/>
      <c r="X14" s="59">
        <v>5</v>
      </c>
      <c r="Y14" s="57"/>
      <c r="Z14" s="59">
        <v>2</v>
      </c>
      <c r="AA14" s="57"/>
      <c r="AB14" s="59"/>
      <c r="AC14" s="57"/>
      <c r="AD14" s="59">
        <v>2</v>
      </c>
      <c r="AE14" s="57"/>
      <c r="AF14" s="59">
        <v>2</v>
      </c>
      <c r="AG14" s="60"/>
      <c r="AH14" s="61">
        <v>3</v>
      </c>
      <c r="AI14" s="57"/>
      <c r="AJ14" s="59"/>
      <c r="AK14" s="62">
        <v>1</v>
      </c>
      <c r="AL14" s="59"/>
      <c r="AM14" s="62">
        <v>186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729" t="s">
        <v>33</v>
      </c>
      <c r="E18" s="727" t="s">
        <v>39</v>
      </c>
      <c r="F18" s="729" t="s">
        <v>33</v>
      </c>
      <c r="G18" s="727" t="s">
        <v>39</v>
      </c>
      <c r="H18" s="729" t="s">
        <v>33</v>
      </c>
      <c r="I18" s="727" t="s">
        <v>39</v>
      </c>
      <c r="J18" s="729" t="s">
        <v>33</v>
      </c>
      <c r="K18" s="727" t="s">
        <v>39</v>
      </c>
      <c r="L18" s="729" t="s">
        <v>33</v>
      </c>
      <c r="M18" s="727" t="s">
        <v>39</v>
      </c>
      <c r="N18" s="729" t="s">
        <v>33</v>
      </c>
      <c r="O18" s="727" t="s">
        <v>39</v>
      </c>
      <c r="P18" s="729" t="s">
        <v>33</v>
      </c>
      <c r="Q18" s="727" t="s">
        <v>39</v>
      </c>
      <c r="R18" s="729" t="s">
        <v>33</v>
      </c>
      <c r="S18" s="727" t="s">
        <v>39</v>
      </c>
      <c r="T18" s="729" t="s">
        <v>33</v>
      </c>
      <c r="U18" s="727" t="s">
        <v>39</v>
      </c>
      <c r="V18" s="729" t="s">
        <v>33</v>
      </c>
      <c r="W18" s="727" t="s">
        <v>39</v>
      </c>
      <c r="X18" s="729" t="s">
        <v>33</v>
      </c>
      <c r="Y18" s="727" t="s">
        <v>39</v>
      </c>
      <c r="Z18" s="729" t="s">
        <v>33</v>
      </c>
      <c r="AA18" s="727" t="s">
        <v>39</v>
      </c>
      <c r="AB18" s="729" t="s">
        <v>33</v>
      </c>
      <c r="AC18" s="727" t="s">
        <v>39</v>
      </c>
      <c r="AD18" s="729" t="s">
        <v>33</v>
      </c>
      <c r="AE18" s="727" t="s">
        <v>39</v>
      </c>
      <c r="AF18" s="729" t="s">
        <v>33</v>
      </c>
      <c r="AG18" s="727" t="s">
        <v>39</v>
      </c>
      <c r="AH18" s="729" t="s">
        <v>33</v>
      </c>
      <c r="AI18" s="727" t="s">
        <v>39</v>
      </c>
      <c r="AJ18" s="729" t="s">
        <v>33</v>
      </c>
      <c r="AK18" s="727" t="s">
        <v>39</v>
      </c>
      <c r="AL18" s="729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726" t="s">
        <v>33</v>
      </c>
      <c r="E26" s="737" t="s">
        <v>39</v>
      </c>
      <c r="F26" s="724" t="s">
        <v>33</v>
      </c>
      <c r="G26" s="737" t="s">
        <v>39</v>
      </c>
      <c r="H26" s="724" t="s">
        <v>33</v>
      </c>
      <c r="I26" s="737" t="s">
        <v>39</v>
      </c>
      <c r="J26" s="724" t="s">
        <v>33</v>
      </c>
      <c r="K26" s="737" t="s">
        <v>39</v>
      </c>
      <c r="L26" s="724" t="s">
        <v>33</v>
      </c>
      <c r="M26" s="737" t="s">
        <v>39</v>
      </c>
      <c r="N26" s="724" t="s">
        <v>33</v>
      </c>
      <c r="O26" s="737" t="s">
        <v>39</v>
      </c>
      <c r="P26" s="724" t="s">
        <v>33</v>
      </c>
      <c r="Q26" s="737" t="s">
        <v>39</v>
      </c>
      <c r="R26" s="724" t="s">
        <v>33</v>
      </c>
      <c r="S26" s="737" t="s">
        <v>39</v>
      </c>
      <c r="T26" s="724" t="s">
        <v>33</v>
      </c>
      <c r="U26" s="737" t="s">
        <v>39</v>
      </c>
      <c r="V26" s="724" t="s">
        <v>33</v>
      </c>
      <c r="W26" s="737" t="s">
        <v>39</v>
      </c>
      <c r="X26" s="724" t="s">
        <v>33</v>
      </c>
      <c r="Y26" s="737" t="s">
        <v>39</v>
      </c>
      <c r="Z26" s="724" t="s">
        <v>33</v>
      </c>
      <c r="AA26" s="737" t="s">
        <v>39</v>
      </c>
      <c r="AB26" s="724" t="s">
        <v>33</v>
      </c>
      <c r="AC26" s="737" t="s">
        <v>39</v>
      </c>
      <c r="AD26" s="724" t="s">
        <v>33</v>
      </c>
      <c r="AE26" s="737" t="s">
        <v>39</v>
      </c>
      <c r="AF26" s="724" t="s">
        <v>33</v>
      </c>
      <c r="AG26" s="737" t="s">
        <v>39</v>
      </c>
      <c r="AH26" s="724" t="s">
        <v>33</v>
      </c>
      <c r="AI26" s="737" t="s">
        <v>39</v>
      </c>
      <c r="AJ26" s="724" t="s">
        <v>33</v>
      </c>
      <c r="AK26" s="737" t="s">
        <v>39</v>
      </c>
      <c r="AL26" s="724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726" t="s">
        <v>33</v>
      </c>
      <c r="E36" s="730" t="s">
        <v>39</v>
      </c>
      <c r="F36" s="729" t="s">
        <v>33</v>
      </c>
      <c r="G36" s="730" t="s">
        <v>39</v>
      </c>
      <c r="H36" s="729" t="s">
        <v>33</v>
      </c>
      <c r="I36" s="730" t="s">
        <v>39</v>
      </c>
      <c r="J36" s="729" t="s">
        <v>33</v>
      </c>
      <c r="K36" s="730" t="s">
        <v>39</v>
      </c>
      <c r="L36" s="729" t="s">
        <v>33</v>
      </c>
      <c r="M36" s="730" t="s">
        <v>39</v>
      </c>
      <c r="N36" s="729" t="s">
        <v>33</v>
      </c>
      <c r="O36" s="730" t="s">
        <v>39</v>
      </c>
      <c r="P36" s="729" t="s">
        <v>33</v>
      </c>
      <c r="Q36" s="730" t="s">
        <v>39</v>
      </c>
      <c r="R36" s="729" t="s">
        <v>33</v>
      </c>
      <c r="S36" s="730" t="s">
        <v>39</v>
      </c>
      <c r="T36" s="729" t="s">
        <v>33</v>
      </c>
      <c r="U36" s="730" t="s">
        <v>39</v>
      </c>
      <c r="V36" s="729" t="s">
        <v>33</v>
      </c>
      <c r="W36" s="730" t="s">
        <v>39</v>
      </c>
      <c r="X36" s="729" t="s">
        <v>33</v>
      </c>
      <c r="Y36" s="730" t="s">
        <v>39</v>
      </c>
      <c r="Z36" s="729" t="s">
        <v>33</v>
      </c>
      <c r="AA36" s="730" t="s">
        <v>39</v>
      </c>
      <c r="AB36" s="729" t="s">
        <v>33</v>
      </c>
      <c r="AC36" s="730" t="s">
        <v>39</v>
      </c>
      <c r="AD36" s="729" t="s">
        <v>33</v>
      </c>
      <c r="AE36" s="730" t="s">
        <v>39</v>
      </c>
      <c r="AF36" s="729" t="s">
        <v>33</v>
      </c>
      <c r="AG36" s="730" t="s">
        <v>39</v>
      </c>
      <c r="AH36" s="729" t="s">
        <v>33</v>
      </c>
      <c r="AI36" s="730" t="s">
        <v>39</v>
      </c>
      <c r="AJ36" s="729" t="s">
        <v>33</v>
      </c>
      <c r="AK36" s="730" t="s">
        <v>39</v>
      </c>
      <c r="AL36" s="729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726" t="s">
        <v>33</v>
      </c>
      <c r="E46" s="737" t="s">
        <v>39</v>
      </c>
      <c r="F46" s="724" t="s">
        <v>33</v>
      </c>
      <c r="G46" s="737" t="s">
        <v>39</v>
      </c>
      <c r="H46" s="724" t="s">
        <v>33</v>
      </c>
      <c r="I46" s="737" t="s">
        <v>39</v>
      </c>
      <c r="J46" s="724" t="s">
        <v>33</v>
      </c>
      <c r="K46" s="737" t="s">
        <v>39</v>
      </c>
      <c r="L46" s="724" t="s">
        <v>33</v>
      </c>
      <c r="M46" s="737" t="s">
        <v>39</v>
      </c>
      <c r="N46" s="724" t="s">
        <v>33</v>
      </c>
      <c r="O46" s="737" t="s">
        <v>39</v>
      </c>
      <c r="P46" s="724" t="s">
        <v>33</v>
      </c>
      <c r="Q46" s="737" t="s">
        <v>39</v>
      </c>
      <c r="R46" s="724" t="s">
        <v>33</v>
      </c>
      <c r="S46" s="737" t="s">
        <v>39</v>
      </c>
      <c r="T46" s="724" t="s">
        <v>33</v>
      </c>
      <c r="U46" s="737" t="s">
        <v>39</v>
      </c>
      <c r="V46" s="724" t="s">
        <v>33</v>
      </c>
      <c r="W46" s="737" t="s">
        <v>39</v>
      </c>
      <c r="X46" s="724" t="s">
        <v>33</v>
      </c>
      <c r="Y46" s="737" t="s">
        <v>39</v>
      </c>
      <c r="Z46" s="724" t="s">
        <v>33</v>
      </c>
      <c r="AA46" s="737" t="s">
        <v>39</v>
      </c>
      <c r="AB46" s="724" t="s">
        <v>33</v>
      </c>
      <c r="AC46" s="737" t="s">
        <v>39</v>
      </c>
      <c r="AD46" s="724" t="s">
        <v>33</v>
      </c>
      <c r="AE46" s="737" t="s">
        <v>39</v>
      </c>
      <c r="AF46" s="724" t="s">
        <v>33</v>
      </c>
      <c r="AG46" s="737" t="s">
        <v>39</v>
      </c>
      <c r="AH46" s="724" t="s">
        <v>33</v>
      </c>
      <c r="AI46" s="737" t="s">
        <v>39</v>
      </c>
      <c r="AJ46" s="724" t="s">
        <v>33</v>
      </c>
      <c r="AK46" s="737" t="s">
        <v>39</v>
      </c>
      <c r="AL46" s="724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729" t="s">
        <v>33</v>
      </c>
      <c r="E56" s="114" t="s">
        <v>32</v>
      </c>
      <c r="F56" s="729" t="s">
        <v>33</v>
      </c>
      <c r="G56" s="114" t="s">
        <v>32</v>
      </c>
      <c r="H56" s="729" t="s">
        <v>33</v>
      </c>
      <c r="I56" s="114" t="s">
        <v>32</v>
      </c>
      <c r="J56" s="729" t="s">
        <v>33</v>
      </c>
      <c r="K56" s="114" t="s">
        <v>32</v>
      </c>
      <c r="L56" s="729" t="s">
        <v>33</v>
      </c>
      <c r="M56" s="114" t="s">
        <v>32</v>
      </c>
      <c r="N56" s="729" t="s">
        <v>33</v>
      </c>
      <c r="O56" s="114" t="s">
        <v>32</v>
      </c>
      <c r="P56" s="729" t="s">
        <v>33</v>
      </c>
      <c r="Q56" s="114" t="s">
        <v>32</v>
      </c>
      <c r="R56" s="729" t="s">
        <v>33</v>
      </c>
      <c r="S56" s="114" t="s">
        <v>32</v>
      </c>
      <c r="T56" s="729" t="s">
        <v>33</v>
      </c>
      <c r="U56" s="114" t="s">
        <v>32</v>
      </c>
      <c r="V56" s="736" t="s">
        <v>33</v>
      </c>
      <c r="W56" s="114" t="s">
        <v>32</v>
      </c>
      <c r="X56" s="729" t="s">
        <v>33</v>
      </c>
      <c r="Y56" s="114" t="s">
        <v>32</v>
      </c>
      <c r="Z56" s="729" t="s">
        <v>33</v>
      </c>
      <c r="AA56" s="114" t="s">
        <v>32</v>
      </c>
      <c r="AB56" s="729" t="s">
        <v>33</v>
      </c>
      <c r="AC56" s="114" t="s">
        <v>32</v>
      </c>
      <c r="AD56" s="729" t="s">
        <v>33</v>
      </c>
      <c r="AE56" s="114" t="s">
        <v>32</v>
      </c>
      <c r="AF56" s="729" t="s">
        <v>33</v>
      </c>
      <c r="AG56" s="114" t="s">
        <v>32</v>
      </c>
      <c r="AH56" s="729" t="s">
        <v>33</v>
      </c>
      <c r="AI56" s="114" t="s">
        <v>32</v>
      </c>
      <c r="AJ56" s="729" t="s">
        <v>33</v>
      </c>
      <c r="AK56" s="114" t="s">
        <v>32</v>
      </c>
      <c r="AL56" s="729" t="s">
        <v>33</v>
      </c>
      <c r="AM56" s="116" t="s">
        <v>54</v>
      </c>
      <c r="AN56" s="715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19</v>
      </c>
      <c r="C57" s="120">
        <f t="shared" ref="C57:D62" si="9">SUM(E57+G57+I57+K57+M57+O57+Q57+S57+U57+W57+Y57+AA57+AC57+AE57+AG57+AI57+AK57)</f>
        <v>10</v>
      </c>
      <c r="D57" s="31">
        <f t="shared" si="9"/>
        <v>9</v>
      </c>
      <c r="E57" s="32"/>
      <c r="F57" s="33"/>
      <c r="G57" s="32"/>
      <c r="H57" s="34"/>
      <c r="I57" s="32"/>
      <c r="J57" s="34"/>
      <c r="K57" s="32"/>
      <c r="L57" s="34"/>
      <c r="M57" s="32"/>
      <c r="N57" s="34"/>
      <c r="O57" s="32"/>
      <c r="P57" s="34">
        <v>1</v>
      </c>
      <c r="Q57" s="32"/>
      <c r="R57" s="34"/>
      <c r="S57" s="32"/>
      <c r="T57" s="34"/>
      <c r="U57" s="32"/>
      <c r="V57" s="36"/>
      <c r="W57" s="32">
        <v>1</v>
      </c>
      <c r="X57" s="34"/>
      <c r="Y57" s="32">
        <v>1</v>
      </c>
      <c r="Z57" s="34"/>
      <c r="AA57" s="32">
        <v>2</v>
      </c>
      <c r="AB57" s="34"/>
      <c r="AC57" s="32">
        <v>3</v>
      </c>
      <c r="AD57" s="34">
        <v>1</v>
      </c>
      <c r="AE57" s="32">
        <v>2</v>
      </c>
      <c r="AF57" s="34">
        <v>1</v>
      </c>
      <c r="AG57" s="32">
        <v>1</v>
      </c>
      <c r="AH57" s="34">
        <v>3</v>
      </c>
      <c r="AI57" s="32"/>
      <c r="AJ57" s="34">
        <v>1</v>
      </c>
      <c r="AK57" s="102"/>
      <c r="AL57" s="34">
        <v>2</v>
      </c>
      <c r="AM57" s="121"/>
      <c r="AN57" s="122">
        <v>19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403</v>
      </c>
      <c r="C58" s="125">
        <f t="shared" si="9"/>
        <v>236</v>
      </c>
      <c r="D58" s="84">
        <f t="shared" si="9"/>
        <v>167</v>
      </c>
      <c r="E58" s="45">
        <v>26</v>
      </c>
      <c r="F58" s="85">
        <v>26</v>
      </c>
      <c r="G58" s="45">
        <v>5</v>
      </c>
      <c r="H58" s="46">
        <v>6</v>
      </c>
      <c r="I58" s="45">
        <v>5</v>
      </c>
      <c r="J58" s="46">
        <v>8</v>
      </c>
      <c r="K58" s="45">
        <v>7</v>
      </c>
      <c r="L58" s="46">
        <v>3</v>
      </c>
      <c r="M58" s="45">
        <v>15</v>
      </c>
      <c r="N58" s="46">
        <v>5</v>
      </c>
      <c r="O58" s="45">
        <v>15</v>
      </c>
      <c r="P58" s="46">
        <v>8</v>
      </c>
      <c r="Q58" s="45">
        <v>10</v>
      </c>
      <c r="R58" s="46">
        <v>3</v>
      </c>
      <c r="S58" s="45">
        <v>15</v>
      </c>
      <c r="T58" s="46">
        <v>6</v>
      </c>
      <c r="U58" s="45">
        <v>6</v>
      </c>
      <c r="V58" s="50">
        <v>9</v>
      </c>
      <c r="W58" s="45">
        <v>18</v>
      </c>
      <c r="X58" s="46">
        <v>6</v>
      </c>
      <c r="Y58" s="45">
        <v>9</v>
      </c>
      <c r="Z58" s="46">
        <v>10</v>
      </c>
      <c r="AA58" s="45">
        <v>18</v>
      </c>
      <c r="AB58" s="46">
        <v>11</v>
      </c>
      <c r="AC58" s="45">
        <v>13</v>
      </c>
      <c r="AD58" s="46">
        <v>6</v>
      </c>
      <c r="AE58" s="45">
        <v>18</v>
      </c>
      <c r="AF58" s="46">
        <v>11</v>
      </c>
      <c r="AG58" s="45">
        <v>20</v>
      </c>
      <c r="AH58" s="46">
        <v>10</v>
      </c>
      <c r="AI58" s="45">
        <v>12</v>
      </c>
      <c r="AJ58" s="46">
        <v>12</v>
      </c>
      <c r="AK58" s="86">
        <v>24</v>
      </c>
      <c r="AL58" s="46">
        <v>27</v>
      </c>
      <c r="AM58" s="126"/>
      <c r="AN58" s="127">
        <v>403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2934</v>
      </c>
      <c r="C59" s="125">
        <f t="shared" si="9"/>
        <v>1493</v>
      </c>
      <c r="D59" s="84">
        <f t="shared" si="9"/>
        <v>1441</v>
      </c>
      <c r="E59" s="45">
        <v>272</v>
      </c>
      <c r="F59" s="85">
        <v>277</v>
      </c>
      <c r="G59" s="45">
        <v>137</v>
      </c>
      <c r="H59" s="46">
        <v>106</v>
      </c>
      <c r="I59" s="45">
        <v>75</v>
      </c>
      <c r="J59" s="46">
        <v>53</v>
      </c>
      <c r="K59" s="45">
        <v>70</v>
      </c>
      <c r="L59" s="46">
        <v>87</v>
      </c>
      <c r="M59" s="45">
        <v>71</v>
      </c>
      <c r="N59" s="46">
        <v>57</v>
      </c>
      <c r="O59" s="45">
        <v>72</v>
      </c>
      <c r="P59" s="46">
        <v>48</v>
      </c>
      <c r="Q59" s="45">
        <v>65</v>
      </c>
      <c r="R59" s="46">
        <v>61</v>
      </c>
      <c r="S59" s="45">
        <v>66</v>
      </c>
      <c r="T59" s="46">
        <v>70</v>
      </c>
      <c r="U59" s="45">
        <v>52</v>
      </c>
      <c r="V59" s="50">
        <v>41</v>
      </c>
      <c r="W59" s="45">
        <v>80</v>
      </c>
      <c r="X59" s="46">
        <v>62</v>
      </c>
      <c r="Y59" s="45">
        <v>80</v>
      </c>
      <c r="Z59" s="46">
        <v>80</v>
      </c>
      <c r="AA59" s="45">
        <v>60</v>
      </c>
      <c r="AB59" s="46">
        <v>91</v>
      </c>
      <c r="AC59" s="45">
        <v>83</v>
      </c>
      <c r="AD59" s="46">
        <v>76</v>
      </c>
      <c r="AE59" s="45">
        <v>76</v>
      </c>
      <c r="AF59" s="46">
        <v>90</v>
      </c>
      <c r="AG59" s="45">
        <v>72</v>
      </c>
      <c r="AH59" s="46">
        <v>78</v>
      </c>
      <c r="AI59" s="45">
        <v>79</v>
      </c>
      <c r="AJ59" s="46">
        <v>63</v>
      </c>
      <c r="AK59" s="86">
        <v>83</v>
      </c>
      <c r="AL59" s="46">
        <v>101</v>
      </c>
      <c r="AM59" s="126"/>
      <c r="AN59" s="127">
        <v>2934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1317</v>
      </c>
      <c r="C60" s="125">
        <f t="shared" si="9"/>
        <v>613</v>
      </c>
      <c r="D60" s="84">
        <f t="shared" si="9"/>
        <v>704</v>
      </c>
      <c r="E60" s="45">
        <v>147</v>
      </c>
      <c r="F60" s="85">
        <v>146</v>
      </c>
      <c r="G60" s="45">
        <v>103</v>
      </c>
      <c r="H60" s="46">
        <v>104</v>
      </c>
      <c r="I60" s="45">
        <v>58</v>
      </c>
      <c r="J60" s="46">
        <v>47</v>
      </c>
      <c r="K60" s="45">
        <v>39</v>
      </c>
      <c r="L60" s="46">
        <v>29</v>
      </c>
      <c r="M60" s="45">
        <v>28</v>
      </c>
      <c r="N60" s="46">
        <v>37</v>
      </c>
      <c r="O60" s="45">
        <v>34</v>
      </c>
      <c r="P60" s="46">
        <v>36</v>
      </c>
      <c r="Q60" s="45">
        <v>32</v>
      </c>
      <c r="R60" s="46">
        <v>31</v>
      </c>
      <c r="S60" s="45">
        <v>22</v>
      </c>
      <c r="T60" s="46">
        <v>37</v>
      </c>
      <c r="U60" s="45">
        <v>12</v>
      </c>
      <c r="V60" s="50">
        <v>24</v>
      </c>
      <c r="W60" s="45">
        <v>23</v>
      </c>
      <c r="X60" s="46">
        <v>34</v>
      </c>
      <c r="Y60" s="45">
        <v>27</v>
      </c>
      <c r="Z60" s="46">
        <v>40</v>
      </c>
      <c r="AA60" s="45">
        <v>21</v>
      </c>
      <c r="AB60" s="46">
        <v>29</v>
      </c>
      <c r="AC60" s="45">
        <v>17</v>
      </c>
      <c r="AD60" s="46">
        <v>32</v>
      </c>
      <c r="AE60" s="45">
        <v>15</v>
      </c>
      <c r="AF60" s="46">
        <v>29</v>
      </c>
      <c r="AG60" s="45">
        <v>16</v>
      </c>
      <c r="AH60" s="46">
        <v>21</v>
      </c>
      <c r="AI60" s="45">
        <v>9</v>
      </c>
      <c r="AJ60" s="46">
        <v>12</v>
      </c>
      <c r="AK60" s="86">
        <v>10</v>
      </c>
      <c r="AL60" s="46">
        <v>16</v>
      </c>
      <c r="AM60" s="126"/>
      <c r="AN60" s="127">
        <v>1317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70</v>
      </c>
      <c r="C61" s="130">
        <f t="shared" si="9"/>
        <v>30</v>
      </c>
      <c r="D61" s="131">
        <f t="shared" si="9"/>
        <v>40</v>
      </c>
      <c r="E61" s="132">
        <v>5</v>
      </c>
      <c r="F61" s="133">
        <v>2</v>
      </c>
      <c r="G61" s="132">
        <v>3</v>
      </c>
      <c r="H61" s="134">
        <v>4</v>
      </c>
      <c r="I61" s="132">
        <v>1</v>
      </c>
      <c r="J61" s="134">
        <v>2</v>
      </c>
      <c r="K61" s="132">
        <v>2</v>
      </c>
      <c r="L61" s="134">
        <v>3</v>
      </c>
      <c r="M61" s="132">
        <v>3</v>
      </c>
      <c r="N61" s="134">
        <v>4</v>
      </c>
      <c r="O61" s="132">
        <v>2</v>
      </c>
      <c r="P61" s="134">
        <v>5</v>
      </c>
      <c r="Q61" s="132">
        <v>1</v>
      </c>
      <c r="R61" s="134">
        <v>3</v>
      </c>
      <c r="S61" s="132">
        <v>3</v>
      </c>
      <c r="T61" s="134">
        <v>4</v>
      </c>
      <c r="U61" s="132">
        <v>1</v>
      </c>
      <c r="V61" s="135">
        <v>4</v>
      </c>
      <c r="W61" s="132">
        <v>4</v>
      </c>
      <c r="X61" s="134">
        <v>1</v>
      </c>
      <c r="Y61" s="132">
        <v>1</v>
      </c>
      <c r="Z61" s="134">
        <v>1</v>
      </c>
      <c r="AA61" s="132">
        <v>2</v>
      </c>
      <c r="AB61" s="134">
        <v>4</v>
      </c>
      <c r="AC61" s="132"/>
      <c r="AD61" s="134">
        <v>2</v>
      </c>
      <c r="AE61" s="132"/>
      <c r="AF61" s="134"/>
      <c r="AG61" s="132">
        <v>1</v>
      </c>
      <c r="AH61" s="134">
        <v>1</v>
      </c>
      <c r="AI61" s="132"/>
      <c r="AJ61" s="134"/>
      <c r="AK61" s="136">
        <v>1</v>
      </c>
      <c r="AL61" s="134"/>
      <c r="AM61" s="137"/>
      <c r="AN61" s="138">
        <v>70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0</v>
      </c>
      <c r="C62" s="141">
        <f t="shared" si="9"/>
        <v>0</v>
      </c>
      <c r="D62" s="56">
        <f t="shared" si="9"/>
        <v>0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730" t="s">
        <v>52</v>
      </c>
      <c r="B63" s="144">
        <f t="shared" ref="B63:AL63" si="10">SUM(B57:B62)</f>
        <v>4743</v>
      </c>
      <c r="C63" s="145">
        <f t="shared" si="10"/>
        <v>2382</v>
      </c>
      <c r="D63" s="146">
        <f t="shared" si="10"/>
        <v>2361</v>
      </c>
      <c r="E63" s="147">
        <f t="shared" si="10"/>
        <v>450</v>
      </c>
      <c r="F63" s="148">
        <f t="shared" si="10"/>
        <v>451</v>
      </c>
      <c r="G63" s="147">
        <f t="shared" si="10"/>
        <v>248</v>
      </c>
      <c r="H63" s="149">
        <f t="shared" si="10"/>
        <v>220</v>
      </c>
      <c r="I63" s="147">
        <f t="shared" si="10"/>
        <v>139</v>
      </c>
      <c r="J63" s="149">
        <f t="shared" si="10"/>
        <v>110</v>
      </c>
      <c r="K63" s="147">
        <f t="shared" si="10"/>
        <v>118</v>
      </c>
      <c r="L63" s="149">
        <f t="shared" si="10"/>
        <v>122</v>
      </c>
      <c r="M63" s="147">
        <f t="shared" si="10"/>
        <v>117</v>
      </c>
      <c r="N63" s="149">
        <f t="shared" si="10"/>
        <v>103</v>
      </c>
      <c r="O63" s="147">
        <f t="shared" si="10"/>
        <v>123</v>
      </c>
      <c r="P63" s="149">
        <f t="shared" si="10"/>
        <v>98</v>
      </c>
      <c r="Q63" s="147">
        <f t="shared" si="10"/>
        <v>108</v>
      </c>
      <c r="R63" s="149">
        <f t="shared" si="10"/>
        <v>98</v>
      </c>
      <c r="S63" s="147">
        <f t="shared" si="10"/>
        <v>106</v>
      </c>
      <c r="T63" s="149">
        <f t="shared" si="10"/>
        <v>117</v>
      </c>
      <c r="U63" s="150">
        <f t="shared" si="10"/>
        <v>71</v>
      </c>
      <c r="V63" s="151">
        <f t="shared" si="10"/>
        <v>78</v>
      </c>
      <c r="W63" s="147">
        <f t="shared" si="10"/>
        <v>126</v>
      </c>
      <c r="X63" s="149">
        <f t="shared" si="10"/>
        <v>103</v>
      </c>
      <c r="Y63" s="147">
        <f t="shared" si="10"/>
        <v>118</v>
      </c>
      <c r="Z63" s="149">
        <f t="shared" si="10"/>
        <v>131</v>
      </c>
      <c r="AA63" s="147">
        <f t="shared" si="10"/>
        <v>103</v>
      </c>
      <c r="AB63" s="149">
        <f t="shared" si="10"/>
        <v>135</v>
      </c>
      <c r="AC63" s="147">
        <f t="shared" si="10"/>
        <v>116</v>
      </c>
      <c r="AD63" s="149">
        <f t="shared" si="10"/>
        <v>117</v>
      </c>
      <c r="AE63" s="147">
        <f t="shared" si="10"/>
        <v>111</v>
      </c>
      <c r="AF63" s="149">
        <f t="shared" si="10"/>
        <v>131</v>
      </c>
      <c r="AG63" s="147">
        <f t="shared" si="10"/>
        <v>110</v>
      </c>
      <c r="AH63" s="149">
        <f t="shared" si="10"/>
        <v>113</v>
      </c>
      <c r="AI63" s="147">
        <f t="shared" si="10"/>
        <v>100</v>
      </c>
      <c r="AJ63" s="149">
        <f t="shared" si="10"/>
        <v>88</v>
      </c>
      <c r="AK63" s="152">
        <f t="shared" si="10"/>
        <v>118</v>
      </c>
      <c r="AL63" s="149">
        <f t="shared" si="10"/>
        <v>146</v>
      </c>
      <c r="AM63" s="153">
        <f>SUM(AM57:AM61)</f>
        <v>0</v>
      </c>
      <c r="AN63" s="154">
        <f>SUM(AN57:AN61)</f>
        <v>4743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718" t="s">
        <v>5</v>
      </c>
      <c r="C65" s="718" t="s">
        <v>64</v>
      </c>
      <c r="D65" s="718" t="s">
        <v>65</v>
      </c>
      <c r="E65" s="718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1</v>
      </c>
      <c r="C66" s="103">
        <v>1</v>
      </c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343</v>
      </c>
      <c r="C69" s="87">
        <v>343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622</v>
      </c>
      <c r="C72" s="87">
        <v>622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1232</v>
      </c>
      <c r="C78" s="87">
        <v>1232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751</v>
      </c>
      <c r="C80" s="87">
        <v>751</v>
      </c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1</v>
      </c>
      <c r="C81" s="87"/>
      <c r="D81" s="87">
        <v>1</v>
      </c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730" t="s">
        <v>52</v>
      </c>
      <c r="B85" s="170">
        <f>SUM(B66:B84)</f>
        <v>2950</v>
      </c>
      <c r="C85" s="170">
        <f>SUM(C66:C84)</f>
        <v>2949</v>
      </c>
      <c r="D85" s="170">
        <f>SUM(D66:D84)</f>
        <v>1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727" t="s">
        <v>31</v>
      </c>
      <c r="D89" s="728" t="s">
        <v>39</v>
      </c>
      <c r="E89" s="729" t="s">
        <v>33</v>
      </c>
      <c r="F89" s="730" t="s">
        <v>39</v>
      </c>
      <c r="G89" s="729" t="s">
        <v>33</v>
      </c>
      <c r="H89" s="736" t="s">
        <v>39</v>
      </c>
      <c r="I89" s="736" t="s">
        <v>33</v>
      </c>
      <c r="J89" s="730" t="s">
        <v>39</v>
      </c>
      <c r="K89" s="729" t="s">
        <v>33</v>
      </c>
      <c r="L89" s="736" t="s">
        <v>39</v>
      </c>
      <c r="M89" s="736" t="s">
        <v>33</v>
      </c>
      <c r="N89" s="730" t="s">
        <v>39</v>
      </c>
      <c r="O89" s="729" t="s">
        <v>33</v>
      </c>
      <c r="P89" s="736" t="s">
        <v>39</v>
      </c>
      <c r="Q89" s="736" t="s">
        <v>33</v>
      </c>
      <c r="R89" s="730" t="s">
        <v>39</v>
      </c>
      <c r="S89" s="729" t="s">
        <v>33</v>
      </c>
      <c r="T89" s="736" t="s">
        <v>39</v>
      </c>
      <c r="U89" s="736" t="s">
        <v>33</v>
      </c>
      <c r="V89" s="730" t="s">
        <v>39</v>
      </c>
      <c r="W89" s="729" t="s">
        <v>33</v>
      </c>
      <c r="X89" s="736" t="s">
        <v>39</v>
      </c>
      <c r="Y89" s="729" t="s">
        <v>33</v>
      </c>
      <c r="Z89" s="730" t="s">
        <v>39</v>
      </c>
      <c r="AA89" s="736" t="s">
        <v>33</v>
      </c>
      <c r="AB89" s="730" t="s">
        <v>39</v>
      </c>
      <c r="AC89" s="729" t="s">
        <v>33</v>
      </c>
      <c r="AD89" s="736" t="s">
        <v>39</v>
      </c>
      <c r="AE89" s="736" t="s">
        <v>33</v>
      </c>
      <c r="AF89" s="730" t="s">
        <v>39</v>
      </c>
      <c r="AG89" s="729" t="s">
        <v>33</v>
      </c>
      <c r="AH89" s="736" t="s">
        <v>39</v>
      </c>
      <c r="AI89" s="736" t="s">
        <v>33</v>
      </c>
      <c r="AJ89" s="730" t="s">
        <v>39</v>
      </c>
      <c r="AK89" s="729" t="s">
        <v>33</v>
      </c>
      <c r="AL89" s="736" t="s">
        <v>39</v>
      </c>
      <c r="AM89" s="729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815</v>
      </c>
      <c r="D90" s="120">
        <f t="shared" si="12"/>
        <v>307</v>
      </c>
      <c r="E90" s="31">
        <f t="shared" si="12"/>
        <v>508</v>
      </c>
      <c r="F90" s="175">
        <f t="shared" si="12"/>
        <v>22</v>
      </c>
      <c r="G90" s="176">
        <f t="shared" si="12"/>
        <v>29</v>
      </c>
      <c r="H90" s="175">
        <f t="shared" si="12"/>
        <v>14</v>
      </c>
      <c r="I90" s="176">
        <f t="shared" si="12"/>
        <v>10</v>
      </c>
      <c r="J90" s="175">
        <f t="shared" si="12"/>
        <v>13</v>
      </c>
      <c r="K90" s="176">
        <f t="shared" si="12"/>
        <v>10</v>
      </c>
      <c r="L90" s="175">
        <f t="shared" si="12"/>
        <v>6</v>
      </c>
      <c r="M90" s="176">
        <f t="shared" si="12"/>
        <v>39</v>
      </c>
      <c r="N90" s="175">
        <f t="shared" si="12"/>
        <v>12</v>
      </c>
      <c r="O90" s="176">
        <f t="shared" si="12"/>
        <v>46</v>
      </c>
      <c r="P90" s="175">
        <f t="shared" si="12"/>
        <v>9</v>
      </c>
      <c r="Q90" s="176">
        <f t="shared" si="12"/>
        <v>53</v>
      </c>
      <c r="R90" s="175">
        <f t="shared" si="12"/>
        <v>10</v>
      </c>
      <c r="S90" s="176">
        <f t="shared" si="12"/>
        <v>59</v>
      </c>
      <c r="T90" s="175">
        <f t="shared" si="12"/>
        <v>13</v>
      </c>
      <c r="U90" s="176">
        <f t="shared" si="12"/>
        <v>41</v>
      </c>
      <c r="V90" s="175">
        <f t="shared" si="12"/>
        <v>15</v>
      </c>
      <c r="W90" s="176">
        <f t="shared" si="12"/>
        <v>18</v>
      </c>
      <c r="X90" s="175">
        <f t="shared" si="12"/>
        <v>16</v>
      </c>
      <c r="Y90" s="176">
        <f t="shared" si="12"/>
        <v>13</v>
      </c>
      <c r="Z90" s="175">
        <f t="shared" si="12"/>
        <v>17</v>
      </c>
      <c r="AA90" s="176">
        <f t="shared" si="12"/>
        <v>17</v>
      </c>
      <c r="AB90" s="175">
        <f t="shared" si="12"/>
        <v>16</v>
      </c>
      <c r="AC90" s="176">
        <f t="shared" si="12"/>
        <v>20</v>
      </c>
      <c r="AD90" s="175">
        <f t="shared" si="12"/>
        <v>18</v>
      </c>
      <c r="AE90" s="176">
        <f t="shared" si="12"/>
        <v>26</v>
      </c>
      <c r="AF90" s="175">
        <f t="shared" si="12"/>
        <v>30</v>
      </c>
      <c r="AG90" s="176">
        <f t="shared" si="12"/>
        <v>33</v>
      </c>
      <c r="AH90" s="175">
        <f t="shared" si="12"/>
        <v>27</v>
      </c>
      <c r="AI90" s="176">
        <f t="shared" si="12"/>
        <v>28</v>
      </c>
      <c r="AJ90" s="175">
        <f t="shared" si="12"/>
        <v>26</v>
      </c>
      <c r="AK90" s="176">
        <f t="shared" si="12"/>
        <v>22</v>
      </c>
      <c r="AL90" s="175">
        <f t="shared" si="12"/>
        <v>43</v>
      </c>
      <c r="AM90" s="176">
        <f t="shared" si="12"/>
        <v>44</v>
      </c>
      <c r="AN90" s="177">
        <f t="shared" si="12"/>
        <v>815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791</v>
      </c>
      <c r="D91" s="120">
        <f t="shared" ref="D91:E97" si="14">SUM(F91+H91+J91+L91+N91+P91+R91+T91+V91+X91+Z91+AB91+AD91+AF91+AH91+AJ91+AL91)</f>
        <v>296</v>
      </c>
      <c r="E91" s="31">
        <f t="shared" si="14"/>
        <v>495</v>
      </c>
      <c r="F91" s="180">
        <v>22</v>
      </c>
      <c r="G91" s="181">
        <v>29</v>
      </c>
      <c r="H91" s="182">
        <v>14</v>
      </c>
      <c r="I91" s="183">
        <v>9</v>
      </c>
      <c r="J91" s="182">
        <v>13</v>
      </c>
      <c r="K91" s="183">
        <v>10</v>
      </c>
      <c r="L91" s="180">
        <v>6</v>
      </c>
      <c r="M91" s="181">
        <v>38</v>
      </c>
      <c r="N91" s="182">
        <v>12</v>
      </c>
      <c r="O91" s="183">
        <v>45</v>
      </c>
      <c r="P91" s="182">
        <v>9</v>
      </c>
      <c r="Q91" s="183">
        <v>49</v>
      </c>
      <c r="R91" s="182">
        <v>9</v>
      </c>
      <c r="S91" s="183">
        <v>59</v>
      </c>
      <c r="T91" s="182">
        <v>13</v>
      </c>
      <c r="U91" s="183">
        <v>40</v>
      </c>
      <c r="V91" s="182">
        <v>14</v>
      </c>
      <c r="W91" s="183">
        <v>18</v>
      </c>
      <c r="X91" s="182">
        <v>15</v>
      </c>
      <c r="Y91" s="183">
        <v>13</v>
      </c>
      <c r="Z91" s="182">
        <v>16</v>
      </c>
      <c r="AA91" s="183">
        <v>16</v>
      </c>
      <c r="AB91" s="182">
        <v>16</v>
      </c>
      <c r="AC91" s="183">
        <v>20</v>
      </c>
      <c r="AD91" s="182">
        <v>18</v>
      </c>
      <c r="AE91" s="183">
        <v>23</v>
      </c>
      <c r="AF91" s="182">
        <v>27</v>
      </c>
      <c r="AG91" s="183">
        <v>33</v>
      </c>
      <c r="AH91" s="182">
        <v>25</v>
      </c>
      <c r="AI91" s="183">
        <v>27</v>
      </c>
      <c r="AJ91" s="182">
        <v>26</v>
      </c>
      <c r="AK91" s="183">
        <v>22</v>
      </c>
      <c r="AL91" s="182">
        <v>41</v>
      </c>
      <c r="AM91" s="183">
        <v>44</v>
      </c>
      <c r="AN91" s="184">
        <v>791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 t="str">
        <f t="shared" si="17"/>
        <v/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11</v>
      </c>
      <c r="D94" s="209">
        <f t="shared" si="14"/>
        <v>4</v>
      </c>
      <c r="E94" s="210">
        <f t="shared" si="14"/>
        <v>7</v>
      </c>
      <c r="F94" s="211"/>
      <c r="G94" s="212"/>
      <c r="H94" s="213"/>
      <c r="I94" s="214"/>
      <c r="J94" s="215"/>
      <c r="K94" s="212"/>
      <c r="L94" s="213"/>
      <c r="M94" s="216">
        <v>1</v>
      </c>
      <c r="N94" s="215"/>
      <c r="O94" s="212">
        <v>1</v>
      </c>
      <c r="P94" s="214"/>
      <c r="Q94" s="216">
        <v>4</v>
      </c>
      <c r="R94" s="217"/>
      <c r="S94" s="212"/>
      <c r="T94" s="214"/>
      <c r="U94" s="216">
        <v>1</v>
      </c>
      <c r="V94" s="217"/>
      <c r="W94" s="212"/>
      <c r="X94" s="214">
        <v>1</v>
      </c>
      <c r="Y94" s="212"/>
      <c r="Z94" s="217"/>
      <c r="AA94" s="216"/>
      <c r="AB94" s="217"/>
      <c r="AC94" s="212"/>
      <c r="AD94" s="214"/>
      <c r="AE94" s="216"/>
      <c r="AF94" s="217"/>
      <c r="AG94" s="212"/>
      <c r="AH94" s="214">
        <v>1</v>
      </c>
      <c r="AI94" s="216"/>
      <c r="AJ94" s="217"/>
      <c r="AK94" s="212"/>
      <c r="AL94" s="214">
        <v>2</v>
      </c>
      <c r="AM94" s="212"/>
      <c r="AN94" s="218">
        <v>11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4</v>
      </c>
      <c r="D95" s="76">
        <f t="shared" si="14"/>
        <v>2</v>
      </c>
      <c r="E95" s="219">
        <f t="shared" si="14"/>
        <v>2</v>
      </c>
      <c r="F95" s="220"/>
      <c r="G95" s="221"/>
      <c r="H95" s="222"/>
      <c r="I95" s="223">
        <v>1</v>
      </c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>
        <v>1</v>
      </c>
      <c r="W95" s="224"/>
      <c r="X95" s="223"/>
      <c r="Y95" s="224"/>
      <c r="Z95" s="226">
        <v>1</v>
      </c>
      <c r="AA95" s="225"/>
      <c r="AB95" s="226"/>
      <c r="AC95" s="224"/>
      <c r="AD95" s="223"/>
      <c r="AE95" s="225"/>
      <c r="AF95" s="226"/>
      <c r="AG95" s="224"/>
      <c r="AH95" s="223"/>
      <c r="AI95" s="225">
        <v>1</v>
      </c>
      <c r="AJ95" s="226"/>
      <c r="AK95" s="224"/>
      <c r="AL95" s="223"/>
      <c r="AM95" s="224"/>
      <c r="AN95" s="227">
        <v>4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9</v>
      </c>
      <c r="D96" s="43">
        <f t="shared" si="14"/>
        <v>5</v>
      </c>
      <c r="E96" s="228">
        <f t="shared" si="14"/>
        <v>4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>
        <v>1</v>
      </c>
      <c r="S96" s="192"/>
      <c r="T96" s="191"/>
      <c r="U96" s="193"/>
      <c r="V96" s="194"/>
      <c r="W96" s="192"/>
      <c r="X96" s="191"/>
      <c r="Y96" s="192"/>
      <c r="Z96" s="194"/>
      <c r="AA96" s="193">
        <v>1</v>
      </c>
      <c r="AB96" s="194"/>
      <c r="AC96" s="192"/>
      <c r="AD96" s="191"/>
      <c r="AE96" s="193">
        <v>3</v>
      </c>
      <c r="AF96" s="194">
        <v>3</v>
      </c>
      <c r="AG96" s="192"/>
      <c r="AH96" s="191">
        <v>1</v>
      </c>
      <c r="AI96" s="193"/>
      <c r="AJ96" s="194"/>
      <c r="AK96" s="192"/>
      <c r="AL96" s="191"/>
      <c r="AM96" s="192"/>
      <c r="AN96" s="195">
        <v>9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 t="str">
        <f t="shared" si="17"/>
        <v/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718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731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732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733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729" t="s">
        <v>33</v>
      </c>
      <c r="F106" s="730" t="s">
        <v>39</v>
      </c>
      <c r="G106" s="729" t="s">
        <v>33</v>
      </c>
      <c r="H106" s="730" t="s">
        <v>39</v>
      </c>
      <c r="I106" s="729" t="s">
        <v>33</v>
      </c>
      <c r="J106" s="730" t="s">
        <v>39</v>
      </c>
      <c r="K106" s="729" t="s">
        <v>33</v>
      </c>
      <c r="L106" s="730" t="s">
        <v>39</v>
      </c>
      <c r="M106" s="729" t="s">
        <v>33</v>
      </c>
      <c r="N106" s="730" t="s">
        <v>39</v>
      </c>
      <c r="O106" s="729" t="s">
        <v>33</v>
      </c>
      <c r="P106" s="730" t="s">
        <v>39</v>
      </c>
      <c r="Q106" s="729" t="s">
        <v>33</v>
      </c>
      <c r="R106" s="730" t="s">
        <v>39</v>
      </c>
      <c r="S106" s="729" t="s">
        <v>33</v>
      </c>
      <c r="T106" s="730" t="s">
        <v>39</v>
      </c>
      <c r="U106" s="729" t="s">
        <v>33</v>
      </c>
      <c r="V106" s="730" t="s">
        <v>39</v>
      </c>
      <c r="W106" s="729" t="s">
        <v>33</v>
      </c>
      <c r="X106" s="730" t="s">
        <v>39</v>
      </c>
      <c r="Y106" s="729" t="s">
        <v>33</v>
      </c>
      <c r="Z106" s="730" t="s">
        <v>39</v>
      </c>
      <c r="AA106" s="729" t="s">
        <v>33</v>
      </c>
      <c r="AB106" s="730" t="s">
        <v>39</v>
      </c>
      <c r="AC106" s="729" t="s">
        <v>33</v>
      </c>
      <c r="AD106" s="736" t="s">
        <v>39</v>
      </c>
      <c r="AE106" s="736" t="s">
        <v>33</v>
      </c>
      <c r="AF106" s="730" t="s">
        <v>39</v>
      </c>
      <c r="AG106" s="729" t="s">
        <v>33</v>
      </c>
      <c r="AH106" s="736" t="s">
        <v>39</v>
      </c>
      <c r="AI106" s="736" t="s">
        <v>33</v>
      </c>
      <c r="AJ106" s="730" t="s">
        <v>39</v>
      </c>
      <c r="AK106" s="729" t="s">
        <v>33</v>
      </c>
      <c r="AL106" s="736" t="s">
        <v>39</v>
      </c>
      <c r="AM106" s="729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8</v>
      </c>
      <c r="D108" s="76">
        <f t="shared" si="18"/>
        <v>3</v>
      </c>
      <c r="E108" s="84">
        <f t="shared" si="18"/>
        <v>5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>
        <v>1</v>
      </c>
      <c r="Z108" s="263"/>
      <c r="AA108" s="264"/>
      <c r="AB108" s="263">
        <v>1</v>
      </c>
      <c r="AC108" s="264"/>
      <c r="AD108" s="265"/>
      <c r="AE108" s="266"/>
      <c r="AF108" s="263">
        <v>1</v>
      </c>
      <c r="AG108" s="264"/>
      <c r="AH108" s="265"/>
      <c r="AI108" s="266">
        <v>2</v>
      </c>
      <c r="AJ108" s="263">
        <v>1</v>
      </c>
      <c r="AK108" s="264">
        <v>1</v>
      </c>
      <c r="AL108" s="265"/>
      <c r="AM108" s="264">
        <v>1</v>
      </c>
      <c r="AN108" s="267">
        <v>8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0</v>
      </c>
      <c r="D109" s="90">
        <f t="shared" si="18"/>
        <v>0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 t="str">
        <f>IF(C109=0,"",IF(AN109="",IF(C109="","",1),0))</f>
        <v/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722" t="s">
        <v>33</v>
      </c>
      <c r="F112" s="727" t="s">
        <v>39</v>
      </c>
      <c r="G112" s="274" t="s">
        <v>33</v>
      </c>
      <c r="H112" s="727" t="s">
        <v>39</v>
      </c>
      <c r="I112" s="274" t="s">
        <v>33</v>
      </c>
      <c r="J112" s="727" t="s">
        <v>39</v>
      </c>
      <c r="K112" s="274" t="s">
        <v>33</v>
      </c>
      <c r="L112" s="727" t="s">
        <v>39</v>
      </c>
      <c r="M112" s="274" t="s">
        <v>33</v>
      </c>
      <c r="N112" s="727" t="s">
        <v>39</v>
      </c>
      <c r="O112" s="274" t="s">
        <v>33</v>
      </c>
      <c r="P112" s="727" t="s">
        <v>39</v>
      </c>
      <c r="Q112" s="274" t="s">
        <v>33</v>
      </c>
      <c r="R112" s="727" t="s">
        <v>39</v>
      </c>
      <c r="S112" s="274" t="s">
        <v>33</v>
      </c>
      <c r="T112" s="727" t="s">
        <v>39</v>
      </c>
      <c r="U112" s="275" t="s">
        <v>33</v>
      </c>
      <c r="V112" s="727" t="s">
        <v>39</v>
      </c>
      <c r="W112" s="275" t="s">
        <v>33</v>
      </c>
      <c r="X112" s="811"/>
      <c r="Y112" s="276" t="s">
        <v>124</v>
      </c>
      <c r="Z112" s="277" t="s">
        <v>125</v>
      </c>
      <c r="AA112" s="720" t="s">
        <v>126</v>
      </c>
      <c r="AB112" s="718" t="s">
        <v>127</v>
      </c>
      <c r="AC112" s="279" t="s">
        <v>128</v>
      </c>
      <c r="AD112" s="280" t="s">
        <v>129</v>
      </c>
      <c r="AE112" s="281" t="s">
        <v>130</v>
      </c>
      <c r="AF112" s="718" t="s">
        <v>131</v>
      </c>
      <c r="AG112" s="282" t="s">
        <v>132</v>
      </c>
      <c r="AH112" s="718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5</v>
      </c>
      <c r="D113" s="101">
        <f>SUM(F113+H113+J113+L113+N113+P113+R113+T113+V113)</f>
        <v>1</v>
      </c>
      <c r="E113" s="31">
        <f>SUM(G113+I113+K113+M113+O113+Q113+S113+U113+W113)</f>
        <v>4</v>
      </c>
      <c r="F113" s="181">
        <v>1</v>
      </c>
      <c r="G113" s="283"/>
      <c r="H113" s="180"/>
      <c r="I113" s="183">
        <v>2</v>
      </c>
      <c r="J113" s="181"/>
      <c r="K113" s="283"/>
      <c r="L113" s="180"/>
      <c r="M113" s="183">
        <v>1</v>
      </c>
      <c r="N113" s="181"/>
      <c r="O113" s="283">
        <v>1</v>
      </c>
      <c r="P113" s="180"/>
      <c r="Q113" s="183"/>
      <c r="R113" s="181"/>
      <c r="S113" s="283"/>
      <c r="T113" s="180"/>
      <c r="U113" s="183"/>
      <c r="V113" s="181"/>
      <c r="W113" s="284"/>
      <c r="X113" s="182"/>
      <c r="Y113" s="285">
        <v>2</v>
      </c>
      <c r="Z113" s="180">
        <v>3</v>
      </c>
      <c r="AA113" s="286"/>
      <c r="AB113" s="287"/>
      <c r="AC113" s="284">
        <v>4</v>
      </c>
      <c r="AD113" s="288">
        <v>1</v>
      </c>
      <c r="AE113" s="285"/>
      <c r="AF113" s="184"/>
      <c r="AG113" s="184">
        <v>1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68</v>
      </c>
      <c r="D114" s="290">
        <f>SUM(F114+H114+J114+L114+N114+P114+R114+T114+V114)</f>
        <v>41</v>
      </c>
      <c r="E114" s="291">
        <f>SUM(G114+I114+K114+M114+O114+Q114+S114+U114+W114)</f>
        <v>27</v>
      </c>
      <c r="F114" s="292">
        <v>1</v>
      </c>
      <c r="G114" s="293"/>
      <c r="H114" s="294">
        <v>3</v>
      </c>
      <c r="I114" s="295">
        <v>2</v>
      </c>
      <c r="J114" s="292">
        <v>6</v>
      </c>
      <c r="K114" s="293">
        <v>6</v>
      </c>
      <c r="L114" s="294">
        <v>10</v>
      </c>
      <c r="M114" s="295">
        <v>6</v>
      </c>
      <c r="N114" s="292">
        <v>6</v>
      </c>
      <c r="O114" s="293">
        <v>7</v>
      </c>
      <c r="P114" s="294">
        <v>8</v>
      </c>
      <c r="Q114" s="295">
        <v>3</v>
      </c>
      <c r="R114" s="292">
        <v>5</v>
      </c>
      <c r="S114" s="293">
        <v>2</v>
      </c>
      <c r="T114" s="294">
        <v>1</v>
      </c>
      <c r="U114" s="295">
        <v>1</v>
      </c>
      <c r="V114" s="292">
        <v>1</v>
      </c>
      <c r="W114" s="296"/>
      <c r="X114" s="297">
        <v>1</v>
      </c>
      <c r="Y114" s="298"/>
      <c r="Z114" s="299"/>
      <c r="AA114" s="300">
        <v>29</v>
      </c>
      <c r="AB114" s="300">
        <v>39</v>
      </c>
      <c r="AC114" s="297">
        <v>27</v>
      </c>
      <c r="AD114" s="301">
        <v>41</v>
      </c>
      <c r="AE114" s="302">
        <v>10</v>
      </c>
      <c r="AF114" s="303"/>
      <c r="AG114" s="303">
        <v>39</v>
      </c>
      <c r="AH114" s="303">
        <v>3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728" t="s">
        <v>12</v>
      </c>
      <c r="G117" s="728" t="s">
        <v>13</v>
      </c>
      <c r="H117" s="728" t="s">
        <v>14</v>
      </c>
      <c r="I117" s="728" t="s">
        <v>138</v>
      </c>
      <c r="J117" s="728" t="s">
        <v>139</v>
      </c>
      <c r="K117" s="728" t="s">
        <v>140</v>
      </c>
      <c r="L117" s="728" t="s">
        <v>141</v>
      </c>
      <c r="M117" s="274" t="s">
        <v>142</v>
      </c>
      <c r="N117" s="727" t="s">
        <v>32</v>
      </c>
      <c r="O117" s="729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1</v>
      </c>
      <c r="D118" s="309"/>
      <c r="E118" s="309"/>
      <c r="F118" s="38"/>
      <c r="G118" s="38"/>
      <c r="H118" s="38"/>
      <c r="I118" s="38">
        <v>1</v>
      </c>
      <c r="J118" s="38"/>
      <c r="K118" s="38"/>
      <c r="L118" s="309"/>
      <c r="M118" s="310"/>
      <c r="N118" s="311"/>
      <c r="O118" s="33">
        <v>1</v>
      </c>
      <c r="P118" s="103">
        <v>1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1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9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5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>
        <v>3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>
        <v>4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>
        <v>1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9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78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85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195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739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718" t="s">
        <v>163</v>
      </c>
      <c r="F137" s="718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718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719" t="s">
        <v>52</v>
      </c>
      <c r="E141" s="723" t="s">
        <v>171</v>
      </c>
      <c r="F141" s="724" t="s">
        <v>172</v>
      </c>
      <c r="G141" s="755"/>
      <c r="H141" s="723" t="s">
        <v>173</v>
      </c>
      <c r="I141" s="735" t="s">
        <v>174</v>
      </c>
      <c r="J141" s="724" t="s">
        <v>175</v>
      </c>
      <c r="K141" s="723" t="s">
        <v>173</v>
      </c>
      <c r="L141" s="735" t="s">
        <v>174</v>
      </c>
      <c r="M141" s="724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718" t="s">
        <v>5</v>
      </c>
      <c r="D145" s="718" t="s">
        <v>181</v>
      </c>
      <c r="E145" s="727" t="s">
        <v>182</v>
      </c>
      <c r="F145" s="729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734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719" t="s">
        <v>195</v>
      </c>
      <c r="E154" s="727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226</v>
      </c>
      <c r="E156" s="45">
        <v>226</v>
      </c>
      <c r="F156" s="377"/>
      <c r="G156" s="49">
        <v>226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189</v>
      </c>
      <c r="E159" s="45">
        <v>189</v>
      </c>
      <c r="F159" s="377"/>
      <c r="G159" s="49">
        <v>189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727" t="s">
        <v>39</v>
      </c>
      <c r="G164" s="729" t="s">
        <v>33</v>
      </c>
      <c r="H164" s="727" t="s">
        <v>39</v>
      </c>
      <c r="I164" s="729" t="s">
        <v>33</v>
      </c>
      <c r="J164" s="727" t="s">
        <v>39</v>
      </c>
      <c r="K164" s="729" t="s">
        <v>33</v>
      </c>
      <c r="L164" s="727" t="s">
        <v>39</v>
      </c>
      <c r="M164" s="736" t="s">
        <v>33</v>
      </c>
      <c r="N164" s="727" t="s">
        <v>39</v>
      </c>
      <c r="O164" s="729" t="s">
        <v>33</v>
      </c>
      <c r="P164" s="727" t="s">
        <v>39</v>
      </c>
      <c r="Q164" s="736" t="s">
        <v>33</v>
      </c>
      <c r="R164" s="727" t="s">
        <v>39</v>
      </c>
      <c r="S164" s="729" t="s">
        <v>33</v>
      </c>
      <c r="T164" s="727" t="s">
        <v>39</v>
      </c>
      <c r="U164" s="736" t="s">
        <v>33</v>
      </c>
      <c r="V164" s="727" t="s">
        <v>39</v>
      </c>
      <c r="W164" s="729" t="s">
        <v>33</v>
      </c>
      <c r="X164" s="727" t="s">
        <v>39</v>
      </c>
      <c r="Y164" s="736" t="s">
        <v>33</v>
      </c>
      <c r="Z164" s="727" t="s">
        <v>39</v>
      </c>
      <c r="AA164" s="729" t="s">
        <v>33</v>
      </c>
      <c r="AB164" s="727" t="s">
        <v>39</v>
      </c>
      <c r="AC164" s="729" t="s">
        <v>33</v>
      </c>
      <c r="AD164" s="727" t="s">
        <v>39</v>
      </c>
      <c r="AE164" s="729" t="s">
        <v>33</v>
      </c>
      <c r="AF164" s="727" t="s">
        <v>39</v>
      </c>
      <c r="AG164" s="729" t="s">
        <v>33</v>
      </c>
      <c r="AH164" s="727" t="s">
        <v>39</v>
      </c>
      <c r="AI164" s="729" t="s">
        <v>33</v>
      </c>
      <c r="AJ164" s="727" t="s">
        <v>39</v>
      </c>
      <c r="AK164" s="729" t="s">
        <v>33</v>
      </c>
      <c r="AL164" s="727" t="s">
        <v>39</v>
      </c>
      <c r="AM164" s="729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722" t="s">
        <v>33</v>
      </c>
      <c r="G172" s="727" t="s">
        <v>39</v>
      </c>
      <c r="H172" s="274" t="s">
        <v>33</v>
      </c>
      <c r="I172" s="727" t="s">
        <v>39</v>
      </c>
      <c r="J172" s="274" t="s">
        <v>33</v>
      </c>
      <c r="K172" s="727" t="s">
        <v>39</v>
      </c>
      <c r="L172" s="274" t="s">
        <v>33</v>
      </c>
      <c r="M172" s="727" t="s">
        <v>39</v>
      </c>
      <c r="N172" s="274" t="s">
        <v>33</v>
      </c>
      <c r="O172" s="727" t="s">
        <v>39</v>
      </c>
      <c r="P172" s="274" t="s">
        <v>33</v>
      </c>
      <c r="Q172" s="727" t="s">
        <v>39</v>
      </c>
      <c r="R172" s="274" t="s">
        <v>33</v>
      </c>
      <c r="S172" s="727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3</v>
      </c>
      <c r="E173" s="101">
        <f t="shared" ref="E173:F178" si="22">SUM(G173+I173+K173+M173+O173+Q173+S173+U173)</f>
        <v>0</v>
      </c>
      <c r="F173" s="31">
        <f t="shared" si="22"/>
        <v>3</v>
      </c>
      <c r="G173" s="180"/>
      <c r="H173" s="183"/>
      <c r="I173" s="180"/>
      <c r="J173" s="183"/>
      <c r="K173" s="180"/>
      <c r="L173" s="183">
        <v>1</v>
      </c>
      <c r="M173" s="180"/>
      <c r="N173" s="183"/>
      <c r="O173" s="180"/>
      <c r="P173" s="183">
        <v>1</v>
      </c>
      <c r="Q173" s="180"/>
      <c r="R173" s="183">
        <v>1</v>
      </c>
      <c r="S173" s="180"/>
      <c r="T173" s="183"/>
      <c r="U173" s="181"/>
      <c r="V173" s="283"/>
      <c r="W173" s="184"/>
      <c r="X173" s="180">
        <v>1</v>
      </c>
      <c r="Y173" s="419">
        <v>2</v>
      </c>
      <c r="Z173" s="419">
        <v>3</v>
      </c>
      <c r="AA173" s="183">
        <v>3</v>
      </c>
      <c r="AB173" s="180"/>
      <c r="AC173" s="183"/>
      <c r="AD173" s="283">
        <v>1</v>
      </c>
      <c r="AE173" s="183">
        <v>2</v>
      </c>
      <c r="AF173" s="180">
        <v>3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0</v>
      </c>
      <c r="E174" s="76">
        <f t="shared" si="22"/>
        <v>0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1</v>
      </c>
      <c r="E176" s="257">
        <f t="shared" si="22"/>
        <v>0</v>
      </c>
      <c r="F176" s="77">
        <f t="shared" si="22"/>
        <v>1</v>
      </c>
      <c r="G176" s="180"/>
      <c r="H176" s="183">
        <v>1</v>
      </c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>
        <v>1</v>
      </c>
      <c r="Z176" s="419"/>
      <c r="AA176" s="183"/>
      <c r="AB176" s="180"/>
      <c r="AC176" s="183"/>
      <c r="AD176" s="283"/>
      <c r="AE176" s="183">
        <v>1</v>
      </c>
      <c r="AF176" s="180">
        <v>1</v>
      </c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1</v>
      </c>
      <c r="E177" s="76">
        <f t="shared" si="22"/>
        <v>0</v>
      </c>
      <c r="F177" s="84">
        <f t="shared" si="22"/>
        <v>1</v>
      </c>
      <c r="G177" s="263"/>
      <c r="H177" s="264"/>
      <c r="I177" s="263"/>
      <c r="J177" s="264">
        <v>1</v>
      </c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>
        <v>1</v>
      </c>
      <c r="Z177" s="423"/>
      <c r="AA177" s="264"/>
      <c r="AB177" s="263"/>
      <c r="AC177" s="264"/>
      <c r="AD177" s="266">
        <v>1</v>
      </c>
      <c r="AE177" s="264"/>
      <c r="AF177" s="263">
        <v>1</v>
      </c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5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725" t="s">
        <v>33</v>
      </c>
      <c r="E187" s="727" t="s">
        <v>39</v>
      </c>
      <c r="F187" s="274" t="s">
        <v>33</v>
      </c>
      <c r="G187" s="727" t="s">
        <v>39</v>
      </c>
      <c r="H187" s="274" t="s">
        <v>33</v>
      </c>
      <c r="I187" s="727" t="s">
        <v>39</v>
      </c>
      <c r="J187" s="274" t="s">
        <v>33</v>
      </c>
      <c r="K187" s="727" t="s">
        <v>39</v>
      </c>
      <c r="L187" s="729" t="s">
        <v>33</v>
      </c>
      <c r="M187" s="727" t="s">
        <v>39</v>
      </c>
      <c r="N187" s="729" t="s">
        <v>33</v>
      </c>
      <c r="O187" s="727" t="s">
        <v>39</v>
      </c>
      <c r="P187" s="729" t="s">
        <v>33</v>
      </c>
      <c r="Q187" s="727" t="s">
        <v>39</v>
      </c>
      <c r="R187" s="274" t="s">
        <v>33</v>
      </c>
      <c r="S187" s="727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721" t="s">
        <v>231</v>
      </c>
      <c r="B188" s="442">
        <f>SUM(C188+D188)</f>
        <v>21</v>
      </c>
      <c r="C188" s="443">
        <f>SUM(E188+G188+I188+K188+M188+O188+Q188+S188+U188)</f>
        <v>8</v>
      </c>
      <c r="D188" s="146">
        <f>SUM(F188+H188+J188+L188+N188+P188+R188+T188+V188)</f>
        <v>13</v>
      </c>
      <c r="E188" s="444">
        <v>0</v>
      </c>
      <c r="F188" s="445">
        <v>0</v>
      </c>
      <c r="G188" s="444">
        <v>2</v>
      </c>
      <c r="H188" s="445">
        <v>4</v>
      </c>
      <c r="I188" s="444">
        <v>1</v>
      </c>
      <c r="J188" s="445">
        <v>0</v>
      </c>
      <c r="K188" s="444">
        <v>2</v>
      </c>
      <c r="L188" s="446">
        <v>4</v>
      </c>
      <c r="M188" s="444">
        <v>1</v>
      </c>
      <c r="N188" s="446">
        <v>3</v>
      </c>
      <c r="O188" s="444">
        <v>1</v>
      </c>
      <c r="P188" s="446">
        <v>2</v>
      </c>
      <c r="Q188" s="444">
        <v>1</v>
      </c>
      <c r="R188" s="445">
        <v>0</v>
      </c>
      <c r="S188" s="444">
        <v>0</v>
      </c>
      <c r="T188" s="445">
        <v>0</v>
      </c>
      <c r="U188" s="444">
        <v>0</v>
      </c>
      <c r="V188" s="446">
        <v>0</v>
      </c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716" t="s">
        <v>39</v>
      </c>
      <c r="F192" s="452" t="s">
        <v>33</v>
      </c>
      <c r="G192" s="716" t="s">
        <v>39</v>
      </c>
      <c r="H192" s="452" t="s">
        <v>33</v>
      </c>
      <c r="I192" s="453" t="s">
        <v>39</v>
      </c>
      <c r="J192" s="454" t="s">
        <v>33</v>
      </c>
      <c r="K192" s="716" t="s">
        <v>39</v>
      </c>
      <c r="L192" s="717" t="s">
        <v>33</v>
      </c>
      <c r="M192" s="456" t="s">
        <v>237</v>
      </c>
      <c r="N192" s="714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18</v>
      </c>
      <c r="C193" s="459">
        <f t="shared" ref="C193:D198" si="24">+E193+G193+I193+K193</f>
        <v>9</v>
      </c>
      <c r="D193" s="460">
        <f t="shared" si="24"/>
        <v>9</v>
      </c>
      <c r="E193" s="461">
        <f t="shared" ref="E193:O193" si="25">SUM(E194:E198)</f>
        <v>1</v>
      </c>
      <c r="F193" s="462">
        <f t="shared" si="25"/>
        <v>1</v>
      </c>
      <c r="G193" s="461">
        <f t="shared" si="25"/>
        <v>1</v>
      </c>
      <c r="H193" s="462">
        <f t="shared" si="25"/>
        <v>0</v>
      </c>
      <c r="I193" s="461">
        <f t="shared" si="25"/>
        <v>1</v>
      </c>
      <c r="J193" s="463">
        <f t="shared" si="25"/>
        <v>0</v>
      </c>
      <c r="K193" s="464">
        <f t="shared" si="25"/>
        <v>6</v>
      </c>
      <c r="L193" s="465">
        <f t="shared" si="25"/>
        <v>8</v>
      </c>
      <c r="M193" s="466">
        <f t="shared" si="25"/>
        <v>11</v>
      </c>
      <c r="N193" s="462">
        <f t="shared" si="25"/>
        <v>7</v>
      </c>
      <c r="O193" s="467">
        <f t="shared" si="25"/>
        <v>8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18</v>
      </c>
      <c r="C194" s="469">
        <f t="shared" si="24"/>
        <v>9</v>
      </c>
      <c r="D194" s="470">
        <f t="shared" si="24"/>
        <v>9</v>
      </c>
      <c r="E194" s="471">
        <v>1</v>
      </c>
      <c r="F194" s="472">
        <v>1</v>
      </c>
      <c r="G194" s="471">
        <v>1</v>
      </c>
      <c r="H194" s="472"/>
      <c r="I194" s="471">
        <v>1</v>
      </c>
      <c r="J194" s="473"/>
      <c r="K194" s="471">
        <v>6</v>
      </c>
      <c r="L194" s="474">
        <v>8</v>
      </c>
      <c r="M194" s="475">
        <v>11</v>
      </c>
      <c r="N194" s="472">
        <v>7</v>
      </c>
      <c r="O194" s="476">
        <v>8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0</v>
      </c>
      <c r="C195" s="478">
        <f t="shared" si="24"/>
        <v>0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15470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6AF0A40A-D317-4C4C-B429-DD8ECE92FCBF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AC919906-5DDC-4892-BDDD-B9ACE73FD12A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W217"/>
  <sheetViews>
    <sheetView workbookViewId="0">
      <selection activeCell="AM63" sqref="AM63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4.28515625" style="3" customWidth="1"/>
    <col min="79" max="104" width="14.28515625" style="4" hidden="1" customWidth="1"/>
    <col min="105" max="105" width="14.285156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104" ht="16.149999999999999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",[2]NOMBRE!B6," - ","( ",[2]NOMBRE!C6,[2]NOMBRE!D6," )")</f>
        <v>MES: ENERO - ( 01 )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",[2]NOMBRE!B7)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4668</v>
      </c>
      <c r="C12" s="30">
        <f t="shared" ref="C12:D14" si="0">SUM(E12+G12+I12+K12+M12+O12+Q12+S12+U12+W12+Y12+AA12+AC12+AE12+AG12+AI12+AK12)</f>
        <v>2390</v>
      </c>
      <c r="D12" s="31">
        <f t="shared" si="0"/>
        <v>2278</v>
      </c>
      <c r="E12" s="32">
        <v>451</v>
      </c>
      <c r="F12" s="33">
        <v>349</v>
      </c>
      <c r="G12" s="32">
        <v>168</v>
      </c>
      <c r="H12" s="33">
        <v>155</v>
      </c>
      <c r="I12" s="32">
        <v>129</v>
      </c>
      <c r="J12" s="34">
        <v>112</v>
      </c>
      <c r="K12" s="32">
        <v>109</v>
      </c>
      <c r="L12" s="34">
        <v>120</v>
      </c>
      <c r="M12" s="32">
        <v>163</v>
      </c>
      <c r="N12" s="34">
        <v>120</v>
      </c>
      <c r="O12" s="32">
        <v>121</v>
      </c>
      <c r="P12" s="34">
        <v>110</v>
      </c>
      <c r="Q12" s="32">
        <v>118</v>
      </c>
      <c r="R12" s="34">
        <v>109</v>
      </c>
      <c r="S12" s="32">
        <v>125</v>
      </c>
      <c r="T12" s="34">
        <v>102</v>
      </c>
      <c r="U12" s="32">
        <v>108</v>
      </c>
      <c r="V12" s="34">
        <v>118</v>
      </c>
      <c r="W12" s="32">
        <v>112</v>
      </c>
      <c r="X12" s="34">
        <v>117</v>
      </c>
      <c r="Y12" s="32">
        <v>122</v>
      </c>
      <c r="Z12" s="34">
        <v>143</v>
      </c>
      <c r="AA12" s="32">
        <v>136</v>
      </c>
      <c r="AB12" s="34">
        <v>120</v>
      </c>
      <c r="AC12" s="32">
        <v>107</v>
      </c>
      <c r="AD12" s="34">
        <v>120</v>
      </c>
      <c r="AE12" s="32">
        <v>101</v>
      </c>
      <c r="AF12" s="34">
        <v>99</v>
      </c>
      <c r="AG12" s="35">
        <v>96</v>
      </c>
      <c r="AH12" s="36">
        <v>100</v>
      </c>
      <c r="AI12" s="32">
        <v>91</v>
      </c>
      <c r="AJ12" s="34">
        <v>117</v>
      </c>
      <c r="AK12" s="37">
        <v>133</v>
      </c>
      <c r="AL12" s="34">
        <v>167</v>
      </c>
      <c r="AM12" s="37">
        <v>4482</v>
      </c>
      <c r="AN12" s="32">
        <v>121</v>
      </c>
      <c r="AO12" s="38"/>
      <c r="AP12" s="38">
        <v>217</v>
      </c>
      <c r="AQ12" s="34">
        <v>583</v>
      </c>
      <c r="AR12" s="34">
        <v>121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470</v>
      </c>
      <c r="C13" s="43">
        <f t="shared" si="0"/>
        <v>0</v>
      </c>
      <c r="D13" s="44">
        <f t="shared" si="0"/>
        <v>470</v>
      </c>
      <c r="E13" s="45"/>
      <c r="F13" s="46"/>
      <c r="G13" s="47"/>
      <c r="H13" s="48"/>
      <c r="I13" s="47"/>
      <c r="J13" s="46">
        <v>2</v>
      </c>
      <c r="K13" s="45"/>
      <c r="L13" s="46">
        <v>60</v>
      </c>
      <c r="M13" s="45"/>
      <c r="N13" s="46">
        <v>96</v>
      </c>
      <c r="O13" s="45"/>
      <c r="P13" s="46">
        <v>115</v>
      </c>
      <c r="Q13" s="45"/>
      <c r="R13" s="46">
        <v>77</v>
      </c>
      <c r="S13" s="45"/>
      <c r="T13" s="46">
        <v>60</v>
      </c>
      <c r="U13" s="45"/>
      <c r="V13" s="46">
        <v>31</v>
      </c>
      <c r="W13" s="45"/>
      <c r="X13" s="46">
        <v>12</v>
      </c>
      <c r="Y13" s="45"/>
      <c r="Z13" s="46">
        <v>9</v>
      </c>
      <c r="AA13" s="45"/>
      <c r="AB13" s="46">
        <v>3</v>
      </c>
      <c r="AC13" s="45"/>
      <c r="AD13" s="46">
        <v>1</v>
      </c>
      <c r="AE13" s="45"/>
      <c r="AF13" s="46">
        <v>2</v>
      </c>
      <c r="AG13" s="49"/>
      <c r="AH13" s="50">
        <v>1</v>
      </c>
      <c r="AI13" s="45"/>
      <c r="AJ13" s="46"/>
      <c r="AK13" s="51"/>
      <c r="AL13" s="46">
        <v>1</v>
      </c>
      <c r="AM13" s="51">
        <v>449</v>
      </c>
      <c r="AN13" s="45">
        <v>8</v>
      </c>
      <c r="AO13" s="52"/>
      <c r="AP13" s="52">
        <v>5</v>
      </c>
      <c r="AQ13" s="46">
        <v>54</v>
      </c>
      <c r="AR13" s="46">
        <v>4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222</v>
      </c>
      <c r="C14" s="55">
        <f t="shared" si="0"/>
        <v>0</v>
      </c>
      <c r="D14" s="56">
        <f t="shared" si="0"/>
        <v>222</v>
      </c>
      <c r="E14" s="57"/>
      <c r="F14" s="58"/>
      <c r="G14" s="57"/>
      <c r="H14" s="58"/>
      <c r="I14" s="57"/>
      <c r="J14" s="59"/>
      <c r="K14" s="57"/>
      <c r="L14" s="59">
        <v>23</v>
      </c>
      <c r="M14" s="57"/>
      <c r="N14" s="59">
        <v>49</v>
      </c>
      <c r="O14" s="57"/>
      <c r="P14" s="59">
        <v>39</v>
      </c>
      <c r="Q14" s="57"/>
      <c r="R14" s="59">
        <v>38</v>
      </c>
      <c r="S14" s="57"/>
      <c r="T14" s="59">
        <v>30</v>
      </c>
      <c r="U14" s="57"/>
      <c r="V14" s="59">
        <v>22</v>
      </c>
      <c r="W14" s="57"/>
      <c r="X14" s="59">
        <v>9</v>
      </c>
      <c r="Y14" s="57"/>
      <c r="Z14" s="59">
        <v>3</v>
      </c>
      <c r="AA14" s="57"/>
      <c r="AB14" s="59">
        <v>2</v>
      </c>
      <c r="AC14" s="57"/>
      <c r="AD14" s="59">
        <v>3</v>
      </c>
      <c r="AE14" s="57"/>
      <c r="AF14" s="59">
        <v>2</v>
      </c>
      <c r="AG14" s="60"/>
      <c r="AH14" s="61">
        <v>1</v>
      </c>
      <c r="AI14" s="57"/>
      <c r="AJ14" s="59"/>
      <c r="AK14" s="62"/>
      <c r="AL14" s="59">
        <v>1</v>
      </c>
      <c r="AM14" s="62">
        <v>217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>
        <v>0</v>
      </c>
      <c r="CH19" s="20">
        <v>0</v>
      </c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>
        <v>0</v>
      </c>
      <c r="CH20" s="20">
        <v>0</v>
      </c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>
        <v>0</v>
      </c>
      <c r="CH21" s="20">
        <v>0</v>
      </c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>
        <v>0</v>
      </c>
      <c r="CH22" s="20">
        <v>0</v>
      </c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>
        <v>0</v>
      </c>
      <c r="CH27" s="20">
        <v>0</v>
      </c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>
        <v>0</v>
      </c>
      <c r="CH28" s="20">
        <v>0</v>
      </c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>
        <v>0</v>
      </c>
      <c r="CH29" s="20">
        <v>0</v>
      </c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>
        <v>0</v>
      </c>
      <c r="CH30" s="20">
        <v>0</v>
      </c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>
        <v>0</v>
      </c>
      <c r="CH31" s="20">
        <v>0</v>
      </c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>
        <v>0</v>
      </c>
      <c r="CH32" s="20">
        <v>0</v>
      </c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>
        <v>0</v>
      </c>
      <c r="CH37" s="20">
        <v>0</v>
      </c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>
        <v>0</v>
      </c>
      <c r="CH38" s="20">
        <v>0</v>
      </c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>
        <v>0</v>
      </c>
      <c r="CH39" s="20">
        <v>0</v>
      </c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>
        <v>0</v>
      </c>
      <c r="CH40" s="20">
        <v>0</v>
      </c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>
        <v>0</v>
      </c>
      <c r="CH41" s="20">
        <v>0</v>
      </c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>
        <v>0</v>
      </c>
      <c r="CH42" s="20">
        <v>0</v>
      </c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>
        <v>0</v>
      </c>
      <c r="CH47" s="20">
        <v>0</v>
      </c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>
        <v>0</v>
      </c>
      <c r="CH48" s="20">
        <v>0</v>
      </c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>
        <v>0</v>
      </c>
      <c r="CH49" s="20">
        <v>0</v>
      </c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>
        <v>0</v>
      </c>
      <c r="CH50" s="20">
        <v>0</v>
      </c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>
        <v>0</v>
      </c>
      <c r="CH51" s="20">
        <v>0</v>
      </c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>
        <v>0</v>
      </c>
      <c r="CH52" s="20">
        <v>0</v>
      </c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10</v>
      </c>
      <c r="C57" s="120">
        <f t="shared" ref="C57:D62" si="9">SUM(E57+G57+I57+K57+M57+O57+Q57+S57+U57+W57+Y57+AA57+AC57+AE57+AG57+AI57+AK57)</f>
        <v>4</v>
      </c>
      <c r="D57" s="31">
        <f t="shared" si="9"/>
        <v>6</v>
      </c>
      <c r="E57" s="32"/>
      <c r="F57" s="33"/>
      <c r="G57" s="32"/>
      <c r="H57" s="34"/>
      <c r="I57" s="32"/>
      <c r="J57" s="34"/>
      <c r="K57" s="32">
        <v>1</v>
      </c>
      <c r="L57" s="34"/>
      <c r="M57" s="32"/>
      <c r="N57" s="34"/>
      <c r="O57" s="32">
        <v>1</v>
      </c>
      <c r="P57" s="34"/>
      <c r="Q57" s="32"/>
      <c r="R57" s="34"/>
      <c r="S57" s="32"/>
      <c r="T57" s="34"/>
      <c r="U57" s="32"/>
      <c r="V57" s="36"/>
      <c r="W57" s="32"/>
      <c r="X57" s="34"/>
      <c r="Y57" s="32"/>
      <c r="Z57" s="34"/>
      <c r="AA57" s="32"/>
      <c r="AB57" s="34">
        <v>1</v>
      </c>
      <c r="AC57" s="32"/>
      <c r="AD57" s="34">
        <v>1</v>
      </c>
      <c r="AE57" s="32"/>
      <c r="AF57" s="34"/>
      <c r="AG57" s="32"/>
      <c r="AH57" s="34"/>
      <c r="AI57" s="32"/>
      <c r="AJ57" s="34">
        <v>2</v>
      </c>
      <c r="AK57" s="102">
        <v>2</v>
      </c>
      <c r="AL57" s="34">
        <v>2</v>
      </c>
      <c r="AM57" s="121">
        <v>10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101</v>
      </c>
      <c r="C58" s="125">
        <f t="shared" si="9"/>
        <v>61</v>
      </c>
      <c r="D58" s="84">
        <f t="shared" si="9"/>
        <v>40</v>
      </c>
      <c r="E58" s="45">
        <v>2</v>
      </c>
      <c r="F58" s="85"/>
      <c r="G58" s="45">
        <v>1</v>
      </c>
      <c r="H58" s="46">
        <v>1</v>
      </c>
      <c r="I58" s="45"/>
      <c r="J58" s="46">
        <v>1</v>
      </c>
      <c r="K58" s="45">
        <v>1</v>
      </c>
      <c r="L58" s="46">
        <v>1</v>
      </c>
      <c r="M58" s="45">
        <v>2</v>
      </c>
      <c r="N58" s="46">
        <v>1</v>
      </c>
      <c r="O58" s="45">
        <v>4</v>
      </c>
      <c r="P58" s="46"/>
      <c r="Q58" s="45">
        <v>3</v>
      </c>
      <c r="R58" s="46">
        <v>7</v>
      </c>
      <c r="S58" s="45">
        <v>4</v>
      </c>
      <c r="T58" s="46"/>
      <c r="U58" s="45">
        <v>1</v>
      </c>
      <c r="V58" s="50">
        <v>1</v>
      </c>
      <c r="W58" s="45"/>
      <c r="X58" s="46"/>
      <c r="Y58" s="45">
        <v>3</v>
      </c>
      <c r="Z58" s="46">
        <v>1</v>
      </c>
      <c r="AA58" s="45">
        <v>6</v>
      </c>
      <c r="AB58" s="46">
        <v>2</v>
      </c>
      <c r="AC58" s="45">
        <v>6</v>
      </c>
      <c r="AD58" s="46">
        <v>4</v>
      </c>
      <c r="AE58" s="45">
        <v>11</v>
      </c>
      <c r="AF58" s="46">
        <v>5</v>
      </c>
      <c r="AG58" s="45">
        <v>9</v>
      </c>
      <c r="AH58" s="46">
        <v>3</v>
      </c>
      <c r="AI58" s="45">
        <v>1</v>
      </c>
      <c r="AJ58" s="46">
        <v>5</v>
      </c>
      <c r="AK58" s="86">
        <v>7</v>
      </c>
      <c r="AL58" s="46">
        <v>8</v>
      </c>
      <c r="AM58" s="126">
        <v>101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2903</v>
      </c>
      <c r="C59" s="125">
        <f t="shared" si="9"/>
        <v>1571</v>
      </c>
      <c r="D59" s="84">
        <f t="shared" si="9"/>
        <v>1332</v>
      </c>
      <c r="E59" s="45">
        <v>253</v>
      </c>
      <c r="F59" s="85">
        <v>195</v>
      </c>
      <c r="G59" s="45">
        <v>81</v>
      </c>
      <c r="H59" s="46">
        <v>61</v>
      </c>
      <c r="I59" s="45">
        <v>70</v>
      </c>
      <c r="J59" s="46">
        <v>47</v>
      </c>
      <c r="K59" s="45">
        <v>69</v>
      </c>
      <c r="L59" s="46">
        <v>54</v>
      </c>
      <c r="M59" s="45">
        <v>108</v>
      </c>
      <c r="N59" s="46">
        <v>64</v>
      </c>
      <c r="O59" s="45">
        <v>76</v>
      </c>
      <c r="P59" s="46">
        <v>55</v>
      </c>
      <c r="Q59" s="45">
        <v>73</v>
      </c>
      <c r="R59" s="46">
        <v>53</v>
      </c>
      <c r="S59" s="45">
        <v>81</v>
      </c>
      <c r="T59" s="46">
        <v>53</v>
      </c>
      <c r="U59" s="45">
        <v>83</v>
      </c>
      <c r="V59" s="50">
        <v>69</v>
      </c>
      <c r="W59" s="45">
        <v>86</v>
      </c>
      <c r="X59" s="46">
        <v>71</v>
      </c>
      <c r="Y59" s="45">
        <v>94</v>
      </c>
      <c r="Z59" s="46">
        <v>91</v>
      </c>
      <c r="AA59" s="45">
        <v>94</v>
      </c>
      <c r="AB59" s="46">
        <v>68</v>
      </c>
      <c r="AC59" s="45">
        <v>78</v>
      </c>
      <c r="AD59" s="46">
        <v>78</v>
      </c>
      <c r="AE59" s="45">
        <v>77</v>
      </c>
      <c r="AF59" s="46">
        <v>70</v>
      </c>
      <c r="AG59" s="45">
        <v>72</v>
      </c>
      <c r="AH59" s="46">
        <v>74</v>
      </c>
      <c r="AI59" s="45">
        <v>72</v>
      </c>
      <c r="AJ59" s="46">
        <v>92</v>
      </c>
      <c r="AK59" s="86">
        <v>104</v>
      </c>
      <c r="AL59" s="46">
        <v>137</v>
      </c>
      <c r="AM59" s="126">
        <v>2903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1468</v>
      </c>
      <c r="C60" s="125">
        <f t="shared" si="9"/>
        <v>677</v>
      </c>
      <c r="D60" s="84">
        <f t="shared" si="9"/>
        <v>791</v>
      </c>
      <c r="E60" s="45">
        <v>183</v>
      </c>
      <c r="F60" s="85">
        <v>144</v>
      </c>
      <c r="G60" s="45">
        <v>75</v>
      </c>
      <c r="H60" s="46">
        <v>80</v>
      </c>
      <c r="I60" s="45">
        <v>50</v>
      </c>
      <c r="J60" s="46">
        <v>56</v>
      </c>
      <c r="K60" s="45">
        <v>36</v>
      </c>
      <c r="L60" s="46">
        <v>53</v>
      </c>
      <c r="M60" s="45">
        <v>47</v>
      </c>
      <c r="N60" s="46">
        <v>45</v>
      </c>
      <c r="O60" s="45">
        <v>34</v>
      </c>
      <c r="P60" s="46">
        <v>47</v>
      </c>
      <c r="Q60" s="45">
        <v>40</v>
      </c>
      <c r="R60" s="46">
        <v>43</v>
      </c>
      <c r="S60" s="45">
        <v>33</v>
      </c>
      <c r="T60" s="46">
        <v>41</v>
      </c>
      <c r="U60" s="45">
        <v>22</v>
      </c>
      <c r="V60" s="50">
        <v>39</v>
      </c>
      <c r="W60" s="45">
        <v>25</v>
      </c>
      <c r="X60" s="46">
        <v>40</v>
      </c>
      <c r="Y60" s="45">
        <v>24</v>
      </c>
      <c r="Z60" s="46">
        <v>47</v>
      </c>
      <c r="AA60" s="45">
        <v>28</v>
      </c>
      <c r="AB60" s="46">
        <v>45</v>
      </c>
      <c r="AC60" s="45">
        <v>20</v>
      </c>
      <c r="AD60" s="46">
        <v>33</v>
      </c>
      <c r="AE60" s="45">
        <v>13</v>
      </c>
      <c r="AF60" s="46">
        <v>21</v>
      </c>
      <c r="AG60" s="45">
        <v>14</v>
      </c>
      <c r="AH60" s="46">
        <v>21</v>
      </c>
      <c r="AI60" s="45">
        <v>14</v>
      </c>
      <c r="AJ60" s="46">
        <v>18</v>
      </c>
      <c r="AK60" s="86">
        <v>19</v>
      </c>
      <c r="AL60" s="46">
        <v>18</v>
      </c>
      <c r="AM60" s="126">
        <v>1468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185</v>
      </c>
      <c r="C61" s="130">
        <f t="shared" si="9"/>
        <v>77</v>
      </c>
      <c r="D61" s="131">
        <f t="shared" si="9"/>
        <v>108</v>
      </c>
      <c r="E61" s="132">
        <v>13</v>
      </c>
      <c r="F61" s="133">
        <v>10</v>
      </c>
      <c r="G61" s="132">
        <v>11</v>
      </c>
      <c r="H61" s="134">
        <v>13</v>
      </c>
      <c r="I61" s="132">
        <v>9</v>
      </c>
      <c r="J61" s="134">
        <v>8</v>
      </c>
      <c r="K61" s="132">
        <v>2</v>
      </c>
      <c r="L61" s="134">
        <v>12</v>
      </c>
      <c r="M61" s="132">
        <v>6</v>
      </c>
      <c r="N61" s="134">
        <v>10</v>
      </c>
      <c r="O61" s="132">
        <v>6</v>
      </c>
      <c r="P61" s="134">
        <v>8</v>
      </c>
      <c r="Q61" s="132">
        <v>2</v>
      </c>
      <c r="R61" s="134">
        <v>6</v>
      </c>
      <c r="S61" s="132">
        <v>7</v>
      </c>
      <c r="T61" s="134">
        <v>8</v>
      </c>
      <c r="U61" s="132">
        <v>2</v>
      </c>
      <c r="V61" s="135">
        <v>9</v>
      </c>
      <c r="W61" s="132">
        <v>1</v>
      </c>
      <c r="X61" s="134">
        <v>6</v>
      </c>
      <c r="Y61" s="132">
        <v>1</v>
      </c>
      <c r="Z61" s="134">
        <v>4</v>
      </c>
      <c r="AA61" s="132">
        <v>8</v>
      </c>
      <c r="AB61" s="134">
        <v>4</v>
      </c>
      <c r="AC61" s="132">
        <v>3</v>
      </c>
      <c r="AD61" s="134">
        <v>4</v>
      </c>
      <c r="AE61" s="132"/>
      <c r="AF61" s="134">
        <v>3</v>
      </c>
      <c r="AG61" s="132">
        <v>1</v>
      </c>
      <c r="AH61" s="134">
        <v>1</v>
      </c>
      <c r="AI61" s="132">
        <v>4</v>
      </c>
      <c r="AJ61" s="134"/>
      <c r="AK61" s="136">
        <v>1</v>
      </c>
      <c r="AL61" s="134">
        <v>2</v>
      </c>
      <c r="AM61" s="137">
        <v>185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1</v>
      </c>
      <c r="C62" s="141">
        <f t="shared" si="9"/>
        <v>1</v>
      </c>
      <c r="D62" s="56">
        <f t="shared" si="9"/>
        <v>0</v>
      </c>
      <c r="E62" s="57">
        <v>1</v>
      </c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142">
        <v>1</v>
      </c>
      <c r="AN62" s="143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4668</v>
      </c>
      <c r="C63" s="145">
        <f t="shared" si="10"/>
        <v>2391</v>
      </c>
      <c r="D63" s="146">
        <f t="shared" si="10"/>
        <v>2277</v>
      </c>
      <c r="E63" s="147">
        <f t="shared" si="10"/>
        <v>452</v>
      </c>
      <c r="F63" s="148">
        <f t="shared" si="10"/>
        <v>349</v>
      </c>
      <c r="G63" s="147">
        <f t="shared" si="10"/>
        <v>168</v>
      </c>
      <c r="H63" s="149">
        <f t="shared" si="10"/>
        <v>155</v>
      </c>
      <c r="I63" s="147">
        <f t="shared" si="10"/>
        <v>129</v>
      </c>
      <c r="J63" s="149">
        <f t="shared" si="10"/>
        <v>112</v>
      </c>
      <c r="K63" s="147">
        <f t="shared" si="10"/>
        <v>109</v>
      </c>
      <c r="L63" s="149">
        <f t="shared" si="10"/>
        <v>120</v>
      </c>
      <c r="M63" s="147">
        <f t="shared" si="10"/>
        <v>163</v>
      </c>
      <c r="N63" s="149">
        <f t="shared" si="10"/>
        <v>120</v>
      </c>
      <c r="O63" s="147">
        <f t="shared" si="10"/>
        <v>121</v>
      </c>
      <c r="P63" s="149">
        <f t="shared" si="10"/>
        <v>110</v>
      </c>
      <c r="Q63" s="147">
        <f t="shared" si="10"/>
        <v>118</v>
      </c>
      <c r="R63" s="149">
        <f t="shared" si="10"/>
        <v>109</v>
      </c>
      <c r="S63" s="147">
        <f t="shared" si="10"/>
        <v>125</v>
      </c>
      <c r="T63" s="149">
        <f t="shared" si="10"/>
        <v>102</v>
      </c>
      <c r="U63" s="150">
        <f t="shared" si="10"/>
        <v>108</v>
      </c>
      <c r="V63" s="151">
        <f t="shared" si="10"/>
        <v>118</v>
      </c>
      <c r="W63" s="147">
        <f t="shared" si="10"/>
        <v>112</v>
      </c>
      <c r="X63" s="149">
        <f t="shared" si="10"/>
        <v>117</v>
      </c>
      <c r="Y63" s="147">
        <f t="shared" si="10"/>
        <v>122</v>
      </c>
      <c r="Z63" s="149">
        <f t="shared" si="10"/>
        <v>143</v>
      </c>
      <c r="AA63" s="147">
        <f t="shared" si="10"/>
        <v>136</v>
      </c>
      <c r="AB63" s="149">
        <f t="shared" si="10"/>
        <v>120</v>
      </c>
      <c r="AC63" s="147">
        <f t="shared" si="10"/>
        <v>107</v>
      </c>
      <c r="AD63" s="149">
        <f t="shared" si="10"/>
        <v>120</v>
      </c>
      <c r="AE63" s="147">
        <f t="shared" si="10"/>
        <v>101</v>
      </c>
      <c r="AF63" s="149">
        <f t="shared" si="10"/>
        <v>99</v>
      </c>
      <c r="AG63" s="147">
        <f t="shared" si="10"/>
        <v>96</v>
      </c>
      <c r="AH63" s="149">
        <f t="shared" si="10"/>
        <v>99</v>
      </c>
      <c r="AI63" s="147">
        <f t="shared" si="10"/>
        <v>91</v>
      </c>
      <c r="AJ63" s="149">
        <f t="shared" si="10"/>
        <v>117</v>
      </c>
      <c r="AK63" s="152">
        <f t="shared" si="10"/>
        <v>133</v>
      </c>
      <c r="AL63" s="149">
        <f t="shared" si="10"/>
        <v>167</v>
      </c>
      <c r="AM63" s="153">
        <f>SUM(AM57:AM62)</f>
        <v>4668</v>
      </c>
      <c r="AN63" s="154">
        <f>SUM(AN57:AN62)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312</v>
      </c>
      <c r="C69" s="87">
        <v>312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246</v>
      </c>
      <c r="C72" s="87">
        <v>246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1237</v>
      </c>
      <c r="C78" s="87">
        <v>1237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24</v>
      </c>
      <c r="C80" s="87">
        <v>24</v>
      </c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105" t="s">
        <v>52</v>
      </c>
      <c r="B85" s="170">
        <f>SUM(B66:B84)</f>
        <v>1819</v>
      </c>
      <c r="C85" s="170">
        <f>SUM(C66:C84)</f>
        <v>1819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833</v>
      </c>
      <c r="D90" s="120">
        <f t="shared" si="12"/>
        <v>323</v>
      </c>
      <c r="E90" s="31">
        <f t="shared" si="12"/>
        <v>510</v>
      </c>
      <c r="F90" s="175">
        <f t="shared" si="12"/>
        <v>18</v>
      </c>
      <c r="G90" s="176">
        <f t="shared" si="12"/>
        <v>17</v>
      </c>
      <c r="H90" s="175">
        <f t="shared" si="12"/>
        <v>17</v>
      </c>
      <c r="I90" s="176">
        <f t="shared" si="12"/>
        <v>10</v>
      </c>
      <c r="J90" s="175">
        <f t="shared" si="12"/>
        <v>12</v>
      </c>
      <c r="K90" s="176">
        <f t="shared" si="12"/>
        <v>18</v>
      </c>
      <c r="L90" s="175">
        <f t="shared" si="12"/>
        <v>14</v>
      </c>
      <c r="M90" s="176">
        <f t="shared" si="12"/>
        <v>24</v>
      </c>
      <c r="N90" s="175">
        <f t="shared" si="12"/>
        <v>10</v>
      </c>
      <c r="O90" s="176">
        <f t="shared" si="12"/>
        <v>58</v>
      </c>
      <c r="P90" s="175">
        <f t="shared" si="12"/>
        <v>16</v>
      </c>
      <c r="Q90" s="176">
        <f t="shared" si="12"/>
        <v>54</v>
      </c>
      <c r="R90" s="175">
        <f t="shared" si="12"/>
        <v>10</v>
      </c>
      <c r="S90" s="176">
        <f t="shared" si="12"/>
        <v>49</v>
      </c>
      <c r="T90" s="175">
        <f t="shared" si="12"/>
        <v>11</v>
      </c>
      <c r="U90" s="176">
        <f t="shared" si="12"/>
        <v>41</v>
      </c>
      <c r="V90" s="175">
        <f t="shared" si="12"/>
        <v>14</v>
      </c>
      <c r="W90" s="176">
        <f t="shared" si="12"/>
        <v>39</v>
      </c>
      <c r="X90" s="175">
        <f t="shared" si="12"/>
        <v>17</v>
      </c>
      <c r="Y90" s="176">
        <f t="shared" si="12"/>
        <v>21</v>
      </c>
      <c r="Z90" s="175">
        <f t="shared" si="12"/>
        <v>16</v>
      </c>
      <c r="AA90" s="176">
        <f t="shared" si="12"/>
        <v>24</v>
      </c>
      <c r="AB90" s="175">
        <f t="shared" si="12"/>
        <v>24</v>
      </c>
      <c r="AC90" s="176">
        <f t="shared" si="12"/>
        <v>21</v>
      </c>
      <c r="AD90" s="175">
        <f t="shared" si="12"/>
        <v>27</v>
      </c>
      <c r="AE90" s="176">
        <f t="shared" si="12"/>
        <v>16</v>
      </c>
      <c r="AF90" s="175">
        <f t="shared" si="12"/>
        <v>30</v>
      </c>
      <c r="AG90" s="176">
        <f t="shared" si="12"/>
        <v>26</v>
      </c>
      <c r="AH90" s="175">
        <f t="shared" si="12"/>
        <v>26</v>
      </c>
      <c r="AI90" s="176">
        <f t="shared" si="12"/>
        <v>17</v>
      </c>
      <c r="AJ90" s="175">
        <f t="shared" si="12"/>
        <v>23</v>
      </c>
      <c r="AK90" s="176">
        <f t="shared" si="12"/>
        <v>25</v>
      </c>
      <c r="AL90" s="175">
        <f t="shared" si="12"/>
        <v>38</v>
      </c>
      <c r="AM90" s="176">
        <f t="shared" si="12"/>
        <v>50</v>
      </c>
      <c r="AN90" s="177">
        <f t="shared" si="12"/>
        <v>832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764</v>
      </c>
      <c r="D91" s="120">
        <f t="shared" ref="D91:E97" si="14">SUM(F91+H91+J91+L91+N91+P91+R91+T91+V91+X91+Z91+AB91+AD91+AF91+AH91+AJ91+AL91)</f>
        <v>290</v>
      </c>
      <c r="E91" s="31">
        <f t="shared" si="14"/>
        <v>474</v>
      </c>
      <c r="F91" s="180">
        <v>18</v>
      </c>
      <c r="G91" s="181">
        <v>16</v>
      </c>
      <c r="H91" s="182">
        <v>17</v>
      </c>
      <c r="I91" s="183">
        <v>10</v>
      </c>
      <c r="J91" s="182">
        <v>12</v>
      </c>
      <c r="K91" s="183">
        <v>17</v>
      </c>
      <c r="L91" s="180">
        <v>12</v>
      </c>
      <c r="M91" s="181">
        <v>24</v>
      </c>
      <c r="N91" s="182">
        <v>8</v>
      </c>
      <c r="O91" s="183">
        <v>53</v>
      </c>
      <c r="P91" s="182">
        <v>16</v>
      </c>
      <c r="Q91" s="183">
        <v>54</v>
      </c>
      <c r="R91" s="182">
        <v>7</v>
      </c>
      <c r="S91" s="183">
        <v>48</v>
      </c>
      <c r="T91" s="182">
        <v>10</v>
      </c>
      <c r="U91" s="183">
        <v>41</v>
      </c>
      <c r="V91" s="182">
        <v>12</v>
      </c>
      <c r="W91" s="183">
        <v>38</v>
      </c>
      <c r="X91" s="182">
        <v>17</v>
      </c>
      <c r="Y91" s="183">
        <v>18</v>
      </c>
      <c r="Z91" s="182">
        <v>14</v>
      </c>
      <c r="AA91" s="183">
        <v>22</v>
      </c>
      <c r="AB91" s="182">
        <v>17</v>
      </c>
      <c r="AC91" s="183">
        <v>18</v>
      </c>
      <c r="AD91" s="182">
        <v>25</v>
      </c>
      <c r="AE91" s="183">
        <v>13</v>
      </c>
      <c r="AF91" s="182">
        <v>30</v>
      </c>
      <c r="AG91" s="183">
        <v>23</v>
      </c>
      <c r="AH91" s="182">
        <v>20</v>
      </c>
      <c r="AI91" s="183">
        <v>14</v>
      </c>
      <c r="AJ91" s="182">
        <v>22</v>
      </c>
      <c r="AK91" s="183">
        <v>23</v>
      </c>
      <c r="AL91" s="182">
        <v>33</v>
      </c>
      <c r="AM91" s="183">
        <v>42</v>
      </c>
      <c r="AN91" s="184">
        <v>763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3</v>
      </c>
      <c r="D92" s="43">
        <f t="shared" si="14"/>
        <v>3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>
        <v>1</v>
      </c>
      <c r="W92" s="192"/>
      <c r="X92" s="191"/>
      <c r="Y92" s="192"/>
      <c r="Z92" s="194">
        <v>1</v>
      </c>
      <c r="AA92" s="193"/>
      <c r="AB92" s="194"/>
      <c r="AC92" s="192"/>
      <c r="AD92" s="191"/>
      <c r="AE92" s="193"/>
      <c r="AF92" s="194"/>
      <c r="AG92" s="192"/>
      <c r="AH92" s="191">
        <v>1</v>
      </c>
      <c r="AI92" s="193"/>
      <c r="AJ92" s="194"/>
      <c r="AK92" s="192"/>
      <c r="AL92" s="191"/>
      <c r="AM92" s="192"/>
      <c r="AN92" s="195">
        <v>3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1</v>
      </c>
      <c r="D93" s="198">
        <f t="shared" si="14"/>
        <v>1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>
        <v>1</v>
      </c>
      <c r="AI93" s="205"/>
      <c r="AJ93" s="206"/>
      <c r="AK93" s="204"/>
      <c r="AL93" s="203"/>
      <c r="AM93" s="204"/>
      <c r="AN93" s="207">
        <v>1</v>
      </c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>
        <f t="shared" si="17"/>
        <v>0</v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10</v>
      </c>
      <c r="D94" s="209">
        <f t="shared" si="14"/>
        <v>3</v>
      </c>
      <c r="E94" s="210">
        <f t="shared" si="14"/>
        <v>7</v>
      </c>
      <c r="F94" s="211"/>
      <c r="G94" s="212">
        <v>1</v>
      </c>
      <c r="H94" s="213"/>
      <c r="I94" s="214"/>
      <c r="J94" s="215"/>
      <c r="K94" s="212">
        <v>1</v>
      </c>
      <c r="L94" s="213"/>
      <c r="M94" s="216"/>
      <c r="N94" s="215"/>
      <c r="O94" s="212">
        <v>3</v>
      </c>
      <c r="P94" s="214"/>
      <c r="Q94" s="216"/>
      <c r="R94" s="217">
        <v>1</v>
      </c>
      <c r="S94" s="212">
        <v>1</v>
      </c>
      <c r="T94" s="214">
        <v>1</v>
      </c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>
        <v>1</v>
      </c>
      <c r="AM94" s="212">
        <v>1</v>
      </c>
      <c r="AN94" s="218">
        <v>10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3</v>
      </c>
      <c r="D95" s="76">
        <f t="shared" si="14"/>
        <v>2</v>
      </c>
      <c r="E95" s="219">
        <f t="shared" si="14"/>
        <v>1</v>
      </c>
      <c r="F95" s="220"/>
      <c r="G95" s="221"/>
      <c r="H95" s="222"/>
      <c r="I95" s="223"/>
      <c r="J95" s="211"/>
      <c r="K95" s="224"/>
      <c r="L95" s="222">
        <v>1</v>
      </c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>
        <v>1</v>
      </c>
      <c r="AB95" s="226"/>
      <c r="AC95" s="224"/>
      <c r="AD95" s="223"/>
      <c r="AE95" s="225"/>
      <c r="AF95" s="226"/>
      <c r="AG95" s="224"/>
      <c r="AH95" s="223">
        <v>1</v>
      </c>
      <c r="AI95" s="225"/>
      <c r="AJ95" s="226"/>
      <c r="AK95" s="224"/>
      <c r="AL95" s="223"/>
      <c r="AM95" s="224"/>
      <c r="AN95" s="227">
        <v>3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50</v>
      </c>
      <c r="D96" s="43">
        <f t="shared" si="14"/>
        <v>23</v>
      </c>
      <c r="E96" s="228">
        <f t="shared" si="14"/>
        <v>27</v>
      </c>
      <c r="F96" s="188"/>
      <c r="G96" s="189"/>
      <c r="H96" s="190"/>
      <c r="I96" s="191"/>
      <c r="J96" s="188"/>
      <c r="K96" s="192"/>
      <c r="L96" s="190">
        <v>1</v>
      </c>
      <c r="M96" s="193"/>
      <c r="N96" s="188">
        <v>2</v>
      </c>
      <c r="O96" s="192">
        <v>2</v>
      </c>
      <c r="P96" s="191"/>
      <c r="Q96" s="193"/>
      <c r="R96" s="194">
        <v>1</v>
      </c>
      <c r="S96" s="192"/>
      <c r="T96" s="191"/>
      <c r="U96" s="193"/>
      <c r="V96" s="194">
        <v>1</v>
      </c>
      <c r="W96" s="192">
        <v>1</v>
      </c>
      <c r="X96" s="191"/>
      <c r="Y96" s="192">
        <v>3</v>
      </c>
      <c r="Z96" s="194">
        <v>1</v>
      </c>
      <c r="AA96" s="193">
        <v>1</v>
      </c>
      <c r="AB96" s="194">
        <v>7</v>
      </c>
      <c r="AC96" s="192">
        <v>2</v>
      </c>
      <c r="AD96" s="191">
        <v>2</v>
      </c>
      <c r="AE96" s="193">
        <v>3</v>
      </c>
      <c r="AF96" s="194"/>
      <c r="AG96" s="192">
        <v>3</v>
      </c>
      <c r="AH96" s="191">
        <v>3</v>
      </c>
      <c r="AI96" s="193">
        <v>3</v>
      </c>
      <c r="AJ96" s="194">
        <v>1</v>
      </c>
      <c r="AK96" s="192">
        <v>2</v>
      </c>
      <c r="AL96" s="191">
        <v>4</v>
      </c>
      <c r="AM96" s="192">
        <v>7</v>
      </c>
      <c r="AN96" s="195">
        <v>50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2</v>
      </c>
      <c r="D97" s="90">
        <f t="shared" si="14"/>
        <v>1</v>
      </c>
      <c r="E97" s="229">
        <f t="shared" si="14"/>
        <v>1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>
        <v>1</v>
      </c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>
        <v>1</v>
      </c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>
        <v>2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238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241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242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0</v>
      </c>
      <c r="D108" s="76">
        <f t="shared" si="18"/>
        <v>0</v>
      </c>
      <c r="E108" s="84">
        <f t="shared" si="18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 t="str">
        <f>IF(C108=0,"",IF(AN108="",IF(C108="","",1),0))</f>
        <v/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1</v>
      </c>
      <c r="D109" s="90">
        <f t="shared" si="18"/>
        <v>1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>
        <v>1</v>
      </c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>
        <v>1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>
        <f>IF(C109=0,"",IF(AN109="",IF(C109="","",1),0))</f>
        <v>0</v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81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2</v>
      </c>
      <c r="D113" s="101">
        <f>SUM(F113+H113+J113+L113+N113+P113+R113+T113+V113)</f>
        <v>0</v>
      </c>
      <c r="E113" s="31">
        <f>SUM(G113+I113+K113+M113+O113+Q113+S113+U113+W113)</f>
        <v>2</v>
      </c>
      <c r="F113" s="181"/>
      <c r="G113" s="283"/>
      <c r="H113" s="180"/>
      <c r="I113" s="183"/>
      <c r="J113" s="181"/>
      <c r="K113" s="283">
        <v>1</v>
      </c>
      <c r="L113" s="180"/>
      <c r="M113" s="183"/>
      <c r="N113" s="181"/>
      <c r="O113" s="283"/>
      <c r="P113" s="180"/>
      <c r="Q113" s="183">
        <v>1</v>
      </c>
      <c r="R113" s="181"/>
      <c r="S113" s="283"/>
      <c r="T113" s="180"/>
      <c r="U113" s="183"/>
      <c r="V113" s="181"/>
      <c r="W113" s="284"/>
      <c r="X113" s="182"/>
      <c r="Y113" s="285">
        <v>1</v>
      </c>
      <c r="Z113" s="180">
        <v>1</v>
      </c>
      <c r="AA113" s="286"/>
      <c r="AB113" s="287"/>
      <c r="AC113" s="284">
        <v>2</v>
      </c>
      <c r="AD113" s="288"/>
      <c r="AE113" s="285">
        <v>2</v>
      </c>
      <c r="AF113" s="184"/>
      <c r="AG113" s="184"/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41</v>
      </c>
      <c r="D114" s="290">
        <f>SUM(F114+H114+J114+L114+N114+P114+R114+T114+V114)</f>
        <v>24</v>
      </c>
      <c r="E114" s="291">
        <f>SUM(G114+I114+K114+M114+O114+Q114+S114+U114+W114)</f>
        <v>17</v>
      </c>
      <c r="F114" s="292"/>
      <c r="G114" s="293"/>
      <c r="H114" s="294"/>
      <c r="I114" s="295"/>
      <c r="J114" s="292">
        <v>2</v>
      </c>
      <c r="K114" s="293">
        <v>3</v>
      </c>
      <c r="L114" s="294">
        <v>8</v>
      </c>
      <c r="M114" s="295">
        <v>3</v>
      </c>
      <c r="N114" s="292">
        <v>8</v>
      </c>
      <c r="O114" s="293">
        <v>5</v>
      </c>
      <c r="P114" s="294">
        <v>3</v>
      </c>
      <c r="Q114" s="295">
        <v>5</v>
      </c>
      <c r="R114" s="292">
        <v>1</v>
      </c>
      <c r="S114" s="293">
        <v>1</v>
      </c>
      <c r="T114" s="294">
        <v>2</v>
      </c>
      <c r="U114" s="295"/>
      <c r="V114" s="292"/>
      <c r="W114" s="296"/>
      <c r="X114" s="297"/>
      <c r="Y114" s="298"/>
      <c r="Z114" s="299"/>
      <c r="AA114" s="300">
        <v>18</v>
      </c>
      <c r="AB114" s="300">
        <v>23</v>
      </c>
      <c r="AC114" s="297">
        <v>21</v>
      </c>
      <c r="AD114" s="301">
        <v>20</v>
      </c>
      <c r="AE114" s="302">
        <v>21</v>
      </c>
      <c r="AF114" s="303"/>
      <c r="AG114" s="303">
        <v>14</v>
      </c>
      <c r="AH114" s="303">
        <v>6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2</v>
      </c>
      <c r="D118" s="309"/>
      <c r="E118" s="309"/>
      <c r="F118" s="38"/>
      <c r="G118" s="38">
        <v>2</v>
      </c>
      <c r="H118" s="38"/>
      <c r="I118" s="38"/>
      <c r="J118" s="38"/>
      <c r="K118" s="38"/>
      <c r="L118" s="309"/>
      <c r="M118" s="310"/>
      <c r="N118" s="311"/>
      <c r="O118" s="33">
        <v>2</v>
      </c>
      <c r="P118" s="103">
        <v>2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3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>
        <v>0</v>
      </c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9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11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>
        <v>0</v>
      </c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>
        <v>0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>
        <v>0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>
        <v>1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>
        <v>2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10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61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98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195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157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A138" s="4" t="str">
        <f>IF(E138&lt;F138,"* El número de llamadas válidas NO DEBE ser mayor al total de llamadas.","")</f>
        <v/>
      </c>
      <c r="CG138" s="20">
        <f>IF(E138&lt;F138,1,0)</f>
        <v>0</v>
      </c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5.15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16.149999999999999" customHeight="1" x14ac:dyDescent="0.2">
      <c r="A141" s="768"/>
      <c r="B141" s="807"/>
      <c r="C141" s="796"/>
      <c r="D141" s="336" t="s">
        <v>52</v>
      </c>
      <c r="E141" s="24" t="s">
        <v>171</v>
      </c>
      <c r="F141" s="25" t="s">
        <v>172</v>
      </c>
      <c r="G141" s="75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>
        <v>0</v>
      </c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>
        <v>0</v>
      </c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>
        <v>0</v>
      </c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>
        <v>0</v>
      </c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>
        <v>0</v>
      </c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>
        <v>0</v>
      </c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>
        <v>0</v>
      </c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>
        <v>0</v>
      </c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336" t="s">
        <v>195</v>
      </c>
      <c r="E154" s="72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252</v>
      </c>
      <c r="E156" s="45">
        <v>252</v>
      </c>
      <c r="F156" s="377"/>
      <c r="G156" s="49">
        <v>252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186</v>
      </c>
      <c r="E159" s="45">
        <v>186</v>
      </c>
      <c r="F159" s="377"/>
      <c r="G159" s="49">
        <v>186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16.149999999999999" customHeight="1" x14ac:dyDescent="0.2">
      <c r="A173" s="842" t="s">
        <v>216</v>
      </c>
      <c r="B173" s="842" t="s">
        <v>217</v>
      </c>
      <c r="C173" s="418" t="s">
        <v>218</v>
      </c>
      <c r="D173" s="100">
        <f t="shared" ref="D173:D178" si="21">SUM(E173+F173)</f>
        <v>2</v>
      </c>
      <c r="E173" s="101">
        <f t="shared" ref="E173:F178" si="22">SUM(G173+I173+K173+M173+O173+Q173+S173+U173)</f>
        <v>0</v>
      </c>
      <c r="F173" s="31">
        <f t="shared" si="22"/>
        <v>2</v>
      </c>
      <c r="G173" s="180"/>
      <c r="H173" s="183"/>
      <c r="I173" s="180"/>
      <c r="J173" s="183"/>
      <c r="K173" s="180"/>
      <c r="L173" s="183"/>
      <c r="M173" s="180"/>
      <c r="N173" s="183">
        <v>1</v>
      </c>
      <c r="O173" s="180"/>
      <c r="P173" s="183"/>
      <c r="Q173" s="180"/>
      <c r="R173" s="183"/>
      <c r="S173" s="180"/>
      <c r="T173" s="183">
        <v>1</v>
      </c>
      <c r="U173" s="181"/>
      <c r="V173" s="283"/>
      <c r="W173" s="184"/>
      <c r="X173" s="180">
        <v>1</v>
      </c>
      <c r="Y173" s="419">
        <v>1</v>
      </c>
      <c r="Z173" s="419">
        <v>2</v>
      </c>
      <c r="AA173" s="183">
        <v>2</v>
      </c>
      <c r="AB173" s="180"/>
      <c r="AC173" s="183">
        <v>1</v>
      </c>
      <c r="AD173" s="283">
        <v>1</v>
      </c>
      <c r="AE173" s="183"/>
      <c r="AF173" s="180">
        <v>2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5.15" customHeight="1" x14ac:dyDescent="0.2">
      <c r="A174" s="842"/>
      <c r="B174" s="842"/>
      <c r="C174" s="421" t="s">
        <v>219</v>
      </c>
      <c r="D174" s="75">
        <f t="shared" si="21"/>
        <v>0</v>
      </c>
      <c r="E174" s="76">
        <f t="shared" si="22"/>
        <v>0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6.149999999999999" customHeight="1" x14ac:dyDescent="0.2">
      <c r="A175" s="842"/>
      <c r="B175" s="753"/>
      <c r="C175" s="313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16.149999999999999" customHeight="1" x14ac:dyDescent="0.2">
      <c r="A176" s="842"/>
      <c r="B176" s="842" t="s">
        <v>221</v>
      </c>
      <c r="C176" s="418" t="s">
        <v>218</v>
      </c>
      <c r="D176" s="208">
        <f t="shared" si="21"/>
        <v>0</v>
      </c>
      <c r="E176" s="257">
        <f t="shared" si="22"/>
        <v>0</v>
      </c>
      <c r="F176" s="77">
        <f t="shared" si="22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5.15" customHeight="1" x14ac:dyDescent="0.2">
      <c r="A177" s="842"/>
      <c r="B177" s="842"/>
      <c r="C177" s="434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6.149999999999999" customHeight="1" x14ac:dyDescent="0.2">
      <c r="A178" s="842"/>
      <c r="B178" s="842"/>
      <c r="C178" s="34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2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441" t="s">
        <v>231</v>
      </c>
      <c r="B188" s="442">
        <f>SUM(C188+D188)</f>
        <v>20</v>
      </c>
      <c r="C188" s="443">
        <f>SUM(E188+G188+I188+K188+M188+O188+Q188+S188+U188)</f>
        <v>5</v>
      </c>
      <c r="D188" s="146">
        <f>SUM(F188+H188+J188+L188+N188+P188+R188+T188+V188)</f>
        <v>15</v>
      </c>
      <c r="E188" s="444"/>
      <c r="F188" s="445"/>
      <c r="G188" s="444">
        <v>1</v>
      </c>
      <c r="H188" s="445">
        <v>5</v>
      </c>
      <c r="I188" s="444"/>
      <c r="J188" s="445"/>
      <c r="K188" s="444">
        <v>2</v>
      </c>
      <c r="L188" s="446">
        <v>8</v>
      </c>
      <c r="M188" s="444">
        <v>2</v>
      </c>
      <c r="N188" s="446">
        <v>2</v>
      </c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21</v>
      </c>
      <c r="C193" s="459">
        <f t="shared" ref="C193:D198" si="24">+E193+G193+I193+K193</f>
        <v>11</v>
      </c>
      <c r="D193" s="460">
        <f t="shared" si="24"/>
        <v>10</v>
      </c>
      <c r="E193" s="461">
        <f t="shared" ref="E193:O193" si="25">SUM(E194:E198)</f>
        <v>2</v>
      </c>
      <c r="F193" s="462">
        <f t="shared" si="25"/>
        <v>3</v>
      </c>
      <c r="G193" s="461">
        <f t="shared" si="25"/>
        <v>4</v>
      </c>
      <c r="H193" s="462">
        <f t="shared" si="25"/>
        <v>1</v>
      </c>
      <c r="I193" s="461">
        <f t="shared" si="25"/>
        <v>0</v>
      </c>
      <c r="J193" s="463">
        <f t="shared" si="25"/>
        <v>0</v>
      </c>
      <c r="K193" s="464">
        <f t="shared" si="25"/>
        <v>5</v>
      </c>
      <c r="L193" s="465">
        <f t="shared" si="25"/>
        <v>6</v>
      </c>
      <c r="M193" s="466">
        <f t="shared" si="25"/>
        <v>17</v>
      </c>
      <c r="N193" s="462">
        <f t="shared" si="25"/>
        <v>4</v>
      </c>
      <c r="O193" s="467">
        <f t="shared" si="25"/>
        <v>4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17</v>
      </c>
      <c r="C194" s="469">
        <f t="shared" si="24"/>
        <v>8</v>
      </c>
      <c r="D194" s="470">
        <f t="shared" si="24"/>
        <v>9</v>
      </c>
      <c r="E194" s="471">
        <v>2</v>
      </c>
      <c r="F194" s="472">
        <v>3</v>
      </c>
      <c r="G194" s="471">
        <v>4</v>
      </c>
      <c r="H194" s="472">
        <v>1</v>
      </c>
      <c r="I194" s="471">
        <v>0</v>
      </c>
      <c r="J194" s="473">
        <v>0</v>
      </c>
      <c r="K194" s="471">
        <v>2</v>
      </c>
      <c r="L194" s="474">
        <v>5</v>
      </c>
      <c r="M194" s="475">
        <v>13</v>
      </c>
      <c r="N194" s="472">
        <v>4</v>
      </c>
      <c r="O194" s="476">
        <v>4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2</v>
      </c>
      <c r="C195" s="478">
        <f t="shared" si="24"/>
        <v>2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>
        <v>2</v>
      </c>
      <c r="L195" s="483"/>
      <c r="M195" s="484">
        <v>2</v>
      </c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2</v>
      </c>
      <c r="C198" s="493">
        <f t="shared" si="24"/>
        <v>1</v>
      </c>
      <c r="D198" s="494">
        <f t="shared" si="24"/>
        <v>1</v>
      </c>
      <c r="E198" s="495"/>
      <c r="F198" s="496"/>
      <c r="G198" s="495"/>
      <c r="H198" s="496"/>
      <c r="I198" s="495"/>
      <c r="J198" s="496"/>
      <c r="K198" s="495">
        <v>1</v>
      </c>
      <c r="L198" s="497">
        <v>1</v>
      </c>
      <c r="M198" s="498">
        <v>2</v>
      </c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6" spans="1:104" ht="11.25" customHeight="1" x14ac:dyDescent="0.2"/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14258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." sqref="E12:AR14 E19:AM22 E27:AM32 E37:AM42 E47:AM52 E57:AN62 C66:E84 F91:AN97 D100:D102 F107:AN109 F113:AI114 D118:P119 B123:B134 E138:F138 E142:M143 C146:F151 E155:I160 F165:AM168 G173:AG178 B182:B183 E188:V188 E194:O198" xr:uid="{00000000-0002-0000-0100-000000000000}">
      <formula1>0</formula1>
      <formula2>99999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100-000001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217"/>
  <sheetViews>
    <sheetView topLeftCell="A46" workbookViewId="0">
      <selection activeCell="B61" sqref="B61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4.28515625" style="3" customWidth="1"/>
    <col min="79" max="104" width="14.28515625" style="4" hidden="1" customWidth="1"/>
    <col min="105" max="105" width="14.285156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",[1]NOMBRE!B2," - ","( ",[1]NOMBRE!C2,[1]NOMBRE!D2,[1]NOMBRE!E2,[1]NOMBRE!F2,[1]NOMBRE!G2," )")</f>
        <v>COMUNA: LINARES - ( 07401 )</v>
      </c>
    </row>
    <row r="3" spans="1:104" ht="16.149999999999999" customHeight="1" x14ac:dyDescent="0.2">
      <c r="A3" s="1" t="str">
        <f>CONCATENATE("ESTABLECIMIENTO/ESTRATEGIA: ",[1]NOMBRE!B3," - ","( ",[1]NOMBRE!C3,[1]NOMBRE!D3,[1]NOMBRE!E3,[1]NOMBRE!F3,[1]NOMBRE!G3,[1]NOMBRE!H3,"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",[1]NOMBRE!B6," - ","( ",[1]NOMBRE!C6,[1]NOMBRE!D6," )")</f>
        <v>MES: FEBRERO - ( 02 )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",[1]NOMBRE!B7)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4067</v>
      </c>
      <c r="C12" s="30">
        <f t="shared" ref="C12:D14" si="0">SUM(E12+G12+I12+K12+M12+O12+Q12+S12+U12+W12+Y12+AA12+AC12+AE12+AG12+AI12+AK12)</f>
        <v>2061</v>
      </c>
      <c r="D12" s="31">
        <f t="shared" si="0"/>
        <v>2006</v>
      </c>
      <c r="E12" s="32">
        <v>319</v>
      </c>
      <c r="F12" s="33">
        <v>303</v>
      </c>
      <c r="G12" s="32">
        <v>147</v>
      </c>
      <c r="H12" s="33">
        <v>149</v>
      </c>
      <c r="I12" s="32">
        <v>114</v>
      </c>
      <c r="J12" s="34">
        <v>86</v>
      </c>
      <c r="K12" s="32">
        <v>108</v>
      </c>
      <c r="L12" s="34">
        <v>95</v>
      </c>
      <c r="M12" s="32">
        <v>123</v>
      </c>
      <c r="N12" s="34">
        <v>115</v>
      </c>
      <c r="O12" s="32">
        <v>108</v>
      </c>
      <c r="P12" s="34">
        <v>122</v>
      </c>
      <c r="Q12" s="32">
        <v>113</v>
      </c>
      <c r="R12" s="34">
        <v>89</v>
      </c>
      <c r="S12" s="32">
        <v>120</v>
      </c>
      <c r="T12" s="34">
        <v>102</v>
      </c>
      <c r="U12" s="32">
        <v>104</v>
      </c>
      <c r="V12" s="34">
        <v>104</v>
      </c>
      <c r="W12" s="32">
        <v>112</v>
      </c>
      <c r="X12" s="34">
        <v>100</v>
      </c>
      <c r="Y12" s="32">
        <v>115</v>
      </c>
      <c r="Z12" s="34">
        <v>125</v>
      </c>
      <c r="AA12" s="32">
        <v>97</v>
      </c>
      <c r="AB12" s="34">
        <v>95</v>
      </c>
      <c r="AC12" s="32">
        <v>94</v>
      </c>
      <c r="AD12" s="34">
        <v>110</v>
      </c>
      <c r="AE12" s="32">
        <v>88</v>
      </c>
      <c r="AF12" s="34">
        <v>89</v>
      </c>
      <c r="AG12" s="35">
        <v>106</v>
      </c>
      <c r="AH12" s="36">
        <v>101</v>
      </c>
      <c r="AI12" s="32">
        <v>72</v>
      </c>
      <c r="AJ12" s="34">
        <v>79</v>
      </c>
      <c r="AK12" s="37">
        <v>121</v>
      </c>
      <c r="AL12" s="34">
        <v>142</v>
      </c>
      <c r="AM12" s="37">
        <v>3852</v>
      </c>
      <c r="AN12" s="32">
        <v>70</v>
      </c>
      <c r="AO12" s="38"/>
      <c r="AP12" s="38">
        <v>225</v>
      </c>
      <c r="AQ12" s="34">
        <v>511</v>
      </c>
      <c r="AR12" s="34">
        <v>118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430</v>
      </c>
      <c r="C13" s="43">
        <f t="shared" si="0"/>
        <v>0</v>
      </c>
      <c r="D13" s="44">
        <f t="shared" si="0"/>
        <v>430</v>
      </c>
      <c r="E13" s="45"/>
      <c r="F13" s="46"/>
      <c r="G13" s="47"/>
      <c r="H13" s="48"/>
      <c r="I13" s="47"/>
      <c r="J13" s="46"/>
      <c r="K13" s="45"/>
      <c r="L13" s="46">
        <v>46</v>
      </c>
      <c r="M13" s="45"/>
      <c r="N13" s="46">
        <v>88</v>
      </c>
      <c r="O13" s="45"/>
      <c r="P13" s="46">
        <v>99</v>
      </c>
      <c r="Q13" s="45"/>
      <c r="R13" s="46">
        <v>81</v>
      </c>
      <c r="S13" s="45"/>
      <c r="T13" s="46">
        <v>55</v>
      </c>
      <c r="U13" s="45"/>
      <c r="V13" s="46">
        <v>30</v>
      </c>
      <c r="W13" s="45"/>
      <c r="X13" s="46">
        <v>16</v>
      </c>
      <c r="Y13" s="45"/>
      <c r="Z13" s="46">
        <v>5</v>
      </c>
      <c r="AA13" s="45"/>
      <c r="AB13" s="46">
        <v>4</v>
      </c>
      <c r="AC13" s="45"/>
      <c r="AD13" s="46">
        <v>2</v>
      </c>
      <c r="AE13" s="45"/>
      <c r="AF13" s="46">
        <v>2</v>
      </c>
      <c r="AG13" s="49"/>
      <c r="AH13" s="50">
        <v>2</v>
      </c>
      <c r="AI13" s="45"/>
      <c r="AJ13" s="46"/>
      <c r="AK13" s="51"/>
      <c r="AL13" s="46"/>
      <c r="AM13" s="51">
        <v>421</v>
      </c>
      <c r="AN13" s="45">
        <v>4</v>
      </c>
      <c r="AO13" s="52"/>
      <c r="AP13" s="52">
        <v>3</v>
      </c>
      <c r="AQ13" s="46">
        <v>40</v>
      </c>
      <c r="AR13" s="46">
        <v>7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194</v>
      </c>
      <c r="C14" s="55">
        <f t="shared" si="0"/>
        <v>0</v>
      </c>
      <c r="D14" s="56">
        <f t="shared" si="0"/>
        <v>194</v>
      </c>
      <c r="E14" s="57"/>
      <c r="F14" s="58"/>
      <c r="G14" s="57"/>
      <c r="H14" s="58"/>
      <c r="I14" s="57"/>
      <c r="J14" s="59"/>
      <c r="K14" s="57"/>
      <c r="L14" s="59">
        <v>30</v>
      </c>
      <c r="M14" s="57"/>
      <c r="N14" s="59">
        <v>41</v>
      </c>
      <c r="O14" s="57"/>
      <c r="P14" s="59">
        <v>33</v>
      </c>
      <c r="Q14" s="57"/>
      <c r="R14" s="59">
        <v>30</v>
      </c>
      <c r="S14" s="57"/>
      <c r="T14" s="59">
        <v>19</v>
      </c>
      <c r="U14" s="57"/>
      <c r="V14" s="59">
        <v>23</v>
      </c>
      <c r="W14" s="57"/>
      <c r="X14" s="59">
        <v>4</v>
      </c>
      <c r="Y14" s="57"/>
      <c r="Z14" s="59">
        <v>4</v>
      </c>
      <c r="AA14" s="57"/>
      <c r="AB14" s="59">
        <v>3</v>
      </c>
      <c r="AC14" s="57"/>
      <c r="AD14" s="59"/>
      <c r="AE14" s="57"/>
      <c r="AF14" s="59">
        <v>3</v>
      </c>
      <c r="AG14" s="60"/>
      <c r="AH14" s="61">
        <v>2</v>
      </c>
      <c r="AI14" s="57"/>
      <c r="AJ14" s="59">
        <v>2</v>
      </c>
      <c r="AK14" s="62"/>
      <c r="AL14" s="59"/>
      <c r="AM14" s="62">
        <v>190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>
        <v>0</v>
      </c>
      <c r="CH19" s="20">
        <v>0</v>
      </c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>
        <v>0</v>
      </c>
      <c r="CH20" s="20">
        <v>0</v>
      </c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>
        <v>0</v>
      </c>
      <c r="CH21" s="20">
        <v>0</v>
      </c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>
        <v>0</v>
      </c>
      <c r="CH22" s="20">
        <v>0</v>
      </c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>
        <v>0</v>
      </c>
      <c r="CH27" s="20">
        <v>0</v>
      </c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>
        <v>0</v>
      </c>
      <c r="CH28" s="20">
        <v>0</v>
      </c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>
        <v>0</v>
      </c>
      <c r="CH29" s="20">
        <v>0</v>
      </c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>
        <v>0</v>
      </c>
      <c r="CH30" s="20">
        <v>0</v>
      </c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>
        <v>0</v>
      </c>
      <c r="CH31" s="20">
        <v>0</v>
      </c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>
        <v>0</v>
      </c>
      <c r="CH32" s="20">
        <v>0</v>
      </c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>
        <v>0</v>
      </c>
      <c r="CH37" s="20">
        <v>0</v>
      </c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>
        <v>0</v>
      </c>
      <c r="CH38" s="20">
        <v>0</v>
      </c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>
        <v>0</v>
      </c>
      <c r="CH39" s="20">
        <v>0</v>
      </c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>
        <v>0</v>
      </c>
      <c r="CH40" s="20">
        <v>0</v>
      </c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>
        <v>0</v>
      </c>
      <c r="CH41" s="20">
        <v>0</v>
      </c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>
        <v>0</v>
      </c>
      <c r="CH42" s="20">
        <v>0</v>
      </c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>
        <v>0</v>
      </c>
      <c r="CH47" s="20">
        <v>0</v>
      </c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>
        <v>0</v>
      </c>
      <c r="CH48" s="20">
        <v>0</v>
      </c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>
        <v>0</v>
      </c>
      <c r="CH49" s="20">
        <v>0</v>
      </c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>
        <v>0</v>
      </c>
      <c r="CH50" s="20">
        <v>0</v>
      </c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>
        <v>0</v>
      </c>
      <c r="CH51" s="20">
        <v>0</v>
      </c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>
        <v>0</v>
      </c>
      <c r="CH52" s="20">
        <v>0</v>
      </c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8</v>
      </c>
      <c r="C57" s="120">
        <f t="shared" ref="C57:D62" si="9">SUM(E57+G57+I57+K57+M57+O57+Q57+S57+U57+W57+Y57+AA57+AC57+AE57+AG57+AI57+AK57)</f>
        <v>6</v>
      </c>
      <c r="D57" s="31">
        <f t="shared" si="9"/>
        <v>2</v>
      </c>
      <c r="E57" s="32"/>
      <c r="F57" s="33"/>
      <c r="G57" s="32"/>
      <c r="H57" s="34"/>
      <c r="I57" s="32"/>
      <c r="J57" s="34"/>
      <c r="K57" s="32"/>
      <c r="L57" s="34"/>
      <c r="M57" s="32"/>
      <c r="N57" s="34"/>
      <c r="O57" s="32">
        <v>1</v>
      </c>
      <c r="P57" s="34"/>
      <c r="Q57" s="32"/>
      <c r="R57" s="34">
        <v>1</v>
      </c>
      <c r="S57" s="32">
        <v>1</v>
      </c>
      <c r="T57" s="34"/>
      <c r="U57" s="32"/>
      <c r="V57" s="36"/>
      <c r="W57" s="32">
        <v>1</v>
      </c>
      <c r="X57" s="34"/>
      <c r="Y57" s="32"/>
      <c r="Z57" s="34"/>
      <c r="AA57" s="32"/>
      <c r="AB57" s="34"/>
      <c r="AC57" s="32">
        <v>1</v>
      </c>
      <c r="AD57" s="34"/>
      <c r="AE57" s="32"/>
      <c r="AF57" s="34"/>
      <c r="AG57" s="32">
        <v>1</v>
      </c>
      <c r="AH57" s="34"/>
      <c r="AI57" s="32"/>
      <c r="AJ57" s="34"/>
      <c r="AK57" s="102">
        <v>1</v>
      </c>
      <c r="AL57" s="34">
        <v>1</v>
      </c>
      <c r="AM57" s="121">
        <v>8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100</v>
      </c>
      <c r="C58" s="125">
        <f t="shared" si="9"/>
        <v>64</v>
      </c>
      <c r="D58" s="84">
        <f t="shared" si="9"/>
        <v>36</v>
      </c>
      <c r="E58" s="45">
        <v>2</v>
      </c>
      <c r="F58" s="85"/>
      <c r="G58" s="45"/>
      <c r="H58" s="46"/>
      <c r="I58" s="45"/>
      <c r="J58" s="46"/>
      <c r="K58" s="45">
        <v>1</v>
      </c>
      <c r="L58" s="46"/>
      <c r="M58" s="45">
        <v>3</v>
      </c>
      <c r="N58" s="46"/>
      <c r="O58" s="45">
        <v>1</v>
      </c>
      <c r="P58" s="46"/>
      <c r="Q58" s="45">
        <v>3</v>
      </c>
      <c r="R58" s="46">
        <v>1</v>
      </c>
      <c r="S58" s="45">
        <v>3</v>
      </c>
      <c r="T58" s="46"/>
      <c r="U58" s="45">
        <v>2</v>
      </c>
      <c r="V58" s="50"/>
      <c r="W58" s="45">
        <v>6</v>
      </c>
      <c r="X58" s="46">
        <v>2</v>
      </c>
      <c r="Y58" s="45">
        <v>5</v>
      </c>
      <c r="Z58" s="46">
        <v>2</v>
      </c>
      <c r="AA58" s="45">
        <v>5</v>
      </c>
      <c r="AB58" s="46"/>
      <c r="AC58" s="45">
        <v>3</v>
      </c>
      <c r="AD58" s="46">
        <v>2</v>
      </c>
      <c r="AE58" s="45">
        <v>6</v>
      </c>
      <c r="AF58" s="46">
        <v>3</v>
      </c>
      <c r="AG58" s="45">
        <v>10</v>
      </c>
      <c r="AH58" s="46">
        <v>8</v>
      </c>
      <c r="AI58" s="45">
        <v>3</v>
      </c>
      <c r="AJ58" s="46">
        <v>4</v>
      </c>
      <c r="AK58" s="86">
        <v>11</v>
      </c>
      <c r="AL58" s="46">
        <v>14</v>
      </c>
      <c r="AM58" s="126">
        <v>100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2710</v>
      </c>
      <c r="C59" s="125">
        <f t="shared" si="9"/>
        <v>1442</v>
      </c>
      <c r="D59" s="84">
        <f t="shared" si="9"/>
        <v>1268</v>
      </c>
      <c r="E59" s="45">
        <v>203</v>
      </c>
      <c r="F59" s="85">
        <v>193</v>
      </c>
      <c r="G59" s="45">
        <v>74</v>
      </c>
      <c r="H59" s="46">
        <v>69</v>
      </c>
      <c r="I59" s="45">
        <v>60</v>
      </c>
      <c r="J59" s="46">
        <v>44</v>
      </c>
      <c r="K59" s="45">
        <v>80</v>
      </c>
      <c r="L59" s="46">
        <v>61</v>
      </c>
      <c r="M59" s="45">
        <v>88</v>
      </c>
      <c r="N59" s="46">
        <v>61</v>
      </c>
      <c r="O59" s="45">
        <v>71</v>
      </c>
      <c r="P59" s="46">
        <v>77</v>
      </c>
      <c r="Q59" s="45">
        <v>85</v>
      </c>
      <c r="R59" s="46">
        <v>52</v>
      </c>
      <c r="S59" s="45">
        <v>86</v>
      </c>
      <c r="T59" s="46">
        <v>61</v>
      </c>
      <c r="U59" s="45">
        <v>79</v>
      </c>
      <c r="V59" s="50">
        <v>58</v>
      </c>
      <c r="W59" s="45">
        <v>74</v>
      </c>
      <c r="X59" s="46">
        <v>65</v>
      </c>
      <c r="Y59" s="45">
        <v>82</v>
      </c>
      <c r="Z59" s="46">
        <v>68</v>
      </c>
      <c r="AA59" s="45">
        <v>73</v>
      </c>
      <c r="AB59" s="46">
        <v>62</v>
      </c>
      <c r="AC59" s="45">
        <v>72</v>
      </c>
      <c r="AD59" s="46">
        <v>85</v>
      </c>
      <c r="AE59" s="45">
        <v>74</v>
      </c>
      <c r="AF59" s="46">
        <v>63</v>
      </c>
      <c r="AG59" s="45">
        <v>80</v>
      </c>
      <c r="AH59" s="46">
        <v>78</v>
      </c>
      <c r="AI59" s="45">
        <v>63</v>
      </c>
      <c r="AJ59" s="46">
        <v>57</v>
      </c>
      <c r="AK59" s="86">
        <v>98</v>
      </c>
      <c r="AL59" s="46">
        <v>114</v>
      </c>
      <c r="AM59" s="126">
        <v>2710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1120</v>
      </c>
      <c r="C60" s="125">
        <f t="shared" si="9"/>
        <v>492</v>
      </c>
      <c r="D60" s="84">
        <f t="shared" si="9"/>
        <v>628</v>
      </c>
      <c r="E60" s="45">
        <v>107</v>
      </c>
      <c r="F60" s="85">
        <v>102</v>
      </c>
      <c r="G60" s="45">
        <v>65</v>
      </c>
      <c r="H60" s="46">
        <v>74</v>
      </c>
      <c r="I60" s="45">
        <v>50</v>
      </c>
      <c r="J60" s="46">
        <v>39</v>
      </c>
      <c r="K60" s="45">
        <v>23</v>
      </c>
      <c r="L60" s="46">
        <v>28</v>
      </c>
      <c r="M60" s="45">
        <v>29</v>
      </c>
      <c r="N60" s="46">
        <v>48</v>
      </c>
      <c r="O60" s="45">
        <v>30</v>
      </c>
      <c r="P60" s="46">
        <v>40</v>
      </c>
      <c r="Q60" s="45">
        <v>23</v>
      </c>
      <c r="R60" s="46">
        <v>31</v>
      </c>
      <c r="S60" s="45">
        <v>26</v>
      </c>
      <c r="T60" s="46">
        <v>36</v>
      </c>
      <c r="U60" s="45">
        <v>20</v>
      </c>
      <c r="V60" s="50">
        <v>40</v>
      </c>
      <c r="W60" s="45">
        <v>26</v>
      </c>
      <c r="X60" s="46">
        <v>31</v>
      </c>
      <c r="Y60" s="45">
        <v>26</v>
      </c>
      <c r="Z60" s="46">
        <v>48</v>
      </c>
      <c r="AA60" s="45">
        <v>15</v>
      </c>
      <c r="AB60" s="46">
        <v>29</v>
      </c>
      <c r="AC60" s="45">
        <v>14</v>
      </c>
      <c r="AD60" s="46">
        <v>20</v>
      </c>
      <c r="AE60" s="45">
        <v>8</v>
      </c>
      <c r="AF60" s="46">
        <v>21</v>
      </c>
      <c r="AG60" s="45">
        <v>14</v>
      </c>
      <c r="AH60" s="46">
        <v>14</v>
      </c>
      <c r="AI60" s="45">
        <v>5</v>
      </c>
      <c r="AJ60" s="46">
        <v>16</v>
      </c>
      <c r="AK60" s="86">
        <v>11</v>
      </c>
      <c r="AL60" s="46">
        <v>11</v>
      </c>
      <c r="AM60" s="126">
        <v>1120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129</v>
      </c>
      <c r="C61" s="130">
        <f t="shared" si="9"/>
        <v>57</v>
      </c>
      <c r="D61" s="131">
        <f t="shared" si="9"/>
        <v>72</v>
      </c>
      <c r="E61" s="132">
        <v>7</v>
      </c>
      <c r="F61" s="133">
        <v>8</v>
      </c>
      <c r="G61" s="132">
        <v>8</v>
      </c>
      <c r="H61" s="134">
        <v>6</v>
      </c>
      <c r="I61" s="132">
        <v>4</v>
      </c>
      <c r="J61" s="134">
        <v>3</v>
      </c>
      <c r="K61" s="132">
        <v>4</v>
      </c>
      <c r="L61" s="134">
        <v>6</v>
      </c>
      <c r="M61" s="132">
        <v>3</v>
      </c>
      <c r="N61" s="134">
        <v>6</v>
      </c>
      <c r="O61" s="132">
        <v>5</v>
      </c>
      <c r="P61" s="134">
        <v>5</v>
      </c>
      <c r="Q61" s="132">
        <v>2</v>
      </c>
      <c r="R61" s="134">
        <v>4</v>
      </c>
      <c r="S61" s="132">
        <v>4</v>
      </c>
      <c r="T61" s="134">
        <v>5</v>
      </c>
      <c r="U61" s="132">
        <v>3</v>
      </c>
      <c r="V61" s="135">
        <v>6</v>
      </c>
      <c r="W61" s="132">
        <v>5</v>
      </c>
      <c r="X61" s="134">
        <v>2</v>
      </c>
      <c r="Y61" s="132">
        <v>2</v>
      </c>
      <c r="Z61" s="134">
        <v>7</v>
      </c>
      <c r="AA61" s="132">
        <v>4</v>
      </c>
      <c r="AB61" s="134">
        <v>4</v>
      </c>
      <c r="AC61" s="132">
        <v>4</v>
      </c>
      <c r="AD61" s="134">
        <v>3</v>
      </c>
      <c r="AE61" s="132"/>
      <c r="AF61" s="134">
        <v>2</v>
      </c>
      <c r="AG61" s="132">
        <v>1</v>
      </c>
      <c r="AH61" s="134">
        <v>1</v>
      </c>
      <c r="AI61" s="132">
        <v>1</v>
      </c>
      <c r="AJ61" s="134">
        <v>2</v>
      </c>
      <c r="AK61" s="136"/>
      <c r="AL61" s="134">
        <v>2</v>
      </c>
      <c r="AM61" s="137">
        <v>129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0</v>
      </c>
      <c r="C62" s="141">
        <f t="shared" si="9"/>
        <v>0</v>
      </c>
      <c r="D62" s="56">
        <f t="shared" si="9"/>
        <v>0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142"/>
      <c r="AN62" s="143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4067</v>
      </c>
      <c r="C63" s="145">
        <f t="shared" si="10"/>
        <v>2061</v>
      </c>
      <c r="D63" s="146">
        <f t="shared" si="10"/>
        <v>2006</v>
      </c>
      <c r="E63" s="147">
        <f t="shared" si="10"/>
        <v>319</v>
      </c>
      <c r="F63" s="148">
        <f t="shared" si="10"/>
        <v>303</v>
      </c>
      <c r="G63" s="147">
        <f t="shared" si="10"/>
        <v>147</v>
      </c>
      <c r="H63" s="149">
        <f t="shared" si="10"/>
        <v>149</v>
      </c>
      <c r="I63" s="147">
        <f t="shared" si="10"/>
        <v>114</v>
      </c>
      <c r="J63" s="149">
        <f t="shared" si="10"/>
        <v>86</v>
      </c>
      <c r="K63" s="147">
        <f t="shared" si="10"/>
        <v>108</v>
      </c>
      <c r="L63" s="149">
        <f t="shared" si="10"/>
        <v>95</v>
      </c>
      <c r="M63" s="147">
        <f t="shared" si="10"/>
        <v>123</v>
      </c>
      <c r="N63" s="149">
        <f t="shared" si="10"/>
        <v>115</v>
      </c>
      <c r="O63" s="147">
        <f t="shared" si="10"/>
        <v>108</v>
      </c>
      <c r="P63" s="149">
        <f t="shared" si="10"/>
        <v>122</v>
      </c>
      <c r="Q63" s="147">
        <f t="shared" si="10"/>
        <v>113</v>
      </c>
      <c r="R63" s="149">
        <f t="shared" si="10"/>
        <v>89</v>
      </c>
      <c r="S63" s="147">
        <f t="shared" si="10"/>
        <v>120</v>
      </c>
      <c r="T63" s="149">
        <f t="shared" si="10"/>
        <v>102</v>
      </c>
      <c r="U63" s="150">
        <f t="shared" si="10"/>
        <v>104</v>
      </c>
      <c r="V63" s="151">
        <f t="shared" si="10"/>
        <v>104</v>
      </c>
      <c r="W63" s="147">
        <f t="shared" si="10"/>
        <v>112</v>
      </c>
      <c r="X63" s="149">
        <f t="shared" si="10"/>
        <v>100</v>
      </c>
      <c r="Y63" s="147">
        <f t="shared" si="10"/>
        <v>115</v>
      </c>
      <c r="Z63" s="149">
        <f t="shared" si="10"/>
        <v>125</v>
      </c>
      <c r="AA63" s="147">
        <f t="shared" si="10"/>
        <v>97</v>
      </c>
      <c r="AB63" s="149">
        <f t="shared" si="10"/>
        <v>95</v>
      </c>
      <c r="AC63" s="147">
        <f t="shared" si="10"/>
        <v>94</v>
      </c>
      <c r="AD63" s="149">
        <f t="shared" si="10"/>
        <v>110</v>
      </c>
      <c r="AE63" s="147">
        <f t="shared" si="10"/>
        <v>88</v>
      </c>
      <c r="AF63" s="149">
        <f t="shared" si="10"/>
        <v>89</v>
      </c>
      <c r="AG63" s="147">
        <f t="shared" si="10"/>
        <v>106</v>
      </c>
      <c r="AH63" s="149">
        <f t="shared" si="10"/>
        <v>101</v>
      </c>
      <c r="AI63" s="147">
        <f t="shared" si="10"/>
        <v>72</v>
      </c>
      <c r="AJ63" s="149">
        <f t="shared" si="10"/>
        <v>79</v>
      </c>
      <c r="AK63" s="152">
        <f t="shared" si="10"/>
        <v>121</v>
      </c>
      <c r="AL63" s="149">
        <f t="shared" si="10"/>
        <v>142</v>
      </c>
      <c r="AM63" s="153">
        <f>SUM(AM57:AM62)</f>
        <v>4067</v>
      </c>
      <c r="AN63" s="154">
        <f>SUM(AN57:AN62)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268</v>
      </c>
      <c r="C69" s="87">
        <v>268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308</v>
      </c>
      <c r="C72" s="87">
        <v>308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1128</v>
      </c>
      <c r="C78" s="87">
        <v>1128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2</v>
      </c>
      <c r="C80" s="87">
        <v>2</v>
      </c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105" t="s">
        <v>52</v>
      </c>
      <c r="B85" s="170">
        <f>SUM(B66:B84)</f>
        <v>1706</v>
      </c>
      <c r="C85" s="170">
        <f>SUM(C66:C84)</f>
        <v>1706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751</v>
      </c>
      <c r="D90" s="120">
        <f t="shared" si="12"/>
        <v>304</v>
      </c>
      <c r="E90" s="31">
        <f t="shared" si="12"/>
        <v>447</v>
      </c>
      <c r="F90" s="175">
        <f t="shared" si="12"/>
        <v>18</v>
      </c>
      <c r="G90" s="176">
        <f t="shared" si="12"/>
        <v>20</v>
      </c>
      <c r="H90" s="175">
        <f t="shared" si="12"/>
        <v>8</v>
      </c>
      <c r="I90" s="176">
        <f t="shared" si="12"/>
        <v>10</v>
      </c>
      <c r="J90" s="175">
        <f t="shared" si="12"/>
        <v>16</v>
      </c>
      <c r="K90" s="176">
        <f t="shared" si="12"/>
        <v>10</v>
      </c>
      <c r="L90" s="175">
        <f t="shared" si="12"/>
        <v>10</v>
      </c>
      <c r="M90" s="176">
        <f t="shared" si="12"/>
        <v>28</v>
      </c>
      <c r="N90" s="175">
        <f t="shared" si="12"/>
        <v>13</v>
      </c>
      <c r="O90" s="176">
        <f t="shared" si="12"/>
        <v>45</v>
      </c>
      <c r="P90" s="175">
        <f t="shared" si="12"/>
        <v>12</v>
      </c>
      <c r="Q90" s="176">
        <f t="shared" si="12"/>
        <v>58</v>
      </c>
      <c r="R90" s="175">
        <f t="shared" si="12"/>
        <v>13</v>
      </c>
      <c r="S90" s="176">
        <f t="shared" si="12"/>
        <v>35</v>
      </c>
      <c r="T90" s="175">
        <f t="shared" si="12"/>
        <v>13</v>
      </c>
      <c r="U90" s="176">
        <f t="shared" si="12"/>
        <v>40</v>
      </c>
      <c r="V90" s="175">
        <f t="shared" si="12"/>
        <v>21</v>
      </c>
      <c r="W90" s="176">
        <f t="shared" si="12"/>
        <v>34</v>
      </c>
      <c r="X90" s="175">
        <f t="shared" si="12"/>
        <v>23</v>
      </c>
      <c r="Y90" s="176">
        <f t="shared" si="12"/>
        <v>12</v>
      </c>
      <c r="Z90" s="175">
        <f t="shared" si="12"/>
        <v>10</v>
      </c>
      <c r="AA90" s="176">
        <f t="shared" si="12"/>
        <v>24</v>
      </c>
      <c r="AB90" s="175">
        <f t="shared" si="12"/>
        <v>9</v>
      </c>
      <c r="AC90" s="176">
        <f t="shared" si="12"/>
        <v>9</v>
      </c>
      <c r="AD90" s="175">
        <f t="shared" si="12"/>
        <v>19</v>
      </c>
      <c r="AE90" s="176">
        <f t="shared" si="12"/>
        <v>25</v>
      </c>
      <c r="AF90" s="175">
        <f t="shared" si="12"/>
        <v>27</v>
      </c>
      <c r="AG90" s="176">
        <f t="shared" si="12"/>
        <v>12</v>
      </c>
      <c r="AH90" s="175">
        <f t="shared" si="12"/>
        <v>32</v>
      </c>
      <c r="AI90" s="176">
        <f t="shared" si="12"/>
        <v>19</v>
      </c>
      <c r="AJ90" s="175">
        <f t="shared" si="12"/>
        <v>25</v>
      </c>
      <c r="AK90" s="176">
        <f t="shared" si="12"/>
        <v>21</v>
      </c>
      <c r="AL90" s="175">
        <f t="shared" si="12"/>
        <v>35</v>
      </c>
      <c r="AM90" s="176">
        <f t="shared" si="12"/>
        <v>45</v>
      </c>
      <c r="AN90" s="177">
        <f t="shared" si="12"/>
        <v>749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705</v>
      </c>
      <c r="D91" s="120">
        <f t="shared" ref="D91:E97" si="14">SUM(F91+H91+J91+L91+N91+P91+R91+T91+V91+X91+Z91+AB91+AD91+AF91+AH91+AJ91+AL91)</f>
        <v>288</v>
      </c>
      <c r="E91" s="31">
        <f t="shared" si="14"/>
        <v>417</v>
      </c>
      <c r="F91" s="180">
        <v>17</v>
      </c>
      <c r="G91" s="181">
        <v>18</v>
      </c>
      <c r="H91" s="182">
        <v>8</v>
      </c>
      <c r="I91" s="183">
        <v>10</v>
      </c>
      <c r="J91" s="182">
        <v>16</v>
      </c>
      <c r="K91" s="183">
        <v>10</v>
      </c>
      <c r="L91" s="180">
        <v>9</v>
      </c>
      <c r="M91" s="181">
        <v>25</v>
      </c>
      <c r="N91" s="182">
        <v>13</v>
      </c>
      <c r="O91" s="183">
        <v>43</v>
      </c>
      <c r="P91" s="182">
        <v>12</v>
      </c>
      <c r="Q91" s="183">
        <v>57</v>
      </c>
      <c r="R91" s="182">
        <v>11</v>
      </c>
      <c r="S91" s="183">
        <v>33</v>
      </c>
      <c r="T91" s="182">
        <v>12</v>
      </c>
      <c r="U91" s="183">
        <v>37</v>
      </c>
      <c r="V91" s="182">
        <v>20</v>
      </c>
      <c r="W91" s="183">
        <v>34</v>
      </c>
      <c r="X91" s="182">
        <v>19</v>
      </c>
      <c r="Y91" s="183">
        <v>11</v>
      </c>
      <c r="Z91" s="182">
        <v>10</v>
      </c>
      <c r="AA91" s="183">
        <v>18</v>
      </c>
      <c r="AB91" s="182">
        <v>9</v>
      </c>
      <c r="AC91" s="183">
        <v>9</v>
      </c>
      <c r="AD91" s="182">
        <v>19</v>
      </c>
      <c r="AE91" s="183">
        <v>25</v>
      </c>
      <c r="AF91" s="182">
        <v>26</v>
      </c>
      <c r="AG91" s="183">
        <v>11</v>
      </c>
      <c r="AH91" s="182">
        <v>30</v>
      </c>
      <c r="AI91" s="183">
        <v>18</v>
      </c>
      <c r="AJ91" s="182">
        <v>23</v>
      </c>
      <c r="AK91" s="183">
        <v>20</v>
      </c>
      <c r="AL91" s="182">
        <v>34</v>
      </c>
      <c r="AM91" s="183">
        <v>38</v>
      </c>
      <c r="AN91" s="184">
        <v>703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1</v>
      </c>
      <c r="D92" s="43">
        <f t="shared" si="14"/>
        <v>1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>
        <v>1</v>
      </c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>
        <v>1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6</v>
      </c>
      <c r="D94" s="209">
        <f t="shared" si="14"/>
        <v>0</v>
      </c>
      <c r="E94" s="210">
        <f t="shared" si="14"/>
        <v>6</v>
      </c>
      <c r="F94" s="211"/>
      <c r="G94" s="212"/>
      <c r="H94" s="213"/>
      <c r="I94" s="214"/>
      <c r="J94" s="215"/>
      <c r="K94" s="212"/>
      <c r="L94" s="213"/>
      <c r="M94" s="216">
        <v>2</v>
      </c>
      <c r="N94" s="215"/>
      <c r="O94" s="212">
        <v>1</v>
      </c>
      <c r="P94" s="214"/>
      <c r="Q94" s="216">
        <v>1</v>
      </c>
      <c r="R94" s="217"/>
      <c r="S94" s="212"/>
      <c r="T94" s="214"/>
      <c r="U94" s="216">
        <v>1</v>
      </c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>
        <v>1</v>
      </c>
      <c r="AJ94" s="217"/>
      <c r="AK94" s="212"/>
      <c r="AL94" s="214"/>
      <c r="AM94" s="212"/>
      <c r="AN94" s="218">
        <v>6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2</v>
      </c>
      <c r="D95" s="76">
        <f t="shared" si="14"/>
        <v>2</v>
      </c>
      <c r="E95" s="219">
        <f t="shared" si="14"/>
        <v>0</v>
      </c>
      <c r="F95" s="220">
        <v>1</v>
      </c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>
        <v>1</v>
      </c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>
        <v>2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34</v>
      </c>
      <c r="D96" s="43">
        <f t="shared" si="14"/>
        <v>10</v>
      </c>
      <c r="E96" s="228">
        <f t="shared" si="14"/>
        <v>24</v>
      </c>
      <c r="F96" s="188"/>
      <c r="G96" s="189">
        <v>2</v>
      </c>
      <c r="H96" s="190"/>
      <c r="I96" s="191"/>
      <c r="J96" s="188"/>
      <c r="K96" s="192"/>
      <c r="L96" s="190">
        <v>1</v>
      </c>
      <c r="M96" s="193">
        <v>1</v>
      </c>
      <c r="N96" s="188"/>
      <c r="O96" s="192">
        <v>1</v>
      </c>
      <c r="P96" s="191"/>
      <c r="Q96" s="193"/>
      <c r="R96" s="194">
        <v>1</v>
      </c>
      <c r="S96" s="192">
        <v>2</v>
      </c>
      <c r="T96" s="191">
        <v>1</v>
      </c>
      <c r="U96" s="193">
        <v>2</v>
      </c>
      <c r="V96" s="194">
        <v>1</v>
      </c>
      <c r="W96" s="192"/>
      <c r="X96" s="191">
        <v>1</v>
      </c>
      <c r="Y96" s="192">
        <v>1</v>
      </c>
      <c r="Z96" s="194"/>
      <c r="AA96" s="193">
        <v>6</v>
      </c>
      <c r="AB96" s="194"/>
      <c r="AC96" s="192"/>
      <c r="AD96" s="191"/>
      <c r="AE96" s="193"/>
      <c r="AF96" s="194"/>
      <c r="AG96" s="192">
        <v>1</v>
      </c>
      <c r="AH96" s="191">
        <v>2</v>
      </c>
      <c r="AI96" s="193"/>
      <c r="AJ96" s="194">
        <v>2</v>
      </c>
      <c r="AK96" s="192">
        <v>1</v>
      </c>
      <c r="AL96" s="191">
        <v>1</v>
      </c>
      <c r="AM96" s="192">
        <v>7</v>
      </c>
      <c r="AN96" s="195">
        <v>34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3</v>
      </c>
      <c r="D97" s="90">
        <f t="shared" si="14"/>
        <v>3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>
        <v>2</v>
      </c>
      <c r="Y97" s="234"/>
      <c r="Z97" s="236"/>
      <c r="AA97" s="235"/>
      <c r="AB97" s="236"/>
      <c r="AC97" s="234"/>
      <c r="AD97" s="233"/>
      <c r="AE97" s="235"/>
      <c r="AF97" s="236">
        <v>1</v>
      </c>
      <c r="AG97" s="234"/>
      <c r="AH97" s="233"/>
      <c r="AI97" s="235"/>
      <c r="AJ97" s="236"/>
      <c r="AK97" s="234"/>
      <c r="AL97" s="233"/>
      <c r="AM97" s="234"/>
      <c r="AN97" s="237">
        <v>3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238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241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242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0</v>
      </c>
      <c r="D108" s="76">
        <f t="shared" si="18"/>
        <v>0</v>
      </c>
      <c r="E108" s="84">
        <f t="shared" si="18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 t="str">
        <f>IF(C108=0,"",IF(AN108="",IF(C108="","",1),0))</f>
        <v/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1</v>
      </c>
      <c r="D109" s="90">
        <f t="shared" si="18"/>
        <v>1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>
        <v>1</v>
      </c>
      <c r="AM109" s="269"/>
      <c r="AN109" s="272">
        <v>1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>
        <f>IF(C109=0,"",IF(AN109="",IF(C109="","",1),0))</f>
        <v>0</v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81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3</v>
      </c>
      <c r="D113" s="101">
        <f>SUM(F113+H113+J113+L113+N113+P113+R113+T113+V113)</f>
        <v>0</v>
      </c>
      <c r="E113" s="31">
        <f>SUM(G113+I113+K113+M113+O113+Q113+S113+U113+W113)</f>
        <v>3</v>
      </c>
      <c r="F113" s="181"/>
      <c r="G113" s="283">
        <v>1</v>
      </c>
      <c r="H113" s="180"/>
      <c r="I113" s="183"/>
      <c r="J113" s="181"/>
      <c r="K113" s="283"/>
      <c r="L113" s="180"/>
      <c r="M113" s="183">
        <v>1</v>
      </c>
      <c r="N113" s="181"/>
      <c r="O113" s="283">
        <v>1</v>
      </c>
      <c r="P113" s="180"/>
      <c r="Q113" s="183"/>
      <c r="R113" s="181"/>
      <c r="S113" s="283"/>
      <c r="T113" s="180"/>
      <c r="U113" s="183"/>
      <c r="V113" s="181"/>
      <c r="W113" s="284"/>
      <c r="X113" s="182"/>
      <c r="Y113" s="285">
        <v>1</v>
      </c>
      <c r="Z113" s="180">
        <v>2</v>
      </c>
      <c r="AA113" s="286"/>
      <c r="AB113" s="287"/>
      <c r="AC113" s="284">
        <v>3</v>
      </c>
      <c r="AD113" s="288"/>
      <c r="AE113" s="285">
        <v>1</v>
      </c>
      <c r="AF113" s="184"/>
      <c r="AG113" s="184">
        <v>2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35</v>
      </c>
      <c r="D114" s="290">
        <f>SUM(F114+H114+J114+L114+N114+P114+R114+T114+V114)</f>
        <v>20</v>
      </c>
      <c r="E114" s="291">
        <f>SUM(G114+I114+K114+M114+O114+Q114+S114+U114+W114)</f>
        <v>15</v>
      </c>
      <c r="F114" s="292"/>
      <c r="G114" s="293"/>
      <c r="H114" s="294">
        <v>2</v>
      </c>
      <c r="I114" s="295">
        <v>1</v>
      </c>
      <c r="J114" s="292">
        <v>2</v>
      </c>
      <c r="K114" s="293">
        <v>2</v>
      </c>
      <c r="L114" s="294">
        <v>5</v>
      </c>
      <c r="M114" s="295">
        <v>5</v>
      </c>
      <c r="N114" s="292">
        <v>4</v>
      </c>
      <c r="O114" s="293">
        <v>3</v>
      </c>
      <c r="P114" s="294">
        <v>4</v>
      </c>
      <c r="Q114" s="295"/>
      <c r="R114" s="292">
        <v>1</v>
      </c>
      <c r="S114" s="293">
        <v>2</v>
      </c>
      <c r="T114" s="294">
        <v>2</v>
      </c>
      <c r="U114" s="295">
        <v>2</v>
      </c>
      <c r="V114" s="292"/>
      <c r="W114" s="296"/>
      <c r="X114" s="297"/>
      <c r="Y114" s="298"/>
      <c r="Z114" s="299"/>
      <c r="AA114" s="300">
        <v>11</v>
      </c>
      <c r="AB114" s="300">
        <v>24</v>
      </c>
      <c r="AC114" s="297">
        <v>15</v>
      </c>
      <c r="AD114" s="301">
        <v>20</v>
      </c>
      <c r="AE114" s="302">
        <v>13</v>
      </c>
      <c r="AF114" s="303"/>
      <c r="AG114" s="303">
        <v>11</v>
      </c>
      <c r="AH114" s="303">
        <v>8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1</v>
      </c>
      <c r="D119" s="64"/>
      <c r="E119" s="64"/>
      <c r="F119" s="60"/>
      <c r="G119" s="314">
        <v>1</v>
      </c>
      <c r="H119" s="314"/>
      <c r="I119" s="314"/>
      <c r="J119" s="314"/>
      <c r="K119" s="314"/>
      <c r="L119" s="64"/>
      <c r="M119" s="65"/>
      <c r="N119" s="63"/>
      <c r="O119" s="58">
        <v>1</v>
      </c>
      <c r="P119" s="92">
        <v>1</v>
      </c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1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9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4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7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56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82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159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157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A138" s="4" t="str">
        <f>IF(E138&lt;F138,"* El número de llamadas válidas NO DEBE ser mayor al total de llamadas.","")</f>
        <v/>
      </c>
      <c r="CG138" s="20">
        <f>IF(E138&lt;F138,1,0)</f>
        <v>0</v>
      </c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5.15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16.149999999999999" customHeight="1" x14ac:dyDescent="0.2">
      <c r="A141" s="768"/>
      <c r="B141" s="807"/>
      <c r="C141" s="796"/>
      <c r="D141" s="336" t="s">
        <v>52</v>
      </c>
      <c r="E141" s="24" t="s">
        <v>171</v>
      </c>
      <c r="F141" s="25" t="s">
        <v>172</v>
      </c>
      <c r="G141" s="75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>
        <v>0</v>
      </c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>
        <v>0</v>
      </c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>
        <v>0</v>
      </c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>
        <v>0</v>
      </c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>
        <v>0</v>
      </c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>
        <v>0</v>
      </c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>
        <v>0</v>
      </c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>
        <v>0</v>
      </c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336" t="s">
        <v>195</v>
      </c>
      <c r="E154" s="72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227</v>
      </c>
      <c r="E156" s="45">
        <v>227</v>
      </c>
      <c r="F156" s="377"/>
      <c r="G156" s="49">
        <v>227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155</v>
      </c>
      <c r="E159" s="45">
        <v>155</v>
      </c>
      <c r="F159" s="377"/>
      <c r="G159" s="49">
        <v>155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16.149999999999999" customHeight="1" x14ac:dyDescent="0.2">
      <c r="A173" s="842" t="s">
        <v>216</v>
      </c>
      <c r="B173" s="842" t="s">
        <v>217</v>
      </c>
      <c r="C173" s="418" t="s">
        <v>218</v>
      </c>
      <c r="D173" s="100">
        <f t="shared" ref="D173:D178" si="21">SUM(E173+F173)</f>
        <v>2</v>
      </c>
      <c r="E173" s="101">
        <f t="shared" ref="E173:F178" si="22">SUM(G173+I173+K173+M173+O173+Q173+S173+U173)</f>
        <v>0</v>
      </c>
      <c r="F173" s="31">
        <f t="shared" si="22"/>
        <v>2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>
        <v>1</v>
      </c>
      <c r="S173" s="180"/>
      <c r="T173" s="183">
        <v>1</v>
      </c>
      <c r="U173" s="181"/>
      <c r="V173" s="283"/>
      <c r="W173" s="184"/>
      <c r="X173" s="180"/>
      <c r="Y173" s="419">
        <v>2</v>
      </c>
      <c r="Z173" s="419">
        <v>1</v>
      </c>
      <c r="AA173" s="183">
        <v>1</v>
      </c>
      <c r="AB173" s="180">
        <v>1</v>
      </c>
      <c r="AC173" s="183"/>
      <c r="AD173" s="283">
        <v>1</v>
      </c>
      <c r="AE173" s="183"/>
      <c r="AF173" s="180">
        <v>2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5.15" customHeight="1" x14ac:dyDescent="0.2">
      <c r="A174" s="842"/>
      <c r="B174" s="842"/>
      <c r="C174" s="421" t="s">
        <v>219</v>
      </c>
      <c r="D174" s="75">
        <f t="shared" si="21"/>
        <v>0</v>
      </c>
      <c r="E174" s="76">
        <f t="shared" si="22"/>
        <v>0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6.149999999999999" customHeight="1" x14ac:dyDescent="0.2">
      <c r="A175" s="842"/>
      <c r="B175" s="753"/>
      <c r="C175" s="313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16.149999999999999" customHeight="1" x14ac:dyDescent="0.2">
      <c r="A176" s="842"/>
      <c r="B176" s="842" t="s">
        <v>221</v>
      </c>
      <c r="C176" s="418" t="s">
        <v>218</v>
      </c>
      <c r="D176" s="208">
        <f t="shared" si="21"/>
        <v>1</v>
      </c>
      <c r="E176" s="257">
        <f t="shared" si="22"/>
        <v>0</v>
      </c>
      <c r="F176" s="77">
        <f t="shared" si="22"/>
        <v>1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>
        <v>1</v>
      </c>
      <c r="S176" s="180"/>
      <c r="T176" s="183"/>
      <c r="U176" s="181"/>
      <c r="V176" s="283"/>
      <c r="W176" s="184"/>
      <c r="X176" s="180"/>
      <c r="Y176" s="419">
        <v>1</v>
      </c>
      <c r="Z176" s="419"/>
      <c r="AA176" s="183"/>
      <c r="AB176" s="180"/>
      <c r="AC176" s="183"/>
      <c r="AD176" s="283"/>
      <c r="AE176" s="183">
        <v>1</v>
      </c>
      <c r="AF176" s="180">
        <v>1</v>
      </c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5.15" customHeight="1" x14ac:dyDescent="0.2">
      <c r="A177" s="842"/>
      <c r="B177" s="842"/>
      <c r="C177" s="434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6.149999999999999" customHeight="1" x14ac:dyDescent="0.2">
      <c r="A178" s="842"/>
      <c r="B178" s="842"/>
      <c r="C178" s="34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3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441" t="s">
        <v>231</v>
      </c>
      <c r="B188" s="442">
        <f>SUM(C188+D188)</f>
        <v>20</v>
      </c>
      <c r="C188" s="443">
        <f>SUM(E188+G188+I188+K188+M188+O188+Q188+S188+U188)</f>
        <v>7</v>
      </c>
      <c r="D188" s="146">
        <f>SUM(F188+H188+J188+L188+N188+P188+R188+T188+V188)</f>
        <v>13</v>
      </c>
      <c r="E188" s="444"/>
      <c r="F188" s="445"/>
      <c r="G188" s="444">
        <v>4</v>
      </c>
      <c r="H188" s="445">
        <v>3</v>
      </c>
      <c r="I188" s="444">
        <v>1</v>
      </c>
      <c r="J188" s="445">
        <v>1</v>
      </c>
      <c r="K188" s="444">
        <v>2</v>
      </c>
      <c r="L188" s="446">
        <v>6</v>
      </c>
      <c r="M188" s="444"/>
      <c r="N188" s="446">
        <v>3</v>
      </c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14</v>
      </c>
      <c r="C193" s="459">
        <f t="shared" ref="C193:D198" si="24">+E193+G193+I193+K193</f>
        <v>9</v>
      </c>
      <c r="D193" s="460">
        <f t="shared" si="24"/>
        <v>5</v>
      </c>
      <c r="E193" s="461">
        <f t="shared" ref="E193:O193" si="25">SUM(E194:E198)</f>
        <v>2</v>
      </c>
      <c r="F193" s="462">
        <f t="shared" si="25"/>
        <v>2</v>
      </c>
      <c r="G193" s="461">
        <f t="shared" si="25"/>
        <v>2</v>
      </c>
      <c r="H193" s="462">
        <f t="shared" si="25"/>
        <v>2</v>
      </c>
      <c r="I193" s="461">
        <f t="shared" si="25"/>
        <v>2</v>
      </c>
      <c r="J193" s="463">
        <f t="shared" si="25"/>
        <v>0</v>
      </c>
      <c r="K193" s="464">
        <f t="shared" si="25"/>
        <v>3</v>
      </c>
      <c r="L193" s="465">
        <f t="shared" si="25"/>
        <v>1</v>
      </c>
      <c r="M193" s="466">
        <f t="shared" si="25"/>
        <v>11</v>
      </c>
      <c r="N193" s="462">
        <f t="shared" si="25"/>
        <v>3</v>
      </c>
      <c r="O193" s="467">
        <f t="shared" si="25"/>
        <v>4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14</v>
      </c>
      <c r="C194" s="469">
        <f t="shared" si="24"/>
        <v>9</v>
      </c>
      <c r="D194" s="470">
        <f t="shared" si="24"/>
        <v>5</v>
      </c>
      <c r="E194" s="471">
        <v>2</v>
      </c>
      <c r="F194" s="472">
        <v>2</v>
      </c>
      <c r="G194" s="471">
        <v>2</v>
      </c>
      <c r="H194" s="472">
        <v>2</v>
      </c>
      <c r="I194" s="471">
        <v>2</v>
      </c>
      <c r="J194" s="473"/>
      <c r="K194" s="471">
        <v>3</v>
      </c>
      <c r="L194" s="474">
        <v>1</v>
      </c>
      <c r="M194" s="475">
        <v>11</v>
      </c>
      <c r="N194" s="472">
        <v>3</v>
      </c>
      <c r="O194" s="476">
        <v>4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0</v>
      </c>
      <c r="C195" s="478">
        <f t="shared" si="24"/>
        <v>0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6" spans="1:104" ht="11.25" customHeight="1" x14ac:dyDescent="0.2"/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12601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." sqref="E12:AR14 E19:AM22 E27:AM32 E37:AM42 E47:AM52 E57:AN62 C66:E84 F91:AN97 D100:D102 F107:AN109 F113:AI114 D118:P119 B123:B134 E138:F138 E142:M143 C146:F151 E155:I160 F165:AM168 G173:AG178 B182:B183 E188:V188 E194:O198" xr:uid="{00000000-0002-0000-0200-000000000000}">
      <formula1>0</formula1>
      <formula2>99999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W217"/>
  <sheetViews>
    <sheetView topLeftCell="A49" workbookViewId="0">
      <selection activeCell="B61" sqref="B61"/>
    </sheetView>
  </sheetViews>
  <sheetFormatPr baseColWidth="10" defaultColWidth="11.42578125" defaultRowHeight="14.25" x14ac:dyDescent="0.2"/>
  <cols>
    <col min="1" max="1" width="20.4257812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104" ht="16.149999999999999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",[3]NOMBRE!B6," - ","( ",[3]NOMBRE!C6,[3]NOMBRE!D6," )")</f>
        <v>MES: MARZO - ( 03 )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",[3]NOMBRE!B7)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17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364" t="s">
        <v>32</v>
      </c>
      <c r="AH11" s="27" t="s">
        <v>33</v>
      </c>
      <c r="AI11" s="24" t="s">
        <v>32</v>
      </c>
      <c r="AJ11" s="25" t="s">
        <v>33</v>
      </c>
      <c r="AK11" s="364" t="s">
        <v>32</v>
      </c>
      <c r="AL11" s="25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4663</v>
      </c>
      <c r="C12" s="30">
        <f t="shared" ref="C12:D14" si="0">SUM(E12+G12+I12+K12+M12+O12+Q12+S12+U12+W12+Y12+AA12+AC12+AE12+AG12+AI12+AK12)</f>
        <v>2346</v>
      </c>
      <c r="D12" s="31">
        <f t="shared" si="0"/>
        <v>2317</v>
      </c>
      <c r="E12" s="32">
        <v>418</v>
      </c>
      <c r="F12" s="33">
        <v>394</v>
      </c>
      <c r="G12" s="32">
        <v>214</v>
      </c>
      <c r="H12" s="33">
        <v>204</v>
      </c>
      <c r="I12" s="32">
        <v>224</v>
      </c>
      <c r="J12" s="34">
        <v>187</v>
      </c>
      <c r="K12" s="32">
        <v>140</v>
      </c>
      <c r="L12" s="34">
        <v>128</v>
      </c>
      <c r="M12" s="32">
        <v>133</v>
      </c>
      <c r="N12" s="34">
        <v>115</v>
      </c>
      <c r="O12" s="32">
        <v>111</v>
      </c>
      <c r="P12" s="34">
        <v>103</v>
      </c>
      <c r="Q12" s="32">
        <v>103</v>
      </c>
      <c r="R12" s="34">
        <v>91</v>
      </c>
      <c r="S12" s="32">
        <v>93</v>
      </c>
      <c r="T12" s="34">
        <v>98</v>
      </c>
      <c r="U12" s="32">
        <v>100</v>
      </c>
      <c r="V12" s="34">
        <v>93</v>
      </c>
      <c r="W12" s="32">
        <v>94</v>
      </c>
      <c r="X12" s="34">
        <v>86</v>
      </c>
      <c r="Y12" s="32">
        <v>95</v>
      </c>
      <c r="Z12" s="34">
        <v>107</v>
      </c>
      <c r="AA12" s="32">
        <v>111</v>
      </c>
      <c r="AB12" s="34">
        <v>111</v>
      </c>
      <c r="AC12" s="32">
        <v>102</v>
      </c>
      <c r="AD12" s="34">
        <v>109</v>
      </c>
      <c r="AE12" s="32">
        <v>98</v>
      </c>
      <c r="AF12" s="34">
        <v>108</v>
      </c>
      <c r="AG12" s="35">
        <v>98</v>
      </c>
      <c r="AH12" s="36">
        <v>101</v>
      </c>
      <c r="AI12" s="32">
        <v>106</v>
      </c>
      <c r="AJ12" s="34">
        <v>96</v>
      </c>
      <c r="AK12" s="37">
        <v>106</v>
      </c>
      <c r="AL12" s="34">
        <v>186</v>
      </c>
      <c r="AM12" s="37">
        <v>4456</v>
      </c>
      <c r="AN12" s="32">
        <v>79</v>
      </c>
      <c r="AO12" s="38"/>
      <c r="AP12" s="38">
        <v>248</v>
      </c>
      <c r="AQ12" s="34">
        <v>549</v>
      </c>
      <c r="AR12" s="34">
        <v>125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533</v>
      </c>
      <c r="C13" s="43">
        <f t="shared" si="0"/>
        <v>0</v>
      </c>
      <c r="D13" s="44">
        <f t="shared" si="0"/>
        <v>533</v>
      </c>
      <c r="E13" s="45"/>
      <c r="F13" s="46"/>
      <c r="G13" s="47"/>
      <c r="H13" s="48"/>
      <c r="I13" s="47"/>
      <c r="J13" s="46">
        <v>6</v>
      </c>
      <c r="K13" s="45"/>
      <c r="L13" s="46">
        <v>57</v>
      </c>
      <c r="M13" s="45"/>
      <c r="N13" s="46">
        <v>109</v>
      </c>
      <c r="O13" s="45"/>
      <c r="P13" s="46">
        <v>127</v>
      </c>
      <c r="Q13" s="45"/>
      <c r="R13" s="46">
        <v>105</v>
      </c>
      <c r="S13" s="45"/>
      <c r="T13" s="46">
        <v>65</v>
      </c>
      <c r="U13" s="45"/>
      <c r="V13" s="46">
        <v>33</v>
      </c>
      <c r="W13" s="45"/>
      <c r="X13" s="46">
        <v>11</v>
      </c>
      <c r="Y13" s="45"/>
      <c r="Z13" s="46">
        <v>13</v>
      </c>
      <c r="AA13" s="45"/>
      <c r="AB13" s="46">
        <v>6</v>
      </c>
      <c r="AC13" s="45"/>
      <c r="AD13" s="46"/>
      <c r="AE13" s="45"/>
      <c r="AF13" s="46"/>
      <c r="AG13" s="49"/>
      <c r="AH13" s="50"/>
      <c r="AI13" s="45"/>
      <c r="AJ13" s="46"/>
      <c r="AK13" s="51"/>
      <c r="AL13" s="46">
        <v>1</v>
      </c>
      <c r="AM13" s="51">
        <v>522</v>
      </c>
      <c r="AN13" s="45">
        <v>5</v>
      </c>
      <c r="AO13" s="52"/>
      <c r="AP13" s="52">
        <v>7</v>
      </c>
      <c r="AQ13" s="46">
        <v>54</v>
      </c>
      <c r="AR13" s="46">
        <v>13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177</v>
      </c>
      <c r="C14" s="55">
        <f t="shared" si="0"/>
        <v>1</v>
      </c>
      <c r="D14" s="56">
        <f t="shared" si="0"/>
        <v>176</v>
      </c>
      <c r="E14" s="57"/>
      <c r="F14" s="58"/>
      <c r="G14" s="57"/>
      <c r="H14" s="58"/>
      <c r="I14" s="57"/>
      <c r="J14" s="59"/>
      <c r="K14" s="57"/>
      <c r="L14" s="59">
        <v>19</v>
      </c>
      <c r="M14" s="57"/>
      <c r="N14" s="59">
        <v>44</v>
      </c>
      <c r="O14" s="57"/>
      <c r="P14" s="59">
        <v>38</v>
      </c>
      <c r="Q14" s="57"/>
      <c r="R14" s="59">
        <v>20</v>
      </c>
      <c r="S14" s="57"/>
      <c r="T14" s="59">
        <v>19</v>
      </c>
      <c r="U14" s="57"/>
      <c r="V14" s="59">
        <v>16</v>
      </c>
      <c r="W14" s="57"/>
      <c r="X14" s="59">
        <v>7</v>
      </c>
      <c r="Y14" s="57"/>
      <c r="Z14" s="59">
        <v>5</v>
      </c>
      <c r="AA14" s="57"/>
      <c r="AB14" s="59">
        <v>3</v>
      </c>
      <c r="AC14" s="57"/>
      <c r="AD14" s="59">
        <v>1</v>
      </c>
      <c r="AE14" s="57"/>
      <c r="AF14" s="59">
        <v>3</v>
      </c>
      <c r="AG14" s="60"/>
      <c r="AH14" s="61">
        <v>1</v>
      </c>
      <c r="AI14" s="57"/>
      <c r="AJ14" s="59"/>
      <c r="AK14" s="62">
        <v>1</v>
      </c>
      <c r="AL14" s="59"/>
      <c r="AM14" s="62">
        <v>168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71" t="s">
        <v>33</v>
      </c>
      <c r="E18" s="416" t="s">
        <v>39</v>
      </c>
      <c r="F18" s="71" t="s">
        <v>33</v>
      </c>
      <c r="G18" s="416" t="s">
        <v>39</v>
      </c>
      <c r="H18" s="71" t="s">
        <v>33</v>
      </c>
      <c r="I18" s="416" t="s">
        <v>39</v>
      </c>
      <c r="J18" s="71" t="s">
        <v>33</v>
      </c>
      <c r="K18" s="416" t="s">
        <v>39</v>
      </c>
      <c r="L18" s="71" t="s">
        <v>33</v>
      </c>
      <c r="M18" s="416" t="s">
        <v>39</v>
      </c>
      <c r="N18" s="71" t="s">
        <v>33</v>
      </c>
      <c r="O18" s="416" t="s">
        <v>39</v>
      </c>
      <c r="P18" s="71" t="s">
        <v>33</v>
      </c>
      <c r="Q18" s="416" t="s">
        <v>39</v>
      </c>
      <c r="R18" s="71" t="s">
        <v>33</v>
      </c>
      <c r="S18" s="416" t="s">
        <v>39</v>
      </c>
      <c r="T18" s="71" t="s">
        <v>33</v>
      </c>
      <c r="U18" s="416" t="s">
        <v>39</v>
      </c>
      <c r="V18" s="71" t="s">
        <v>33</v>
      </c>
      <c r="W18" s="416" t="s">
        <v>39</v>
      </c>
      <c r="X18" s="71" t="s">
        <v>33</v>
      </c>
      <c r="Y18" s="416" t="s">
        <v>39</v>
      </c>
      <c r="Z18" s="71" t="s">
        <v>33</v>
      </c>
      <c r="AA18" s="416" t="s">
        <v>39</v>
      </c>
      <c r="AB18" s="71" t="s">
        <v>33</v>
      </c>
      <c r="AC18" s="416" t="s">
        <v>39</v>
      </c>
      <c r="AD18" s="71" t="s">
        <v>33</v>
      </c>
      <c r="AE18" s="416" t="s">
        <v>39</v>
      </c>
      <c r="AF18" s="71" t="s">
        <v>33</v>
      </c>
      <c r="AG18" s="416" t="s">
        <v>39</v>
      </c>
      <c r="AH18" s="71" t="s">
        <v>33</v>
      </c>
      <c r="AI18" s="416" t="s">
        <v>39</v>
      </c>
      <c r="AJ18" s="71" t="s">
        <v>33</v>
      </c>
      <c r="AK18" s="416" t="s">
        <v>39</v>
      </c>
      <c r="AL18" s="71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17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17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17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448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9</v>
      </c>
      <c r="C57" s="120">
        <f t="shared" ref="C57:D62" si="9">SUM(E57+G57+I57+K57+M57+O57+Q57+S57+U57+W57+Y57+AA57+AC57+AE57+AG57+AI57+AK57)</f>
        <v>7</v>
      </c>
      <c r="D57" s="31">
        <f t="shared" si="9"/>
        <v>2</v>
      </c>
      <c r="E57" s="32"/>
      <c r="F57" s="33">
        <v>1</v>
      </c>
      <c r="G57" s="32"/>
      <c r="H57" s="34"/>
      <c r="I57" s="32"/>
      <c r="J57" s="34"/>
      <c r="K57" s="32">
        <v>1</v>
      </c>
      <c r="L57" s="34"/>
      <c r="M57" s="32"/>
      <c r="N57" s="34"/>
      <c r="O57" s="32"/>
      <c r="P57" s="34"/>
      <c r="Q57" s="32"/>
      <c r="R57" s="34"/>
      <c r="S57" s="32"/>
      <c r="T57" s="34"/>
      <c r="U57" s="32">
        <v>1</v>
      </c>
      <c r="V57" s="36"/>
      <c r="W57" s="32"/>
      <c r="X57" s="34"/>
      <c r="Y57" s="32">
        <v>2</v>
      </c>
      <c r="Z57" s="34"/>
      <c r="AA57" s="32"/>
      <c r="AB57" s="34"/>
      <c r="AC57" s="32"/>
      <c r="AD57" s="34"/>
      <c r="AE57" s="32"/>
      <c r="AF57" s="34"/>
      <c r="AG57" s="32"/>
      <c r="AH57" s="34"/>
      <c r="AI57" s="32">
        <v>1</v>
      </c>
      <c r="AJ57" s="34">
        <v>1</v>
      </c>
      <c r="AK57" s="102">
        <v>2</v>
      </c>
      <c r="AL57" s="34"/>
      <c r="AM57" s="121">
        <v>9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110</v>
      </c>
      <c r="C58" s="125">
        <f t="shared" si="9"/>
        <v>59</v>
      </c>
      <c r="D58" s="84">
        <f t="shared" si="9"/>
        <v>51</v>
      </c>
      <c r="E58" s="45">
        <v>1</v>
      </c>
      <c r="F58" s="85">
        <v>2</v>
      </c>
      <c r="G58" s="45">
        <v>1</v>
      </c>
      <c r="H58" s="46">
        <v>1</v>
      </c>
      <c r="I58" s="45"/>
      <c r="J58" s="46">
        <v>2</v>
      </c>
      <c r="K58" s="45">
        <v>2</v>
      </c>
      <c r="L58" s="46">
        <v>1</v>
      </c>
      <c r="M58" s="45">
        <v>5</v>
      </c>
      <c r="N58" s="46">
        <v>1</v>
      </c>
      <c r="O58" s="45"/>
      <c r="P58" s="46">
        <v>1</v>
      </c>
      <c r="Q58" s="45">
        <v>2</v>
      </c>
      <c r="R58" s="46">
        <v>1</v>
      </c>
      <c r="S58" s="45">
        <v>3</v>
      </c>
      <c r="T58" s="46"/>
      <c r="U58" s="45">
        <v>1</v>
      </c>
      <c r="V58" s="50"/>
      <c r="W58" s="45">
        <v>4</v>
      </c>
      <c r="X58" s="46">
        <v>1</v>
      </c>
      <c r="Y58" s="45">
        <v>1</v>
      </c>
      <c r="Z58" s="46">
        <v>3</v>
      </c>
      <c r="AA58" s="45">
        <v>3</v>
      </c>
      <c r="AB58" s="46">
        <v>5</v>
      </c>
      <c r="AC58" s="45">
        <v>5</v>
      </c>
      <c r="AD58" s="46">
        <v>6</v>
      </c>
      <c r="AE58" s="45">
        <v>5</v>
      </c>
      <c r="AF58" s="46">
        <v>6</v>
      </c>
      <c r="AG58" s="45">
        <v>6</v>
      </c>
      <c r="AH58" s="46">
        <v>4</v>
      </c>
      <c r="AI58" s="45">
        <v>7</v>
      </c>
      <c r="AJ58" s="46">
        <v>5</v>
      </c>
      <c r="AK58" s="86">
        <v>13</v>
      </c>
      <c r="AL58" s="46">
        <v>12</v>
      </c>
      <c r="AM58" s="126">
        <v>110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3088</v>
      </c>
      <c r="C59" s="125">
        <f t="shared" si="9"/>
        <v>1627</v>
      </c>
      <c r="D59" s="84">
        <f t="shared" si="9"/>
        <v>1461</v>
      </c>
      <c r="E59" s="45">
        <v>268</v>
      </c>
      <c r="F59" s="85">
        <v>242</v>
      </c>
      <c r="G59" s="45">
        <v>147</v>
      </c>
      <c r="H59" s="46">
        <v>117</v>
      </c>
      <c r="I59" s="45">
        <v>152</v>
      </c>
      <c r="J59" s="46">
        <v>104</v>
      </c>
      <c r="K59" s="45">
        <v>91</v>
      </c>
      <c r="L59" s="46">
        <v>78</v>
      </c>
      <c r="M59" s="45">
        <v>84</v>
      </c>
      <c r="N59" s="46">
        <v>58</v>
      </c>
      <c r="O59" s="45">
        <v>80</v>
      </c>
      <c r="P59" s="46">
        <v>62</v>
      </c>
      <c r="Q59" s="45">
        <v>72</v>
      </c>
      <c r="R59" s="46">
        <v>54</v>
      </c>
      <c r="S59" s="45">
        <v>60</v>
      </c>
      <c r="T59" s="46">
        <v>58</v>
      </c>
      <c r="U59" s="45">
        <v>64</v>
      </c>
      <c r="V59" s="50">
        <v>59</v>
      </c>
      <c r="W59" s="45">
        <v>62</v>
      </c>
      <c r="X59" s="46">
        <v>51</v>
      </c>
      <c r="Y59" s="45">
        <v>64</v>
      </c>
      <c r="Z59" s="46">
        <v>66</v>
      </c>
      <c r="AA59" s="45">
        <v>79</v>
      </c>
      <c r="AB59" s="46">
        <v>61</v>
      </c>
      <c r="AC59" s="45">
        <v>78</v>
      </c>
      <c r="AD59" s="46">
        <v>74</v>
      </c>
      <c r="AE59" s="45">
        <v>79</v>
      </c>
      <c r="AF59" s="46">
        <v>87</v>
      </c>
      <c r="AG59" s="45">
        <v>84</v>
      </c>
      <c r="AH59" s="46">
        <v>60</v>
      </c>
      <c r="AI59" s="45">
        <v>82</v>
      </c>
      <c r="AJ59" s="46">
        <v>75</v>
      </c>
      <c r="AK59" s="86">
        <v>81</v>
      </c>
      <c r="AL59" s="46">
        <v>155</v>
      </c>
      <c r="AM59" s="126">
        <v>3088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1319</v>
      </c>
      <c r="C60" s="125">
        <f t="shared" si="9"/>
        <v>593</v>
      </c>
      <c r="D60" s="84">
        <f t="shared" si="9"/>
        <v>726</v>
      </c>
      <c r="E60" s="45">
        <v>142</v>
      </c>
      <c r="F60" s="85">
        <v>142</v>
      </c>
      <c r="G60" s="45">
        <v>62</v>
      </c>
      <c r="H60" s="46">
        <v>77</v>
      </c>
      <c r="I60" s="45">
        <v>64</v>
      </c>
      <c r="J60" s="46">
        <v>77</v>
      </c>
      <c r="K60" s="45">
        <v>42</v>
      </c>
      <c r="L60" s="46">
        <v>41</v>
      </c>
      <c r="M60" s="45">
        <v>39</v>
      </c>
      <c r="N60" s="46">
        <v>50</v>
      </c>
      <c r="O60" s="45">
        <v>27</v>
      </c>
      <c r="P60" s="46">
        <v>33</v>
      </c>
      <c r="Q60" s="45">
        <v>25</v>
      </c>
      <c r="R60" s="46">
        <v>31</v>
      </c>
      <c r="S60" s="45">
        <v>25</v>
      </c>
      <c r="T60" s="46">
        <v>38</v>
      </c>
      <c r="U60" s="45">
        <v>29</v>
      </c>
      <c r="V60" s="50">
        <v>30</v>
      </c>
      <c r="W60" s="45">
        <v>28</v>
      </c>
      <c r="X60" s="46">
        <v>32</v>
      </c>
      <c r="Y60" s="45">
        <v>24</v>
      </c>
      <c r="Z60" s="46">
        <v>31</v>
      </c>
      <c r="AA60" s="45">
        <v>26</v>
      </c>
      <c r="AB60" s="46">
        <v>40</v>
      </c>
      <c r="AC60" s="45">
        <v>18</v>
      </c>
      <c r="AD60" s="46">
        <v>27</v>
      </c>
      <c r="AE60" s="45">
        <v>11</v>
      </c>
      <c r="AF60" s="46">
        <v>12</v>
      </c>
      <c r="AG60" s="45">
        <v>8</v>
      </c>
      <c r="AH60" s="46">
        <v>34</v>
      </c>
      <c r="AI60" s="45">
        <v>13</v>
      </c>
      <c r="AJ60" s="46">
        <v>14</v>
      </c>
      <c r="AK60" s="86">
        <v>10</v>
      </c>
      <c r="AL60" s="46">
        <v>17</v>
      </c>
      <c r="AM60" s="126">
        <v>1319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137</v>
      </c>
      <c r="C61" s="130">
        <f t="shared" si="9"/>
        <v>60</v>
      </c>
      <c r="D61" s="131">
        <f t="shared" si="9"/>
        <v>77</v>
      </c>
      <c r="E61" s="132">
        <v>7</v>
      </c>
      <c r="F61" s="133">
        <v>7</v>
      </c>
      <c r="G61" s="132">
        <v>4</v>
      </c>
      <c r="H61" s="134">
        <v>9</v>
      </c>
      <c r="I61" s="132">
        <v>8</v>
      </c>
      <c r="J61" s="134">
        <v>4</v>
      </c>
      <c r="K61" s="132">
        <v>4</v>
      </c>
      <c r="L61" s="134">
        <v>8</v>
      </c>
      <c r="M61" s="132">
        <v>5</v>
      </c>
      <c r="N61" s="134">
        <v>6</v>
      </c>
      <c r="O61" s="132">
        <v>4</v>
      </c>
      <c r="P61" s="134">
        <v>7</v>
      </c>
      <c r="Q61" s="132">
        <v>4</v>
      </c>
      <c r="R61" s="134">
        <v>5</v>
      </c>
      <c r="S61" s="132">
        <v>5</v>
      </c>
      <c r="T61" s="134">
        <v>2</v>
      </c>
      <c r="U61" s="132">
        <v>5</v>
      </c>
      <c r="V61" s="135">
        <v>4</v>
      </c>
      <c r="W61" s="132"/>
      <c r="X61" s="134">
        <v>2</v>
      </c>
      <c r="Y61" s="132">
        <v>4</v>
      </c>
      <c r="Z61" s="134">
        <v>7</v>
      </c>
      <c r="AA61" s="132">
        <v>3</v>
      </c>
      <c r="AB61" s="134">
        <v>5</v>
      </c>
      <c r="AC61" s="132">
        <v>1</v>
      </c>
      <c r="AD61" s="134">
        <v>2</v>
      </c>
      <c r="AE61" s="132">
        <v>3</v>
      </c>
      <c r="AF61" s="134">
        <v>3</v>
      </c>
      <c r="AG61" s="132"/>
      <c r="AH61" s="134">
        <v>3</v>
      </c>
      <c r="AI61" s="132">
        <v>3</v>
      </c>
      <c r="AJ61" s="134">
        <v>1</v>
      </c>
      <c r="AK61" s="136"/>
      <c r="AL61" s="134">
        <v>2</v>
      </c>
      <c r="AM61" s="137">
        <v>137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0</v>
      </c>
      <c r="C62" s="141">
        <f t="shared" si="9"/>
        <v>0</v>
      </c>
      <c r="D62" s="56">
        <f t="shared" si="9"/>
        <v>0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4663</v>
      </c>
      <c r="C63" s="145">
        <f t="shared" si="10"/>
        <v>2346</v>
      </c>
      <c r="D63" s="146">
        <f t="shared" si="10"/>
        <v>2317</v>
      </c>
      <c r="E63" s="147">
        <f t="shared" si="10"/>
        <v>418</v>
      </c>
      <c r="F63" s="148">
        <f t="shared" si="10"/>
        <v>394</v>
      </c>
      <c r="G63" s="147">
        <f t="shared" si="10"/>
        <v>214</v>
      </c>
      <c r="H63" s="149">
        <f t="shared" si="10"/>
        <v>204</v>
      </c>
      <c r="I63" s="147">
        <f t="shared" si="10"/>
        <v>224</v>
      </c>
      <c r="J63" s="149">
        <f t="shared" si="10"/>
        <v>187</v>
      </c>
      <c r="K63" s="147">
        <f t="shared" si="10"/>
        <v>140</v>
      </c>
      <c r="L63" s="149">
        <f t="shared" si="10"/>
        <v>128</v>
      </c>
      <c r="M63" s="147">
        <f t="shared" si="10"/>
        <v>133</v>
      </c>
      <c r="N63" s="149">
        <f t="shared" si="10"/>
        <v>115</v>
      </c>
      <c r="O63" s="147">
        <f t="shared" si="10"/>
        <v>111</v>
      </c>
      <c r="P63" s="149">
        <f t="shared" si="10"/>
        <v>103</v>
      </c>
      <c r="Q63" s="147">
        <f t="shared" si="10"/>
        <v>103</v>
      </c>
      <c r="R63" s="149">
        <f t="shared" si="10"/>
        <v>91</v>
      </c>
      <c r="S63" s="147">
        <f t="shared" si="10"/>
        <v>93</v>
      </c>
      <c r="T63" s="149">
        <f t="shared" si="10"/>
        <v>98</v>
      </c>
      <c r="U63" s="150">
        <f t="shared" si="10"/>
        <v>100</v>
      </c>
      <c r="V63" s="151">
        <f t="shared" si="10"/>
        <v>93</v>
      </c>
      <c r="W63" s="147">
        <f t="shared" si="10"/>
        <v>94</v>
      </c>
      <c r="X63" s="149">
        <f t="shared" si="10"/>
        <v>86</v>
      </c>
      <c r="Y63" s="147">
        <f t="shared" si="10"/>
        <v>95</v>
      </c>
      <c r="Z63" s="149">
        <f t="shared" si="10"/>
        <v>107</v>
      </c>
      <c r="AA63" s="147">
        <f t="shared" si="10"/>
        <v>111</v>
      </c>
      <c r="AB63" s="149">
        <f t="shared" si="10"/>
        <v>111</v>
      </c>
      <c r="AC63" s="147">
        <f t="shared" si="10"/>
        <v>102</v>
      </c>
      <c r="AD63" s="149">
        <f t="shared" si="10"/>
        <v>109</v>
      </c>
      <c r="AE63" s="147">
        <f t="shared" si="10"/>
        <v>98</v>
      </c>
      <c r="AF63" s="149">
        <f t="shared" si="10"/>
        <v>108</v>
      </c>
      <c r="AG63" s="147">
        <f t="shared" si="10"/>
        <v>98</v>
      </c>
      <c r="AH63" s="149">
        <f t="shared" si="10"/>
        <v>101</v>
      </c>
      <c r="AI63" s="147">
        <f t="shared" si="10"/>
        <v>106</v>
      </c>
      <c r="AJ63" s="149">
        <f t="shared" si="10"/>
        <v>96</v>
      </c>
      <c r="AK63" s="152">
        <f t="shared" si="10"/>
        <v>106</v>
      </c>
      <c r="AL63" s="149">
        <f t="shared" si="10"/>
        <v>186</v>
      </c>
      <c r="AM63" s="153">
        <f>SUM(AM57:AM61)</f>
        <v>4663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383" t="s">
        <v>5</v>
      </c>
      <c r="C65" s="383" t="s">
        <v>64</v>
      </c>
      <c r="D65" s="383" t="s">
        <v>65</v>
      </c>
      <c r="E65" s="383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376</v>
      </c>
      <c r="C69" s="87">
        <v>376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429</v>
      </c>
      <c r="C72" s="87">
        <v>429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1002</v>
      </c>
      <c r="C78" s="87">
        <v>1002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173</v>
      </c>
      <c r="C80" s="87">
        <v>173</v>
      </c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105" t="s">
        <v>52</v>
      </c>
      <c r="B85" s="170">
        <f>SUM(B66:B84)</f>
        <v>1980</v>
      </c>
      <c r="C85" s="170">
        <f>SUM(C66:C84)</f>
        <v>1980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416" t="s">
        <v>31</v>
      </c>
      <c r="D89" s="417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798</v>
      </c>
      <c r="D90" s="120">
        <f t="shared" si="12"/>
        <v>298</v>
      </c>
      <c r="E90" s="31">
        <f t="shared" si="12"/>
        <v>500</v>
      </c>
      <c r="F90" s="175">
        <f t="shared" si="12"/>
        <v>20</v>
      </c>
      <c r="G90" s="176">
        <f t="shared" si="12"/>
        <v>25</v>
      </c>
      <c r="H90" s="175">
        <f t="shared" si="12"/>
        <v>18</v>
      </c>
      <c r="I90" s="176">
        <f t="shared" si="12"/>
        <v>13</v>
      </c>
      <c r="J90" s="175">
        <f t="shared" si="12"/>
        <v>16</v>
      </c>
      <c r="K90" s="176">
        <f t="shared" si="12"/>
        <v>9</v>
      </c>
      <c r="L90" s="175">
        <f t="shared" si="12"/>
        <v>15</v>
      </c>
      <c r="M90" s="176">
        <f t="shared" si="12"/>
        <v>28</v>
      </c>
      <c r="N90" s="175">
        <f t="shared" si="12"/>
        <v>13</v>
      </c>
      <c r="O90" s="176">
        <f t="shared" si="12"/>
        <v>56</v>
      </c>
      <c r="P90" s="175">
        <f t="shared" si="12"/>
        <v>11</v>
      </c>
      <c r="Q90" s="176">
        <f t="shared" si="12"/>
        <v>55</v>
      </c>
      <c r="R90" s="175">
        <f t="shared" si="12"/>
        <v>10</v>
      </c>
      <c r="S90" s="176">
        <f t="shared" si="12"/>
        <v>50</v>
      </c>
      <c r="T90" s="175">
        <f t="shared" si="12"/>
        <v>8</v>
      </c>
      <c r="U90" s="176">
        <f t="shared" si="12"/>
        <v>32</v>
      </c>
      <c r="V90" s="175">
        <f t="shared" si="12"/>
        <v>16</v>
      </c>
      <c r="W90" s="176">
        <f t="shared" si="12"/>
        <v>38</v>
      </c>
      <c r="X90" s="175">
        <f t="shared" si="12"/>
        <v>15</v>
      </c>
      <c r="Y90" s="176">
        <f t="shared" si="12"/>
        <v>17</v>
      </c>
      <c r="Z90" s="175">
        <f t="shared" si="12"/>
        <v>10</v>
      </c>
      <c r="AA90" s="176">
        <f t="shared" si="12"/>
        <v>15</v>
      </c>
      <c r="AB90" s="175">
        <f t="shared" si="12"/>
        <v>14</v>
      </c>
      <c r="AC90" s="176">
        <f t="shared" si="12"/>
        <v>18</v>
      </c>
      <c r="AD90" s="175">
        <f t="shared" si="12"/>
        <v>21</v>
      </c>
      <c r="AE90" s="176">
        <f t="shared" si="12"/>
        <v>20</v>
      </c>
      <c r="AF90" s="175">
        <f t="shared" si="12"/>
        <v>28</v>
      </c>
      <c r="AG90" s="176">
        <f t="shared" si="12"/>
        <v>24</v>
      </c>
      <c r="AH90" s="175">
        <f t="shared" si="12"/>
        <v>29</v>
      </c>
      <c r="AI90" s="176">
        <f t="shared" si="12"/>
        <v>14</v>
      </c>
      <c r="AJ90" s="175">
        <f t="shared" si="12"/>
        <v>27</v>
      </c>
      <c r="AK90" s="176">
        <f t="shared" si="12"/>
        <v>26</v>
      </c>
      <c r="AL90" s="175">
        <f t="shared" si="12"/>
        <v>27</v>
      </c>
      <c r="AM90" s="176">
        <f t="shared" si="12"/>
        <v>60</v>
      </c>
      <c r="AN90" s="177">
        <f t="shared" si="12"/>
        <v>2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752</v>
      </c>
      <c r="D91" s="120">
        <f t="shared" ref="D91:E97" si="14">SUM(F91+H91+J91+L91+N91+P91+R91+T91+V91+X91+Z91+AB91+AD91+AF91+AH91+AJ91+AL91)</f>
        <v>282</v>
      </c>
      <c r="E91" s="31">
        <f t="shared" si="14"/>
        <v>470</v>
      </c>
      <c r="F91" s="180">
        <v>20</v>
      </c>
      <c r="G91" s="181">
        <v>23</v>
      </c>
      <c r="H91" s="182">
        <v>18</v>
      </c>
      <c r="I91" s="183">
        <v>12</v>
      </c>
      <c r="J91" s="182">
        <v>16</v>
      </c>
      <c r="K91" s="183">
        <v>9</v>
      </c>
      <c r="L91" s="180">
        <v>14</v>
      </c>
      <c r="M91" s="181">
        <v>28</v>
      </c>
      <c r="N91" s="182">
        <v>12</v>
      </c>
      <c r="O91" s="183">
        <v>55</v>
      </c>
      <c r="P91" s="182">
        <v>10</v>
      </c>
      <c r="Q91" s="183">
        <v>55</v>
      </c>
      <c r="R91" s="182">
        <v>9</v>
      </c>
      <c r="S91" s="183">
        <v>47</v>
      </c>
      <c r="T91" s="182">
        <v>7</v>
      </c>
      <c r="U91" s="183">
        <v>31</v>
      </c>
      <c r="V91" s="182">
        <v>15</v>
      </c>
      <c r="W91" s="183">
        <v>38</v>
      </c>
      <c r="X91" s="182">
        <v>13</v>
      </c>
      <c r="Y91" s="183">
        <v>15</v>
      </c>
      <c r="Z91" s="182">
        <v>10</v>
      </c>
      <c r="AA91" s="183">
        <v>13</v>
      </c>
      <c r="AB91" s="182">
        <v>13</v>
      </c>
      <c r="AC91" s="183">
        <v>16</v>
      </c>
      <c r="AD91" s="182">
        <v>18</v>
      </c>
      <c r="AE91" s="183">
        <v>18</v>
      </c>
      <c r="AF91" s="182">
        <v>27</v>
      </c>
      <c r="AG91" s="183">
        <v>21</v>
      </c>
      <c r="AH91" s="182">
        <v>29</v>
      </c>
      <c r="AI91" s="183">
        <v>14</v>
      </c>
      <c r="AJ91" s="182">
        <v>24</v>
      </c>
      <c r="AK91" s="183">
        <v>22</v>
      </c>
      <c r="AL91" s="182">
        <v>27</v>
      </c>
      <c r="AM91" s="183">
        <v>53</v>
      </c>
      <c r="AN91" s="184">
        <v>1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1</v>
      </c>
      <c r="D92" s="43">
        <f t="shared" si="14"/>
        <v>0</v>
      </c>
      <c r="E92" s="187">
        <f t="shared" si="14"/>
        <v>1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>
        <v>1</v>
      </c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1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8</v>
      </c>
      <c r="D94" s="209">
        <f t="shared" si="14"/>
        <v>2</v>
      </c>
      <c r="E94" s="210">
        <f t="shared" si="14"/>
        <v>6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>
        <v>1</v>
      </c>
      <c r="P94" s="214">
        <v>1</v>
      </c>
      <c r="Q94" s="216"/>
      <c r="R94" s="217"/>
      <c r="S94" s="212">
        <v>2</v>
      </c>
      <c r="T94" s="214">
        <v>1</v>
      </c>
      <c r="U94" s="216"/>
      <c r="V94" s="217"/>
      <c r="W94" s="212"/>
      <c r="X94" s="214"/>
      <c r="Y94" s="212">
        <v>1</v>
      </c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>
        <v>1</v>
      </c>
      <c r="AL94" s="214"/>
      <c r="AM94" s="212">
        <v>1</v>
      </c>
      <c r="AN94" s="218">
        <v>1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3</v>
      </c>
      <c r="D95" s="76">
        <f t="shared" si="14"/>
        <v>3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>
        <v>1</v>
      </c>
      <c r="Y95" s="224"/>
      <c r="Z95" s="226"/>
      <c r="AA95" s="225"/>
      <c r="AB95" s="226"/>
      <c r="AC95" s="224"/>
      <c r="AD95" s="223"/>
      <c r="AE95" s="225"/>
      <c r="AF95" s="226">
        <v>1</v>
      </c>
      <c r="AG95" s="224"/>
      <c r="AH95" s="223"/>
      <c r="AI95" s="225"/>
      <c r="AJ95" s="226">
        <v>1</v>
      </c>
      <c r="AK95" s="224"/>
      <c r="AL95" s="223"/>
      <c r="AM95" s="224"/>
      <c r="AN95" s="227">
        <v>0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32</v>
      </c>
      <c r="D96" s="43">
        <f t="shared" si="14"/>
        <v>10</v>
      </c>
      <c r="E96" s="228">
        <f t="shared" si="14"/>
        <v>22</v>
      </c>
      <c r="F96" s="188"/>
      <c r="G96" s="189">
        <v>1</v>
      </c>
      <c r="H96" s="190"/>
      <c r="I96" s="191">
        <v>1</v>
      </c>
      <c r="J96" s="188"/>
      <c r="K96" s="192"/>
      <c r="L96" s="190">
        <v>1</v>
      </c>
      <c r="M96" s="193"/>
      <c r="N96" s="188"/>
      <c r="O96" s="192"/>
      <c r="P96" s="191"/>
      <c r="Q96" s="193"/>
      <c r="R96" s="194">
        <v>1</v>
      </c>
      <c r="S96" s="192">
        <v>1</v>
      </c>
      <c r="T96" s="191"/>
      <c r="U96" s="193">
        <v>1</v>
      </c>
      <c r="V96" s="194">
        <v>1</v>
      </c>
      <c r="W96" s="192"/>
      <c r="X96" s="191">
        <v>1</v>
      </c>
      <c r="Y96" s="192">
        <v>1</v>
      </c>
      <c r="Z96" s="194"/>
      <c r="AA96" s="193">
        <v>2</v>
      </c>
      <c r="AB96" s="194">
        <v>1</v>
      </c>
      <c r="AC96" s="192">
        <v>2</v>
      </c>
      <c r="AD96" s="191">
        <v>3</v>
      </c>
      <c r="AE96" s="193">
        <v>2</v>
      </c>
      <c r="AF96" s="194"/>
      <c r="AG96" s="192">
        <v>2</v>
      </c>
      <c r="AH96" s="191"/>
      <c r="AI96" s="193"/>
      <c r="AJ96" s="194">
        <v>2</v>
      </c>
      <c r="AK96" s="192">
        <v>3</v>
      </c>
      <c r="AL96" s="191"/>
      <c r="AM96" s="192">
        <v>6</v>
      </c>
      <c r="AN96" s="195">
        <v>0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2</v>
      </c>
      <c r="D97" s="90">
        <f t="shared" si="14"/>
        <v>1</v>
      </c>
      <c r="E97" s="229">
        <f t="shared" si="14"/>
        <v>1</v>
      </c>
      <c r="F97" s="230"/>
      <c r="G97" s="231">
        <v>1</v>
      </c>
      <c r="H97" s="232"/>
      <c r="I97" s="233"/>
      <c r="J97" s="230"/>
      <c r="K97" s="234"/>
      <c r="L97" s="232"/>
      <c r="M97" s="235"/>
      <c r="N97" s="230">
        <v>1</v>
      </c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>
        <v>0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383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373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375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378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0</v>
      </c>
      <c r="D108" s="76">
        <f t="shared" si="18"/>
        <v>0</v>
      </c>
      <c r="E108" s="84">
        <f t="shared" si="18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0</v>
      </c>
      <c r="D109" s="90">
        <f t="shared" si="18"/>
        <v>0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273" t="s">
        <v>33</v>
      </c>
      <c r="F112" s="416" t="s">
        <v>39</v>
      </c>
      <c r="G112" s="274" t="s">
        <v>33</v>
      </c>
      <c r="H112" s="416" t="s">
        <v>39</v>
      </c>
      <c r="I112" s="274" t="s">
        <v>33</v>
      </c>
      <c r="J112" s="416" t="s">
        <v>39</v>
      </c>
      <c r="K112" s="274" t="s">
        <v>33</v>
      </c>
      <c r="L112" s="416" t="s">
        <v>39</v>
      </c>
      <c r="M112" s="274" t="s">
        <v>33</v>
      </c>
      <c r="N112" s="416" t="s">
        <v>39</v>
      </c>
      <c r="O112" s="274" t="s">
        <v>33</v>
      </c>
      <c r="P112" s="416" t="s">
        <v>39</v>
      </c>
      <c r="Q112" s="274" t="s">
        <v>33</v>
      </c>
      <c r="R112" s="416" t="s">
        <v>39</v>
      </c>
      <c r="S112" s="274" t="s">
        <v>33</v>
      </c>
      <c r="T112" s="416" t="s">
        <v>39</v>
      </c>
      <c r="U112" s="275" t="s">
        <v>33</v>
      </c>
      <c r="V112" s="416" t="s">
        <v>39</v>
      </c>
      <c r="W112" s="275" t="s">
        <v>33</v>
      </c>
      <c r="X112" s="811"/>
      <c r="Y112" s="276" t="s">
        <v>124</v>
      </c>
      <c r="Z112" s="277" t="s">
        <v>125</v>
      </c>
      <c r="AA112" s="278" t="s">
        <v>126</v>
      </c>
      <c r="AB112" s="383" t="s">
        <v>127</v>
      </c>
      <c r="AC112" s="279" t="s">
        <v>128</v>
      </c>
      <c r="AD112" s="280" t="s">
        <v>129</v>
      </c>
      <c r="AE112" s="281" t="s">
        <v>130</v>
      </c>
      <c r="AF112" s="383" t="s">
        <v>131</v>
      </c>
      <c r="AG112" s="282" t="s">
        <v>132</v>
      </c>
      <c r="AH112" s="383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8</v>
      </c>
      <c r="D113" s="101">
        <f>SUM(F113+H113+J113+L113+N113+P113+R113+T113+V113)</f>
        <v>3</v>
      </c>
      <c r="E113" s="31">
        <f>SUM(G113+I113+K113+M113+O113+Q113+S113+U113+W113)</f>
        <v>5</v>
      </c>
      <c r="F113" s="181"/>
      <c r="G113" s="283"/>
      <c r="H113" s="180"/>
      <c r="I113" s="183"/>
      <c r="J113" s="181">
        <v>1</v>
      </c>
      <c r="K113" s="283">
        <v>1</v>
      </c>
      <c r="L113" s="180"/>
      <c r="M113" s="183">
        <v>3</v>
      </c>
      <c r="N113" s="181">
        <v>1</v>
      </c>
      <c r="O113" s="283"/>
      <c r="P113" s="180"/>
      <c r="Q113" s="183">
        <v>1</v>
      </c>
      <c r="R113" s="181"/>
      <c r="S113" s="283"/>
      <c r="T113" s="180">
        <v>1</v>
      </c>
      <c r="U113" s="183"/>
      <c r="V113" s="181"/>
      <c r="W113" s="284"/>
      <c r="X113" s="182">
        <v>2</v>
      </c>
      <c r="Y113" s="285">
        <v>6</v>
      </c>
      <c r="Z113" s="180">
        <v>2</v>
      </c>
      <c r="AA113" s="286"/>
      <c r="AB113" s="287"/>
      <c r="AC113" s="284">
        <v>2</v>
      </c>
      <c r="AD113" s="288">
        <v>6</v>
      </c>
      <c r="AE113" s="285">
        <v>2</v>
      </c>
      <c r="AF113" s="184">
        <v>6</v>
      </c>
      <c r="AG113" s="184"/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33</v>
      </c>
      <c r="D114" s="290">
        <f>SUM(F114+H114+J114+L114+N114+P114+R114+T114+V114)</f>
        <v>24</v>
      </c>
      <c r="E114" s="291">
        <f>SUM(G114+I114+K114+M114+O114+Q114+S114+U114+W114)</f>
        <v>9</v>
      </c>
      <c r="F114" s="292"/>
      <c r="G114" s="293">
        <v>1</v>
      </c>
      <c r="H114" s="294">
        <v>1</v>
      </c>
      <c r="I114" s="295">
        <v>1</v>
      </c>
      <c r="J114" s="292">
        <v>2</v>
      </c>
      <c r="K114" s="293">
        <v>2</v>
      </c>
      <c r="L114" s="294">
        <v>6</v>
      </c>
      <c r="M114" s="295">
        <v>2</v>
      </c>
      <c r="N114" s="292">
        <v>4</v>
      </c>
      <c r="O114" s="293">
        <v>2</v>
      </c>
      <c r="P114" s="294">
        <v>5</v>
      </c>
      <c r="Q114" s="295">
        <v>1</v>
      </c>
      <c r="R114" s="292">
        <v>2</v>
      </c>
      <c r="S114" s="293"/>
      <c r="T114" s="294">
        <v>4</v>
      </c>
      <c r="U114" s="295"/>
      <c r="V114" s="292"/>
      <c r="W114" s="296"/>
      <c r="X114" s="297"/>
      <c r="Y114" s="298"/>
      <c r="Z114" s="299"/>
      <c r="AA114" s="300">
        <v>18</v>
      </c>
      <c r="AB114" s="300">
        <v>15</v>
      </c>
      <c r="AC114" s="297">
        <v>17</v>
      </c>
      <c r="AD114" s="301">
        <v>16</v>
      </c>
      <c r="AE114" s="302">
        <v>8</v>
      </c>
      <c r="AF114" s="303">
        <v>3</v>
      </c>
      <c r="AG114" s="303">
        <v>16</v>
      </c>
      <c r="AH114" s="303">
        <v>16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417" t="s">
        <v>12</v>
      </c>
      <c r="G117" s="417" t="s">
        <v>13</v>
      </c>
      <c r="H117" s="417" t="s">
        <v>14</v>
      </c>
      <c r="I117" s="417" t="s">
        <v>138</v>
      </c>
      <c r="J117" s="417" t="s">
        <v>139</v>
      </c>
      <c r="K117" s="417" t="s">
        <v>140</v>
      </c>
      <c r="L117" s="417" t="s">
        <v>141</v>
      </c>
      <c r="M117" s="274" t="s">
        <v>142</v>
      </c>
      <c r="N117" s="416" t="s">
        <v>32</v>
      </c>
      <c r="O117" s="71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1</v>
      </c>
      <c r="D119" s="64"/>
      <c r="E119" s="64"/>
      <c r="F119" s="60">
        <v>1</v>
      </c>
      <c r="G119" s="314"/>
      <c r="H119" s="314"/>
      <c r="I119" s="314"/>
      <c r="J119" s="314"/>
      <c r="K119" s="314"/>
      <c r="L119" s="64"/>
      <c r="M119" s="65"/>
      <c r="N119" s="63"/>
      <c r="O119" s="58">
        <v>1</v>
      </c>
      <c r="P119" s="92">
        <v>1</v>
      </c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1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7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6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5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41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91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151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383" t="s">
        <v>163</v>
      </c>
      <c r="F137" s="383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383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336" t="s">
        <v>52</v>
      </c>
      <c r="E141" s="24" t="s">
        <v>171</v>
      </c>
      <c r="F141" s="25" t="s">
        <v>172</v>
      </c>
      <c r="G141" s="755"/>
      <c r="H141" s="24" t="s">
        <v>173</v>
      </c>
      <c r="I141" s="364" t="s">
        <v>174</v>
      </c>
      <c r="J141" s="25" t="s">
        <v>175</v>
      </c>
      <c r="K141" s="24" t="s">
        <v>173</v>
      </c>
      <c r="L141" s="364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383" t="s">
        <v>5</v>
      </c>
      <c r="D145" s="383" t="s">
        <v>181</v>
      </c>
      <c r="E145" s="416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359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336" t="s">
        <v>195</v>
      </c>
      <c r="E154" s="416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257</v>
      </c>
      <c r="E156" s="45">
        <v>257</v>
      </c>
      <c r="F156" s="377"/>
      <c r="G156" s="49">
        <v>257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194</v>
      </c>
      <c r="E159" s="45">
        <v>194</v>
      </c>
      <c r="F159" s="377"/>
      <c r="G159" s="49">
        <v>194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416" t="s">
        <v>39</v>
      </c>
      <c r="G164" s="71" t="s">
        <v>33</v>
      </c>
      <c r="H164" s="416" t="s">
        <v>39</v>
      </c>
      <c r="I164" s="71" t="s">
        <v>33</v>
      </c>
      <c r="J164" s="416" t="s">
        <v>39</v>
      </c>
      <c r="K164" s="71" t="s">
        <v>33</v>
      </c>
      <c r="L164" s="416" t="s">
        <v>39</v>
      </c>
      <c r="M164" s="115" t="s">
        <v>33</v>
      </c>
      <c r="N164" s="416" t="s">
        <v>39</v>
      </c>
      <c r="O164" s="71" t="s">
        <v>33</v>
      </c>
      <c r="P164" s="416" t="s">
        <v>39</v>
      </c>
      <c r="Q164" s="115" t="s">
        <v>33</v>
      </c>
      <c r="R164" s="416" t="s">
        <v>39</v>
      </c>
      <c r="S164" s="71" t="s">
        <v>33</v>
      </c>
      <c r="T164" s="416" t="s">
        <v>39</v>
      </c>
      <c r="U164" s="115" t="s">
        <v>33</v>
      </c>
      <c r="V164" s="416" t="s">
        <v>39</v>
      </c>
      <c r="W164" s="71" t="s">
        <v>33</v>
      </c>
      <c r="X164" s="416" t="s">
        <v>39</v>
      </c>
      <c r="Y164" s="115" t="s">
        <v>33</v>
      </c>
      <c r="Z164" s="416" t="s">
        <v>39</v>
      </c>
      <c r="AA164" s="71" t="s">
        <v>33</v>
      </c>
      <c r="AB164" s="416" t="s">
        <v>39</v>
      </c>
      <c r="AC164" s="71" t="s">
        <v>33</v>
      </c>
      <c r="AD164" s="416" t="s">
        <v>39</v>
      </c>
      <c r="AE164" s="71" t="s">
        <v>33</v>
      </c>
      <c r="AF164" s="416" t="s">
        <v>39</v>
      </c>
      <c r="AG164" s="71" t="s">
        <v>33</v>
      </c>
      <c r="AH164" s="416" t="s">
        <v>39</v>
      </c>
      <c r="AI164" s="71" t="s">
        <v>33</v>
      </c>
      <c r="AJ164" s="416" t="s">
        <v>39</v>
      </c>
      <c r="AK164" s="71" t="s">
        <v>33</v>
      </c>
      <c r="AL164" s="416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273" t="s">
        <v>33</v>
      </c>
      <c r="G172" s="416" t="s">
        <v>39</v>
      </c>
      <c r="H172" s="274" t="s">
        <v>33</v>
      </c>
      <c r="I172" s="416" t="s">
        <v>39</v>
      </c>
      <c r="J172" s="274" t="s">
        <v>33</v>
      </c>
      <c r="K172" s="416" t="s">
        <v>39</v>
      </c>
      <c r="L172" s="274" t="s">
        <v>33</v>
      </c>
      <c r="M172" s="416" t="s">
        <v>39</v>
      </c>
      <c r="N172" s="274" t="s">
        <v>33</v>
      </c>
      <c r="O172" s="416" t="s">
        <v>39</v>
      </c>
      <c r="P172" s="274" t="s">
        <v>33</v>
      </c>
      <c r="Q172" s="416" t="s">
        <v>39</v>
      </c>
      <c r="R172" s="274" t="s">
        <v>33</v>
      </c>
      <c r="S172" s="416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0</v>
      </c>
      <c r="E173" s="101">
        <f t="shared" ref="E173:F178" si="22">SUM(G173+I173+K173+M173+O173+Q173+S173+U173)</f>
        <v>0</v>
      </c>
      <c r="F173" s="31">
        <f t="shared" si="22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0</v>
      </c>
      <c r="E174" s="76">
        <f t="shared" si="22"/>
        <v>0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1</v>
      </c>
      <c r="E176" s="257">
        <f t="shared" si="22"/>
        <v>0</v>
      </c>
      <c r="F176" s="77">
        <f t="shared" si="22"/>
        <v>1</v>
      </c>
      <c r="G176" s="180"/>
      <c r="H176" s="183"/>
      <c r="I176" s="180"/>
      <c r="J176" s="183"/>
      <c r="K176" s="180"/>
      <c r="L176" s="183"/>
      <c r="M176" s="180"/>
      <c r="N176" s="183">
        <v>1</v>
      </c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>
        <v>1</v>
      </c>
      <c r="Z176" s="419"/>
      <c r="AA176" s="183"/>
      <c r="AB176" s="180"/>
      <c r="AC176" s="183"/>
      <c r="AD176" s="283"/>
      <c r="AE176" s="183">
        <v>1</v>
      </c>
      <c r="AF176" s="180">
        <v>1</v>
      </c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1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440" t="s">
        <v>33</v>
      </c>
      <c r="E187" s="416" t="s">
        <v>39</v>
      </c>
      <c r="F187" s="274" t="s">
        <v>33</v>
      </c>
      <c r="G187" s="416" t="s">
        <v>39</v>
      </c>
      <c r="H187" s="274" t="s">
        <v>33</v>
      </c>
      <c r="I187" s="416" t="s">
        <v>39</v>
      </c>
      <c r="J187" s="274" t="s">
        <v>33</v>
      </c>
      <c r="K187" s="416" t="s">
        <v>39</v>
      </c>
      <c r="L187" s="71" t="s">
        <v>33</v>
      </c>
      <c r="M187" s="416" t="s">
        <v>39</v>
      </c>
      <c r="N187" s="71" t="s">
        <v>33</v>
      </c>
      <c r="O187" s="416" t="s">
        <v>39</v>
      </c>
      <c r="P187" s="71" t="s">
        <v>33</v>
      </c>
      <c r="Q187" s="416" t="s">
        <v>39</v>
      </c>
      <c r="R187" s="274" t="s">
        <v>33</v>
      </c>
      <c r="S187" s="416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441" t="s">
        <v>231</v>
      </c>
      <c r="B188" s="442">
        <f>SUM(C188+D188)</f>
        <v>20</v>
      </c>
      <c r="C188" s="443">
        <f>SUM(E188+G188+I188+K188+M188+O188+Q188+S188+U188)</f>
        <v>10</v>
      </c>
      <c r="D188" s="146">
        <f>SUM(F188+H188+J188+L188+N188+P188+R188+T188+V188)</f>
        <v>10</v>
      </c>
      <c r="E188" s="444"/>
      <c r="F188" s="445"/>
      <c r="G188" s="444">
        <v>4</v>
      </c>
      <c r="H188" s="445">
        <v>3</v>
      </c>
      <c r="I188" s="444">
        <v>2</v>
      </c>
      <c r="J188" s="445">
        <v>1</v>
      </c>
      <c r="K188" s="444">
        <v>2</v>
      </c>
      <c r="L188" s="446">
        <v>5</v>
      </c>
      <c r="M188" s="444">
        <v>1</v>
      </c>
      <c r="N188" s="446">
        <v>1</v>
      </c>
      <c r="O188" s="444">
        <v>1</v>
      </c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12</v>
      </c>
      <c r="C193" s="459">
        <f t="shared" ref="C193:D198" si="24">+E193+G193+I193+K193</f>
        <v>8</v>
      </c>
      <c r="D193" s="460">
        <f t="shared" si="24"/>
        <v>4</v>
      </c>
      <c r="E193" s="461">
        <f t="shared" ref="E193:O193" si="25">SUM(E194:E198)</f>
        <v>2</v>
      </c>
      <c r="F193" s="462">
        <f t="shared" si="25"/>
        <v>1</v>
      </c>
      <c r="G193" s="461">
        <f t="shared" si="25"/>
        <v>0</v>
      </c>
      <c r="H193" s="462">
        <f t="shared" si="25"/>
        <v>0</v>
      </c>
      <c r="I193" s="461">
        <f t="shared" si="25"/>
        <v>2</v>
      </c>
      <c r="J193" s="463">
        <f t="shared" si="25"/>
        <v>1</v>
      </c>
      <c r="K193" s="464">
        <f t="shared" si="25"/>
        <v>4</v>
      </c>
      <c r="L193" s="465">
        <f t="shared" si="25"/>
        <v>2</v>
      </c>
      <c r="M193" s="466">
        <f t="shared" si="25"/>
        <v>10</v>
      </c>
      <c r="N193" s="462">
        <f t="shared" si="25"/>
        <v>2</v>
      </c>
      <c r="O193" s="467">
        <f t="shared" si="25"/>
        <v>3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9</v>
      </c>
      <c r="C194" s="469">
        <f t="shared" si="24"/>
        <v>7</v>
      </c>
      <c r="D194" s="470">
        <f t="shared" si="24"/>
        <v>2</v>
      </c>
      <c r="E194" s="471">
        <v>2</v>
      </c>
      <c r="F194" s="472">
        <v>1</v>
      </c>
      <c r="G194" s="471"/>
      <c r="H194" s="472"/>
      <c r="I194" s="471">
        <v>2</v>
      </c>
      <c r="J194" s="473"/>
      <c r="K194" s="471">
        <v>3</v>
      </c>
      <c r="L194" s="474">
        <v>1</v>
      </c>
      <c r="M194" s="475">
        <v>7</v>
      </c>
      <c r="N194" s="472">
        <v>2</v>
      </c>
      <c r="O194" s="476">
        <v>2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2</v>
      </c>
      <c r="C195" s="478">
        <f t="shared" si="24"/>
        <v>1</v>
      </c>
      <c r="D195" s="479">
        <f t="shared" si="24"/>
        <v>1</v>
      </c>
      <c r="E195" s="480"/>
      <c r="F195" s="481"/>
      <c r="G195" s="480"/>
      <c r="H195" s="481"/>
      <c r="I195" s="480"/>
      <c r="J195" s="482">
        <v>1</v>
      </c>
      <c r="K195" s="480">
        <v>1</v>
      </c>
      <c r="L195" s="483"/>
      <c r="M195" s="484">
        <v>2</v>
      </c>
      <c r="N195" s="481"/>
      <c r="O195" s="485">
        <v>1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1</v>
      </c>
      <c r="C198" s="493">
        <f t="shared" si="24"/>
        <v>0</v>
      </c>
      <c r="D198" s="494">
        <f t="shared" si="24"/>
        <v>1</v>
      </c>
      <c r="E198" s="495"/>
      <c r="F198" s="496"/>
      <c r="G198" s="495"/>
      <c r="H198" s="496"/>
      <c r="I198" s="495"/>
      <c r="J198" s="496"/>
      <c r="K198" s="495"/>
      <c r="L198" s="497">
        <v>1</v>
      </c>
      <c r="M198" s="498">
        <v>1</v>
      </c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14302</v>
      </c>
      <c r="B217" s="500">
        <f>SUM(CG8:CM200)</f>
        <v>1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300-000000000000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00000000-0002-0000-0300-000001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W217"/>
  <sheetViews>
    <sheetView topLeftCell="A46" workbookViewId="0">
      <selection activeCell="B200" sqref="B200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104" ht="16.149999999999999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",[4]NOMBRE!B6," - ","( ",[4]NOMBRE!C6,[4]NOMBRE!D6," )")</f>
        <v>MES: ABRIL - ( 04 )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",[4]NOMBRE!B7)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518" t="s">
        <v>33</v>
      </c>
      <c r="E11" s="513" t="s">
        <v>32</v>
      </c>
      <c r="F11" s="514" t="s">
        <v>33</v>
      </c>
      <c r="G11" s="513" t="s">
        <v>32</v>
      </c>
      <c r="H11" s="514" t="s">
        <v>33</v>
      </c>
      <c r="I11" s="513" t="s">
        <v>32</v>
      </c>
      <c r="J11" s="514" t="s">
        <v>33</v>
      </c>
      <c r="K11" s="513" t="s">
        <v>32</v>
      </c>
      <c r="L11" s="514" t="s">
        <v>33</v>
      </c>
      <c r="M11" s="513" t="s">
        <v>32</v>
      </c>
      <c r="N11" s="514" t="s">
        <v>33</v>
      </c>
      <c r="O11" s="513" t="s">
        <v>32</v>
      </c>
      <c r="P11" s="514" t="s">
        <v>33</v>
      </c>
      <c r="Q11" s="513" t="s">
        <v>32</v>
      </c>
      <c r="R11" s="514" t="s">
        <v>33</v>
      </c>
      <c r="S11" s="513" t="s">
        <v>32</v>
      </c>
      <c r="T11" s="514" t="s">
        <v>33</v>
      </c>
      <c r="U11" s="513" t="s">
        <v>32</v>
      </c>
      <c r="V11" s="514" t="s">
        <v>33</v>
      </c>
      <c r="W11" s="513" t="s">
        <v>32</v>
      </c>
      <c r="X11" s="514" t="s">
        <v>33</v>
      </c>
      <c r="Y11" s="513" t="s">
        <v>32</v>
      </c>
      <c r="Z11" s="514" t="s">
        <v>33</v>
      </c>
      <c r="AA11" s="513" t="s">
        <v>32</v>
      </c>
      <c r="AB11" s="514" t="s">
        <v>33</v>
      </c>
      <c r="AC11" s="513" t="s">
        <v>32</v>
      </c>
      <c r="AD11" s="514" t="s">
        <v>33</v>
      </c>
      <c r="AE11" s="513" t="s">
        <v>32</v>
      </c>
      <c r="AF11" s="514" t="s">
        <v>33</v>
      </c>
      <c r="AG11" s="525" t="s">
        <v>32</v>
      </c>
      <c r="AH11" s="528" t="s">
        <v>33</v>
      </c>
      <c r="AI11" s="513" t="s">
        <v>32</v>
      </c>
      <c r="AJ11" s="514" t="s">
        <v>33</v>
      </c>
      <c r="AK11" s="525" t="s">
        <v>32</v>
      </c>
      <c r="AL11" s="514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4519</v>
      </c>
      <c r="C12" s="30">
        <f t="shared" ref="C12:D14" si="0">SUM(E12+G12+I12+K12+M12+O12+Q12+S12+U12+W12+Y12+AA12+AC12+AE12+AG12+AI12+AK12)</f>
        <v>2348</v>
      </c>
      <c r="D12" s="31">
        <f t="shared" si="0"/>
        <v>2171</v>
      </c>
      <c r="E12" s="32">
        <v>453</v>
      </c>
      <c r="F12" s="33">
        <v>362</v>
      </c>
      <c r="G12" s="32">
        <v>253</v>
      </c>
      <c r="H12" s="33">
        <v>210</v>
      </c>
      <c r="I12" s="32">
        <v>227</v>
      </c>
      <c r="J12" s="34">
        <v>225</v>
      </c>
      <c r="K12" s="32">
        <v>152</v>
      </c>
      <c r="L12" s="34">
        <v>179</v>
      </c>
      <c r="M12" s="32">
        <v>103</v>
      </c>
      <c r="N12" s="34">
        <v>88</v>
      </c>
      <c r="O12" s="32">
        <v>104</v>
      </c>
      <c r="P12" s="34">
        <v>101</v>
      </c>
      <c r="Q12" s="32">
        <v>98</v>
      </c>
      <c r="R12" s="34">
        <v>84</v>
      </c>
      <c r="S12" s="32">
        <v>115</v>
      </c>
      <c r="T12" s="34">
        <v>80</v>
      </c>
      <c r="U12" s="32">
        <v>80</v>
      </c>
      <c r="V12" s="34">
        <v>110</v>
      </c>
      <c r="W12" s="32">
        <v>92</v>
      </c>
      <c r="X12" s="34">
        <v>87</v>
      </c>
      <c r="Y12" s="32">
        <v>94</v>
      </c>
      <c r="Z12" s="34">
        <v>109</v>
      </c>
      <c r="AA12" s="32">
        <v>99</v>
      </c>
      <c r="AB12" s="34">
        <v>78</v>
      </c>
      <c r="AC12" s="32">
        <v>100</v>
      </c>
      <c r="AD12" s="34">
        <v>71</v>
      </c>
      <c r="AE12" s="32">
        <v>77</v>
      </c>
      <c r="AF12" s="34">
        <v>97</v>
      </c>
      <c r="AG12" s="35">
        <v>97</v>
      </c>
      <c r="AH12" s="36">
        <v>74</v>
      </c>
      <c r="AI12" s="32">
        <v>82</v>
      </c>
      <c r="AJ12" s="34">
        <v>63</v>
      </c>
      <c r="AK12" s="37">
        <v>122</v>
      </c>
      <c r="AL12" s="34">
        <v>153</v>
      </c>
      <c r="AM12" s="37">
        <v>4315</v>
      </c>
      <c r="AN12" s="32">
        <v>76</v>
      </c>
      <c r="AO12" s="38">
        <v>1</v>
      </c>
      <c r="AP12" s="38">
        <v>224</v>
      </c>
      <c r="AQ12" s="34">
        <v>431</v>
      </c>
      <c r="AR12" s="34">
        <v>122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383</v>
      </c>
      <c r="C13" s="43">
        <f t="shared" si="0"/>
        <v>0</v>
      </c>
      <c r="D13" s="44">
        <f t="shared" si="0"/>
        <v>383</v>
      </c>
      <c r="E13" s="45"/>
      <c r="F13" s="46"/>
      <c r="G13" s="47"/>
      <c r="H13" s="48"/>
      <c r="I13" s="47"/>
      <c r="J13" s="46">
        <v>4</v>
      </c>
      <c r="K13" s="45"/>
      <c r="L13" s="46">
        <v>42</v>
      </c>
      <c r="M13" s="45"/>
      <c r="N13" s="46">
        <v>83</v>
      </c>
      <c r="O13" s="45"/>
      <c r="P13" s="46">
        <v>87</v>
      </c>
      <c r="Q13" s="45"/>
      <c r="R13" s="46">
        <v>73</v>
      </c>
      <c r="S13" s="45"/>
      <c r="T13" s="46">
        <v>49</v>
      </c>
      <c r="U13" s="45"/>
      <c r="V13" s="46">
        <v>23</v>
      </c>
      <c r="W13" s="45"/>
      <c r="X13" s="46">
        <v>10</v>
      </c>
      <c r="Y13" s="45"/>
      <c r="Z13" s="46">
        <v>4</v>
      </c>
      <c r="AA13" s="45"/>
      <c r="AB13" s="46">
        <v>1</v>
      </c>
      <c r="AC13" s="45"/>
      <c r="AD13" s="46">
        <v>4</v>
      </c>
      <c r="AE13" s="45"/>
      <c r="AF13" s="46">
        <v>1</v>
      </c>
      <c r="AG13" s="49"/>
      <c r="AH13" s="50">
        <v>1</v>
      </c>
      <c r="AI13" s="45"/>
      <c r="AJ13" s="46">
        <v>1</v>
      </c>
      <c r="AK13" s="51"/>
      <c r="AL13" s="46"/>
      <c r="AM13" s="51">
        <v>374</v>
      </c>
      <c r="AN13" s="45">
        <v>6</v>
      </c>
      <c r="AO13" s="52"/>
      <c r="AP13" s="52">
        <v>3</v>
      </c>
      <c r="AQ13" s="46">
        <v>40</v>
      </c>
      <c r="AR13" s="46">
        <v>9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193</v>
      </c>
      <c r="C14" s="55">
        <f t="shared" si="0"/>
        <v>0</v>
      </c>
      <c r="D14" s="56">
        <f t="shared" si="0"/>
        <v>193</v>
      </c>
      <c r="E14" s="57"/>
      <c r="F14" s="58"/>
      <c r="G14" s="57"/>
      <c r="H14" s="58"/>
      <c r="I14" s="57"/>
      <c r="J14" s="59"/>
      <c r="K14" s="57"/>
      <c r="L14" s="59">
        <v>22</v>
      </c>
      <c r="M14" s="57"/>
      <c r="N14" s="59">
        <v>40</v>
      </c>
      <c r="O14" s="57"/>
      <c r="P14" s="59">
        <v>38</v>
      </c>
      <c r="Q14" s="57"/>
      <c r="R14" s="59">
        <v>39</v>
      </c>
      <c r="S14" s="57"/>
      <c r="T14" s="59">
        <v>25</v>
      </c>
      <c r="U14" s="57"/>
      <c r="V14" s="59">
        <v>7</v>
      </c>
      <c r="W14" s="57"/>
      <c r="X14" s="59">
        <v>8</v>
      </c>
      <c r="Y14" s="57"/>
      <c r="Z14" s="59">
        <v>4</v>
      </c>
      <c r="AA14" s="57"/>
      <c r="AB14" s="59">
        <v>4</v>
      </c>
      <c r="AC14" s="57"/>
      <c r="AD14" s="59">
        <v>1</v>
      </c>
      <c r="AE14" s="57"/>
      <c r="AF14" s="59">
        <v>2</v>
      </c>
      <c r="AG14" s="60"/>
      <c r="AH14" s="61">
        <v>1</v>
      </c>
      <c r="AI14" s="57"/>
      <c r="AJ14" s="59">
        <v>2</v>
      </c>
      <c r="AK14" s="62"/>
      <c r="AL14" s="59"/>
      <c r="AM14" s="62">
        <v>185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519" t="s">
        <v>33</v>
      </c>
      <c r="E18" s="515" t="s">
        <v>39</v>
      </c>
      <c r="F18" s="519" t="s">
        <v>33</v>
      </c>
      <c r="G18" s="515" t="s">
        <v>39</v>
      </c>
      <c r="H18" s="519" t="s">
        <v>33</v>
      </c>
      <c r="I18" s="515" t="s">
        <v>39</v>
      </c>
      <c r="J18" s="519" t="s">
        <v>33</v>
      </c>
      <c r="K18" s="515" t="s">
        <v>39</v>
      </c>
      <c r="L18" s="519" t="s">
        <v>33</v>
      </c>
      <c r="M18" s="515" t="s">
        <v>39</v>
      </c>
      <c r="N18" s="519" t="s">
        <v>33</v>
      </c>
      <c r="O18" s="515" t="s">
        <v>39</v>
      </c>
      <c r="P18" s="519" t="s">
        <v>33</v>
      </c>
      <c r="Q18" s="515" t="s">
        <v>39</v>
      </c>
      <c r="R18" s="519" t="s">
        <v>33</v>
      </c>
      <c r="S18" s="515" t="s">
        <v>39</v>
      </c>
      <c r="T18" s="519" t="s">
        <v>33</v>
      </c>
      <c r="U18" s="515" t="s">
        <v>39</v>
      </c>
      <c r="V18" s="519" t="s">
        <v>33</v>
      </c>
      <c r="W18" s="515" t="s">
        <v>39</v>
      </c>
      <c r="X18" s="519" t="s">
        <v>33</v>
      </c>
      <c r="Y18" s="515" t="s">
        <v>39</v>
      </c>
      <c r="Z18" s="519" t="s">
        <v>33</v>
      </c>
      <c r="AA18" s="515" t="s">
        <v>39</v>
      </c>
      <c r="AB18" s="519" t="s">
        <v>33</v>
      </c>
      <c r="AC18" s="515" t="s">
        <v>39</v>
      </c>
      <c r="AD18" s="519" t="s">
        <v>33</v>
      </c>
      <c r="AE18" s="515" t="s">
        <v>39</v>
      </c>
      <c r="AF18" s="519" t="s">
        <v>33</v>
      </c>
      <c r="AG18" s="515" t="s">
        <v>39</v>
      </c>
      <c r="AH18" s="519" t="s">
        <v>33</v>
      </c>
      <c r="AI18" s="515" t="s">
        <v>39</v>
      </c>
      <c r="AJ18" s="519" t="s">
        <v>33</v>
      </c>
      <c r="AK18" s="515" t="s">
        <v>39</v>
      </c>
      <c r="AL18" s="519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518" t="s">
        <v>33</v>
      </c>
      <c r="E26" s="527" t="s">
        <v>39</v>
      </c>
      <c r="F26" s="514" t="s">
        <v>33</v>
      </c>
      <c r="G26" s="527" t="s">
        <v>39</v>
      </c>
      <c r="H26" s="514" t="s">
        <v>33</v>
      </c>
      <c r="I26" s="527" t="s">
        <v>39</v>
      </c>
      <c r="J26" s="514" t="s">
        <v>33</v>
      </c>
      <c r="K26" s="527" t="s">
        <v>39</v>
      </c>
      <c r="L26" s="514" t="s">
        <v>33</v>
      </c>
      <c r="M26" s="527" t="s">
        <v>39</v>
      </c>
      <c r="N26" s="514" t="s">
        <v>33</v>
      </c>
      <c r="O26" s="527" t="s">
        <v>39</v>
      </c>
      <c r="P26" s="514" t="s">
        <v>33</v>
      </c>
      <c r="Q26" s="527" t="s">
        <v>39</v>
      </c>
      <c r="R26" s="514" t="s">
        <v>33</v>
      </c>
      <c r="S26" s="527" t="s">
        <v>39</v>
      </c>
      <c r="T26" s="514" t="s">
        <v>33</v>
      </c>
      <c r="U26" s="527" t="s">
        <v>39</v>
      </c>
      <c r="V26" s="514" t="s">
        <v>33</v>
      </c>
      <c r="W26" s="527" t="s">
        <v>39</v>
      </c>
      <c r="X26" s="514" t="s">
        <v>33</v>
      </c>
      <c r="Y26" s="527" t="s">
        <v>39</v>
      </c>
      <c r="Z26" s="514" t="s">
        <v>33</v>
      </c>
      <c r="AA26" s="527" t="s">
        <v>39</v>
      </c>
      <c r="AB26" s="514" t="s">
        <v>33</v>
      </c>
      <c r="AC26" s="527" t="s">
        <v>39</v>
      </c>
      <c r="AD26" s="514" t="s">
        <v>33</v>
      </c>
      <c r="AE26" s="527" t="s">
        <v>39</v>
      </c>
      <c r="AF26" s="514" t="s">
        <v>33</v>
      </c>
      <c r="AG26" s="527" t="s">
        <v>39</v>
      </c>
      <c r="AH26" s="514" t="s">
        <v>33</v>
      </c>
      <c r="AI26" s="527" t="s">
        <v>39</v>
      </c>
      <c r="AJ26" s="514" t="s">
        <v>33</v>
      </c>
      <c r="AK26" s="527" t="s">
        <v>39</v>
      </c>
      <c r="AL26" s="514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518" t="s">
        <v>33</v>
      </c>
      <c r="E36" s="520" t="s">
        <v>39</v>
      </c>
      <c r="F36" s="519" t="s">
        <v>33</v>
      </c>
      <c r="G36" s="520" t="s">
        <v>39</v>
      </c>
      <c r="H36" s="519" t="s">
        <v>33</v>
      </c>
      <c r="I36" s="520" t="s">
        <v>39</v>
      </c>
      <c r="J36" s="519" t="s">
        <v>33</v>
      </c>
      <c r="K36" s="520" t="s">
        <v>39</v>
      </c>
      <c r="L36" s="519" t="s">
        <v>33</v>
      </c>
      <c r="M36" s="520" t="s">
        <v>39</v>
      </c>
      <c r="N36" s="519" t="s">
        <v>33</v>
      </c>
      <c r="O36" s="520" t="s">
        <v>39</v>
      </c>
      <c r="P36" s="519" t="s">
        <v>33</v>
      </c>
      <c r="Q36" s="520" t="s">
        <v>39</v>
      </c>
      <c r="R36" s="519" t="s">
        <v>33</v>
      </c>
      <c r="S36" s="520" t="s">
        <v>39</v>
      </c>
      <c r="T36" s="519" t="s">
        <v>33</v>
      </c>
      <c r="U36" s="520" t="s">
        <v>39</v>
      </c>
      <c r="V36" s="519" t="s">
        <v>33</v>
      </c>
      <c r="W36" s="520" t="s">
        <v>39</v>
      </c>
      <c r="X36" s="519" t="s">
        <v>33</v>
      </c>
      <c r="Y36" s="520" t="s">
        <v>39</v>
      </c>
      <c r="Z36" s="519" t="s">
        <v>33</v>
      </c>
      <c r="AA36" s="520" t="s">
        <v>39</v>
      </c>
      <c r="AB36" s="519" t="s">
        <v>33</v>
      </c>
      <c r="AC36" s="520" t="s">
        <v>39</v>
      </c>
      <c r="AD36" s="519" t="s">
        <v>33</v>
      </c>
      <c r="AE36" s="520" t="s">
        <v>39</v>
      </c>
      <c r="AF36" s="519" t="s">
        <v>33</v>
      </c>
      <c r="AG36" s="520" t="s">
        <v>39</v>
      </c>
      <c r="AH36" s="519" t="s">
        <v>33</v>
      </c>
      <c r="AI36" s="520" t="s">
        <v>39</v>
      </c>
      <c r="AJ36" s="519" t="s">
        <v>33</v>
      </c>
      <c r="AK36" s="520" t="s">
        <v>39</v>
      </c>
      <c r="AL36" s="519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518" t="s">
        <v>33</v>
      </c>
      <c r="E46" s="527" t="s">
        <v>39</v>
      </c>
      <c r="F46" s="514" t="s">
        <v>33</v>
      </c>
      <c r="G46" s="527" t="s">
        <v>39</v>
      </c>
      <c r="H46" s="514" t="s">
        <v>33</v>
      </c>
      <c r="I46" s="527" t="s">
        <v>39</v>
      </c>
      <c r="J46" s="514" t="s">
        <v>33</v>
      </c>
      <c r="K46" s="527" t="s">
        <v>39</v>
      </c>
      <c r="L46" s="514" t="s">
        <v>33</v>
      </c>
      <c r="M46" s="527" t="s">
        <v>39</v>
      </c>
      <c r="N46" s="514" t="s">
        <v>33</v>
      </c>
      <c r="O46" s="527" t="s">
        <v>39</v>
      </c>
      <c r="P46" s="514" t="s">
        <v>33</v>
      </c>
      <c r="Q46" s="527" t="s">
        <v>39</v>
      </c>
      <c r="R46" s="514" t="s">
        <v>33</v>
      </c>
      <c r="S46" s="527" t="s">
        <v>39</v>
      </c>
      <c r="T46" s="514" t="s">
        <v>33</v>
      </c>
      <c r="U46" s="527" t="s">
        <v>39</v>
      </c>
      <c r="V46" s="514" t="s">
        <v>33</v>
      </c>
      <c r="W46" s="527" t="s">
        <v>39</v>
      </c>
      <c r="X46" s="514" t="s">
        <v>33</v>
      </c>
      <c r="Y46" s="527" t="s">
        <v>39</v>
      </c>
      <c r="Z46" s="514" t="s">
        <v>33</v>
      </c>
      <c r="AA46" s="527" t="s">
        <v>39</v>
      </c>
      <c r="AB46" s="514" t="s">
        <v>33</v>
      </c>
      <c r="AC46" s="527" t="s">
        <v>39</v>
      </c>
      <c r="AD46" s="514" t="s">
        <v>33</v>
      </c>
      <c r="AE46" s="527" t="s">
        <v>39</v>
      </c>
      <c r="AF46" s="514" t="s">
        <v>33</v>
      </c>
      <c r="AG46" s="527" t="s">
        <v>39</v>
      </c>
      <c r="AH46" s="514" t="s">
        <v>33</v>
      </c>
      <c r="AI46" s="527" t="s">
        <v>39</v>
      </c>
      <c r="AJ46" s="514" t="s">
        <v>33</v>
      </c>
      <c r="AK46" s="527" t="s">
        <v>39</v>
      </c>
      <c r="AL46" s="514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519" t="s">
        <v>33</v>
      </c>
      <c r="E56" s="114" t="s">
        <v>32</v>
      </c>
      <c r="F56" s="519" t="s">
        <v>33</v>
      </c>
      <c r="G56" s="114" t="s">
        <v>32</v>
      </c>
      <c r="H56" s="519" t="s">
        <v>33</v>
      </c>
      <c r="I56" s="114" t="s">
        <v>32</v>
      </c>
      <c r="J56" s="519" t="s">
        <v>33</v>
      </c>
      <c r="K56" s="114" t="s">
        <v>32</v>
      </c>
      <c r="L56" s="519" t="s">
        <v>33</v>
      </c>
      <c r="M56" s="114" t="s">
        <v>32</v>
      </c>
      <c r="N56" s="519" t="s">
        <v>33</v>
      </c>
      <c r="O56" s="114" t="s">
        <v>32</v>
      </c>
      <c r="P56" s="519" t="s">
        <v>33</v>
      </c>
      <c r="Q56" s="114" t="s">
        <v>32</v>
      </c>
      <c r="R56" s="519" t="s">
        <v>33</v>
      </c>
      <c r="S56" s="114" t="s">
        <v>32</v>
      </c>
      <c r="T56" s="519" t="s">
        <v>33</v>
      </c>
      <c r="U56" s="114" t="s">
        <v>32</v>
      </c>
      <c r="V56" s="526" t="s">
        <v>33</v>
      </c>
      <c r="W56" s="114" t="s">
        <v>32</v>
      </c>
      <c r="X56" s="519" t="s">
        <v>33</v>
      </c>
      <c r="Y56" s="114" t="s">
        <v>32</v>
      </c>
      <c r="Z56" s="519" t="s">
        <v>33</v>
      </c>
      <c r="AA56" s="114" t="s">
        <v>32</v>
      </c>
      <c r="AB56" s="519" t="s">
        <v>33</v>
      </c>
      <c r="AC56" s="114" t="s">
        <v>32</v>
      </c>
      <c r="AD56" s="519" t="s">
        <v>33</v>
      </c>
      <c r="AE56" s="114" t="s">
        <v>32</v>
      </c>
      <c r="AF56" s="519" t="s">
        <v>33</v>
      </c>
      <c r="AG56" s="114" t="s">
        <v>32</v>
      </c>
      <c r="AH56" s="519" t="s">
        <v>33</v>
      </c>
      <c r="AI56" s="114" t="s">
        <v>32</v>
      </c>
      <c r="AJ56" s="519" t="s">
        <v>33</v>
      </c>
      <c r="AK56" s="114" t="s">
        <v>32</v>
      </c>
      <c r="AL56" s="519" t="s">
        <v>33</v>
      </c>
      <c r="AM56" s="116" t="s">
        <v>54</v>
      </c>
      <c r="AN56" s="505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11</v>
      </c>
      <c r="C57" s="120">
        <f t="shared" ref="C57:D62" si="9">SUM(E57+G57+I57+K57+M57+O57+Q57+S57+U57+W57+Y57+AA57+AC57+AE57+AG57+AI57+AK57)</f>
        <v>7</v>
      </c>
      <c r="D57" s="31">
        <f t="shared" si="9"/>
        <v>4</v>
      </c>
      <c r="E57" s="32"/>
      <c r="F57" s="33"/>
      <c r="G57" s="32"/>
      <c r="H57" s="34"/>
      <c r="I57" s="32"/>
      <c r="J57" s="34"/>
      <c r="K57" s="32">
        <v>1</v>
      </c>
      <c r="L57" s="34"/>
      <c r="M57" s="32"/>
      <c r="N57" s="34"/>
      <c r="O57" s="32"/>
      <c r="P57" s="34"/>
      <c r="Q57" s="32"/>
      <c r="R57" s="34"/>
      <c r="S57" s="32">
        <v>1</v>
      </c>
      <c r="T57" s="34"/>
      <c r="U57" s="32"/>
      <c r="V57" s="36"/>
      <c r="W57" s="32"/>
      <c r="X57" s="34"/>
      <c r="Y57" s="32"/>
      <c r="Z57" s="34"/>
      <c r="AA57" s="32">
        <v>3</v>
      </c>
      <c r="AB57" s="34">
        <v>1</v>
      </c>
      <c r="AC57" s="32"/>
      <c r="AD57" s="34"/>
      <c r="AE57" s="32"/>
      <c r="AF57" s="34"/>
      <c r="AG57" s="32"/>
      <c r="AH57" s="34"/>
      <c r="AI57" s="32">
        <v>1</v>
      </c>
      <c r="AJ57" s="34"/>
      <c r="AK57" s="102">
        <v>1</v>
      </c>
      <c r="AL57" s="34">
        <v>3</v>
      </c>
      <c r="AM57" s="121">
        <v>11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100</v>
      </c>
      <c r="C58" s="125">
        <f t="shared" si="9"/>
        <v>60</v>
      </c>
      <c r="D58" s="84">
        <f t="shared" si="9"/>
        <v>40</v>
      </c>
      <c r="E58" s="45">
        <v>6</v>
      </c>
      <c r="F58" s="85">
        <v>4</v>
      </c>
      <c r="G58" s="45">
        <v>1</v>
      </c>
      <c r="H58" s="46"/>
      <c r="I58" s="45">
        <v>1</v>
      </c>
      <c r="J58" s="46">
        <v>1</v>
      </c>
      <c r="K58" s="45">
        <v>1</v>
      </c>
      <c r="L58" s="46"/>
      <c r="M58" s="45">
        <v>2</v>
      </c>
      <c r="N58" s="46">
        <v>1</v>
      </c>
      <c r="O58" s="45">
        <v>1</v>
      </c>
      <c r="P58" s="46"/>
      <c r="Q58" s="45">
        <v>2</v>
      </c>
      <c r="R58" s="46"/>
      <c r="S58" s="45">
        <v>1</v>
      </c>
      <c r="T58" s="46"/>
      <c r="U58" s="45">
        <v>3</v>
      </c>
      <c r="V58" s="50">
        <v>3</v>
      </c>
      <c r="W58" s="45">
        <v>3</v>
      </c>
      <c r="X58" s="46"/>
      <c r="Y58" s="45">
        <v>4</v>
      </c>
      <c r="Z58" s="46">
        <v>4</v>
      </c>
      <c r="AA58" s="45">
        <v>2</v>
      </c>
      <c r="AB58" s="46"/>
      <c r="AC58" s="45">
        <v>4</v>
      </c>
      <c r="AD58" s="46">
        <v>7</v>
      </c>
      <c r="AE58" s="45">
        <v>5</v>
      </c>
      <c r="AF58" s="46">
        <v>7</v>
      </c>
      <c r="AG58" s="45">
        <v>9</v>
      </c>
      <c r="AH58" s="46">
        <v>2</v>
      </c>
      <c r="AI58" s="45">
        <v>5</v>
      </c>
      <c r="AJ58" s="46">
        <v>4</v>
      </c>
      <c r="AK58" s="86">
        <v>10</v>
      </c>
      <c r="AL58" s="46">
        <v>7</v>
      </c>
      <c r="AM58" s="126">
        <v>100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3488</v>
      </c>
      <c r="C59" s="125">
        <f t="shared" si="9"/>
        <v>1885</v>
      </c>
      <c r="D59" s="84">
        <f t="shared" si="9"/>
        <v>1603</v>
      </c>
      <c r="E59" s="45">
        <v>344</v>
      </c>
      <c r="F59" s="85">
        <v>258</v>
      </c>
      <c r="G59" s="45">
        <v>193</v>
      </c>
      <c r="H59" s="46">
        <v>152</v>
      </c>
      <c r="I59" s="45">
        <v>181</v>
      </c>
      <c r="J59" s="46">
        <v>169</v>
      </c>
      <c r="K59" s="45">
        <v>123</v>
      </c>
      <c r="L59" s="46">
        <v>132</v>
      </c>
      <c r="M59" s="45">
        <v>80</v>
      </c>
      <c r="N59" s="46">
        <v>53</v>
      </c>
      <c r="O59" s="45">
        <v>88</v>
      </c>
      <c r="P59" s="46">
        <v>67</v>
      </c>
      <c r="Q59" s="45">
        <v>73</v>
      </c>
      <c r="R59" s="46">
        <v>57</v>
      </c>
      <c r="S59" s="45">
        <v>92</v>
      </c>
      <c r="T59" s="46">
        <v>56</v>
      </c>
      <c r="U59" s="45">
        <v>63</v>
      </c>
      <c r="V59" s="50">
        <v>74</v>
      </c>
      <c r="W59" s="45">
        <v>75</v>
      </c>
      <c r="X59" s="46">
        <v>66</v>
      </c>
      <c r="Y59" s="45">
        <v>77</v>
      </c>
      <c r="Z59" s="46">
        <v>78</v>
      </c>
      <c r="AA59" s="45">
        <v>81</v>
      </c>
      <c r="AB59" s="46">
        <v>64</v>
      </c>
      <c r="AC59" s="45">
        <v>89</v>
      </c>
      <c r="AD59" s="46">
        <v>55</v>
      </c>
      <c r="AE59" s="45">
        <v>66</v>
      </c>
      <c r="AF59" s="46">
        <v>73</v>
      </c>
      <c r="AG59" s="45">
        <v>84</v>
      </c>
      <c r="AH59" s="46">
        <v>61</v>
      </c>
      <c r="AI59" s="45">
        <v>72</v>
      </c>
      <c r="AJ59" s="46">
        <v>52</v>
      </c>
      <c r="AK59" s="86">
        <v>104</v>
      </c>
      <c r="AL59" s="46">
        <v>136</v>
      </c>
      <c r="AM59" s="126">
        <v>3488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832</v>
      </c>
      <c r="C60" s="125">
        <f t="shared" si="9"/>
        <v>368</v>
      </c>
      <c r="D60" s="84">
        <f t="shared" si="9"/>
        <v>464</v>
      </c>
      <c r="E60" s="45">
        <v>97</v>
      </c>
      <c r="F60" s="85">
        <v>90</v>
      </c>
      <c r="G60" s="45">
        <v>56</v>
      </c>
      <c r="H60" s="46">
        <v>57</v>
      </c>
      <c r="I60" s="45">
        <v>43</v>
      </c>
      <c r="J60" s="46">
        <v>48</v>
      </c>
      <c r="K60" s="45">
        <v>26</v>
      </c>
      <c r="L60" s="46">
        <v>43</v>
      </c>
      <c r="M60" s="45">
        <v>20</v>
      </c>
      <c r="N60" s="46">
        <v>28</v>
      </c>
      <c r="O60" s="45">
        <v>13</v>
      </c>
      <c r="P60" s="46">
        <v>30</v>
      </c>
      <c r="Q60" s="45">
        <v>19</v>
      </c>
      <c r="R60" s="46">
        <v>24</v>
      </c>
      <c r="S60" s="45">
        <v>17</v>
      </c>
      <c r="T60" s="46">
        <v>22</v>
      </c>
      <c r="U60" s="45">
        <v>14</v>
      </c>
      <c r="V60" s="50">
        <v>28</v>
      </c>
      <c r="W60" s="45">
        <v>14</v>
      </c>
      <c r="X60" s="46">
        <v>18</v>
      </c>
      <c r="Y60" s="45">
        <v>13</v>
      </c>
      <c r="Z60" s="46">
        <v>23</v>
      </c>
      <c r="AA60" s="45">
        <v>10</v>
      </c>
      <c r="AB60" s="46">
        <v>11</v>
      </c>
      <c r="AC60" s="45">
        <v>6</v>
      </c>
      <c r="AD60" s="46">
        <v>8</v>
      </c>
      <c r="AE60" s="45">
        <v>6</v>
      </c>
      <c r="AF60" s="46">
        <v>14</v>
      </c>
      <c r="AG60" s="45">
        <v>4</v>
      </c>
      <c r="AH60" s="46">
        <v>10</v>
      </c>
      <c r="AI60" s="45">
        <v>3</v>
      </c>
      <c r="AJ60" s="46">
        <v>5</v>
      </c>
      <c r="AK60" s="86">
        <v>7</v>
      </c>
      <c r="AL60" s="46">
        <v>5</v>
      </c>
      <c r="AM60" s="126">
        <v>832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88</v>
      </c>
      <c r="C61" s="130">
        <f t="shared" si="9"/>
        <v>28</v>
      </c>
      <c r="D61" s="131">
        <f t="shared" si="9"/>
        <v>60</v>
      </c>
      <c r="E61" s="132">
        <v>6</v>
      </c>
      <c r="F61" s="133">
        <v>10</v>
      </c>
      <c r="G61" s="132">
        <v>3</v>
      </c>
      <c r="H61" s="134">
        <v>1</v>
      </c>
      <c r="I61" s="132">
        <v>2</v>
      </c>
      <c r="J61" s="134">
        <v>7</v>
      </c>
      <c r="K61" s="132">
        <v>1</v>
      </c>
      <c r="L61" s="134">
        <v>4</v>
      </c>
      <c r="M61" s="132">
        <v>1</v>
      </c>
      <c r="N61" s="134">
        <v>6</v>
      </c>
      <c r="O61" s="132">
        <v>2</v>
      </c>
      <c r="P61" s="134">
        <v>4</v>
      </c>
      <c r="Q61" s="132">
        <v>4</v>
      </c>
      <c r="R61" s="134">
        <v>3</v>
      </c>
      <c r="S61" s="132">
        <v>4</v>
      </c>
      <c r="T61" s="134">
        <v>2</v>
      </c>
      <c r="U61" s="132"/>
      <c r="V61" s="135">
        <v>5</v>
      </c>
      <c r="W61" s="132"/>
      <c r="X61" s="134">
        <v>3</v>
      </c>
      <c r="Y61" s="132"/>
      <c r="Z61" s="134">
        <v>4</v>
      </c>
      <c r="AA61" s="132">
        <v>3</v>
      </c>
      <c r="AB61" s="134">
        <v>2</v>
      </c>
      <c r="AC61" s="132">
        <v>1</v>
      </c>
      <c r="AD61" s="134">
        <v>1</v>
      </c>
      <c r="AE61" s="132"/>
      <c r="AF61" s="134">
        <v>3</v>
      </c>
      <c r="AG61" s="132"/>
      <c r="AH61" s="134">
        <v>1</v>
      </c>
      <c r="AI61" s="132">
        <v>1</v>
      </c>
      <c r="AJ61" s="134">
        <v>2</v>
      </c>
      <c r="AK61" s="136"/>
      <c r="AL61" s="134">
        <v>2</v>
      </c>
      <c r="AM61" s="137">
        <v>88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0</v>
      </c>
      <c r="C62" s="141">
        <f t="shared" si="9"/>
        <v>0</v>
      </c>
      <c r="D62" s="56">
        <f t="shared" si="9"/>
        <v>0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520" t="s">
        <v>52</v>
      </c>
      <c r="B63" s="144">
        <f t="shared" ref="B63:AL63" si="10">SUM(B57:B62)</f>
        <v>4519</v>
      </c>
      <c r="C63" s="145">
        <f t="shared" si="10"/>
        <v>2348</v>
      </c>
      <c r="D63" s="146">
        <f t="shared" si="10"/>
        <v>2171</v>
      </c>
      <c r="E63" s="147">
        <f t="shared" si="10"/>
        <v>453</v>
      </c>
      <c r="F63" s="148">
        <f t="shared" si="10"/>
        <v>362</v>
      </c>
      <c r="G63" s="147">
        <f t="shared" si="10"/>
        <v>253</v>
      </c>
      <c r="H63" s="149">
        <f t="shared" si="10"/>
        <v>210</v>
      </c>
      <c r="I63" s="147">
        <f t="shared" si="10"/>
        <v>227</v>
      </c>
      <c r="J63" s="149">
        <f t="shared" si="10"/>
        <v>225</v>
      </c>
      <c r="K63" s="147">
        <f t="shared" si="10"/>
        <v>152</v>
      </c>
      <c r="L63" s="149">
        <f t="shared" si="10"/>
        <v>179</v>
      </c>
      <c r="M63" s="147">
        <f t="shared" si="10"/>
        <v>103</v>
      </c>
      <c r="N63" s="149">
        <f t="shared" si="10"/>
        <v>88</v>
      </c>
      <c r="O63" s="147">
        <f t="shared" si="10"/>
        <v>104</v>
      </c>
      <c r="P63" s="149">
        <f t="shared" si="10"/>
        <v>101</v>
      </c>
      <c r="Q63" s="147">
        <f t="shared" si="10"/>
        <v>98</v>
      </c>
      <c r="R63" s="149">
        <f t="shared" si="10"/>
        <v>84</v>
      </c>
      <c r="S63" s="147">
        <f t="shared" si="10"/>
        <v>115</v>
      </c>
      <c r="T63" s="149">
        <f t="shared" si="10"/>
        <v>80</v>
      </c>
      <c r="U63" s="150">
        <f t="shared" si="10"/>
        <v>80</v>
      </c>
      <c r="V63" s="151">
        <f t="shared" si="10"/>
        <v>110</v>
      </c>
      <c r="W63" s="147">
        <f t="shared" si="10"/>
        <v>92</v>
      </c>
      <c r="X63" s="149">
        <f t="shared" si="10"/>
        <v>87</v>
      </c>
      <c r="Y63" s="147">
        <f t="shared" si="10"/>
        <v>94</v>
      </c>
      <c r="Z63" s="149">
        <f t="shared" si="10"/>
        <v>109</v>
      </c>
      <c r="AA63" s="147">
        <f t="shared" si="10"/>
        <v>99</v>
      </c>
      <c r="AB63" s="149">
        <f t="shared" si="10"/>
        <v>78</v>
      </c>
      <c r="AC63" s="147">
        <f t="shared" si="10"/>
        <v>100</v>
      </c>
      <c r="AD63" s="149">
        <f t="shared" si="10"/>
        <v>71</v>
      </c>
      <c r="AE63" s="147">
        <f t="shared" si="10"/>
        <v>77</v>
      </c>
      <c r="AF63" s="149">
        <f t="shared" si="10"/>
        <v>97</v>
      </c>
      <c r="AG63" s="147">
        <f t="shared" si="10"/>
        <v>97</v>
      </c>
      <c r="AH63" s="149">
        <f t="shared" si="10"/>
        <v>74</v>
      </c>
      <c r="AI63" s="147">
        <f t="shared" si="10"/>
        <v>82</v>
      </c>
      <c r="AJ63" s="149">
        <f t="shared" si="10"/>
        <v>63</v>
      </c>
      <c r="AK63" s="152">
        <f t="shared" si="10"/>
        <v>122</v>
      </c>
      <c r="AL63" s="149">
        <f t="shared" si="10"/>
        <v>153</v>
      </c>
      <c r="AM63" s="153">
        <f>SUM(AM57:AM61)</f>
        <v>4519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508" t="s">
        <v>5</v>
      </c>
      <c r="C65" s="508" t="s">
        <v>64</v>
      </c>
      <c r="D65" s="508" t="s">
        <v>65</v>
      </c>
      <c r="E65" s="508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209</v>
      </c>
      <c r="C69" s="87">
        <v>209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1018</v>
      </c>
      <c r="C72" s="87">
        <v>1018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15</v>
      </c>
      <c r="C73" s="87"/>
      <c r="D73" s="87">
        <v>15</v>
      </c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846</v>
      </c>
      <c r="C78" s="87">
        <v>846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24</v>
      </c>
      <c r="C80" s="87">
        <v>24</v>
      </c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14</v>
      </c>
      <c r="C81" s="87">
        <v>1</v>
      </c>
      <c r="D81" s="87">
        <v>13</v>
      </c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520" t="s">
        <v>52</v>
      </c>
      <c r="B85" s="170">
        <f>SUM(B66:B84)</f>
        <v>2126</v>
      </c>
      <c r="C85" s="170">
        <f>SUM(C66:C84)</f>
        <v>2098</v>
      </c>
      <c r="D85" s="170">
        <f>SUM(D66:D84)</f>
        <v>28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515" t="s">
        <v>31</v>
      </c>
      <c r="D89" s="516" t="s">
        <v>39</v>
      </c>
      <c r="E89" s="519" t="s">
        <v>33</v>
      </c>
      <c r="F89" s="520" t="s">
        <v>39</v>
      </c>
      <c r="G89" s="519" t="s">
        <v>33</v>
      </c>
      <c r="H89" s="526" t="s">
        <v>39</v>
      </c>
      <c r="I89" s="526" t="s">
        <v>33</v>
      </c>
      <c r="J89" s="520" t="s">
        <v>39</v>
      </c>
      <c r="K89" s="519" t="s">
        <v>33</v>
      </c>
      <c r="L89" s="526" t="s">
        <v>39</v>
      </c>
      <c r="M89" s="526" t="s">
        <v>33</v>
      </c>
      <c r="N89" s="520" t="s">
        <v>39</v>
      </c>
      <c r="O89" s="519" t="s">
        <v>33</v>
      </c>
      <c r="P89" s="526" t="s">
        <v>39</v>
      </c>
      <c r="Q89" s="526" t="s">
        <v>33</v>
      </c>
      <c r="R89" s="520" t="s">
        <v>39</v>
      </c>
      <c r="S89" s="519" t="s">
        <v>33</v>
      </c>
      <c r="T89" s="526" t="s">
        <v>39</v>
      </c>
      <c r="U89" s="526" t="s">
        <v>33</v>
      </c>
      <c r="V89" s="520" t="s">
        <v>39</v>
      </c>
      <c r="W89" s="519" t="s">
        <v>33</v>
      </c>
      <c r="X89" s="526" t="s">
        <v>39</v>
      </c>
      <c r="Y89" s="519" t="s">
        <v>33</v>
      </c>
      <c r="Z89" s="520" t="s">
        <v>39</v>
      </c>
      <c r="AA89" s="526" t="s">
        <v>33</v>
      </c>
      <c r="AB89" s="520" t="s">
        <v>39</v>
      </c>
      <c r="AC89" s="519" t="s">
        <v>33</v>
      </c>
      <c r="AD89" s="526" t="s">
        <v>39</v>
      </c>
      <c r="AE89" s="526" t="s">
        <v>33</v>
      </c>
      <c r="AF89" s="520" t="s">
        <v>39</v>
      </c>
      <c r="AG89" s="519" t="s">
        <v>33</v>
      </c>
      <c r="AH89" s="526" t="s">
        <v>39</v>
      </c>
      <c r="AI89" s="526" t="s">
        <v>33</v>
      </c>
      <c r="AJ89" s="520" t="s">
        <v>39</v>
      </c>
      <c r="AK89" s="519" t="s">
        <v>33</v>
      </c>
      <c r="AL89" s="526" t="s">
        <v>39</v>
      </c>
      <c r="AM89" s="519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754</v>
      </c>
      <c r="D90" s="120">
        <f t="shared" si="12"/>
        <v>296</v>
      </c>
      <c r="E90" s="31">
        <f t="shared" si="12"/>
        <v>458</v>
      </c>
      <c r="F90" s="175">
        <f t="shared" si="12"/>
        <v>27</v>
      </c>
      <c r="G90" s="176">
        <f t="shared" si="12"/>
        <v>21</v>
      </c>
      <c r="H90" s="175">
        <f t="shared" si="12"/>
        <v>18</v>
      </c>
      <c r="I90" s="176">
        <f t="shared" si="12"/>
        <v>7</v>
      </c>
      <c r="J90" s="175">
        <f t="shared" si="12"/>
        <v>14</v>
      </c>
      <c r="K90" s="176">
        <f t="shared" si="12"/>
        <v>12</v>
      </c>
      <c r="L90" s="175">
        <f t="shared" si="12"/>
        <v>7</v>
      </c>
      <c r="M90" s="176">
        <f t="shared" si="12"/>
        <v>29</v>
      </c>
      <c r="N90" s="175">
        <f t="shared" si="12"/>
        <v>10</v>
      </c>
      <c r="O90" s="176">
        <f t="shared" si="12"/>
        <v>50</v>
      </c>
      <c r="P90" s="175">
        <f t="shared" si="12"/>
        <v>4</v>
      </c>
      <c r="Q90" s="176">
        <f t="shared" si="12"/>
        <v>50</v>
      </c>
      <c r="R90" s="175">
        <f t="shared" si="12"/>
        <v>12</v>
      </c>
      <c r="S90" s="176">
        <f t="shared" si="12"/>
        <v>52</v>
      </c>
      <c r="T90" s="175">
        <f t="shared" si="12"/>
        <v>10</v>
      </c>
      <c r="U90" s="176">
        <f t="shared" si="12"/>
        <v>30</v>
      </c>
      <c r="V90" s="175">
        <f t="shared" si="12"/>
        <v>7</v>
      </c>
      <c r="W90" s="176">
        <f t="shared" si="12"/>
        <v>12</v>
      </c>
      <c r="X90" s="175">
        <f t="shared" si="12"/>
        <v>12</v>
      </c>
      <c r="Y90" s="176">
        <f t="shared" si="12"/>
        <v>23</v>
      </c>
      <c r="Z90" s="175">
        <f t="shared" si="12"/>
        <v>17</v>
      </c>
      <c r="AA90" s="176">
        <f t="shared" si="12"/>
        <v>17</v>
      </c>
      <c r="AB90" s="175">
        <f t="shared" si="12"/>
        <v>17</v>
      </c>
      <c r="AC90" s="176">
        <f t="shared" si="12"/>
        <v>21</v>
      </c>
      <c r="AD90" s="175">
        <f t="shared" si="12"/>
        <v>27</v>
      </c>
      <c r="AE90" s="176">
        <f t="shared" si="12"/>
        <v>25</v>
      </c>
      <c r="AF90" s="175">
        <f t="shared" si="12"/>
        <v>21</v>
      </c>
      <c r="AG90" s="176">
        <f t="shared" si="12"/>
        <v>24</v>
      </c>
      <c r="AH90" s="175">
        <f t="shared" si="12"/>
        <v>36</v>
      </c>
      <c r="AI90" s="176">
        <f t="shared" si="12"/>
        <v>18</v>
      </c>
      <c r="AJ90" s="175">
        <f t="shared" si="12"/>
        <v>25</v>
      </c>
      <c r="AK90" s="176">
        <f t="shared" si="12"/>
        <v>20</v>
      </c>
      <c r="AL90" s="175">
        <f t="shared" si="12"/>
        <v>32</v>
      </c>
      <c r="AM90" s="176">
        <f t="shared" si="12"/>
        <v>47</v>
      </c>
      <c r="AN90" s="177">
        <f t="shared" si="12"/>
        <v>754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710</v>
      </c>
      <c r="D91" s="120">
        <f t="shared" ref="D91:E97" si="14">SUM(F91+H91+J91+L91+N91+P91+R91+T91+V91+X91+Z91+AB91+AD91+AF91+AH91+AJ91+AL91)</f>
        <v>278</v>
      </c>
      <c r="E91" s="31">
        <f t="shared" si="14"/>
        <v>432</v>
      </c>
      <c r="F91" s="180">
        <v>27</v>
      </c>
      <c r="G91" s="181">
        <v>21</v>
      </c>
      <c r="H91" s="182">
        <v>18</v>
      </c>
      <c r="I91" s="183">
        <v>7</v>
      </c>
      <c r="J91" s="182">
        <v>14</v>
      </c>
      <c r="K91" s="183">
        <v>12</v>
      </c>
      <c r="L91" s="180">
        <v>6</v>
      </c>
      <c r="M91" s="181">
        <v>29</v>
      </c>
      <c r="N91" s="182">
        <v>10</v>
      </c>
      <c r="O91" s="183">
        <v>49</v>
      </c>
      <c r="P91" s="182">
        <v>4</v>
      </c>
      <c r="Q91" s="183">
        <v>47</v>
      </c>
      <c r="R91" s="182">
        <v>12</v>
      </c>
      <c r="S91" s="183">
        <v>51</v>
      </c>
      <c r="T91" s="182">
        <v>10</v>
      </c>
      <c r="U91" s="183">
        <v>30</v>
      </c>
      <c r="V91" s="182">
        <v>7</v>
      </c>
      <c r="W91" s="183">
        <v>12</v>
      </c>
      <c r="X91" s="182">
        <v>12</v>
      </c>
      <c r="Y91" s="183">
        <v>19</v>
      </c>
      <c r="Z91" s="182">
        <v>14</v>
      </c>
      <c r="AA91" s="183">
        <v>15</v>
      </c>
      <c r="AB91" s="182">
        <v>14</v>
      </c>
      <c r="AC91" s="183">
        <v>21</v>
      </c>
      <c r="AD91" s="182">
        <v>24</v>
      </c>
      <c r="AE91" s="183">
        <v>23</v>
      </c>
      <c r="AF91" s="182">
        <v>21</v>
      </c>
      <c r="AG91" s="183">
        <v>23</v>
      </c>
      <c r="AH91" s="182">
        <v>32</v>
      </c>
      <c r="AI91" s="183">
        <v>17</v>
      </c>
      <c r="AJ91" s="182">
        <v>21</v>
      </c>
      <c r="AK91" s="183">
        <v>16</v>
      </c>
      <c r="AL91" s="182">
        <v>32</v>
      </c>
      <c r="AM91" s="183">
        <v>40</v>
      </c>
      <c r="AN91" s="184">
        <v>710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1</v>
      </c>
      <c r="D92" s="43">
        <f t="shared" si="14"/>
        <v>1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>
        <v>1</v>
      </c>
      <c r="AE92" s="193"/>
      <c r="AF92" s="194"/>
      <c r="AG92" s="192"/>
      <c r="AH92" s="191"/>
      <c r="AI92" s="193"/>
      <c r="AJ92" s="194"/>
      <c r="AK92" s="192"/>
      <c r="AL92" s="191"/>
      <c r="AM92" s="192"/>
      <c r="AN92" s="195">
        <v>1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1</v>
      </c>
      <c r="D93" s="198">
        <f t="shared" si="14"/>
        <v>1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>
        <v>1</v>
      </c>
      <c r="AI93" s="205"/>
      <c r="AJ93" s="206"/>
      <c r="AK93" s="204"/>
      <c r="AL93" s="203"/>
      <c r="AM93" s="204"/>
      <c r="AN93" s="207">
        <v>1</v>
      </c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>
        <f t="shared" si="17"/>
        <v>0</v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7</v>
      </c>
      <c r="D94" s="209">
        <f t="shared" si="14"/>
        <v>2</v>
      </c>
      <c r="E94" s="210">
        <f t="shared" si="14"/>
        <v>5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>
        <v>1</v>
      </c>
      <c r="P94" s="214"/>
      <c r="Q94" s="216">
        <v>2</v>
      </c>
      <c r="R94" s="217"/>
      <c r="S94" s="212"/>
      <c r="T94" s="214"/>
      <c r="U94" s="216"/>
      <c r="V94" s="217"/>
      <c r="W94" s="212"/>
      <c r="X94" s="214"/>
      <c r="Y94" s="212">
        <v>2</v>
      </c>
      <c r="Z94" s="217">
        <v>1</v>
      </c>
      <c r="AA94" s="216"/>
      <c r="AB94" s="217">
        <v>1</v>
      </c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>
        <v>7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2</v>
      </c>
      <c r="D95" s="76">
        <f t="shared" si="14"/>
        <v>2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>
        <v>1</v>
      </c>
      <c r="AE95" s="225"/>
      <c r="AF95" s="226"/>
      <c r="AG95" s="224"/>
      <c r="AH95" s="223">
        <v>1</v>
      </c>
      <c r="AI95" s="225"/>
      <c r="AJ95" s="226"/>
      <c r="AK95" s="224"/>
      <c r="AL95" s="223"/>
      <c r="AM95" s="224"/>
      <c r="AN95" s="227">
        <v>2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31</v>
      </c>
      <c r="D96" s="43">
        <f t="shared" si="14"/>
        <v>12</v>
      </c>
      <c r="E96" s="228">
        <f t="shared" si="14"/>
        <v>19</v>
      </c>
      <c r="F96" s="188"/>
      <c r="G96" s="189"/>
      <c r="H96" s="190"/>
      <c r="I96" s="191"/>
      <c r="J96" s="188"/>
      <c r="K96" s="192"/>
      <c r="L96" s="190">
        <v>1</v>
      </c>
      <c r="M96" s="193"/>
      <c r="N96" s="188"/>
      <c r="O96" s="192"/>
      <c r="P96" s="191"/>
      <c r="Q96" s="193"/>
      <c r="R96" s="194"/>
      <c r="S96" s="192">
        <v>1</v>
      </c>
      <c r="T96" s="191"/>
      <c r="U96" s="193"/>
      <c r="V96" s="194"/>
      <c r="W96" s="192"/>
      <c r="X96" s="191"/>
      <c r="Y96" s="192">
        <v>2</v>
      </c>
      <c r="Z96" s="194">
        <v>2</v>
      </c>
      <c r="AA96" s="193">
        <v>2</v>
      </c>
      <c r="AB96" s="194">
        <v>2</v>
      </c>
      <c r="AC96" s="192"/>
      <c r="AD96" s="191">
        <v>1</v>
      </c>
      <c r="AE96" s="193">
        <v>2</v>
      </c>
      <c r="AF96" s="194"/>
      <c r="AG96" s="192">
        <v>1</v>
      </c>
      <c r="AH96" s="191">
        <v>2</v>
      </c>
      <c r="AI96" s="193"/>
      <c r="AJ96" s="194">
        <v>4</v>
      </c>
      <c r="AK96" s="192">
        <v>4</v>
      </c>
      <c r="AL96" s="191"/>
      <c r="AM96" s="192">
        <v>7</v>
      </c>
      <c r="AN96" s="195">
        <v>31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2</v>
      </c>
      <c r="D97" s="90">
        <f t="shared" si="14"/>
        <v>0</v>
      </c>
      <c r="E97" s="229">
        <f t="shared" si="14"/>
        <v>2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>
        <v>1</v>
      </c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>
        <v>1</v>
      </c>
      <c r="AJ97" s="236"/>
      <c r="AK97" s="234"/>
      <c r="AL97" s="233"/>
      <c r="AM97" s="234"/>
      <c r="AN97" s="237">
        <v>2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508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521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522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523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519" t="s">
        <v>33</v>
      </c>
      <c r="F106" s="520" t="s">
        <v>39</v>
      </c>
      <c r="G106" s="519" t="s">
        <v>33</v>
      </c>
      <c r="H106" s="520" t="s">
        <v>39</v>
      </c>
      <c r="I106" s="519" t="s">
        <v>33</v>
      </c>
      <c r="J106" s="520" t="s">
        <v>39</v>
      </c>
      <c r="K106" s="519" t="s">
        <v>33</v>
      </c>
      <c r="L106" s="520" t="s">
        <v>39</v>
      </c>
      <c r="M106" s="519" t="s">
        <v>33</v>
      </c>
      <c r="N106" s="520" t="s">
        <v>39</v>
      </c>
      <c r="O106" s="519" t="s">
        <v>33</v>
      </c>
      <c r="P106" s="520" t="s">
        <v>39</v>
      </c>
      <c r="Q106" s="519" t="s">
        <v>33</v>
      </c>
      <c r="R106" s="520" t="s">
        <v>39</v>
      </c>
      <c r="S106" s="519" t="s">
        <v>33</v>
      </c>
      <c r="T106" s="520" t="s">
        <v>39</v>
      </c>
      <c r="U106" s="519" t="s">
        <v>33</v>
      </c>
      <c r="V106" s="520" t="s">
        <v>39</v>
      </c>
      <c r="W106" s="519" t="s">
        <v>33</v>
      </c>
      <c r="X106" s="520" t="s">
        <v>39</v>
      </c>
      <c r="Y106" s="519" t="s">
        <v>33</v>
      </c>
      <c r="Z106" s="520" t="s">
        <v>39</v>
      </c>
      <c r="AA106" s="519" t="s">
        <v>33</v>
      </c>
      <c r="AB106" s="520" t="s">
        <v>39</v>
      </c>
      <c r="AC106" s="519" t="s">
        <v>33</v>
      </c>
      <c r="AD106" s="526" t="s">
        <v>39</v>
      </c>
      <c r="AE106" s="526" t="s">
        <v>33</v>
      </c>
      <c r="AF106" s="520" t="s">
        <v>39</v>
      </c>
      <c r="AG106" s="519" t="s">
        <v>33</v>
      </c>
      <c r="AH106" s="526" t="s">
        <v>39</v>
      </c>
      <c r="AI106" s="526" t="s">
        <v>33</v>
      </c>
      <c r="AJ106" s="520" t="s">
        <v>39</v>
      </c>
      <c r="AK106" s="519" t="s">
        <v>33</v>
      </c>
      <c r="AL106" s="526" t="s">
        <v>39</v>
      </c>
      <c r="AM106" s="519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13</v>
      </c>
      <c r="D108" s="76">
        <f t="shared" si="18"/>
        <v>7</v>
      </c>
      <c r="E108" s="84">
        <f t="shared" si="18"/>
        <v>6</v>
      </c>
      <c r="F108" s="263"/>
      <c r="G108" s="264"/>
      <c r="H108" s="263"/>
      <c r="I108" s="264"/>
      <c r="J108" s="263"/>
      <c r="K108" s="264"/>
      <c r="L108" s="263">
        <v>1</v>
      </c>
      <c r="M108" s="264"/>
      <c r="N108" s="263"/>
      <c r="O108" s="264"/>
      <c r="P108" s="263"/>
      <c r="Q108" s="264"/>
      <c r="R108" s="263"/>
      <c r="S108" s="264"/>
      <c r="T108" s="263">
        <v>1</v>
      </c>
      <c r="U108" s="264"/>
      <c r="V108" s="263"/>
      <c r="W108" s="264">
        <v>1</v>
      </c>
      <c r="X108" s="263"/>
      <c r="Y108" s="264"/>
      <c r="Z108" s="263"/>
      <c r="AA108" s="264"/>
      <c r="AB108" s="263">
        <v>1</v>
      </c>
      <c r="AC108" s="264">
        <v>1</v>
      </c>
      <c r="AD108" s="265"/>
      <c r="AE108" s="266"/>
      <c r="AF108" s="263"/>
      <c r="AG108" s="264">
        <v>2</v>
      </c>
      <c r="AH108" s="265">
        <v>2</v>
      </c>
      <c r="AI108" s="266"/>
      <c r="AJ108" s="263">
        <v>1</v>
      </c>
      <c r="AK108" s="264"/>
      <c r="AL108" s="265">
        <v>1</v>
      </c>
      <c r="AM108" s="264">
        <v>2</v>
      </c>
      <c r="AN108" s="267">
        <v>13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1</v>
      </c>
      <c r="D109" s="90">
        <f t="shared" si="18"/>
        <v>1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>
        <v>1</v>
      </c>
      <c r="AI109" s="271"/>
      <c r="AJ109" s="268"/>
      <c r="AK109" s="269"/>
      <c r="AL109" s="270"/>
      <c r="AM109" s="269"/>
      <c r="AN109" s="272">
        <v>1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>
        <f>IF(C109=0,"",IF(AN109="",IF(C109="","",1),0))</f>
        <v>0</v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510" t="s">
        <v>33</v>
      </c>
      <c r="F112" s="515" t="s">
        <v>39</v>
      </c>
      <c r="G112" s="274" t="s">
        <v>33</v>
      </c>
      <c r="H112" s="515" t="s">
        <v>39</v>
      </c>
      <c r="I112" s="274" t="s">
        <v>33</v>
      </c>
      <c r="J112" s="515" t="s">
        <v>39</v>
      </c>
      <c r="K112" s="274" t="s">
        <v>33</v>
      </c>
      <c r="L112" s="515" t="s">
        <v>39</v>
      </c>
      <c r="M112" s="274" t="s">
        <v>33</v>
      </c>
      <c r="N112" s="515" t="s">
        <v>39</v>
      </c>
      <c r="O112" s="274" t="s">
        <v>33</v>
      </c>
      <c r="P112" s="515" t="s">
        <v>39</v>
      </c>
      <c r="Q112" s="274" t="s">
        <v>33</v>
      </c>
      <c r="R112" s="515" t="s">
        <v>39</v>
      </c>
      <c r="S112" s="274" t="s">
        <v>33</v>
      </c>
      <c r="T112" s="515" t="s">
        <v>39</v>
      </c>
      <c r="U112" s="275" t="s">
        <v>33</v>
      </c>
      <c r="V112" s="515" t="s">
        <v>39</v>
      </c>
      <c r="W112" s="275" t="s">
        <v>33</v>
      </c>
      <c r="X112" s="811"/>
      <c r="Y112" s="276" t="s">
        <v>124</v>
      </c>
      <c r="Z112" s="277" t="s">
        <v>125</v>
      </c>
      <c r="AA112" s="512" t="s">
        <v>126</v>
      </c>
      <c r="AB112" s="508" t="s">
        <v>127</v>
      </c>
      <c r="AC112" s="279" t="s">
        <v>128</v>
      </c>
      <c r="AD112" s="280" t="s">
        <v>129</v>
      </c>
      <c r="AE112" s="281" t="s">
        <v>130</v>
      </c>
      <c r="AF112" s="508" t="s">
        <v>131</v>
      </c>
      <c r="AG112" s="282" t="s">
        <v>132</v>
      </c>
      <c r="AH112" s="508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3</v>
      </c>
      <c r="D113" s="101">
        <f>SUM(F113+H113+J113+L113+N113+P113+R113+T113+V113)</f>
        <v>0</v>
      </c>
      <c r="E113" s="31">
        <f>SUM(G113+I113+K113+M113+O113+Q113+S113+U113+W113)</f>
        <v>3</v>
      </c>
      <c r="F113" s="181"/>
      <c r="G113" s="283"/>
      <c r="H113" s="180"/>
      <c r="I113" s="183"/>
      <c r="J113" s="181"/>
      <c r="K113" s="283">
        <v>1</v>
      </c>
      <c r="L113" s="180"/>
      <c r="M113" s="183">
        <v>1</v>
      </c>
      <c r="N113" s="181"/>
      <c r="O113" s="283">
        <v>1</v>
      </c>
      <c r="P113" s="180"/>
      <c r="Q113" s="183"/>
      <c r="R113" s="181"/>
      <c r="S113" s="283"/>
      <c r="T113" s="180"/>
      <c r="U113" s="183"/>
      <c r="V113" s="181"/>
      <c r="W113" s="284"/>
      <c r="X113" s="182"/>
      <c r="Y113" s="285">
        <v>1</v>
      </c>
      <c r="Z113" s="180">
        <v>2</v>
      </c>
      <c r="AA113" s="286"/>
      <c r="AB113" s="287"/>
      <c r="AC113" s="284">
        <v>3</v>
      </c>
      <c r="AD113" s="288"/>
      <c r="AE113" s="285"/>
      <c r="AF113" s="184"/>
      <c r="AG113" s="184">
        <v>3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70</v>
      </c>
      <c r="D114" s="290">
        <f>SUM(F114+H114+J114+L114+N114+P114+R114+T114+V114)</f>
        <v>52</v>
      </c>
      <c r="E114" s="291">
        <f>SUM(G114+I114+K114+M114+O114+Q114+S114+U114+W114)</f>
        <v>18</v>
      </c>
      <c r="F114" s="292"/>
      <c r="G114" s="293"/>
      <c r="H114" s="294">
        <v>9</v>
      </c>
      <c r="I114" s="295">
        <v>4</v>
      </c>
      <c r="J114" s="292">
        <v>8</v>
      </c>
      <c r="K114" s="293">
        <v>4</v>
      </c>
      <c r="L114" s="294">
        <v>13</v>
      </c>
      <c r="M114" s="295">
        <v>3</v>
      </c>
      <c r="N114" s="292">
        <v>15</v>
      </c>
      <c r="O114" s="293">
        <v>5</v>
      </c>
      <c r="P114" s="294">
        <v>4</v>
      </c>
      <c r="Q114" s="295">
        <v>2</v>
      </c>
      <c r="R114" s="292">
        <v>1</v>
      </c>
      <c r="S114" s="293"/>
      <c r="T114" s="294">
        <v>1</v>
      </c>
      <c r="U114" s="295"/>
      <c r="V114" s="292">
        <v>1</v>
      </c>
      <c r="W114" s="296"/>
      <c r="X114" s="297"/>
      <c r="Y114" s="298"/>
      <c r="Z114" s="299"/>
      <c r="AA114" s="300">
        <v>25</v>
      </c>
      <c r="AB114" s="300">
        <v>45</v>
      </c>
      <c r="AC114" s="297">
        <v>52</v>
      </c>
      <c r="AD114" s="301">
        <v>18</v>
      </c>
      <c r="AE114" s="302">
        <v>6</v>
      </c>
      <c r="AF114" s="303">
        <v>1</v>
      </c>
      <c r="AG114" s="303">
        <v>36</v>
      </c>
      <c r="AH114" s="303">
        <v>5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516" t="s">
        <v>12</v>
      </c>
      <c r="G117" s="516" t="s">
        <v>13</v>
      </c>
      <c r="H117" s="516" t="s">
        <v>14</v>
      </c>
      <c r="I117" s="516" t="s">
        <v>138</v>
      </c>
      <c r="J117" s="516" t="s">
        <v>139</v>
      </c>
      <c r="K117" s="516" t="s">
        <v>140</v>
      </c>
      <c r="L117" s="516" t="s">
        <v>141</v>
      </c>
      <c r="M117" s="274" t="s">
        <v>142</v>
      </c>
      <c r="N117" s="515" t="s">
        <v>32</v>
      </c>
      <c r="O117" s="519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1</v>
      </c>
      <c r="D119" s="64"/>
      <c r="E119" s="64"/>
      <c r="F119" s="60"/>
      <c r="G119" s="314"/>
      <c r="H119" s="314"/>
      <c r="I119" s="314"/>
      <c r="J119" s="314"/>
      <c r="K119" s="314">
        <v>1</v>
      </c>
      <c r="L119" s="64"/>
      <c r="M119" s="65"/>
      <c r="N119" s="63"/>
      <c r="O119" s="58">
        <v>1</v>
      </c>
      <c r="P119" s="92">
        <v>1</v>
      </c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1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>
        <v>1</v>
      </c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11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9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>
        <v>2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>
        <v>2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>
        <v>1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6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32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93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158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529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508" t="s">
        <v>163</v>
      </c>
      <c r="F137" s="508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508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511" t="s">
        <v>52</v>
      </c>
      <c r="E141" s="513" t="s">
        <v>171</v>
      </c>
      <c r="F141" s="514" t="s">
        <v>172</v>
      </c>
      <c r="G141" s="755"/>
      <c r="H141" s="513" t="s">
        <v>173</v>
      </c>
      <c r="I141" s="525" t="s">
        <v>174</v>
      </c>
      <c r="J141" s="514" t="s">
        <v>175</v>
      </c>
      <c r="K141" s="513" t="s">
        <v>173</v>
      </c>
      <c r="L141" s="525" t="s">
        <v>174</v>
      </c>
      <c r="M141" s="514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508" t="s">
        <v>5</v>
      </c>
      <c r="D145" s="508" t="s">
        <v>181</v>
      </c>
      <c r="E145" s="515" t="s">
        <v>182</v>
      </c>
      <c r="F145" s="519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524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511" t="s">
        <v>195</v>
      </c>
      <c r="E154" s="515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250</v>
      </c>
      <c r="E156" s="45">
        <v>250</v>
      </c>
      <c r="F156" s="377"/>
      <c r="G156" s="49">
        <v>250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141</v>
      </c>
      <c r="E159" s="45">
        <v>141</v>
      </c>
      <c r="F159" s="377"/>
      <c r="G159" s="49">
        <v>141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515" t="s">
        <v>39</v>
      </c>
      <c r="G164" s="519" t="s">
        <v>33</v>
      </c>
      <c r="H164" s="515" t="s">
        <v>39</v>
      </c>
      <c r="I164" s="519" t="s">
        <v>33</v>
      </c>
      <c r="J164" s="515" t="s">
        <v>39</v>
      </c>
      <c r="K164" s="519" t="s">
        <v>33</v>
      </c>
      <c r="L164" s="515" t="s">
        <v>39</v>
      </c>
      <c r="M164" s="526" t="s">
        <v>33</v>
      </c>
      <c r="N164" s="515" t="s">
        <v>39</v>
      </c>
      <c r="O164" s="519" t="s">
        <v>33</v>
      </c>
      <c r="P164" s="515" t="s">
        <v>39</v>
      </c>
      <c r="Q164" s="526" t="s">
        <v>33</v>
      </c>
      <c r="R164" s="515" t="s">
        <v>39</v>
      </c>
      <c r="S164" s="519" t="s">
        <v>33</v>
      </c>
      <c r="T164" s="515" t="s">
        <v>39</v>
      </c>
      <c r="U164" s="526" t="s">
        <v>33</v>
      </c>
      <c r="V164" s="515" t="s">
        <v>39</v>
      </c>
      <c r="W164" s="519" t="s">
        <v>33</v>
      </c>
      <c r="X164" s="515" t="s">
        <v>39</v>
      </c>
      <c r="Y164" s="526" t="s">
        <v>33</v>
      </c>
      <c r="Z164" s="515" t="s">
        <v>39</v>
      </c>
      <c r="AA164" s="519" t="s">
        <v>33</v>
      </c>
      <c r="AB164" s="515" t="s">
        <v>39</v>
      </c>
      <c r="AC164" s="519" t="s">
        <v>33</v>
      </c>
      <c r="AD164" s="515" t="s">
        <v>39</v>
      </c>
      <c r="AE164" s="519" t="s">
        <v>33</v>
      </c>
      <c r="AF164" s="515" t="s">
        <v>39</v>
      </c>
      <c r="AG164" s="519" t="s">
        <v>33</v>
      </c>
      <c r="AH164" s="515" t="s">
        <v>39</v>
      </c>
      <c r="AI164" s="519" t="s">
        <v>33</v>
      </c>
      <c r="AJ164" s="515" t="s">
        <v>39</v>
      </c>
      <c r="AK164" s="519" t="s">
        <v>33</v>
      </c>
      <c r="AL164" s="515" t="s">
        <v>39</v>
      </c>
      <c r="AM164" s="519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510" t="s">
        <v>33</v>
      </c>
      <c r="G172" s="515" t="s">
        <v>39</v>
      </c>
      <c r="H172" s="274" t="s">
        <v>33</v>
      </c>
      <c r="I172" s="515" t="s">
        <v>39</v>
      </c>
      <c r="J172" s="274" t="s">
        <v>33</v>
      </c>
      <c r="K172" s="515" t="s">
        <v>39</v>
      </c>
      <c r="L172" s="274" t="s">
        <v>33</v>
      </c>
      <c r="M172" s="515" t="s">
        <v>39</v>
      </c>
      <c r="N172" s="274" t="s">
        <v>33</v>
      </c>
      <c r="O172" s="515" t="s">
        <v>39</v>
      </c>
      <c r="P172" s="274" t="s">
        <v>33</v>
      </c>
      <c r="Q172" s="515" t="s">
        <v>39</v>
      </c>
      <c r="R172" s="274" t="s">
        <v>33</v>
      </c>
      <c r="S172" s="515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0</v>
      </c>
      <c r="E173" s="101">
        <f t="shared" ref="E173:F178" si="22">SUM(G173+I173+K173+M173+O173+Q173+S173+U173)</f>
        <v>0</v>
      </c>
      <c r="F173" s="31">
        <f t="shared" si="22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1</v>
      </c>
      <c r="E174" s="76">
        <f t="shared" si="22"/>
        <v>1</v>
      </c>
      <c r="F174" s="84">
        <f t="shared" si="22"/>
        <v>0</v>
      </c>
      <c r="G174" s="263"/>
      <c r="H174" s="264"/>
      <c r="I174" s="263"/>
      <c r="J174" s="264"/>
      <c r="K174" s="263">
        <v>1</v>
      </c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>
        <v>1</v>
      </c>
      <c r="AE174" s="264"/>
      <c r="AF174" s="424">
        <v>1</v>
      </c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0</v>
      </c>
      <c r="E176" s="257">
        <f t="shared" si="22"/>
        <v>0</v>
      </c>
      <c r="F176" s="77">
        <f t="shared" si="22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1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517" t="s">
        <v>33</v>
      </c>
      <c r="E187" s="515" t="s">
        <v>39</v>
      </c>
      <c r="F187" s="274" t="s">
        <v>33</v>
      </c>
      <c r="G187" s="515" t="s">
        <v>39</v>
      </c>
      <c r="H187" s="274" t="s">
        <v>33</v>
      </c>
      <c r="I187" s="515" t="s">
        <v>39</v>
      </c>
      <c r="J187" s="274" t="s">
        <v>33</v>
      </c>
      <c r="K187" s="515" t="s">
        <v>39</v>
      </c>
      <c r="L187" s="519" t="s">
        <v>33</v>
      </c>
      <c r="M187" s="515" t="s">
        <v>39</v>
      </c>
      <c r="N187" s="519" t="s">
        <v>33</v>
      </c>
      <c r="O187" s="515" t="s">
        <v>39</v>
      </c>
      <c r="P187" s="519" t="s">
        <v>33</v>
      </c>
      <c r="Q187" s="515" t="s">
        <v>39</v>
      </c>
      <c r="R187" s="274" t="s">
        <v>33</v>
      </c>
      <c r="S187" s="515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509" t="s">
        <v>231</v>
      </c>
      <c r="B188" s="442">
        <f>SUM(C188+D188)</f>
        <v>21</v>
      </c>
      <c r="C188" s="443">
        <f>SUM(E188+G188+I188+K188+M188+O188+Q188+S188+U188)</f>
        <v>9</v>
      </c>
      <c r="D188" s="146">
        <f>SUM(F188+H188+J188+L188+N188+P188+R188+T188+V188)</f>
        <v>12</v>
      </c>
      <c r="E188" s="444"/>
      <c r="F188" s="445"/>
      <c r="G188" s="444">
        <v>5</v>
      </c>
      <c r="H188" s="445">
        <v>4</v>
      </c>
      <c r="I188" s="444"/>
      <c r="J188" s="445">
        <v>2</v>
      </c>
      <c r="K188" s="444">
        <v>3</v>
      </c>
      <c r="L188" s="446">
        <v>5</v>
      </c>
      <c r="M188" s="444">
        <v>1</v>
      </c>
      <c r="N188" s="446"/>
      <c r="O188" s="444"/>
      <c r="P188" s="446">
        <v>1</v>
      </c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506" t="s">
        <v>39</v>
      </c>
      <c r="F192" s="452" t="s">
        <v>33</v>
      </c>
      <c r="G192" s="506" t="s">
        <v>39</v>
      </c>
      <c r="H192" s="452" t="s">
        <v>33</v>
      </c>
      <c r="I192" s="453" t="s">
        <v>39</v>
      </c>
      <c r="J192" s="454" t="s">
        <v>33</v>
      </c>
      <c r="K192" s="506" t="s">
        <v>39</v>
      </c>
      <c r="L192" s="507" t="s">
        <v>33</v>
      </c>
      <c r="M192" s="456" t="s">
        <v>237</v>
      </c>
      <c r="N192" s="504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14</v>
      </c>
      <c r="C193" s="459">
        <f t="shared" ref="C193:D198" si="24">+E193+G193+I193+K193</f>
        <v>9</v>
      </c>
      <c r="D193" s="460">
        <f t="shared" si="24"/>
        <v>5</v>
      </c>
      <c r="E193" s="461">
        <f t="shared" ref="E193:O193" si="25">SUM(E194:E198)</f>
        <v>1</v>
      </c>
      <c r="F193" s="462">
        <f t="shared" si="25"/>
        <v>0</v>
      </c>
      <c r="G193" s="461">
        <f t="shared" si="25"/>
        <v>1</v>
      </c>
      <c r="H193" s="462">
        <f t="shared" si="25"/>
        <v>0</v>
      </c>
      <c r="I193" s="461">
        <f t="shared" si="25"/>
        <v>1</v>
      </c>
      <c r="J193" s="463">
        <f t="shared" si="25"/>
        <v>1</v>
      </c>
      <c r="K193" s="464">
        <f t="shared" si="25"/>
        <v>6</v>
      </c>
      <c r="L193" s="465">
        <f t="shared" si="25"/>
        <v>4</v>
      </c>
      <c r="M193" s="466">
        <f t="shared" si="25"/>
        <v>9</v>
      </c>
      <c r="N193" s="462">
        <f t="shared" si="25"/>
        <v>5</v>
      </c>
      <c r="O193" s="467">
        <f t="shared" si="25"/>
        <v>7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13</v>
      </c>
      <c r="C194" s="469">
        <f t="shared" si="24"/>
        <v>9</v>
      </c>
      <c r="D194" s="470">
        <f t="shared" si="24"/>
        <v>4</v>
      </c>
      <c r="E194" s="471">
        <v>1</v>
      </c>
      <c r="F194" s="472"/>
      <c r="G194" s="471">
        <v>1</v>
      </c>
      <c r="H194" s="472"/>
      <c r="I194" s="471">
        <v>1</v>
      </c>
      <c r="J194" s="473">
        <v>1</v>
      </c>
      <c r="K194" s="471">
        <v>6</v>
      </c>
      <c r="L194" s="474">
        <v>3</v>
      </c>
      <c r="M194" s="475">
        <v>8</v>
      </c>
      <c r="N194" s="472">
        <v>5</v>
      </c>
      <c r="O194" s="476">
        <v>6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1</v>
      </c>
      <c r="C195" s="478">
        <f t="shared" si="24"/>
        <v>0</v>
      </c>
      <c r="D195" s="479">
        <f t="shared" si="24"/>
        <v>1</v>
      </c>
      <c r="E195" s="480"/>
      <c r="F195" s="481"/>
      <c r="G195" s="480"/>
      <c r="H195" s="481"/>
      <c r="I195" s="480"/>
      <c r="J195" s="482"/>
      <c r="K195" s="480"/>
      <c r="L195" s="483">
        <v>1</v>
      </c>
      <c r="M195" s="484">
        <v>1</v>
      </c>
      <c r="N195" s="481"/>
      <c r="O195" s="485">
        <v>1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13936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400-000000000000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00000000-0002-0000-0400-000001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W217"/>
  <sheetViews>
    <sheetView topLeftCell="AB49" workbookViewId="0">
      <selection activeCell="AM62" sqref="AM62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104" ht="16.149999999999999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",[5]NOMBRE!B6," - ","( ",[5]NOMBRE!C6,[5]NOMBRE!D6," )")</f>
        <v>MES: MAYO - ( 05 )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",[5]NOMBRE!B7)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544" t="s">
        <v>33</v>
      </c>
      <c r="E11" s="541" t="s">
        <v>32</v>
      </c>
      <c r="F11" s="542" t="s">
        <v>33</v>
      </c>
      <c r="G11" s="541" t="s">
        <v>32</v>
      </c>
      <c r="H11" s="542" t="s">
        <v>33</v>
      </c>
      <c r="I11" s="541" t="s">
        <v>32</v>
      </c>
      <c r="J11" s="542" t="s">
        <v>33</v>
      </c>
      <c r="K11" s="541" t="s">
        <v>32</v>
      </c>
      <c r="L11" s="542" t="s">
        <v>33</v>
      </c>
      <c r="M11" s="541" t="s">
        <v>32</v>
      </c>
      <c r="N11" s="542" t="s">
        <v>33</v>
      </c>
      <c r="O11" s="541" t="s">
        <v>32</v>
      </c>
      <c r="P11" s="542" t="s">
        <v>33</v>
      </c>
      <c r="Q11" s="541" t="s">
        <v>32</v>
      </c>
      <c r="R11" s="542" t="s">
        <v>33</v>
      </c>
      <c r="S11" s="541" t="s">
        <v>32</v>
      </c>
      <c r="T11" s="542" t="s">
        <v>33</v>
      </c>
      <c r="U11" s="541" t="s">
        <v>32</v>
      </c>
      <c r="V11" s="542" t="s">
        <v>33</v>
      </c>
      <c r="W11" s="541" t="s">
        <v>32</v>
      </c>
      <c r="X11" s="542" t="s">
        <v>33</v>
      </c>
      <c r="Y11" s="541" t="s">
        <v>32</v>
      </c>
      <c r="Z11" s="542" t="s">
        <v>33</v>
      </c>
      <c r="AA11" s="541" t="s">
        <v>32</v>
      </c>
      <c r="AB11" s="542" t="s">
        <v>33</v>
      </c>
      <c r="AC11" s="541" t="s">
        <v>32</v>
      </c>
      <c r="AD11" s="542" t="s">
        <v>33</v>
      </c>
      <c r="AE11" s="541" t="s">
        <v>32</v>
      </c>
      <c r="AF11" s="542" t="s">
        <v>33</v>
      </c>
      <c r="AG11" s="553" t="s">
        <v>32</v>
      </c>
      <c r="AH11" s="556" t="s">
        <v>33</v>
      </c>
      <c r="AI11" s="541" t="s">
        <v>32</v>
      </c>
      <c r="AJ11" s="542" t="s">
        <v>33</v>
      </c>
      <c r="AK11" s="553" t="s">
        <v>32</v>
      </c>
      <c r="AL11" s="542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4475</v>
      </c>
      <c r="C12" s="30">
        <f t="shared" ref="C12:D14" si="0">SUM(E12+G12+I12+K12+M12+O12+Q12+S12+U12+W12+Y12+AA12+AC12+AE12+AG12+AI12+AK12)</f>
        <v>2288</v>
      </c>
      <c r="D12" s="31">
        <f t="shared" si="0"/>
        <v>2187</v>
      </c>
      <c r="E12" s="32">
        <v>440</v>
      </c>
      <c r="F12" s="33">
        <v>400</v>
      </c>
      <c r="G12" s="32">
        <v>222</v>
      </c>
      <c r="H12" s="33">
        <v>213</v>
      </c>
      <c r="I12" s="32">
        <v>225</v>
      </c>
      <c r="J12" s="34">
        <v>222</v>
      </c>
      <c r="K12" s="32">
        <v>129</v>
      </c>
      <c r="L12" s="34">
        <v>144</v>
      </c>
      <c r="M12" s="32">
        <v>109</v>
      </c>
      <c r="N12" s="34">
        <v>85</v>
      </c>
      <c r="O12" s="32">
        <v>104</v>
      </c>
      <c r="P12" s="34">
        <v>78</v>
      </c>
      <c r="Q12" s="32">
        <v>88</v>
      </c>
      <c r="R12" s="34">
        <v>75</v>
      </c>
      <c r="S12" s="32">
        <v>83</v>
      </c>
      <c r="T12" s="34">
        <v>89</v>
      </c>
      <c r="U12" s="32">
        <v>75</v>
      </c>
      <c r="V12" s="34">
        <v>85</v>
      </c>
      <c r="W12" s="32">
        <v>102</v>
      </c>
      <c r="X12" s="34">
        <v>79</v>
      </c>
      <c r="Y12" s="32">
        <v>107</v>
      </c>
      <c r="Z12" s="34">
        <v>99</v>
      </c>
      <c r="AA12" s="32">
        <v>101</v>
      </c>
      <c r="AB12" s="34">
        <v>112</v>
      </c>
      <c r="AC12" s="32">
        <v>98</v>
      </c>
      <c r="AD12" s="34">
        <v>82</v>
      </c>
      <c r="AE12" s="32">
        <v>88</v>
      </c>
      <c r="AF12" s="34">
        <v>77</v>
      </c>
      <c r="AG12" s="35">
        <v>100</v>
      </c>
      <c r="AH12" s="36">
        <v>84</v>
      </c>
      <c r="AI12" s="32">
        <v>94</v>
      </c>
      <c r="AJ12" s="34">
        <v>100</v>
      </c>
      <c r="AK12" s="37">
        <v>123</v>
      </c>
      <c r="AL12" s="34">
        <v>163</v>
      </c>
      <c r="AM12" s="37">
        <v>4275</v>
      </c>
      <c r="AN12" s="32">
        <v>216</v>
      </c>
      <c r="AO12" s="38"/>
      <c r="AP12" s="38">
        <v>226</v>
      </c>
      <c r="AQ12" s="34">
        <v>468</v>
      </c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469</v>
      </c>
      <c r="C13" s="43">
        <f t="shared" si="0"/>
        <v>0</v>
      </c>
      <c r="D13" s="44">
        <f t="shared" si="0"/>
        <v>469</v>
      </c>
      <c r="E13" s="45"/>
      <c r="F13" s="46"/>
      <c r="G13" s="47"/>
      <c r="H13" s="48"/>
      <c r="I13" s="47"/>
      <c r="J13" s="46">
        <v>3</v>
      </c>
      <c r="K13" s="45"/>
      <c r="L13" s="46">
        <v>63</v>
      </c>
      <c r="M13" s="45"/>
      <c r="N13" s="46">
        <v>88</v>
      </c>
      <c r="O13" s="45"/>
      <c r="P13" s="46">
        <v>106</v>
      </c>
      <c r="Q13" s="45"/>
      <c r="R13" s="46">
        <v>92</v>
      </c>
      <c r="S13" s="45"/>
      <c r="T13" s="46">
        <v>58</v>
      </c>
      <c r="U13" s="45"/>
      <c r="V13" s="46">
        <v>18</v>
      </c>
      <c r="W13" s="45"/>
      <c r="X13" s="46">
        <v>25</v>
      </c>
      <c r="Y13" s="45"/>
      <c r="Z13" s="46">
        <v>9</v>
      </c>
      <c r="AA13" s="45"/>
      <c r="AB13" s="46">
        <v>1</v>
      </c>
      <c r="AC13" s="45"/>
      <c r="AD13" s="46">
        <v>4</v>
      </c>
      <c r="AE13" s="45"/>
      <c r="AF13" s="46">
        <v>1</v>
      </c>
      <c r="AG13" s="49"/>
      <c r="AH13" s="50"/>
      <c r="AI13" s="45"/>
      <c r="AJ13" s="46"/>
      <c r="AK13" s="51"/>
      <c r="AL13" s="46">
        <v>1</v>
      </c>
      <c r="AM13" s="51">
        <v>461</v>
      </c>
      <c r="AN13" s="45">
        <v>12</v>
      </c>
      <c r="AO13" s="52"/>
      <c r="AP13" s="52">
        <v>4</v>
      </c>
      <c r="AQ13" s="46">
        <v>49</v>
      </c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180</v>
      </c>
      <c r="C14" s="55">
        <f t="shared" si="0"/>
        <v>0</v>
      </c>
      <c r="D14" s="56">
        <f t="shared" si="0"/>
        <v>180</v>
      </c>
      <c r="E14" s="57"/>
      <c r="F14" s="58"/>
      <c r="G14" s="57"/>
      <c r="H14" s="58"/>
      <c r="I14" s="57"/>
      <c r="J14" s="59"/>
      <c r="K14" s="57"/>
      <c r="L14" s="59">
        <v>23</v>
      </c>
      <c r="M14" s="57"/>
      <c r="N14" s="59">
        <v>30</v>
      </c>
      <c r="O14" s="57"/>
      <c r="P14" s="59">
        <v>47</v>
      </c>
      <c r="Q14" s="57"/>
      <c r="R14" s="59">
        <v>33</v>
      </c>
      <c r="S14" s="57"/>
      <c r="T14" s="59">
        <v>23</v>
      </c>
      <c r="U14" s="57"/>
      <c r="V14" s="59">
        <v>6</v>
      </c>
      <c r="W14" s="57"/>
      <c r="X14" s="59">
        <v>10</v>
      </c>
      <c r="Y14" s="57"/>
      <c r="Z14" s="59">
        <v>2</v>
      </c>
      <c r="AA14" s="57"/>
      <c r="AB14" s="59">
        <v>1</v>
      </c>
      <c r="AC14" s="57"/>
      <c r="AD14" s="59">
        <v>4</v>
      </c>
      <c r="AE14" s="57"/>
      <c r="AF14" s="59">
        <v>1</v>
      </c>
      <c r="AG14" s="60"/>
      <c r="AH14" s="61"/>
      <c r="AI14" s="57"/>
      <c r="AJ14" s="59"/>
      <c r="AK14" s="62"/>
      <c r="AL14" s="59"/>
      <c r="AM14" s="62">
        <v>174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547" t="s">
        <v>33</v>
      </c>
      <c r="E18" s="545" t="s">
        <v>39</v>
      </c>
      <c r="F18" s="547" t="s">
        <v>33</v>
      </c>
      <c r="G18" s="545" t="s">
        <v>39</v>
      </c>
      <c r="H18" s="547" t="s">
        <v>33</v>
      </c>
      <c r="I18" s="545" t="s">
        <v>39</v>
      </c>
      <c r="J18" s="547" t="s">
        <v>33</v>
      </c>
      <c r="K18" s="545" t="s">
        <v>39</v>
      </c>
      <c r="L18" s="547" t="s">
        <v>33</v>
      </c>
      <c r="M18" s="545" t="s">
        <v>39</v>
      </c>
      <c r="N18" s="547" t="s">
        <v>33</v>
      </c>
      <c r="O18" s="545" t="s">
        <v>39</v>
      </c>
      <c r="P18" s="547" t="s">
        <v>33</v>
      </c>
      <c r="Q18" s="545" t="s">
        <v>39</v>
      </c>
      <c r="R18" s="547" t="s">
        <v>33</v>
      </c>
      <c r="S18" s="545" t="s">
        <v>39</v>
      </c>
      <c r="T18" s="547" t="s">
        <v>33</v>
      </c>
      <c r="U18" s="545" t="s">
        <v>39</v>
      </c>
      <c r="V18" s="547" t="s">
        <v>33</v>
      </c>
      <c r="W18" s="545" t="s">
        <v>39</v>
      </c>
      <c r="X18" s="547" t="s">
        <v>33</v>
      </c>
      <c r="Y18" s="545" t="s">
        <v>39</v>
      </c>
      <c r="Z18" s="547" t="s">
        <v>33</v>
      </c>
      <c r="AA18" s="545" t="s">
        <v>39</v>
      </c>
      <c r="AB18" s="547" t="s">
        <v>33</v>
      </c>
      <c r="AC18" s="545" t="s">
        <v>39</v>
      </c>
      <c r="AD18" s="547" t="s">
        <v>33</v>
      </c>
      <c r="AE18" s="545" t="s">
        <v>39</v>
      </c>
      <c r="AF18" s="547" t="s">
        <v>33</v>
      </c>
      <c r="AG18" s="545" t="s">
        <v>39</v>
      </c>
      <c r="AH18" s="547" t="s">
        <v>33</v>
      </c>
      <c r="AI18" s="545" t="s">
        <v>39</v>
      </c>
      <c r="AJ18" s="547" t="s">
        <v>33</v>
      </c>
      <c r="AK18" s="545" t="s">
        <v>39</v>
      </c>
      <c r="AL18" s="547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544" t="s">
        <v>33</v>
      </c>
      <c r="E26" s="555" t="s">
        <v>39</v>
      </c>
      <c r="F26" s="542" t="s">
        <v>33</v>
      </c>
      <c r="G26" s="555" t="s">
        <v>39</v>
      </c>
      <c r="H26" s="542" t="s">
        <v>33</v>
      </c>
      <c r="I26" s="555" t="s">
        <v>39</v>
      </c>
      <c r="J26" s="542" t="s">
        <v>33</v>
      </c>
      <c r="K26" s="555" t="s">
        <v>39</v>
      </c>
      <c r="L26" s="542" t="s">
        <v>33</v>
      </c>
      <c r="M26" s="555" t="s">
        <v>39</v>
      </c>
      <c r="N26" s="542" t="s">
        <v>33</v>
      </c>
      <c r="O26" s="555" t="s">
        <v>39</v>
      </c>
      <c r="P26" s="542" t="s">
        <v>33</v>
      </c>
      <c r="Q26" s="555" t="s">
        <v>39</v>
      </c>
      <c r="R26" s="542" t="s">
        <v>33</v>
      </c>
      <c r="S26" s="555" t="s">
        <v>39</v>
      </c>
      <c r="T26" s="542" t="s">
        <v>33</v>
      </c>
      <c r="U26" s="555" t="s">
        <v>39</v>
      </c>
      <c r="V26" s="542" t="s">
        <v>33</v>
      </c>
      <c r="W26" s="555" t="s">
        <v>39</v>
      </c>
      <c r="X26" s="542" t="s">
        <v>33</v>
      </c>
      <c r="Y26" s="555" t="s">
        <v>39</v>
      </c>
      <c r="Z26" s="542" t="s">
        <v>33</v>
      </c>
      <c r="AA26" s="555" t="s">
        <v>39</v>
      </c>
      <c r="AB26" s="542" t="s">
        <v>33</v>
      </c>
      <c r="AC26" s="555" t="s">
        <v>39</v>
      </c>
      <c r="AD26" s="542" t="s">
        <v>33</v>
      </c>
      <c r="AE26" s="555" t="s">
        <v>39</v>
      </c>
      <c r="AF26" s="542" t="s">
        <v>33</v>
      </c>
      <c r="AG26" s="555" t="s">
        <v>39</v>
      </c>
      <c r="AH26" s="542" t="s">
        <v>33</v>
      </c>
      <c r="AI26" s="555" t="s">
        <v>39</v>
      </c>
      <c r="AJ26" s="542" t="s">
        <v>33</v>
      </c>
      <c r="AK26" s="555" t="s">
        <v>39</v>
      </c>
      <c r="AL26" s="542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544" t="s">
        <v>33</v>
      </c>
      <c r="E36" s="548" t="s">
        <v>39</v>
      </c>
      <c r="F36" s="547" t="s">
        <v>33</v>
      </c>
      <c r="G36" s="548" t="s">
        <v>39</v>
      </c>
      <c r="H36" s="547" t="s">
        <v>33</v>
      </c>
      <c r="I36" s="548" t="s">
        <v>39</v>
      </c>
      <c r="J36" s="547" t="s">
        <v>33</v>
      </c>
      <c r="K36" s="548" t="s">
        <v>39</v>
      </c>
      <c r="L36" s="547" t="s">
        <v>33</v>
      </c>
      <c r="M36" s="548" t="s">
        <v>39</v>
      </c>
      <c r="N36" s="547" t="s">
        <v>33</v>
      </c>
      <c r="O36" s="548" t="s">
        <v>39</v>
      </c>
      <c r="P36" s="547" t="s">
        <v>33</v>
      </c>
      <c r="Q36" s="548" t="s">
        <v>39</v>
      </c>
      <c r="R36" s="547" t="s">
        <v>33</v>
      </c>
      <c r="S36" s="548" t="s">
        <v>39</v>
      </c>
      <c r="T36" s="547" t="s">
        <v>33</v>
      </c>
      <c r="U36" s="548" t="s">
        <v>39</v>
      </c>
      <c r="V36" s="547" t="s">
        <v>33</v>
      </c>
      <c r="W36" s="548" t="s">
        <v>39</v>
      </c>
      <c r="X36" s="547" t="s">
        <v>33</v>
      </c>
      <c r="Y36" s="548" t="s">
        <v>39</v>
      </c>
      <c r="Z36" s="547" t="s">
        <v>33</v>
      </c>
      <c r="AA36" s="548" t="s">
        <v>39</v>
      </c>
      <c r="AB36" s="547" t="s">
        <v>33</v>
      </c>
      <c r="AC36" s="548" t="s">
        <v>39</v>
      </c>
      <c r="AD36" s="547" t="s">
        <v>33</v>
      </c>
      <c r="AE36" s="548" t="s">
        <v>39</v>
      </c>
      <c r="AF36" s="547" t="s">
        <v>33</v>
      </c>
      <c r="AG36" s="548" t="s">
        <v>39</v>
      </c>
      <c r="AH36" s="547" t="s">
        <v>33</v>
      </c>
      <c r="AI36" s="548" t="s">
        <v>39</v>
      </c>
      <c r="AJ36" s="547" t="s">
        <v>33</v>
      </c>
      <c r="AK36" s="548" t="s">
        <v>39</v>
      </c>
      <c r="AL36" s="547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544" t="s">
        <v>33</v>
      </c>
      <c r="E46" s="555" t="s">
        <v>39</v>
      </c>
      <c r="F46" s="542" t="s">
        <v>33</v>
      </c>
      <c r="G46" s="555" t="s">
        <v>39</v>
      </c>
      <c r="H46" s="542" t="s">
        <v>33</v>
      </c>
      <c r="I46" s="555" t="s">
        <v>39</v>
      </c>
      <c r="J46" s="542" t="s">
        <v>33</v>
      </c>
      <c r="K46" s="555" t="s">
        <v>39</v>
      </c>
      <c r="L46" s="542" t="s">
        <v>33</v>
      </c>
      <c r="M46" s="555" t="s">
        <v>39</v>
      </c>
      <c r="N46" s="542" t="s">
        <v>33</v>
      </c>
      <c r="O46" s="555" t="s">
        <v>39</v>
      </c>
      <c r="P46" s="542" t="s">
        <v>33</v>
      </c>
      <c r="Q46" s="555" t="s">
        <v>39</v>
      </c>
      <c r="R46" s="542" t="s">
        <v>33</v>
      </c>
      <c r="S46" s="555" t="s">
        <v>39</v>
      </c>
      <c r="T46" s="542" t="s">
        <v>33</v>
      </c>
      <c r="U46" s="555" t="s">
        <v>39</v>
      </c>
      <c r="V46" s="542" t="s">
        <v>33</v>
      </c>
      <c r="W46" s="555" t="s">
        <v>39</v>
      </c>
      <c r="X46" s="542" t="s">
        <v>33</v>
      </c>
      <c r="Y46" s="555" t="s">
        <v>39</v>
      </c>
      <c r="Z46" s="542" t="s">
        <v>33</v>
      </c>
      <c r="AA46" s="555" t="s">
        <v>39</v>
      </c>
      <c r="AB46" s="542" t="s">
        <v>33</v>
      </c>
      <c r="AC46" s="555" t="s">
        <v>39</v>
      </c>
      <c r="AD46" s="542" t="s">
        <v>33</v>
      </c>
      <c r="AE46" s="555" t="s">
        <v>39</v>
      </c>
      <c r="AF46" s="542" t="s">
        <v>33</v>
      </c>
      <c r="AG46" s="555" t="s">
        <v>39</v>
      </c>
      <c r="AH46" s="542" t="s">
        <v>33</v>
      </c>
      <c r="AI46" s="555" t="s">
        <v>39</v>
      </c>
      <c r="AJ46" s="542" t="s">
        <v>33</v>
      </c>
      <c r="AK46" s="555" t="s">
        <v>39</v>
      </c>
      <c r="AL46" s="542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547" t="s">
        <v>33</v>
      </c>
      <c r="E56" s="114" t="s">
        <v>32</v>
      </c>
      <c r="F56" s="547" t="s">
        <v>33</v>
      </c>
      <c r="G56" s="114" t="s">
        <v>32</v>
      </c>
      <c r="H56" s="547" t="s">
        <v>33</v>
      </c>
      <c r="I56" s="114" t="s">
        <v>32</v>
      </c>
      <c r="J56" s="547" t="s">
        <v>33</v>
      </c>
      <c r="K56" s="114" t="s">
        <v>32</v>
      </c>
      <c r="L56" s="547" t="s">
        <v>33</v>
      </c>
      <c r="M56" s="114" t="s">
        <v>32</v>
      </c>
      <c r="N56" s="547" t="s">
        <v>33</v>
      </c>
      <c r="O56" s="114" t="s">
        <v>32</v>
      </c>
      <c r="P56" s="547" t="s">
        <v>33</v>
      </c>
      <c r="Q56" s="114" t="s">
        <v>32</v>
      </c>
      <c r="R56" s="547" t="s">
        <v>33</v>
      </c>
      <c r="S56" s="114" t="s">
        <v>32</v>
      </c>
      <c r="T56" s="547" t="s">
        <v>33</v>
      </c>
      <c r="U56" s="114" t="s">
        <v>32</v>
      </c>
      <c r="V56" s="554" t="s">
        <v>33</v>
      </c>
      <c r="W56" s="114" t="s">
        <v>32</v>
      </c>
      <c r="X56" s="547" t="s">
        <v>33</v>
      </c>
      <c r="Y56" s="114" t="s">
        <v>32</v>
      </c>
      <c r="Z56" s="547" t="s">
        <v>33</v>
      </c>
      <c r="AA56" s="114" t="s">
        <v>32</v>
      </c>
      <c r="AB56" s="547" t="s">
        <v>33</v>
      </c>
      <c r="AC56" s="114" t="s">
        <v>32</v>
      </c>
      <c r="AD56" s="547" t="s">
        <v>33</v>
      </c>
      <c r="AE56" s="114" t="s">
        <v>32</v>
      </c>
      <c r="AF56" s="547" t="s">
        <v>33</v>
      </c>
      <c r="AG56" s="114" t="s">
        <v>32</v>
      </c>
      <c r="AH56" s="547" t="s">
        <v>33</v>
      </c>
      <c r="AI56" s="114" t="s">
        <v>32</v>
      </c>
      <c r="AJ56" s="547" t="s">
        <v>33</v>
      </c>
      <c r="AK56" s="114" t="s">
        <v>32</v>
      </c>
      <c r="AL56" s="547" t="s">
        <v>33</v>
      </c>
      <c r="AM56" s="116" t="s">
        <v>54</v>
      </c>
      <c r="AN56" s="533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16</v>
      </c>
      <c r="C57" s="120">
        <f t="shared" ref="C57:D62" si="9">SUM(E57+G57+I57+K57+M57+O57+Q57+S57+U57+W57+Y57+AA57+AC57+AE57+AG57+AI57+AK57)</f>
        <v>12</v>
      </c>
      <c r="D57" s="31">
        <f t="shared" si="9"/>
        <v>4</v>
      </c>
      <c r="E57" s="32"/>
      <c r="F57" s="33"/>
      <c r="G57" s="32"/>
      <c r="H57" s="34"/>
      <c r="I57" s="32"/>
      <c r="J57" s="34"/>
      <c r="K57" s="32">
        <v>1</v>
      </c>
      <c r="L57" s="34"/>
      <c r="M57" s="32"/>
      <c r="N57" s="34"/>
      <c r="O57" s="32"/>
      <c r="P57" s="34"/>
      <c r="Q57" s="32"/>
      <c r="R57" s="34">
        <v>1</v>
      </c>
      <c r="S57" s="32"/>
      <c r="T57" s="34"/>
      <c r="U57" s="32"/>
      <c r="V57" s="36"/>
      <c r="W57" s="32">
        <v>2</v>
      </c>
      <c r="X57" s="34">
        <v>1</v>
      </c>
      <c r="Y57" s="32"/>
      <c r="Z57" s="34"/>
      <c r="AA57" s="32">
        <v>2</v>
      </c>
      <c r="AB57" s="34"/>
      <c r="AC57" s="32">
        <v>2</v>
      </c>
      <c r="AD57" s="34"/>
      <c r="AE57" s="32">
        <v>1</v>
      </c>
      <c r="AF57" s="34">
        <v>2</v>
      </c>
      <c r="AG57" s="32"/>
      <c r="AH57" s="34"/>
      <c r="AI57" s="32">
        <v>2</v>
      </c>
      <c r="AJ57" s="34"/>
      <c r="AK57" s="102">
        <v>2</v>
      </c>
      <c r="AL57" s="34"/>
      <c r="AM57" s="121">
        <v>16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123</v>
      </c>
      <c r="C58" s="125">
        <f t="shared" si="9"/>
        <v>62</v>
      </c>
      <c r="D58" s="84">
        <f t="shared" si="9"/>
        <v>61</v>
      </c>
      <c r="E58" s="45">
        <v>2</v>
      </c>
      <c r="F58" s="85">
        <v>3</v>
      </c>
      <c r="G58" s="45"/>
      <c r="H58" s="46">
        <v>1</v>
      </c>
      <c r="I58" s="45"/>
      <c r="J58" s="46"/>
      <c r="K58" s="45"/>
      <c r="L58" s="46">
        <v>2</v>
      </c>
      <c r="M58" s="45">
        <v>1</v>
      </c>
      <c r="N58" s="46"/>
      <c r="O58" s="45">
        <v>4</v>
      </c>
      <c r="P58" s="46"/>
      <c r="Q58" s="45">
        <v>2</v>
      </c>
      <c r="R58" s="46">
        <v>2</v>
      </c>
      <c r="S58" s="45">
        <v>5</v>
      </c>
      <c r="T58" s="46">
        <v>1</v>
      </c>
      <c r="U58" s="45">
        <v>2</v>
      </c>
      <c r="V58" s="50">
        <v>1</v>
      </c>
      <c r="W58" s="45">
        <v>4</v>
      </c>
      <c r="X58" s="46">
        <v>1</v>
      </c>
      <c r="Y58" s="45">
        <v>3</v>
      </c>
      <c r="Z58" s="46">
        <v>3</v>
      </c>
      <c r="AA58" s="45">
        <v>4</v>
      </c>
      <c r="AB58" s="46">
        <v>5</v>
      </c>
      <c r="AC58" s="45">
        <v>4</v>
      </c>
      <c r="AD58" s="46">
        <v>4</v>
      </c>
      <c r="AE58" s="45">
        <v>3</v>
      </c>
      <c r="AF58" s="46">
        <v>1</v>
      </c>
      <c r="AG58" s="45">
        <v>8</v>
      </c>
      <c r="AH58" s="46">
        <v>8</v>
      </c>
      <c r="AI58" s="45">
        <v>8</v>
      </c>
      <c r="AJ58" s="46">
        <v>9</v>
      </c>
      <c r="AK58" s="86">
        <v>12</v>
      </c>
      <c r="AL58" s="46">
        <v>20</v>
      </c>
      <c r="AM58" s="126">
        <v>123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3466</v>
      </c>
      <c r="C59" s="125">
        <f t="shared" si="9"/>
        <v>1835</v>
      </c>
      <c r="D59" s="84">
        <f t="shared" si="9"/>
        <v>1631</v>
      </c>
      <c r="E59" s="45">
        <v>326</v>
      </c>
      <c r="F59" s="85">
        <v>305</v>
      </c>
      <c r="G59" s="45">
        <v>178</v>
      </c>
      <c r="H59" s="46">
        <v>156</v>
      </c>
      <c r="I59" s="45">
        <v>183</v>
      </c>
      <c r="J59" s="46">
        <v>176</v>
      </c>
      <c r="K59" s="45">
        <v>114</v>
      </c>
      <c r="L59" s="46">
        <v>100</v>
      </c>
      <c r="M59" s="45">
        <v>75</v>
      </c>
      <c r="N59" s="46">
        <v>48</v>
      </c>
      <c r="O59" s="45">
        <v>87</v>
      </c>
      <c r="P59" s="46">
        <v>51</v>
      </c>
      <c r="Q59" s="45">
        <v>70</v>
      </c>
      <c r="R59" s="46">
        <v>46</v>
      </c>
      <c r="S59" s="45">
        <v>60</v>
      </c>
      <c r="T59" s="46">
        <v>60</v>
      </c>
      <c r="U59" s="45">
        <v>62</v>
      </c>
      <c r="V59" s="50">
        <v>60</v>
      </c>
      <c r="W59" s="45">
        <v>84</v>
      </c>
      <c r="X59" s="46">
        <v>52</v>
      </c>
      <c r="Y59" s="45">
        <v>88</v>
      </c>
      <c r="Z59" s="46">
        <v>73</v>
      </c>
      <c r="AA59" s="45">
        <v>82</v>
      </c>
      <c r="AB59" s="46">
        <v>81</v>
      </c>
      <c r="AC59" s="45">
        <v>82</v>
      </c>
      <c r="AD59" s="46">
        <v>64</v>
      </c>
      <c r="AE59" s="45">
        <v>75</v>
      </c>
      <c r="AF59" s="46">
        <v>67</v>
      </c>
      <c r="AG59" s="45">
        <v>86</v>
      </c>
      <c r="AH59" s="46">
        <v>67</v>
      </c>
      <c r="AI59" s="45">
        <v>80</v>
      </c>
      <c r="AJ59" s="46">
        <v>86</v>
      </c>
      <c r="AK59" s="86">
        <v>103</v>
      </c>
      <c r="AL59" s="46">
        <v>139</v>
      </c>
      <c r="AM59" s="126">
        <v>3466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796</v>
      </c>
      <c r="C60" s="125">
        <f t="shared" si="9"/>
        <v>351</v>
      </c>
      <c r="D60" s="84">
        <f t="shared" si="9"/>
        <v>445</v>
      </c>
      <c r="E60" s="45">
        <v>105</v>
      </c>
      <c r="F60" s="85">
        <v>85</v>
      </c>
      <c r="G60" s="45">
        <v>41</v>
      </c>
      <c r="H60" s="46">
        <v>53</v>
      </c>
      <c r="I60" s="45">
        <v>40</v>
      </c>
      <c r="J60" s="46">
        <v>42</v>
      </c>
      <c r="K60" s="45">
        <v>14</v>
      </c>
      <c r="L60" s="46">
        <v>38</v>
      </c>
      <c r="M60" s="45">
        <v>26</v>
      </c>
      <c r="N60" s="46">
        <v>27</v>
      </c>
      <c r="O60" s="45">
        <v>11</v>
      </c>
      <c r="P60" s="46">
        <v>26</v>
      </c>
      <c r="Q60" s="45">
        <v>14</v>
      </c>
      <c r="R60" s="46">
        <v>20</v>
      </c>
      <c r="S60" s="45">
        <v>16</v>
      </c>
      <c r="T60" s="46">
        <v>26</v>
      </c>
      <c r="U60" s="45">
        <v>10</v>
      </c>
      <c r="V60" s="50">
        <v>23</v>
      </c>
      <c r="W60" s="45">
        <v>12</v>
      </c>
      <c r="X60" s="46">
        <v>24</v>
      </c>
      <c r="Y60" s="45">
        <v>15</v>
      </c>
      <c r="Z60" s="46">
        <v>21</v>
      </c>
      <c r="AA60" s="45">
        <v>13</v>
      </c>
      <c r="AB60" s="46">
        <v>24</v>
      </c>
      <c r="AC60" s="45">
        <v>9</v>
      </c>
      <c r="AD60" s="46">
        <v>12</v>
      </c>
      <c r="AE60" s="45">
        <v>9</v>
      </c>
      <c r="AF60" s="46">
        <v>7</v>
      </c>
      <c r="AG60" s="45">
        <v>6</v>
      </c>
      <c r="AH60" s="46">
        <v>8</v>
      </c>
      <c r="AI60" s="45">
        <v>4</v>
      </c>
      <c r="AJ60" s="46">
        <v>5</v>
      </c>
      <c r="AK60" s="86">
        <v>6</v>
      </c>
      <c r="AL60" s="46">
        <v>4</v>
      </c>
      <c r="AM60" s="126">
        <v>796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72</v>
      </c>
      <c r="C61" s="130">
        <f t="shared" si="9"/>
        <v>28</v>
      </c>
      <c r="D61" s="131">
        <f t="shared" si="9"/>
        <v>44</v>
      </c>
      <c r="E61" s="132">
        <v>7</v>
      </c>
      <c r="F61" s="133">
        <v>7</v>
      </c>
      <c r="G61" s="132">
        <v>3</v>
      </c>
      <c r="H61" s="134">
        <v>3</v>
      </c>
      <c r="I61" s="132">
        <v>2</v>
      </c>
      <c r="J61" s="134">
        <v>4</v>
      </c>
      <c r="K61" s="132"/>
      <c r="L61" s="134">
        <v>4</v>
      </c>
      <c r="M61" s="132">
        <v>7</v>
      </c>
      <c r="N61" s="134">
        <v>9</v>
      </c>
      <c r="O61" s="132">
        <v>2</v>
      </c>
      <c r="P61" s="134">
        <v>1</v>
      </c>
      <c r="Q61" s="132">
        <v>2</v>
      </c>
      <c r="R61" s="134">
        <v>6</v>
      </c>
      <c r="S61" s="132">
        <v>2</v>
      </c>
      <c r="T61" s="134">
        <v>2</v>
      </c>
      <c r="U61" s="132">
        <v>1</v>
      </c>
      <c r="V61" s="135">
        <v>1</v>
      </c>
      <c r="W61" s="132"/>
      <c r="X61" s="134"/>
      <c r="Y61" s="132">
        <v>1</v>
      </c>
      <c r="Z61" s="134">
        <v>2</v>
      </c>
      <c r="AA61" s="132"/>
      <c r="AB61" s="134">
        <v>2</v>
      </c>
      <c r="AC61" s="132">
        <v>1</v>
      </c>
      <c r="AD61" s="134">
        <v>2</v>
      </c>
      <c r="AE61" s="132"/>
      <c r="AF61" s="134"/>
      <c r="AG61" s="132"/>
      <c r="AH61" s="134">
        <v>1</v>
      </c>
      <c r="AI61" s="132"/>
      <c r="AJ61" s="134"/>
      <c r="AK61" s="136"/>
      <c r="AL61" s="134"/>
      <c r="AM61" s="137">
        <v>72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2</v>
      </c>
      <c r="C62" s="141">
        <f t="shared" si="9"/>
        <v>2</v>
      </c>
      <c r="D62" s="56">
        <f t="shared" si="9"/>
        <v>0</v>
      </c>
      <c r="E62" s="57">
        <v>2</v>
      </c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548" t="s">
        <v>52</v>
      </c>
      <c r="B63" s="144">
        <f t="shared" ref="B63:AL63" si="10">SUM(B57:B62)</f>
        <v>4475</v>
      </c>
      <c r="C63" s="145">
        <f t="shared" si="10"/>
        <v>2290</v>
      </c>
      <c r="D63" s="146">
        <f t="shared" si="10"/>
        <v>2185</v>
      </c>
      <c r="E63" s="147">
        <f t="shared" si="10"/>
        <v>442</v>
      </c>
      <c r="F63" s="148">
        <f t="shared" si="10"/>
        <v>400</v>
      </c>
      <c r="G63" s="147">
        <f t="shared" si="10"/>
        <v>222</v>
      </c>
      <c r="H63" s="149">
        <f t="shared" si="10"/>
        <v>213</v>
      </c>
      <c r="I63" s="147">
        <f t="shared" si="10"/>
        <v>225</v>
      </c>
      <c r="J63" s="149">
        <f t="shared" si="10"/>
        <v>222</v>
      </c>
      <c r="K63" s="147">
        <f t="shared" si="10"/>
        <v>129</v>
      </c>
      <c r="L63" s="149">
        <f t="shared" si="10"/>
        <v>144</v>
      </c>
      <c r="M63" s="147">
        <f t="shared" si="10"/>
        <v>109</v>
      </c>
      <c r="N63" s="149">
        <f t="shared" si="10"/>
        <v>84</v>
      </c>
      <c r="O63" s="147">
        <f t="shared" si="10"/>
        <v>104</v>
      </c>
      <c r="P63" s="149">
        <f t="shared" si="10"/>
        <v>78</v>
      </c>
      <c r="Q63" s="147">
        <f t="shared" si="10"/>
        <v>88</v>
      </c>
      <c r="R63" s="149">
        <f t="shared" si="10"/>
        <v>75</v>
      </c>
      <c r="S63" s="147">
        <f t="shared" si="10"/>
        <v>83</v>
      </c>
      <c r="T63" s="149">
        <f t="shared" si="10"/>
        <v>89</v>
      </c>
      <c r="U63" s="150">
        <f t="shared" si="10"/>
        <v>75</v>
      </c>
      <c r="V63" s="151">
        <f t="shared" si="10"/>
        <v>85</v>
      </c>
      <c r="W63" s="147">
        <f t="shared" si="10"/>
        <v>102</v>
      </c>
      <c r="X63" s="149">
        <f t="shared" si="10"/>
        <v>78</v>
      </c>
      <c r="Y63" s="147">
        <f t="shared" si="10"/>
        <v>107</v>
      </c>
      <c r="Z63" s="149">
        <f t="shared" si="10"/>
        <v>99</v>
      </c>
      <c r="AA63" s="147">
        <f t="shared" si="10"/>
        <v>101</v>
      </c>
      <c r="AB63" s="149">
        <f t="shared" si="10"/>
        <v>112</v>
      </c>
      <c r="AC63" s="147">
        <f t="shared" si="10"/>
        <v>98</v>
      </c>
      <c r="AD63" s="149">
        <f t="shared" si="10"/>
        <v>82</v>
      </c>
      <c r="AE63" s="147">
        <f t="shared" si="10"/>
        <v>88</v>
      </c>
      <c r="AF63" s="149">
        <f t="shared" si="10"/>
        <v>77</v>
      </c>
      <c r="AG63" s="147">
        <f t="shared" si="10"/>
        <v>100</v>
      </c>
      <c r="AH63" s="149">
        <f t="shared" si="10"/>
        <v>84</v>
      </c>
      <c r="AI63" s="147">
        <f t="shared" si="10"/>
        <v>94</v>
      </c>
      <c r="AJ63" s="149">
        <f t="shared" si="10"/>
        <v>100</v>
      </c>
      <c r="AK63" s="152">
        <f t="shared" si="10"/>
        <v>123</v>
      </c>
      <c r="AL63" s="149">
        <f t="shared" si="10"/>
        <v>163</v>
      </c>
      <c r="AM63" s="153">
        <f>SUM(AM57:AM61)</f>
        <v>4473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536" t="s">
        <v>5</v>
      </c>
      <c r="C65" s="536" t="s">
        <v>64</v>
      </c>
      <c r="D65" s="536" t="s">
        <v>65</v>
      </c>
      <c r="E65" s="536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393</v>
      </c>
      <c r="C69" s="87">
        <v>393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741</v>
      </c>
      <c r="C72" s="87">
        <v>741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1</v>
      </c>
      <c r="C73" s="87">
        <v>1</v>
      </c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1171</v>
      </c>
      <c r="C78" s="87">
        <v>1171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548" t="s">
        <v>52</v>
      </c>
      <c r="B85" s="170">
        <f>SUM(B66:B84)</f>
        <v>2306</v>
      </c>
      <c r="C85" s="170">
        <f>SUM(C66:C84)</f>
        <v>2306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545" t="s">
        <v>31</v>
      </c>
      <c r="D89" s="546" t="s">
        <v>39</v>
      </c>
      <c r="E89" s="547" t="s">
        <v>33</v>
      </c>
      <c r="F89" s="548" t="s">
        <v>39</v>
      </c>
      <c r="G89" s="547" t="s">
        <v>33</v>
      </c>
      <c r="H89" s="554" t="s">
        <v>39</v>
      </c>
      <c r="I89" s="554" t="s">
        <v>33</v>
      </c>
      <c r="J89" s="548" t="s">
        <v>39</v>
      </c>
      <c r="K89" s="547" t="s">
        <v>33</v>
      </c>
      <c r="L89" s="554" t="s">
        <v>39</v>
      </c>
      <c r="M89" s="554" t="s">
        <v>33</v>
      </c>
      <c r="N89" s="548" t="s">
        <v>39</v>
      </c>
      <c r="O89" s="547" t="s">
        <v>33</v>
      </c>
      <c r="P89" s="554" t="s">
        <v>39</v>
      </c>
      <c r="Q89" s="554" t="s">
        <v>33</v>
      </c>
      <c r="R89" s="548" t="s">
        <v>39</v>
      </c>
      <c r="S89" s="547" t="s">
        <v>33</v>
      </c>
      <c r="T89" s="554" t="s">
        <v>39</v>
      </c>
      <c r="U89" s="554" t="s">
        <v>33</v>
      </c>
      <c r="V89" s="548" t="s">
        <v>39</v>
      </c>
      <c r="W89" s="547" t="s">
        <v>33</v>
      </c>
      <c r="X89" s="554" t="s">
        <v>39</v>
      </c>
      <c r="Y89" s="547" t="s">
        <v>33</v>
      </c>
      <c r="Z89" s="548" t="s">
        <v>39</v>
      </c>
      <c r="AA89" s="554" t="s">
        <v>33</v>
      </c>
      <c r="AB89" s="548" t="s">
        <v>39</v>
      </c>
      <c r="AC89" s="547" t="s">
        <v>33</v>
      </c>
      <c r="AD89" s="554" t="s">
        <v>39</v>
      </c>
      <c r="AE89" s="554" t="s">
        <v>33</v>
      </c>
      <c r="AF89" s="548" t="s">
        <v>39</v>
      </c>
      <c r="AG89" s="547" t="s">
        <v>33</v>
      </c>
      <c r="AH89" s="554" t="s">
        <v>39</v>
      </c>
      <c r="AI89" s="554" t="s">
        <v>33</v>
      </c>
      <c r="AJ89" s="548" t="s">
        <v>39</v>
      </c>
      <c r="AK89" s="547" t="s">
        <v>33</v>
      </c>
      <c r="AL89" s="554" t="s">
        <v>39</v>
      </c>
      <c r="AM89" s="547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741</v>
      </c>
      <c r="D90" s="120">
        <f t="shared" si="12"/>
        <v>287</v>
      </c>
      <c r="E90" s="31">
        <f t="shared" si="12"/>
        <v>454</v>
      </c>
      <c r="F90" s="175">
        <f t="shared" si="12"/>
        <v>17</v>
      </c>
      <c r="G90" s="176">
        <f t="shared" si="12"/>
        <v>15</v>
      </c>
      <c r="H90" s="175">
        <f t="shared" si="12"/>
        <v>12</v>
      </c>
      <c r="I90" s="176">
        <f t="shared" si="12"/>
        <v>14</v>
      </c>
      <c r="J90" s="175">
        <f t="shared" si="12"/>
        <v>11</v>
      </c>
      <c r="K90" s="176">
        <f t="shared" si="12"/>
        <v>8</v>
      </c>
      <c r="L90" s="175">
        <f t="shared" si="12"/>
        <v>8</v>
      </c>
      <c r="M90" s="176">
        <f t="shared" si="12"/>
        <v>34</v>
      </c>
      <c r="N90" s="175">
        <f t="shared" si="12"/>
        <v>10</v>
      </c>
      <c r="O90" s="176">
        <f t="shared" si="12"/>
        <v>40</v>
      </c>
      <c r="P90" s="175">
        <f t="shared" si="12"/>
        <v>12</v>
      </c>
      <c r="Q90" s="176">
        <f t="shared" si="12"/>
        <v>58</v>
      </c>
      <c r="R90" s="175">
        <f t="shared" si="12"/>
        <v>11</v>
      </c>
      <c r="S90" s="176">
        <f t="shared" si="12"/>
        <v>49</v>
      </c>
      <c r="T90" s="175">
        <f t="shared" si="12"/>
        <v>12</v>
      </c>
      <c r="U90" s="176">
        <f t="shared" si="12"/>
        <v>38</v>
      </c>
      <c r="V90" s="175">
        <f t="shared" si="12"/>
        <v>6</v>
      </c>
      <c r="W90" s="176">
        <f t="shared" si="12"/>
        <v>16</v>
      </c>
      <c r="X90" s="175">
        <f t="shared" si="12"/>
        <v>16</v>
      </c>
      <c r="Y90" s="176">
        <f t="shared" si="12"/>
        <v>13</v>
      </c>
      <c r="Z90" s="175">
        <f t="shared" si="12"/>
        <v>13</v>
      </c>
      <c r="AA90" s="176">
        <f t="shared" si="12"/>
        <v>15</v>
      </c>
      <c r="AB90" s="175">
        <f t="shared" si="12"/>
        <v>22</v>
      </c>
      <c r="AC90" s="176">
        <f t="shared" si="12"/>
        <v>21</v>
      </c>
      <c r="AD90" s="175">
        <f t="shared" si="12"/>
        <v>22</v>
      </c>
      <c r="AE90" s="176">
        <f t="shared" si="12"/>
        <v>19</v>
      </c>
      <c r="AF90" s="175">
        <f t="shared" si="12"/>
        <v>22</v>
      </c>
      <c r="AG90" s="176">
        <f t="shared" si="12"/>
        <v>14</v>
      </c>
      <c r="AH90" s="175">
        <f t="shared" si="12"/>
        <v>26</v>
      </c>
      <c r="AI90" s="176">
        <f t="shared" si="12"/>
        <v>19</v>
      </c>
      <c r="AJ90" s="175">
        <f t="shared" si="12"/>
        <v>24</v>
      </c>
      <c r="AK90" s="176">
        <f t="shared" si="12"/>
        <v>28</v>
      </c>
      <c r="AL90" s="175">
        <f t="shared" si="12"/>
        <v>43</v>
      </c>
      <c r="AM90" s="176">
        <f t="shared" si="12"/>
        <v>53</v>
      </c>
      <c r="AN90" s="177">
        <f t="shared" si="12"/>
        <v>741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689</v>
      </c>
      <c r="D91" s="120">
        <f t="shared" ref="D91:E97" si="14">SUM(F91+H91+J91+L91+N91+P91+R91+T91+V91+X91+Z91+AB91+AD91+AF91+AH91+AJ91+AL91)</f>
        <v>265</v>
      </c>
      <c r="E91" s="31">
        <f t="shared" si="14"/>
        <v>424</v>
      </c>
      <c r="F91" s="180">
        <v>17</v>
      </c>
      <c r="G91" s="181">
        <v>13</v>
      </c>
      <c r="H91" s="182">
        <v>12</v>
      </c>
      <c r="I91" s="183">
        <v>13</v>
      </c>
      <c r="J91" s="182">
        <v>11</v>
      </c>
      <c r="K91" s="183">
        <v>8</v>
      </c>
      <c r="L91" s="180">
        <v>8</v>
      </c>
      <c r="M91" s="181">
        <v>31</v>
      </c>
      <c r="N91" s="182">
        <v>8</v>
      </c>
      <c r="O91" s="183">
        <v>40</v>
      </c>
      <c r="P91" s="182">
        <v>12</v>
      </c>
      <c r="Q91" s="183">
        <v>57</v>
      </c>
      <c r="R91" s="182">
        <v>10</v>
      </c>
      <c r="S91" s="183">
        <v>48</v>
      </c>
      <c r="T91" s="182">
        <v>12</v>
      </c>
      <c r="U91" s="183">
        <v>38</v>
      </c>
      <c r="V91" s="182">
        <v>6</v>
      </c>
      <c r="W91" s="183">
        <v>16</v>
      </c>
      <c r="X91" s="182">
        <v>15</v>
      </c>
      <c r="Y91" s="183">
        <v>12</v>
      </c>
      <c r="Z91" s="182">
        <v>8</v>
      </c>
      <c r="AA91" s="183">
        <v>12</v>
      </c>
      <c r="AB91" s="182">
        <v>21</v>
      </c>
      <c r="AC91" s="183">
        <v>20</v>
      </c>
      <c r="AD91" s="182">
        <v>21</v>
      </c>
      <c r="AE91" s="183">
        <v>19</v>
      </c>
      <c r="AF91" s="182">
        <v>18</v>
      </c>
      <c r="AG91" s="183">
        <v>12</v>
      </c>
      <c r="AH91" s="182">
        <v>24</v>
      </c>
      <c r="AI91" s="183">
        <v>18</v>
      </c>
      <c r="AJ91" s="182">
        <v>21</v>
      </c>
      <c r="AK91" s="183">
        <v>22</v>
      </c>
      <c r="AL91" s="182">
        <v>41</v>
      </c>
      <c r="AM91" s="183">
        <v>45</v>
      </c>
      <c r="AN91" s="184">
        <v>689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2</v>
      </c>
      <c r="D92" s="43">
        <f t="shared" si="14"/>
        <v>1</v>
      </c>
      <c r="E92" s="187">
        <f t="shared" si="14"/>
        <v>1</v>
      </c>
      <c r="F92" s="188"/>
      <c r="G92" s="189"/>
      <c r="H92" s="190"/>
      <c r="I92" s="191">
        <v>1</v>
      </c>
      <c r="J92" s="188"/>
      <c r="K92" s="192"/>
      <c r="L92" s="190"/>
      <c r="M92" s="193"/>
      <c r="N92" s="188">
        <v>1</v>
      </c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>
        <v>2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4</v>
      </c>
      <c r="D94" s="209">
        <f t="shared" si="14"/>
        <v>0</v>
      </c>
      <c r="E94" s="210">
        <f t="shared" si="14"/>
        <v>4</v>
      </c>
      <c r="F94" s="211"/>
      <c r="G94" s="212">
        <v>1</v>
      </c>
      <c r="H94" s="213"/>
      <c r="I94" s="214"/>
      <c r="J94" s="215"/>
      <c r="K94" s="212"/>
      <c r="L94" s="213"/>
      <c r="M94" s="216">
        <v>1</v>
      </c>
      <c r="N94" s="215"/>
      <c r="O94" s="212"/>
      <c r="P94" s="214"/>
      <c r="Q94" s="216">
        <v>1</v>
      </c>
      <c r="R94" s="217"/>
      <c r="S94" s="212">
        <v>1</v>
      </c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>
        <v>4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2</v>
      </c>
      <c r="D95" s="76">
        <f t="shared" si="14"/>
        <v>0</v>
      </c>
      <c r="E95" s="219">
        <f t="shared" si="14"/>
        <v>2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>
        <v>1</v>
      </c>
      <c r="AJ95" s="226"/>
      <c r="AK95" s="224">
        <v>1</v>
      </c>
      <c r="AL95" s="223"/>
      <c r="AM95" s="224"/>
      <c r="AN95" s="227">
        <v>2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43</v>
      </c>
      <c r="D96" s="43">
        <f t="shared" si="14"/>
        <v>20</v>
      </c>
      <c r="E96" s="228">
        <f t="shared" si="14"/>
        <v>23</v>
      </c>
      <c r="F96" s="188"/>
      <c r="G96" s="189">
        <v>1</v>
      </c>
      <c r="H96" s="190"/>
      <c r="I96" s="191"/>
      <c r="J96" s="188"/>
      <c r="K96" s="192"/>
      <c r="L96" s="190"/>
      <c r="M96" s="193">
        <v>2</v>
      </c>
      <c r="N96" s="188">
        <v>1</v>
      </c>
      <c r="O96" s="192"/>
      <c r="P96" s="191"/>
      <c r="Q96" s="193"/>
      <c r="R96" s="194"/>
      <c r="S96" s="192"/>
      <c r="T96" s="191"/>
      <c r="U96" s="193"/>
      <c r="V96" s="194"/>
      <c r="W96" s="192"/>
      <c r="X96" s="191">
        <v>1</v>
      </c>
      <c r="Y96" s="192">
        <v>1</v>
      </c>
      <c r="Z96" s="194">
        <v>5</v>
      </c>
      <c r="AA96" s="193">
        <v>3</v>
      </c>
      <c r="AB96" s="194">
        <v>1</v>
      </c>
      <c r="AC96" s="192">
        <v>1</v>
      </c>
      <c r="AD96" s="191">
        <v>1</v>
      </c>
      <c r="AE96" s="193"/>
      <c r="AF96" s="194">
        <v>4</v>
      </c>
      <c r="AG96" s="192">
        <v>2</v>
      </c>
      <c r="AH96" s="191">
        <v>2</v>
      </c>
      <c r="AI96" s="193"/>
      <c r="AJ96" s="194">
        <v>3</v>
      </c>
      <c r="AK96" s="192">
        <v>5</v>
      </c>
      <c r="AL96" s="191">
        <v>2</v>
      </c>
      <c r="AM96" s="192">
        <v>8</v>
      </c>
      <c r="AN96" s="195">
        <v>43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1</v>
      </c>
      <c r="D97" s="90">
        <f t="shared" si="14"/>
        <v>1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>
        <v>1</v>
      </c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>
        <v>1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536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549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550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551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547" t="s">
        <v>33</v>
      </c>
      <c r="F106" s="548" t="s">
        <v>39</v>
      </c>
      <c r="G106" s="547" t="s">
        <v>33</v>
      </c>
      <c r="H106" s="548" t="s">
        <v>39</v>
      </c>
      <c r="I106" s="547" t="s">
        <v>33</v>
      </c>
      <c r="J106" s="548" t="s">
        <v>39</v>
      </c>
      <c r="K106" s="547" t="s">
        <v>33</v>
      </c>
      <c r="L106" s="548" t="s">
        <v>39</v>
      </c>
      <c r="M106" s="547" t="s">
        <v>33</v>
      </c>
      <c r="N106" s="548" t="s">
        <v>39</v>
      </c>
      <c r="O106" s="547" t="s">
        <v>33</v>
      </c>
      <c r="P106" s="548" t="s">
        <v>39</v>
      </c>
      <c r="Q106" s="547" t="s">
        <v>33</v>
      </c>
      <c r="R106" s="548" t="s">
        <v>39</v>
      </c>
      <c r="S106" s="547" t="s">
        <v>33</v>
      </c>
      <c r="T106" s="548" t="s">
        <v>39</v>
      </c>
      <c r="U106" s="547" t="s">
        <v>33</v>
      </c>
      <c r="V106" s="548" t="s">
        <v>39</v>
      </c>
      <c r="W106" s="547" t="s">
        <v>33</v>
      </c>
      <c r="X106" s="548" t="s">
        <v>39</v>
      </c>
      <c r="Y106" s="547" t="s">
        <v>33</v>
      </c>
      <c r="Z106" s="548" t="s">
        <v>39</v>
      </c>
      <c r="AA106" s="547" t="s">
        <v>33</v>
      </c>
      <c r="AB106" s="548" t="s">
        <v>39</v>
      </c>
      <c r="AC106" s="547" t="s">
        <v>33</v>
      </c>
      <c r="AD106" s="554" t="s">
        <v>39</v>
      </c>
      <c r="AE106" s="554" t="s">
        <v>33</v>
      </c>
      <c r="AF106" s="548" t="s">
        <v>39</v>
      </c>
      <c r="AG106" s="547" t="s">
        <v>33</v>
      </c>
      <c r="AH106" s="554" t="s">
        <v>39</v>
      </c>
      <c r="AI106" s="554" t="s">
        <v>33</v>
      </c>
      <c r="AJ106" s="548" t="s">
        <v>39</v>
      </c>
      <c r="AK106" s="547" t="s">
        <v>33</v>
      </c>
      <c r="AL106" s="554" t="s">
        <v>39</v>
      </c>
      <c r="AM106" s="547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12</v>
      </c>
      <c r="D108" s="76">
        <f t="shared" si="18"/>
        <v>6</v>
      </c>
      <c r="E108" s="84">
        <f t="shared" si="18"/>
        <v>6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>
        <v>1</v>
      </c>
      <c r="U108" s="264"/>
      <c r="V108" s="263"/>
      <c r="W108" s="264"/>
      <c r="X108" s="263">
        <v>1</v>
      </c>
      <c r="Y108" s="264"/>
      <c r="Z108" s="263"/>
      <c r="AA108" s="264"/>
      <c r="AB108" s="263"/>
      <c r="AC108" s="264">
        <v>1</v>
      </c>
      <c r="AD108" s="265">
        <v>1</v>
      </c>
      <c r="AE108" s="266"/>
      <c r="AF108" s="263">
        <v>1</v>
      </c>
      <c r="AG108" s="264">
        <v>1</v>
      </c>
      <c r="AH108" s="265">
        <v>1</v>
      </c>
      <c r="AI108" s="266">
        <v>1</v>
      </c>
      <c r="AJ108" s="263">
        <v>1</v>
      </c>
      <c r="AK108" s="264">
        <v>2</v>
      </c>
      <c r="AL108" s="265"/>
      <c r="AM108" s="264">
        <v>1</v>
      </c>
      <c r="AN108" s="267">
        <v>12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2</v>
      </c>
      <c r="D109" s="90">
        <f t="shared" si="18"/>
        <v>1</v>
      </c>
      <c r="E109" s="56">
        <f t="shared" si="18"/>
        <v>1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>
        <v>1</v>
      </c>
      <c r="AF109" s="268"/>
      <c r="AG109" s="269"/>
      <c r="AH109" s="270">
        <v>1</v>
      </c>
      <c r="AI109" s="271"/>
      <c r="AJ109" s="268"/>
      <c r="AK109" s="269"/>
      <c r="AL109" s="270"/>
      <c r="AM109" s="269"/>
      <c r="AN109" s="272">
        <v>2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>
        <f>IF(C109=0,"",IF(AN109="",IF(C109="","",1),0))</f>
        <v>0</v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540" t="s">
        <v>33</v>
      </c>
      <c r="F112" s="545" t="s">
        <v>39</v>
      </c>
      <c r="G112" s="274" t="s">
        <v>33</v>
      </c>
      <c r="H112" s="545" t="s">
        <v>39</v>
      </c>
      <c r="I112" s="274" t="s">
        <v>33</v>
      </c>
      <c r="J112" s="545" t="s">
        <v>39</v>
      </c>
      <c r="K112" s="274" t="s">
        <v>33</v>
      </c>
      <c r="L112" s="545" t="s">
        <v>39</v>
      </c>
      <c r="M112" s="274" t="s">
        <v>33</v>
      </c>
      <c r="N112" s="545" t="s">
        <v>39</v>
      </c>
      <c r="O112" s="274" t="s">
        <v>33</v>
      </c>
      <c r="P112" s="545" t="s">
        <v>39</v>
      </c>
      <c r="Q112" s="274" t="s">
        <v>33</v>
      </c>
      <c r="R112" s="545" t="s">
        <v>39</v>
      </c>
      <c r="S112" s="274" t="s">
        <v>33</v>
      </c>
      <c r="T112" s="545" t="s">
        <v>39</v>
      </c>
      <c r="U112" s="275" t="s">
        <v>33</v>
      </c>
      <c r="V112" s="545" t="s">
        <v>39</v>
      </c>
      <c r="W112" s="275" t="s">
        <v>33</v>
      </c>
      <c r="X112" s="811"/>
      <c r="Y112" s="276" t="s">
        <v>124</v>
      </c>
      <c r="Z112" s="277" t="s">
        <v>125</v>
      </c>
      <c r="AA112" s="538" t="s">
        <v>126</v>
      </c>
      <c r="AB112" s="536" t="s">
        <v>127</v>
      </c>
      <c r="AC112" s="279" t="s">
        <v>128</v>
      </c>
      <c r="AD112" s="280" t="s">
        <v>129</v>
      </c>
      <c r="AE112" s="281" t="s">
        <v>130</v>
      </c>
      <c r="AF112" s="536" t="s">
        <v>131</v>
      </c>
      <c r="AG112" s="282" t="s">
        <v>132</v>
      </c>
      <c r="AH112" s="536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1</v>
      </c>
      <c r="D113" s="101">
        <f>SUM(F113+H113+J113+L113+N113+P113+R113+T113+V113)</f>
        <v>1</v>
      </c>
      <c r="E113" s="31">
        <f>SUM(G113+I113+K113+M113+O113+Q113+S113+U113+W113)</f>
        <v>0</v>
      </c>
      <c r="F113" s="181"/>
      <c r="G113" s="283"/>
      <c r="H113" s="180"/>
      <c r="I113" s="183"/>
      <c r="J113" s="181"/>
      <c r="K113" s="283"/>
      <c r="L113" s="180"/>
      <c r="M113" s="183"/>
      <c r="N113" s="181"/>
      <c r="O113" s="283"/>
      <c r="P113" s="180"/>
      <c r="Q113" s="183"/>
      <c r="R113" s="181"/>
      <c r="S113" s="283"/>
      <c r="T113" s="180">
        <v>1</v>
      </c>
      <c r="U113" s="183"/>
      <c r="V113" s="181"/>
      <c r="W113" s="284"/>
      <c r="X113" s="182"/>
      <c r="Y113" s="285"/>
      <c r="Z113" s="180">
        <v>1</v>
      </c>
      <c r="AA113" s="286"/>
      <c r="AB113" s="287"/>
      <c r="AC113" s="284">
        <v>1</v>
      </c>
      <c r="AD113" s="288"/>
      <c r="AE113" s="285"/>
      <c r="AF113" s="184"/>
      <c r="AG113" s="184">
        <v>1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77</v>
      </c>
      <c r="D114" s="290">
        <f>SUM(F114+H114+J114+L114+N114+P114+R114+T114+V114)</f>
        <v>52</v>
      </c>
      <c r="E114" s="291">
        <f>SUM(G114+I114+K114+M114+O114+Q114+S114+U114+W114)</f>
        <v>25</v>
      </c>
      <c r="F114" s="292">
        <v>4</v>
      </c>
      <c r="G114" s="293">
        <v>1</v>
      </c>
      <c r="H114" s="294">
        <v>3</v>
      </c>
      <c r="I114" s="295">
        <v>5</v>
      </c>
      <c r="J114" s="292">
        <v>12</v>
      </c>
      <c r="K114" s="293">
        <v>6</v>
      </c>
      <c r="L114" s="294">
        <v>15</v>
      </c>
      <c r="M114" s="295">
        <v>6</v>
      </c>
      <c r="N114" s="292">
        <v>8</v>
      </c>
      <c r="O114" s="293">
        <v>5</v>
      </c>
      <c r="P114" s="294">
        <v>5</v>
      </c>
      <c r="Q114" s="295">
        <v>1</v>
      </c>
      <c r="R114" s="292">
        <v>3</v>
      </c>
      <c r="S114" s="293">
        <v>1</v>
      </c>
      <c r="T114" s="294">
        <v>2</v>
      </c>
      <c r="U114" s="295"/>
      <c r="V114" s="292"/>
      <c r="W114" s="296"/>
      <c r="X114" s="297"/>
      <c r="Y114" s="298"/>
      <c r="Z114" s="299"/>
      <c r="AA114" s="300">
        <v>22</v>
      </c>
      <c r="AB114" s="300">
        <v>55</v>
      </c>
      <c r="AC114" s="297">
        <v>52</v>
      </c>
      <c r="AD114" s="301">
        <v>25</v>
      </c>
      <c r="AE114" s="302">
        <v>18</v>
      </c>
      <c r="AF114" s="303"/>
      <c r="AG114" s="303">
        <v>34</v>
      </c>
      <c r="AH114" s="303">
        <v>12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546" t="s">
        <v>12</v>
      </c>
      <c r="G117" s="546" t="s">
        <v>13</v>
      </c>
      <c r="H117" s="546" t="s">
        <v>14</v>
      </c>
      <c r="I117" s="546" t="s">
        <v>138</v>
      </c>
      <c r="J117" s="546" t="s">
        <v>139</v>
      </c>
      <c r="K117" s="546" t="s">
        <v>140</v>
      </c>
      <c r="L117" s="546" t="s">
        <v>141</v>
      </c>
      <c r="M117" s="274" t="s">
        <v>142</v>
      </c>
      <c r="N117" s="545" t="s">
        <v>32</v>
      </c>
      <c r="O117" s="547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1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>
        <v>0</v>
      </c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9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6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>
        <v>0</v>
      </c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>
        <v>0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>
        <v>2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>
        <v>0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>
        <v>0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8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23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118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167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557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536" t="s">
        <v>163</v>
      </c>
      <c r="F137" s="536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536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537" t="s">
        <v>52</v>
      </c>
      <c r="E141" s="541" t="s">
        <v>171</v>
      </c>
      <c r="F141" s="542" t="s">
        <v>172</v>
      </c>
      <c r="G141" s="755"/>
      <c r="H141" s="541" t="s">
        <v>173</v>
      </c>
      <c r="I141" s="553" t="s">
        <v>174</v>
      </c>
      <c r="J141" s="542" t="s">
        <v>175</v>
      </c>
      <c r="K141" s="541" t="s">
        <v>173</v>
      </c>
      <c r="L141" s="553" t="s">
        <v>174</v>
      </c>
      <c r="M141" s="542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536" t="s">
        <v>5</v>
      </c>
      <c r="D145" s="536" t="s">
        <v>181</v>
      </c>
      <c r="E145" s="545" t="s">
        <v>182</v>
      </c>
      <c r="F145" s="547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552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537" t="s">
        <v>195</v>
      </c>
      <c r="E154" s="545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239</v>
      </c>
      <c r="E156" s="45">
        <v>239</v>
      </c>
      <c r="F156" s="377"/>
      <c r="G156" s="49">
        <v>239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162</v>
      </c>
      <c r="E159" s="45">
        <v>162</v>
      </c>
      <c r="F159" s="377"/>
      <c r="G159" s="49">
        <v>162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545" t="s">
        <v>39</v>
      </c>
      <c r="G164" s="547" t="s">
        <v>33</v>
      </c>
      <c r="H164" s="545" t="s">
        <v>39</v>
      </c>
      <c r="I164" s="547" t="s">
        <v>33</v>
      </c>
      <c r="J164" s="545" t="s">
        <v>39</v>
      </c>
      <c r="K164" s="547" t="s">
        <v>33</v>
      </c>
      <c r="L164" s="545" t="s">
        <v>39</v>
      </c>
      <c r="M164" s="554" t="s">
        <v>33</v>
      </c>
      <c r="N164" s="545" t="s">
        <v>39</v>
      </c>
      <c r="O164" s="547" t="s">
        <v>33</v>
      </c>
      <c r="P164" s="545" t="s">
        <v>39</v>
      </c>
      <c r="Q164" s="554" t="s">
        <v>33</v>
      </c>
      <c r="R164" s="545" t="s">
        <v>39</v>
      </c>
      <c r="S164" s="547" t="s">
        <v>33</v>
      </c>
      <c r="T164" s="545" t="s">
        <v>39</v>
      </c>
      <c r="U164" s="554" t="s">
        <v>33</v>
      </c>
      <c r="V164" s="545" t="s">
        <v>39</v>
      </c>
      <c r="W164" s="547" t="s">
        <v>33</v>
      </c>
      <c r="X164" s="545" t="s">
        <v>39</v>
      </c>
      <c r="Y164" s="554" t="s">
        <v>33</v>
      </c>
      <c r="Z164" s="545" t="s">
        <v>39</v>
      </c>
      <c r="AA164" s="547" t="s">
        <v>33</v>
      </c>
      <c r="AB164" s="545" t="s">
        <v>39</v>
      </c>
      <c r="AC164" s="547" t="s">
        <v>33</v>
      </c>
      <c r="AD164" s="545" t="s">
        <v>39</v>
      </c>
      <c r="AE164" s="547" t="s">
        <v>33</v>
      </c>
      <c r="AF164" s="545" t="s">
        <v>39</v>
      </c>
      <c r="AG164" s="547" t="s">
        <v>33</v>
      </c>
      <c r="AH164" s="545" t="s">
        <v>39</v>
      </c>
      <c r="AI164" s="547" t="s">
        <v>33</v>
      </c>
      <c r="AJ164" s="545" t="s">
        <v>39</v>
      </c>
      <c r="AK164" s="547" t="s">
        <v>33</v>
      </c>
      <c r="AL164" s="545" t="s">
        <v>39</v>
      </c>
      <c r="AM164" s="547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540" t="s">
        <v>33</v>
      </c>
      <c r="G172" s="545" t="s">
        <v>39</v>
      </c>
      <c r="H172" s="274" t="s">
        <v>33</v>
      </c>
      <c r="I172" s="545" t="s">
        <v>39</v>
      </c>
      <c r="J172" s="274" t="s">
        <v>33</v>
      </c>
      <c r="K172" s="545" t="s">
        <v>39</v>
      </c>
      <c r="L172" s="274" t="s">
        <v>33</v>
      </c>
      <c r="M172" s="545" t="s">
        <v>39</v>
      </c>
      <c r="N172" s="274" t="s">
        <v>33</v>
      </c>
      <c r="O172" s="545" t="s">
        <v>39</v>
      </c>
      <c r="P172" s="274" t="s">
        <v>33</v>
      </c>
      <c r="Q172" s="545" t="s">
        <v>39</v>
      </c>
      <c r="R172" s="274" t="s">
        <v>33</v>
      </c>
      <c r="S172" s="545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1</v>
      </c>
      <c r="E173" s="101">
        <f t="shared" ref="E173:F178" si="22">SUM(G173+I173+K173+M173+O173+Q173+S173+U173)</f>
        <v>0</v>
      </c>
      <c r="F173" s="31">
        <f t="shared" si="22"/>
        <v>1</v>
      </c>
      <c r="G173" s="180"/>
      <c r="H173" s="183"/>
      <c r="I173" s="180"/>
      <c r="J173" s="183"/>
      <c r="K173" s="180"/>
      <c r="L173" s="183">
        <v>1</v>
      </c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>
        <v>1</v>
      </c>
      <c r="Z173" s="419"/>
      <c r="AA173" s="183"/>
      <c r="AB173" s="180"/>
      <c r="AC173" s="183"/>
      <c r="AD173" s="283">
        <v>1</v>
      </c>
      <c r="AE173" s="183"/>
      <c r="AF173" s="180">
        <v>1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0</v>
      </c>
      <c r="E174" s="76">
        <f t="shared" si="22"/>
        <v>0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0</v>
      </c>
      <c r="E176" s="257">
        <f t="shared" si="22"/>
        <v>0</v>
      </c>
      <c r="F176" s="77">
        <f t="shared" si="22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1</v>
      </c>
      <c r="E177" s="76">
        <f t="shared" si="22"/>
        <v>1</v>
      </c>
      <c r="F177" s="84">
        <f t="shared" si="22"/>
        <v>0</v>
      </c>
      <c r="G177" s="263">
        <v>1</v>
      </c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>
        <v>1</v>
      </c>
      <c r="AE177" s="264"/>
      <c r="AF177" s="263">
        <v>1</v>
      </c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2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543" t="s">
        <v>33</v>
      </c>
      <c r="E187" s="545" t="s">
        <v>39</v>
      </c>
      <c r="F187" s="274" t="s">
        <v>33</v>
      </c>
      <c r="G187" s="545" t="s">
        <v>39</v>
      </c>
      <c r="H187" s="274" t="s">
        <v>33</v>
      </c>
      <c r="I187" s="545" t="s">
        <v>39</v>
      </c>
      <c r="J187" s="274" t="s">
        <v>33</v>
      </c>
      <c r="K187" s="545" t="s">
        <v>39</v>
      </c>
      <c r="L187" s="547" t="s">
        <v>33</v>
      </c>
      <c r="M187" s="545" t="s">
        <v>39</v>
      </c>
      <c r="N187" s="547" t="s">
        <v>33</v>
      </c>
      <c r="O187" s="545" t="s">
        <v>39</v>
      </c>
      <c r="P187" s="547" t="s">
        <v>33</v>
      </c>
      <c r="Q187" s="545" t="s">
        <v>39</v>
      </c>
      <c r="R187" s="274" t="s">
        <v>33</v>
      </c>
      <c r="S187" s="545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539" t="s">
        <v>231</v>
      </c>
      <c r="B188" s="442">
        <f>SUM(C188+D188)</f>
        <v>16</v>
      </c>
      <c r="C188" s="443">
        <f>SUM(E188+G188+I188+K188+M188+O188+Q188+S188+U188)</f>
        <v>4</v>
      </c>
      <c r="D188" s="146">
        <f>SUM(F188+H188+J188+L188+N188+P188+R188+T188+V188)</f>
        <v>12</v>
      </c>
      <c r="E188" s="444"/>
      <c r="F188" s="445"/>
      <c r="G188" s="444">
        <v>2</v>
      </c>
      <c r="H188" s="445">
        <v>9</v>
      </c>
      <c r="I188" s="444"/>
      <c r="J188" s="445"/>
      <c r="K188" s="444">
        <v>2</v>
      </c>
      <c r="L188" s="446">
        <v>2</v>
      </c>
      <c r="M188" s="444"/>
      <c r="N188" s="446">
        <v>1</v>
      </c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534" t="s">
        <v>39</v>
      </c>
      <c r="F192" s="452" t="s">
        <v>33</v>
      </c>
      <c r="G192" s="534" t="s">
        <v>39</v>
      </c>
      <c r="H192" s="452" t="s">
        <v>33</v>
      </c>
      <c r="I192" s="453" t="s">
        <v>39</v>
      </c>
      <c r="J192" s="454" t="s">
        <v>33</v>
      </c>
      <c r="K192" s="534" t="s">
        <v>39</v>
      </c>
      <c r="L192" s="535" t="s">
        <v>33</v>
      </c>
      <c r="M192" s="456" t="s">
        <v>237</v>
      </c>
      <c r="N192" s="532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10</v>
      </c>
      <c r="C193" s="459">
        <f t="shared" ref="C193:D198" si="24">+E193+G193+I193+K193</f>
        <v>6</v>
      </c>
      <c r="D193" s="460">
        <f t="shared" si="24"/>
        <v>4</v>
      </c>
      <c r="E193" s="461">
        <f t="shared" ref="E193:O193" si="25">SUM(E194:E198)</f>
        <v>0</v>
      </c>
      <c r="F193" s="462">
        <f t="shared" si="25"/>
        <v>0</v>
      </c>
      <c r="G193" s="461">
        <f t="shared" si="25"/>
        <v>0</v>
      </c>
      <c r="H193" s="462">
        <f t="shared" si="25"/>
        <v>1</v>
      </c>
      <c r="I193" s="461">
        <f t="shared" si="25"/>
        <v>1</v>
      </c>
      <c r="J193" s="463">
        <f t="shared" si="25"/>
        <v>0</v>
      </c>
      <c r="K193" s="464">
        <f t="shared" si="25"/>
        <v>5</v>
      </c>
      <c r="L193" s="465">
        <f t="shared" si="25"/>
        <v>3</v>
      </c>
      <c r="M193" s="466">
        <f t="shared" si="25"/>
        <v>10</v>
      </c>
      <c r="N193" s="462">
        <f t="shared" si="25"/>
        <v>0</v>
      </c>
      <c r="O193" s="467">
        <f t="shared" si="25"/>
        <v>6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8</v>
      </c>
      <c r="C194" s="469">
        <f t="shared" si="24"/>
        <v>6</v>
      </c>
      <c r="D194" s="470">
        <f t="shared" si="24"/>
        <v>2</v>
      </c>
      <c r="E194" s="471"/>
      <c r="F194" s="472"/>
      <c r="G194" s="471"/>
      <c r="H194" s="472"/>
      <c r="I194" s="471">
        <v>1</v>
      </c>
      <c r="J194" s="473"/>
      <c r="K194" s="471">
        <v>5</v>
      </c>
      <c r="L194" s="474">
        <v>2</v>
      </c>
      <c r="M194" s="475">
        <v>8</v>
      </c>
      <c r="N194" s="472"/>
      <c r="O194" s="476">
        <v>6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0</v>
      </c>
      <c r="C195" s="478">
        <f t="shared" si="24"/>
        <v>0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2</v>
      </c>
      <c r="C198" s="493">
        <f t="shared" si="24"/>
        <v>0</v>
      </c>
      <c r="D198" s="494">
        <f t="shared" si="24"/>
        <v>2</v>
      </c>
      <c r="E198" s="495"/>
      <c r="F198" s="496"/>
      <c r="G198" s="495"/>
      <c r="H198" s="496">
        <v>1</v>
      </c>
      <c r="I198" s="495"/>
      <c r="J198" s="496"/>
      <c r="K198" s="495"/>
      <c r="L198" s="497">
        <v>1</v>
      </c>
      <c r="M198" s="498">
        <v>2</v>
      </c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14087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M54:AN55"/>
    <mergeCell ref="A94:B94"/>
    <mergeCell ref="A95:B95"/>
    <mergeCell ref="G170:V170"/>
    <mergeCell ref="W170:W172"/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6:B96"/>
    <mergeCell ref="A97:B97"/>
    <mergeCell ref="A99:C99"/>
    <mergeCell ref="AD88:AE88"/>
    <mergeCell ref="AF88:AG88"/>
    <mergeCell ref="AH88:AI88"/>
    <mergeCell ref="A100:B102"/>
    <mergeCell ref="A104:B106"/>
    <mergeCell ref="C104:E105"/>
    <mergeCell ref="F104:AM104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L88:AM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AC45:AD45"/>
    <mergeCell ref="AE45:AF45"/>
    <mergeCell ref="AG45:AH45"/>
    <mergeCell ref="AI45:AJ45"/>
    <mergeCell ref="AK45:AL4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W35:X35"/>
    <mergeCell ref="Y35:Z35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E10:AF10"/>
    <mergeCell ref="AG10:AH10"/>
    <mergeCell ref="AI10:AJ10"/>
    <mergeCell ref="AK10:AL10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  <mergeCell ref="A24:A26"/>
    <mergeCell ref="B24:D25"/>
    <mergeCell ref="A15:M15"/>
    <mergeCell ref="A16:A18"/>
    <mergeCell ref="B16:D17"/>
    <mergeCell ref="E16:AL16"/>
    <mergeCell ref="AM16:AM18"/>
    <mergeCell ref="E17:F17"/>
    <mergeCell ref="G17:H17"/>
    <mergeCell ref="I17:J17"/>
    <mergeCell ref="AI17:AJ17"/>
    <mergeCell ref="AK17:AL17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00000000-0002-0000-0500-000000000000}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500-000001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W217"/>
  <sheetViews>
    <sheetView topLeftCell="A79" zoomScale="90" zoomScaleNormal="90" workbookViewId="0">
      <selection activeCell="E58" sqref="E58:J58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104" ht="16.149999999999999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",[6]NOMBRE!B6," - ","( ",[6]NOMBRE!C6,[6]NOMBRE!D6," )")</f>
        <v>MES: JUNIO - ( 06 )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",[6]NOMBRE!B7)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569" t="s">
        <v>33</v>
      </c>
      <c r="E11" s="567" t="s">
        <v>32</v>
      </c>
      <c r="F11" s="561" t="s">
        <v>33</v>
      </c>
      <c r="G11" s="567" t="s">
        <v>32</v>
      </c>
      <c r="H11" s="561" t="s">
        <v>33</v>
      </c>
      <c r="I11" s="567" t="s">
        <v>32</v>
      </c>
      <c r="J11" s="561" t="s">
        <v>33</v>
      </c>
      <c r="K11" s="567" t="s">
        <v>32</v>
      </c>
      <c r="L11" s="561" t="s">
        <v>33</v>
      </c>
      <c r="M11" s="567" t="s">
        <v>32</v>
      </c>
      <c r="N11" s="561" t="s">
        <v>33</v>
      </c>
      <c r="O11" s="567" t="s">
        <v>32</v>
      </c>
      <c r="P11" s="561" t="s">
        <v>33</v>
      </c>
      <c r="Q11" s="567" t="s">
        <v>32</v>
      </c>
      <c r="R11" s="561" t="s">
        <v>33</v>
      </c>
      <c r="S11" s="567" t="s">
        <v>32</v>
      </c>
      <c r="T11" s="561" t="s">
        <v>33</v>
      </c>
      <c r="U11" s="567" t="s">
        <v>32</v>
      </c>
      <c r="V11" s="561" t="s">
        <v>33</v>
      </c>
      <c r="W11" s="567" t="s">
        <v>32</v>
      </c>
      <c r="X11" s="561" t="s">
        <v>33</v>
      </c>
      <c r="Y11" s="567" t="s">
        <v>32</v>
      </c>
      <c r="Z11" s="561" t="s">
        <v>33</v>
      </c>
      <c r="AA11" s="567" t="s">
        <v>32</v>
      </c>
      <c r="AB11" s="561" t="s">
        <v>33</v>
      </c>
      <c r="AC11" s="567" t="s">
        <v>32</v>
      </c>
      <c r="AD11" s="561" t="s">
        <v>33</v>
      </c>
      <c r="AE11" s="567" t="s">
        <v>32</v>
      </c>
      <c r="AF11" s="561" t="s">
        <v>33</v>
      </c>
      <c r="AG11" s="571" t="s">
        <v>32</v>
      </c>
      <c r="AH11" s="560" t="s">
        <v>33</v>
      </c>
      <c r="AI11" s="567" t="s">
        <v>32</v>
      </c>
      <c r="AJ11" s="561" t="s">
        <v>33</v>
      </c>
      <c r="AK11" s="571" t="s">
        <v>32</v>
      </c>
      <c r="AL11" s="561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4583</v>
      </c>
      <c r="C12" s="30">
        <f t="shared" ref="C12:D14" si="0">SUM(E12+G12+I12+K12+M12+O12+Q12+S12+U12+W12+Y12+AA12+AC12+AE12+AG12+AI12+AK12)</f>
        <v>2382</v>
      </c>
      <c r="D12" s="31">
        <f t="shared" si="0"/>
        <v>2201</v>
      </c>
      <c r="E12" s="32">
        <v>524</v>
      </c>
      <c r="F12" s="33">
        <v>415</v>
      </c>
      <c r="G12" s="32">
        <v>208</v>
      </c>
      <c r="H12" s="33">
        <v>199</v>
      </c>
      <c r="I12" s="32">
        <v>207</v>
      </c>
      <c r="J12" s="34">
        <v>196</v>
      </c>
      <c r="K12" s="32">
        <v>130</v>
      </c>
      <c r="L12" s="34">
        <v>156</v>
      </c>
      <c r="M12" s="32">
        <v>95</v>
      </c>
      <c r="N12" s="34">
        <v>81</v>
      </c>
      <c r="O12" s="32">
        <v>97</v>
      </c>
      <c r="P12" s="34">
        <v>100</v>
      </c>
      <c r="Q12" s="32">
        <v>93</v>
      </c>
      <c r="R12" s="34">
        <v>89</v>
      </c>
      <c r="S12" s="32">
        <v>75</v>
      </c>
      <c r="T12" s="34">
        <v>94</v>
      </c>
      <c r="U12" s="32">
        <v>97</v>
      </c>
      <c r="V12" s="34">
        <v>82</v>
      </c>
      <c r="W12" s="32">
        <v>99</v>
      </c>
      <c r="X12" s="34">
        <v>70</v>
      </c>
      <c r="Y12" s="32">
        <v>126</v>
      </c>
      <c r="Z12" s="34">
        <v>119</v>
      </c>
      <c r="AA12" s="32">
        <v>104</v>
      </c>
      <c r="AB12" s="34">
        <v>97</v>
      </c>
      <c r="AC12" s="32">
        <v>93</v>
      </c>
      <c r="AD12" s="34">
        <v>91</v>
      </c>
      <c r="AE12" s="32">
        <v>89</v>
      </c>
      <c r="AF12" s="34">
        <v>94</v>
      </c>
      <c r="AG12" s="35">
        <v>122</v>
      </c>
      <c r="AH12" s="36">
        <v>62</v>
      </c>
      <c r="AI12" s="32">
        <v>83</v>
      </c>
      <c r="AJ12" s="34">
        <v>85</v>
      </c>
      <c r="AK12" s="37">
        <v>140</v>
      </c>
      <c r="AL12" s="34">
        <v>171</v>
      </c>
      <c r="AM12" s="37">
        <v>4428</v>
      </c>
      <c r="AN12" s="32">
        <v>214</v>
      </c>
      <c r="AO12" s="38"/>
      <c r="AP12" s="38">
        <v>223</v>
      </c>
      <c r="AQ12" s="34">
        <v>446</v>
      </c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404</v>
      </c>
      <c r="C13" s="43">
        <f t="shared" si="0"/>
        <v>0</v>
      </c>
      <c r="D13" s="44">
        <f t="shared" si="0"/>
        <v>404</v>
      </c>
      <c r="E13" s="45"/>
      <c r="F13" s="46"/>
      <c r="G13" s="47"/>
      <c r="H13" s="48"/>
      <c r="I13" s="47"/>
      <c r="J13" s="46">
        <v>6</v>
      </c>
      <c r="K13" s="45"/>
      <c r="L13" s="46">
        <v>37</v>
      </c>
      <c r="M13" s="45"/>
      <c r="N13" s="46">
        <v>78</v>
      </c>
      <c r="O13" s="45"/>
      <c r="P13" s="46">
        <v>103</v>
      </c>
      <c r="Q13" s="45"/>
      <c r="R13" s="46">
        <v>79</v>
      </c>
      <c r="S13" s="45"/>
      <c r="T13" s="46">
        <v>51</v>
      </c>
      <c r="U13" s="45"/>
      <c r="V13" s="46">
        <v>27</v>
      </c>
      <c r="W13" s="45"/>
      <c r="X13" s="46">
        <v>11</v>
      </c>
      <c r="Y13" s="45"/>
      <c r="Z13" s="46">
        <v>3</v>
      </c>
      <c r="AA13" s="45"/>
      <c r="AB13" s="46">
        <v>2</v>
      </c>
      <c r="AC13" s="45"/>
      <c r="AD13" s="46">
        <v>2</v>
      </c>
      <c r="AE13" s="45"/>
      <c r="AF13" s="46">
        <v>2</v>
      </c>
      <c r="AG13" s="49"/>
      <c r="AH13" s="50">
        <v>1</v>
      </c>
      <c r="AI13" s="45"/>
      <c r="AJ13" s="46">
        <v>1</v>
      </c>
      <c r="AK13" s="51"/>
      <c r="AL13" s="46">
        <v>1</v>
      </c>
      <c r="AM13" s="51">
        <v>399</v>
      </c>
      <c r="AN13" s="45">
        <v>7</v>
      </c>
      <c r="AO13" s="52"/>
      <c r="AP13" s="52">
        <v>4</v>
      </c>
      <c r="AQ13" s="46">
        <v>25</v>
      </c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193</v>
      </c>
      <c r="C14" s="55">
        <f t="shared" si="0"/>
        <v>0</v>
      </c>
      <c r="D14" s="56">
        <f t="shared" si="0"/>
        <v>193</v>
      </c>
      <c r="E14" s="57"/>
      <c r="F14" s="58"/>
      <c r="G14" s="57"/>
      <c r="H14" s="58"/>
      <c r="I14" s="57"/>
      <c r="J14" s="59">
        <v>1</v>
      </c>
      <c r="K14" s="57"/>
      <c r="L14" s="59">
        <v>29</v>
      </c>
      <c r="M14" s="57"/>
      <c r="N14" s="59">
        <v>28</v>
      </c>
      <c r="O14" s="57"/>
      <c r="P14" s="59">
        <v>47</v>
      </c>
      <c r="Q14" s="57"/>
      <c r="R14" s="59">
        <v>34</v>
      </c>
      <c r="S14" s="57"/>
      <c r="T14" s="59">
        <v>26</v>
      </c>
      <c r="U14" s="57"/>
      <c r="V14" s="59">
        <v>15</v>
      </c>
      <c r="W14" s="57"/>
      <c r="X14" s="59">
        <v>2</v>
      </c>
      <c r="Y14" s="57"/>
      <c r="Z14" s="59">
        <v>5</v>
      </c>
      <c r="AA14" s="57"/>
      <c r="AB14" s="59">
        <v>1</v>
      </c>
      <c r="AC14" s="57"/>
      <c r="AD14" s="59">
        <v>1</v>
      </c>
      <c r="AE14" s="57"/>
      <c r="AF14" s="59">
        <v>4</v>
      </c>
      <c r="AG14" s="60"/>
      <c r="AH14" s="61"/>
      <c r="AI14" s="57"/>
      <c r="AJ14" s="59"/>
      <c r="AK14" s="62"/>
      <c r="AL14" s="59"/>
      <c r="AM14" s="62">
        <v>189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564" t="s">
        <v>33</v>
      </c>
      <c r="E18" s="578" t="s">
        <v>39</v>
      </c>
      <c r="F18" s="564" t="s">
        <v>33</v>
      </c>
      <c r="G18" s="578" t="s">
        <v>39</v>
      </c>
      <c r="H18" s="564" t="s">
        <v>33</v>
      </c>
      <c r="I18" s="578" t="s">
        <v>39</v>
      </c>
      <c r="J18" s="564" t="s">
        <v>33</v>
      </c>
      <c r="K18" s="578" t="s">
        <v>39</v>
      </c>
      <c r="L18" s="564" t="s">
        <v>33</v>
      </c>
      <c r="M18" s="578" t="s">
        <v>39</v>
      </c>
      <c r="N18" s="564" t="s">
        <v>33</v>
      </c>
      <c r="O18" s="578" t="s">
        <v>39</v>
      </c>
      <c r="P18" s="564" t="s">
        <v>33</v>
      </c>
      <c r="Q18" s="578" t="s">
        <v>39</v>
      </c>
      <c r="R18" s="564" t="s">
        <v>33</v>
      </c>
      <c r="S18" s="578" t="s">
        <v>39</v>
      </c>
      <c r="T18" s="564" t="s">
        <v>33</v>
      </c>
      <c r="U18" s="578" t="s">
        <v>39</v>
      </c>
      <c r="V18" s="564" t="s">
        <v>33</v>
      </c>
      <c r="W18" s="578" t="s">
        <v>39</v>
      </c>
      <c r="X18" s="564" t="s">
        <v>33</v>
      </c>
      <c r="Y18" s="578" t="s">
        <v>39</v>
      </c>
      <c r="Z18" s="564" t="s">
        <v>33</v>
      </c>
      <c r="AA18" s="578" t="s">
        <v>39</v>
      </c>
      <c r="AB18" s="564" t="s">
        <v>33</v>
      </c>
      <c r="AC18" s="578" t="s">
        <v>39</v>
      </c>
      <c r="AD18" s="564" t="s">
        <v>33</v>
      </c>
      <c r="AE18" s="578" t="s">
        <v>39</v>
      </c>
      <c r="AF18" s="564" t="s">
        <v>33</v>
      </c>
      <c r="AG18" s="578" t="s">
        <v>39</v>
      </c>
      <c r="AH18" s="564" t="s">
        <v>33</v>
      </c>
      <c r="AI18" s="578" t="s">
        <v>39</v>
      </c>
      <c r="AJ18" s="564" t="s">
        <v>33</v>
      </c>
      <c r="AK18" s="578" t="s">
        <v>39</v>
      </c>
      <c r="AL18" s="564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569" t="s">
        <v>33</v>
      </c>
      <c r="E26" s="559" t="s">
        <v>39</v>
      </c>
      <c r="F26" s="561" t="s">
        <v>33</v>
      </c>
      <c r="G26" s="559" t="s">
        <v>39</v>
      </c>
      <c r="H26" s="561" t="s">
        <v>33</v>
      </c>
      <c r="I26" s="559" t="s">
        <v>39</v>
      </c>
      <c r="J26" s="561" t="s">
        <v>33</v>
      </c>
      <c r="K26" s="559" t="s">
        <v>39</v>
      </c>
      <c r="L26" s="561" t="s">
        <v>33</v>
      </c>
      <c r="M26" s="559" t="s">
        <v>39</v>
      </c>
      <c r="N26" s="561" t="s">
        <v>33</v>
      </c>
      <c r="O26" s="559" t="s">
        <v>39</v>
      </c>
      <c r="P26" s="561" t="s">
        <v>33</v>
      </c>
      <c r="Q26" s="559" t="s">
        <v>39</v>
      </c>
      <c r="R26" s="561" t="s">
        <v>33</v>
      </c>
      <c r="S26" s="559" t="s">
        <v>39</v>
      </c>
      <c r="T26" s="561" t="s">
        <v>33</v>
      </c>
      <c r="U26" s="559" t="s">
        <v>39</v>
      </c>
      <c r="V26" s="561" t="s">
        <v>33</v>
      </c>
      <c r="W26" s="559" t="s">
        <v>39</v>
      </c>
      <c r="X26" s="561" t="s">
        <v>33</v>
      </c>
      <c r="Y26" s="559" t="s">
        <v>39</v>
      </c>
      <c r="Z26" s="561" t="s">
        <v>33</v>
      </c>
      <c r="AA26" s="559" t="s">
        <v>39</v>
      </c>
      <c r="AB26" s="561" t="s">
        <v>33</v>
      </c>
      <c r="AC26" s="559" t="s">
        <v>39</v>
      </c>
      <c r="AD26" s="561" t="s">
        <v>33</v>
      </c>
      <c r="AE26" s="559" t="s">
        <v>39</v>
      </c>
      <c r="AF26" s="561" t="s">
        <v>33</v>
      </c>
      <c r="AG26" s="559" t="s">
        <v>39</v>
      </c>
      <c r="AH26" s="561" t="s">
        <v>33</v>
      </c>
      <c r="AI26" s="559" t="s">
        <v>39</v>
      </c>
      <c r="AJ26" s="561" t="s">
        <v>33</v>
      </c>
      <c r="AK26" s="559" t="s">
        <v>39</v>
      </c>
      <c r="AL26" s="561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569" t="s">
        <v>33</v>
      </c>
      <c r="E36" s="562" t="s">
        <v>39</v>
      </c>
      <c r="F36" s="564" t="s">
        <v>33</v>
      </c>
      <c r="G36" s="562" t="s">
        <v>39</v>
      </c>
      <c r="H36" s="564" t="s">
        <v>33</v>
      </c>
      <c r="I36" s="562" t="s">
        <v>39</v>
      </c>
      <c r="J36" s="564" t="s">
        <v>33</v>
      </c>
      <c r="K36" s="562" t="s">
        <v>39</v>
      </c>
      <c r="L36" s="564" t="s">
        <v>33</v>
      </c>
      <c r="M36" s="562" t="s">
        <v>39</v>
      </c>
      <c r="N36" s="564" t="s">
        <v>33</v>
      </c>
      <c r="O36" s="562" t="s">
        <v>39</v>
      </c>
      <c r="P36" s="564" t="s">
        <v>33</v>
      </c>
      <c r="Q36" s="562" t="s">
        <v>39</v>
      </c>
      <c r="R36" s="564" t="s">
        <v>33</v>
      </c>
      <c r="S36" s="562" t="s">
        <v>39</v>
      </c>
      <c r="T36" s="564" t="s">
        <v>33</v>
      </c>
      <c r="U36" s="562" t="s">
        <v>39</v>
      </c>
      <c r="V36" s="564" t="s">
        <v>33</v>
      </c>
      <c r="W36" s="562" t="s">
        <v>39</v>
      </c>
      <c r="X36" s="564" t="s">
        <v>33</v>
      </c>
      <c r="Y36" s="562" t="s">
        <v>39</v>
      </c>
      <c r="Z36" s="564" t="s">
        <v>33</v>
      </c>
      <c r="AA36" s="562" t="s">
        <v>39</v>
      </c>
      <c r="AB36" s="564" t="s">
        <v>33</v>
      </c>
      <c r="AC36" s="562" t="s">
        <v>39</v>
      </c>
      <c r="AD36" s="564" t="s">
        <v>33</v>
      </c>
      <c r="AE36" s="562" t="s">
        <v>39</v>
      </c>
      <c r="AF36" s="564" t="s">
        <v>33</v>
      </c>
      <c r="AG36" s="562" t="s">
        <v>39</v>
      </c>
      <c r="AH36" s="564" t="s">
        <v>33</v>
      </c>
      <c r="AI36" s="562" t="s">
        <v>39</v>
      </c>
      <c r="AJ36" s="564" t="s">
        <v>33</v>
      </c>
      <c r="AK36" s="562" t="s">
        <v>39</v>
      </c>
      <c r="AL36" s="564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569" t="s">
        <v>33</v>
      </c>
      <c r="E46" s="559" t="s">
        <v>39</v>
      </c>
      <c r="F46" s="561" t="s">
        <v>33</v>
      </c>
      <c r="G46" s="559" t="s">
        <v>39</v>
      </c>
      <c r="H46" s="561" t="s">
        <v>33</v>
      </c>
      <c r="I46" s="559" t="s">
        <v>39</v>
      </c>
      <c r="J46" s="561" t="s">
        <v>33</v>
      </c>
      <c r="K46" s="559" t="s">
        <v>39</v>
      </c>
      <c r="L46" s="561" t="s">
        <v>33</v>
      </c>
      <c r="M46" s="559" t="s">
        <v>39</v>
      </c>
      <c r="N46" s="561" t="s">
        <v>33</v>
      </c>
      <c r="O46" s="559" t="s">
        <v>39</v>
      </c>
      <c r="P46" s="561" t="s">
        <v>33</v>
      </c>
      <c r="Q46" s="559" t="s">
        <v>39</v>
      </c>
      <c r="R46" s="561" t="s">
        <v>33</v>
      </c>
      <c r="S46" s="559" t="s">
        <v>39</v>
      </c>
      <c r="T46" s="561" t="s">
        <v>33</v>
      </c>
      <c r="U46" s="559" t="s">
        <v>39</v>
      </c>
      <c r="V46" s="561" t="s">
        <v>33</v>
      </c>
      <c r="W46" s="559" t="s">
        <v>39</v>
      </c>
      <c r="X46" s="561" t="s">
        <v>33</v>
      </c>
      <c r="Y46" s="559" t="s">
        <v>39</v>
      </c>
      <c r="Z46" s="561" t="s">
        <v>33</v>
      </c>
      <c r="AA46" s="559" t="s">
        <v>39</v>
      </c>
      <c r="AB46" s="561" t="s">
        <v>33</v>
      </c>
      <c r="AC46" s="559" t="s">
        <v>39</v>
      </c>
      <c r="AD46" s="561" t="s">
        <v>33</v>
      </c>
      <c r="AE46" s="559" t="s">
        <v>39</v>
      </c>
      <c r="AF46" s="561" t="s">
        <v>33</v>
      </c>
      <c r="AG46" s="559" t="s">
        <v>39</v>
      </c>
      <c r="AH46" s="561" t="s">
        <v>33</v>
      </c>
      <c r="AI46" s="559" t="s">
        <v>39</v>
      </c>
      <c r="AJ46" s="561" t="s">
        <v>33</v>
      </c>
      <c r="AK46" s="559" t="s">
        <v>39</v>
      </c>
      <c r="AL46" s="561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564" t="s">
        <v>33</v>
      </c>
      <c r="E56" s="114" t="s">
        <v>32</v>
      </c>
      <c r="F56" s="564" t="s">
        <v>33</v>
      </c>
      <c r="G56" s="114" t="s">
        <v>32</v>
      </c>
      <c r="H56" s="564" t="s">
        <v>33</v>
      </c>
      <c r="I56" s="114" t="s">
        <v>32</v>
      </c>
      <c r="J56" s="564" t="s">
        <v>33</v>
      </c>
      <c r="K56" s="114" t="s">
        <v>32</v>
      </c>
      <c r="L56" s="564" t="s">
        <v>33</v>
      </c>
      <c r="M56" s="114" t="s">
        <v>32</v>
      </c>
      <c r="N56" s="564" t="s">
        <v>33</v>
      </c>
      <c r="O56" s="114" t="s">
        <v>32</v>
      </c>
      <c r="P56" s="564" t="s">
        <v>33</v>
      </c>
      <c r="Q56" s="114" t="s">
        <v>32</v>
      </c>
      <c r="R56" s="564" t="s">
        <v>33</v>
      </c>
      <c r="S56" s="114" t="s">
        <v>32</v>
      </c>
      <c r="T56" s="564" t="s">
        <v>33</v>
      </c>
      <c r="U56" s="114" t="s">
        <v>32</v>
      </c>
      <c r="V56" s="563" t="s">
        <v>33</v>
      </c>
      <c r="W56" s="114" t="s">
        <v>32</v>
      </c>
      <c r="X56" s="564" t="s">
        <v>33</v>
      </c>
      <c r="Y56" s="114" t="s">
        <v>32</v>
      </c>
      <c r="Z56" s="564" t="s">
        <v>33</v>
      </c>
      <c r="AA56" s="114" t="s">
        <v>32</v>
      </c>
      <c r="AB56" s="564" t="s">
        <v>33</v>
      </c>
      <c r="AC56" s="114" t="s">
        <v>32</v>
      </c>
      <c r="AD56" s="564" t="s">
        <v>33</v>
      </c>
      <c r="AE56" s="114" t="s">
        <v>32</v>
      </c>
      <c r="AF56" s="564" t="s">
        <v>33</v>
      </c>
      <c r="AG56" s="114" t="s">
        <v>32</v>
      </c>
      <c r="AH56" s="564" t="s">
        <v>33</v>
      </c>
      <c r="AI56" s="114" t="s">
        <v>32</v>
      </c>
      <c r="AJ56" s="564" t="s">
        <v>33</v>
      </c>
      <c r="AK56" s="114" t="s">
        <v>32</v>
      </c>
      <c r="AL56" s="564" t="s">
        <v>33</v>
      </c>
      <c r="AM56" s="116" t="s">
        <v>54</v>
      </c>
      <c r="AN56" s="581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22</v>
      </c>
      <c r="C57" s="120">
        <f t="shared" ref="C57:D62" si="9">SUM(E57+G57+I57+K57+M57+O57+Q57+S57+U57+W57+Y57+AA57+AC57+AE57+AG57+AI57+AK57)</f>
        <v>14</v>
      </c>
      <c r="D57" s="31">
        <f t="shared" si="9"/>
        <v>8</v>
      </c>
      <c r="E57" s="32">
        <v>1</v>
      </c>
      <c r="F57" s="33"/>
      <c r="G57" s="32"/>
      <c r="H57" s="34"/>
      <c r="I57" s="32"/>
      <c r="J57" s="34"/>
      <c r="K57" s="32"/>
      <c r="L57" s="34"/>
      <c r="M57" s="32">
        <v>1</v>
      </c>
      <c r="N57" s="34"/>
      <c r="O57" s="32">
        <v>1</v>
      </c>
      <c r="P57" s="34"/>
      <c r="Q57" s="32"/>
      <c r="R57" s="34">
        <v>1</v>
      </c>
      <c r="S57" s="32"/>
      <c r="T57" s="34"/>
      <c r="U57" s="32">
        <v>3</v>
      </c>
      <c r="V57" s="36"/>
      <c r="W57" s="32"/>
      <c r="X57" s="34">
        <v>1</v>
      </c>
      <c r="Y57" s="32"/>
      <c r="Z57" s="34">
        <v>1</v>
      </c>
      <c r="AA57" s="32"/>
      <c r="AB57" s="34">
        <v>1</v>
      </c>
      <c r="AC57" s="32">
        <v>1</v>
      </c>
      <c r="AD57" s="34"/>
      <c r="AE57" s="32">
        <v>2</v>
      </c>
      <c r="AF57" s="34"/>
      <c r="AG57" s="32">
        <v>2</v>
      </c>
      <c r="AH57" s="34">
        <v>1</v>
      </c>
      <c r="AI57" s="32">
        <v>1</v>
      </c>
      <c r="AJ57" s="34"/>
      <c r="AK57" s="102">
        <v>2</v>
      </c>
      <c r="AL57" s="34">
        <v>3</v>
      </c>
      <c r="AM57" s="121">
        <v>22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126</v>
      </c>
      <c r="C58" s="125">
        <f t="shared" si="9"/>
        <v>75</v>
      </c>
      <c r="D58" s="84">
        <f t="shared" si="9"/>
        <v>51</v>
      </c>
      <c r="E58" s="45">
        <v>9</v>
      </c>
      <c r="F58" s="85">
        <v>4</v>
      </c>
      <c r="G58" s="45"/>
      <c r="H58" s="46"/>
      <c r="I58" s="45">
        <v>3</v>
      </c>
      <c r="J58" s="46">
        <v>1</v>
      </c>
      <c r="K58" s="45">
        <v>1</v>
      </c>
      <c r="L58" s="46"/>
      <c r="M58" s="45">
        <v>3</v>
      </c>
      <c r="N58" s="46">
        <v>1</v>
      </c>
      <c r="O58" s="45">
        <v>1</v>
      </c>
      <c r="P58" s="46">
        <v>1</v>
      </c>
      <c r="Q58" s="45"/>
      <c r="R58" s="46"/>
      <c r="S58" s="45"/>
      <c r="T58" s="46">
        <v>1</v>
      </c>
      <c r="U58" s="45">
        <v>2</v>
      </c>
      <c r="V58" s="50"/>
      <c r="W58" s="45">
        <v>4</v>
      </c>
      <c r="X58" s="46"/>
      <c r="Y58" s="45">
        <v>5</v>
      </c>
      <c r="Z58" s="46">
        <v>4</v>
      </c>
      <c r="AA58" s="45">
        <v>9</v>
      </c>
      <c r="AB58" s="46">
        <v>2</v>
      </c>
      <c r="AC58" s="45">
        <v>8</v>
      </c>
      <c r="AD58" s="46">
        <v>3</v>
      </c>
      <c r="AE58" s="45">
        <v>2</v>
      </c>
      <c r="AF58" s="46">
        <v>7</v>
      </c>
      <c r="AG58" s="45">
        <v>8</v>
      </c>
      <c r="AH58" s="46">
        <v>8</v>
      </c>
      <c r="AI58" s="45">
        <v>5</v>
      </c>
      <c r="AJ58" s="46">
        <v>3</v>
      </c>
      <c r="AK58" s="86">
        <v>15</v>
      </c>
      <c r="AL58" s="46">
        <v>16</v>
      </c>
      <c r="AM58" s="126">
        <v>126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3485</v>
      </c>
      <c r="C59" s="125">
        <f t="shared" si="9"/>
        <v>1900</v>
      </c>
      <c r="D59" s="84">
        <f t="shared" si="9"/>
        <v>1585</v>
      </c>
      <c r="E59" s="45">
        <v>414</v>
      </c>
      <c r="F59" s="85">
        <v>306</v>
      </c>
      <c r="G59" s="45">
        <v>157</v>
      </c>
      <c r="H59" s="46">
        <v>134</v>
      </c>
      <c r="I59" s="45">
        <v>169</v>
      </c>
      <c r="J59" s="46">
        <v>146</v>
      </c>
      <c r="K59" s="45">
        <v>103</v>
      </c>
      <c r="L59" s="46">
        <v>110</v>
      </c>
      <c r="M59" s="45">
        <v>63</v>
      </c>
      <c r="N59" s="46">
        <v>55</v>
      </c>
      <c r="O59" s="45">
        <v>76</v>
      </c>
      <c r="P59" s="46">
        <v>69</v>
      </c>
      <c r="Q59" s="45">
        <v>68</v>
      </c>
      <c r="R59" s="46">
        <v>49</v>
      </c>
      <c r="S59" s="45">
        <v>61</v>
      </c>
      <c r="T59" s="46">
        <v>62</v>
      </c>
      <c r="U59" s="45">
        <v>77</v>
      </c>
      <c r="V59" s="50">
        <v>52</v>
      </c>
      <c r="W59" s="45">
        <v>84</v>
      </c>
      <c r="X59" s="46">
        <v>50</v>
      </c>
      <c r="Y59" s="45">
        <v>102</v>
      </c>
      <c r="Z59" s="46">
        <v>72</v>
      </c>
      <c r="AA59" s="45">
        <v>85</v>
      </c>
      <c r="AB59" s="46">
        <v>63</v>
      </c>
      <c r="AC59" s="45">
        <v>73</v>
      </c>
      <c r="AD59" s="46">
        <v>76</v>
      </c>
      <c r="AE59" s="45">
        <v>78</v>
      </c>
      <c r="AF59" s="46">
        <v>75</v>
      </c>
      <c r="AG59" s="45">
        <v>102</v>
      </c>
      <c r="AH59" s="46">
        <v>49</v>
      </c>
      <c r="AI59" s="45">
        <v>68</v>
      </c>
      <c r="AJ59" s="46">
        <v>76</v>
      </c>
      <c r="AK59" s="86">
        <v>120</v>
      </c>
      <c r="AL59" s="46">
        <v>141</v>
      </c>
      <c r="AM59" s="126">
        <v>3485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867</v>
      </c>
      <c r="C60" s="125">
        <f t="shared" si="9"/>
        <v>366</v>
      </c>
      <c r="D60" s="84">
        <f t="shared" si="9"/>
        <v>501</v>
      </c>
      <c r="E60" s="45">
        <v>93</v>
      </c>
      <c r="F60" s="85">
        <v>95</v>
      </c>
      <c r="G60" s="45">
        <v>51</v>
      </c>
      <c r="H60" s="46">
        <v>59</v>
      </c>
      <c r="I60" s="45">
        <v>33</v>
      </c>
      <c r="J60" s="46">
        <v>47</v>
      </c>
      <c r="K60" s="45">
        <v>24</v>
      </c>
      <c r="L60" s="46">
        <v>40</v>
      </c>
      <c r="M60" s="45">
        <v>24</v>
      </c>
      <c r="N60" s="46">
        <v>24</v>
      </c>
      <c r="O60" s="45">
        <v>18</v>
      </c>
      <c r="P60" s="46">
        <v>23</v>
      </c>
      <c r="Q60" s="45">
        <v>22</v>
      </c>
      <c r="R60" s="46">
        <v>34</v>
      </c>
      <c r="S60" s="45">
        <v>13</v>
      </c>
      <c r="T60" s="46">
        <v>28</v>
      </c>
      <c r="U60" s="45">
        <v>15</v>
      </c>
      <c r="V60" s="50">
        <v>25</v>
      </c>
      <c r="W60" s="45">
        <v>10</v>
      </c>
      <c r="X60" s="46">
        <v>17</v>
      </c>
      <c r="Y60" s="45">
        <v>17</v>
      </c>
      <c r="Z60" s="46">
        <v>39</v>
      </c>
      <c r="AA60" s="45">
        <v>10</v>
      </c>
      <c r="AB60" s="46">
        <v>28</v>
      </c>
      <c r="AC60" s="45">
        <v>11</v>
      </c>
      <c r="AD60" s="46">
        <v>12</v>
      </c>
      <c r="AE60" s="45">
        <v>6</v>
      </c>
      <c r="AF60" s="46">
        <v>11</v>
      </c>
      <c r="AG60" s="45">
        <v>9</v>
      </c>
      <c r="AH60" s="46">
        <v>4</v>
      </c>
      <c r="AI60" s="45">
        <v>8</v>
      </c>
      <c r="AJ60" s="46">
        <v>5</v>
      </c>
      <c r="AK60" s="86">
        <v>2</v>
      </c>
      <c r="AL60" s="46">
        <v>10</v>
      </c>
      <c r="AM60" s="126">
        <v>867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82</v>
      </c>
      <c r="C61" s="130">
        <f t="shared" si="9"/>
        <v>27</v>
      </c>
      <c r="D61" s="131">
        <f t="shared" si="9"/>
        <v>55</v>
      </c>
      <c r="E61" s="132">
        <v>7</v>
      </c>
      <c r="F61" s="133">
        <v>10</v>
      </c>
      <c r="G61" s="132"/>
      <c r="H61" s="134">
        <v>6</v>
      </c>
      <c r="I61" s="132">
        <v>2</v>
      </c>
      <c r="J61" s="134">
        <v>2</v>
      </c>
      <c r="K61" s="132">
        <v>2</v>
      </c>
      <c r="L61" s="134">
        <v>6</v>
      </c>
      <c r="M61" s="132">
        <v>4</v>
      </c>
      <c r="N61" s="134">
        <v>1</v>
      </c>
      <c r="O61" s="132">
        <v>1</v>
      </c>
      <c r="P61" s="134">
        <v>7</v>
      </c>
      <c r="Q61" s="132">
        <v>3</v>
      </c>
      <c r="R61" s="134">
        <v>5</v>
      </c>
      <c r="S61" s="132">
        <v>1</v>
      </c>
      <c r="T61" s="134">
        <v>3</v>
      </c>
      <c r="U61" s="132"/>
      <c r="V61" s="135">
        <v>4</v>
      </c>
      <c r="W61" s="132">
        <v>1</v>
      </c>
      <c r="X61" s="134">
        <v>2</v>
      </c>
      <c r="Y61" s="132">
        <v>2</v>
      </c>
      <c r="Z61" s="134">
        <v>3</v>
      </c>
      <c r="AA61" s="132"/>
      <c r="AB61" s="134">
        <v>3</v>
      </c>
      <c r="AC61" s="132"/>
      <c r="AD61" s="134"/>
      <c r="AE61" s="132">
        <v>1</v>
      </c>
      <c r="AF61" s="134">
        <v>1</v>
      </c>
      <c r="AG61" s="132">
        <v>1</v>
      </c>
      <c r="AH61" s="134"/>
      <c r="AI61" s="132">
        <v>1</v>
      </c>
      <c r="AJ61" s="134">
        <v>1</v>
      </c>
      <c r="AK61" s="136">
        <v>1</v>
      </c>
      <c r="AL61" s="134">
        <v>1</v>
      </c>
      <c r="AM61" s="137">
        <v>82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1</v>
      </c>
      <c r="C62" s="141">
        <f t="shared" si="9"/>
        <v>0</v>
      </c>
      <c r="D62" s="56">
        <f t="shared" si="9"/>
        <v>1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>
        <v>1</v>
      </c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562" t="s">
        <v>52</v>
      </c>
      <c r="B63" s="144">
        <f t="shared" ref="B63:AL63" si="10">SUM(B57:B62)</f>
        <v>4583</v>
      </c>
      <c r="C63" s="145">
        <f t="shared" si="10"/>
        <v>2382</v>
      </c>
      <c r="D63" s="146">
        <f t="shared" si="10"/>
        <v>2201</v>
      </c>
      <c r="E63" s="147">
        <f t="shared" si="10"/>
        <v>524</v>
      </c>
      <c r="F63" s="148">
        <f t="shared" si="10"/>
        <v>415</v>
      </c>
      <c r="G63" s="147">
        <f t="shared" si="10"/>
        <v>208</v>
      </c>
      <c r="H63" s="149">
        <f t="shared" si="10"/>
        <v>199</v>
      </c>
      <c r="I63" s="147">
        <f t="shared" si="10"/>
        <v>207</v>
      </c>
      <c r="J63" s="149">
        <f t="shared" si="10"/>
        <v>196</v>
      </c>
      <c r="K63" s="147">
        <f t="shared" si="10"/>
        <v>130</v>
      </c>
      <c r="L63" s="149">
        <f t="shared" si="10"/>
        <v>156</v>
      </c>
      <c r="M63" s="147">
        <f t="shared" si="10"/>
        <v>95</v>
      </c>
      <c r="N63" s="149">
        <f t="shared" si="10"/>
        <v>81</v>
      </c>
      <c r="O63" s="147">
        <f t="shared" si="10"/>
        <v>97</v>
      </c>
      <c r="P63" s="149">
        <f t="shared" si="10"/>
        <v>100</v>
      </c>
      <c r="Q63" s="147">
        <f t="shared" si="10"/>
        <v>93</v>
      </c>
      <c r="R63" s="149">
        <f t="shared" si="10"/>
        <v>89</v>
      </c>
      <c r="S63" s="147">
        <f t="shared" si="10"/>
        <v>75</v>
      </c>
      <c r="T63" s="149">
        <f t="shared" si="10"/>
        <v>94</v>
      </c>
      <c r="U63" s="150">
        <f t="shared" si="10"/>
        <v>97</v>
      </c>
      <c r="V63" s="151">
        <f t="shared" si="10"/>
        <v>82</v>
      </c>
      <c r="W63" s="147">
        <f t="shared" si="10"/>
        <v>99</v>
      </c>
      <c r="X63" s="149">
        <f t="shared" si="10"/>
        <v>70</v>
      </c>
      <c r="Y63" s="147">
        <f t="shared" si="10"/>
        <v>126</v>
      </c>
      <c r="Z63" s="149">
        <f t="shared" si="10"/>
        <v>119</v>
      </c>
      <c r="AA63" s="147">
        <f t="shared" si="10"/>
        <v>104</v>
      </c>
      <c r="AB63" s="149">
        <f t="shared" si="10"/>
        <v>97</v>
      </c>
      <c r="AC63" s="147">
        <f t="shared" si="10"/>
        <v>93</v>
      </c>
      <c r="AD63" s="149">
        <f t="shared" si="10"/>
        <v>91</v>
      </c>
      <c r="AE63" s="147">
        <f t="shared" si="10"/>
        <v>89</v>
      </c>
      <c r="AF63" s="149">
        <f t="shared" si="10"/>
        <v>94</v>
      </c>
      <c r="AG63" s="147">
        <f t="shared" si="10"/>
        <v>122</v>
      </c>
      <c r="AH63" s="149">
        <f t="shared" si="10"/>
        <v>62</v>
      </c>
      <c r="AI63" s="147">
        <f t="shared" si="10"/>
        <v>83</v>
      </c>
      <c r="AJ63" s="149">
        <f t="shared" si="10"/>
        <v>85</v>
      </c>
      <c r="AK63" s="152">
        <f t="shared" si="10"/>
        <v>140</v>
      </c>
      <c r="AL63" s="149">
        <f t="shared" si="10"/>
        <v>171</v>
      </c>
      <c r="AM63" s="153">
        <f>SUM(AM57:AM61)</f>
        <v>4582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577" t="s">
        <v>5</v>
      </c>
      <c r="C65" s="577" t="s">
        <v>64</v>
      </c>
      <c r="D65" s="577" t="s">
        <v>65</v>
      </c>
      <c r="E65" s="57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1</v>
      </c>
      <c r="C66" s="103">
        <v>1</v>
      </c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371</v>
      </c>
      <c r="C69" s="87">
        <v>371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832</v>
      </c>
      <c r="C72" s="87">
        <v>832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1101</v>
      </c>
      <c r="C78" s="87">
        <v>1101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1</v>
      </c>
      <c r="C80" s="87">
        <v>1</v>
      </c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562" t="s">
        <v>52</v>
      </c>
      <c r="B85" s="170">
        <f>SUM(B66:B84)</f>
        <v>2306</v>
      </c>
      <c r="C85" s="170">
        <f>SUM(C66:C84)</f>
        <v>2306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578" t="s">
        <v>31</v>
      </c>
      <c r="D89" s="579" t="s">
        <v>39</v>
      </c>
      <c r="E89" s="564" t="s">
        <v>33</v>
      </c>
      <c r="F89" s="562" t="s">
        <v>39</v>
      </c>
      <c r="G89" s="564" t="s">
        <v>33</v>
      </c>
      <c r="H89" s="563" t="s">
        <v>39</v>
      </c>
      <c r="I89" s="563" t="s">
        <v>33</v>
      </c>
      <c r="J89" s="562" t="s">
        <v>39</v>
      </c>
      <c r="K89" s="564" t="s">
        <v>33</v>
      </c>
      <c r="L89" s="563" t="s">
        <v>39</v>
      </c>
      <c r="M89" s="563" t="s">
        <v>33</v>
      </c>
      <c r="N89" s="562" t="s">
        <v>39</v>
      </c>
      <c r="O89" s="564" t="s">
        <v>33</v>
      </c>
      <c r="P89" s="563" t="s">
        <v>39</v>
      </c>
      <c r="Q89" s="563" t="s">
        <v>33</v>
      </c>
      <c r="R89" s="562" t="s">
        <v>39</v>
      </c>
      <c r="S89" s="564" t="s">
        <v>33</v>
      </c>
      <c r="T89" s="563" t="s">
        <v>39</v>
      </c>
      <c r="U89" s="563" t="s">
        <v>33</v>
      </c>
      <c r="V89" s="562" t="s">
        <v>39</v>
      </c>
      <c r="W89" s="564" t="s">
        <v>33</v>
      </c>
      <c r="X89" s="563" t="s">
        <v>39</v>
      </c>
      <c r="Y89" s="564" t="s">
        <v>33</v>
      </c>
      <c r="Z89" s="562" t="s">
        <v>39</v>
      </c>
      <c r="AA89" s="563" t="s">
        <v>33</v>
      </c>
      <c r="AB89" s="562" t="s">
        <v>39</v>
      </c>
      <c r="AC89" s="564" t="s">
        <v>33</v>
      </c>
      <c r="AD89" s="563" t="s">
        <v>39</v>
      </c>
      <c r="AE89" s="563" t="s">
        <v>33</v>
      </c>
      <c r="AF89" s="562" t="s">
        <v>39</v>
      </c>
      <c r="AG89" s="564" t="s">
        <v>33</v>
      </c>
      <c r="AH89" s="563" t="s">
        <v>39</v>
      </c>
      <c r="AI89" s="563" t="s">
        <v>33</v>
      </c>
      <c r="AJ89" s="562" t="s">
        <v>39</v>
      </c>
      <c r="AK89" s="564" t="s">
        <v>33</v>
      </c>
      <c r="AL89" s="563" t="s">
        <v>39</v>
      </c>
      <c r="AM89" s="564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815</v>
      </c>
      <c r="D90" s="120">
        <f t="shared" si="12"/>
        <v>324</v>
      </c>
      <c r="E90" s="31">
        <f t="shared" si="12"/>
        <v>491</v>
      </c>
      <c r="F90" s="175">
        <f t="shared" si="12"/>
        <v>38</v>
      </c>
      <c r="G90" s="176">
        <f t="shared" si="12"/>
        <v>27</v>
      </c>
      <c r="H90" s="175">
        <f t="shared" si="12"/>
        <v>6</v>
      </c>
      <c r="I90" s="176">
        <f t="shared" si="12"/>
        <v>7</v>
      </c>
      <c r="J90" s="175">
        <f t="shared" si="12"/>
        <v>16</v>
      </c>
      <c r="K90" s="176">
        <f t="shared" si="12"/>
        <v>12</v>
      </c>
      <c r="L90" s="175">
        <f t="shared" si="12"/>
        <v>9</v>
      </c>
      <c r="M90" s="176">
        <f t="shared" si="12"/>
        <v>44</v>
      </c>
      <c r="N90" s="175">
        <f t="shared" si="12"/>
        <v>10</v>
      </c>
      <c r="O90" s="176">
        <f t="shared" si="12"/>
        <v>46</v>
      </c>
      <c r="P90" s="175">
        <f t="shared" si="12"/>
        <v>10</v>
      </c>
      <c r="Q90" s="176">
        <f t="shared" si="12"/>
        <v>56</v>
      </c>
      <c r="R90" s="175">
        <f t="shared" si="12"/>
        <v>4</v>
      </c>
      <c r="S90" s="176">
        <f t="shared" si="12"/>
        <v>58</v>
      </c>
      <c r="T90" s="175">
        <f t="shared" si="12"/>
        <v>7</v>
      </c>
      <c r="U90" s="176">
        <f t="shared" si="12"/>
        <v>39</v>
      </c>
      <c r="V90" s="175">
        <f t="shared" si="12"/>
        <v>12</v>
      </c>
      <c r="W90" s="176">
        <f t="shared" si="12"/>
        <v>26</v>
      </c>
      <c r="X90" s="175">
        <f t="shared" si="12"/>
        <v>17</v>
      </c>
      <c r="Y90" s="176">
        <f t="shared" si="12"/>
        <v>11</v>
      </c>
      <c r="Z90" s="175">
        <f t="shared" si="12"/>
        <v>23</v>
      </c>
      <c r="AA90" s="176">
        <f t="shared" si="12"/>
        <v>21</v>
      </c>
      <c r="AB90" s="175">
        <f t="shared" si="12"/>
        <v>22</v>
      </c>
      <c r="AC90" s="176">
        <f t="shared" si="12"/>
        <v>17</v>
      </c>
      <c r="AD90" s="175">
        <f t="shared" si="12"/>
        <v>20</v>
      </c>
      <c r="AE90" s="176">
        <f t="shared" si="12"/>
        <v>23</v>
      </c>
      <c r="AF90" s="175">
        <f t="shared" si="12"/>
        <v>23</v>
      </c>
      <c r="AG90" s="176">
        <f t="shared" si="12"/>
        <v>19</v>
      </c>
      <c r="AH90" s="175">
        <f t="shared" si="12"/>
        <v>37</v>
      </c>
      <c r="AI90" s="176">
        <f t="shared" si="12"/>
        <v>16</v>
      </c>
      <c r="AJ90" s="175">
        <f t="shared" si="12"/>
        <v>30</v>
      </c>
      <c r="AK90" s="176">
        <f t="shared" si="12"/>
        <v>19</v>
      </c>
      <c r="AL90" s="175">
        <f t="shared" si="12"/>
        <v>40</v>
      </c>
      <c r="AM90" s="176">
        <f t="shared" si="12"/>
        <v>50</v>
      </c>
      <c r="AN90" s="177">
        <f t="shared" si="12"/>
        <v>815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770</v>
      </c>
      <c r="D91" s="120">
        <f t="shared" ref="D91:E97" si="14">SUM(F91+H91+J91+L91+N91+P91+R91+T91+V91+X91+Z91+AB91+AD91+AF91+AH91+AJ91+AL91)</f>
        <v>307</v>
      </c>
      <c r="E91" s="31">
        <f t="shared" si="14"/>
        <v>463</v>
      </c>
      <c r="F91" s="180">
        <v>38</v>
      </c>
      <c r="G91" s="181">
        <v>27</v>
      </c>
      <c r="H91" s="182">
        <v>6</v>
      </c>
      <c r="I91" s="183">
        <v>7</v>
      </c>
      <c r="J91" s="182">
        <v>16</v>
      </c>
      <c r="K91" s="183">
        <v>12</v>
      </c>
      <c r="L91" s="180">
        <v>9</v>
      </c>
      <c r="M91" s="181">
        <v>44</v>
      </c>
      <c r="N91" s="182">
        <v>9</v>
      </c>
      <c r="O91" s="183">
        <v>46</v>
      </c>
      <c r="P91" s="182">
        <v>10</v>
      </c>
      <c r="Q91" s="183">
        <v>52</v>
      </c>
      <c r="R91" s="182">
        <v>4</v>
      </c>
      <c r="S91" s="183">
        <v>57</v>
      </c>
      <c r="T91" s="182">
        <v>6</v>
      </c>
      <c r="U91" s="183">
        <v>37</v>
      </c>
      <c r="V91" s="182">
        <v>12</v>
      </c>
      <c r="W91" s="183">
        <v>26</v>
      </c>
      <c r="X91" s="182">
        <v>17</v>
      </c>
      <c r="Y91" s="183">
        <v>11</v>
      </c>
      <c r="Z91" s="182">
        <v>21</v>
      </c>
      <c r="AA91" s="183">
        <v>18</v>
      </c>
      <c r="AB91" s="182">
        <v>19</v>
      </c>
      <c r="AC91" s="183">
        <v>14</v>
      </c>
      <c r="AD91" s="182">
        <v>20</v>
      </c>
      <c r="AE91" s="183">
        <v>22</v>
      </c>
      <c r="AF91" s="182">
        <v>20</v>
      </c>
      <c r="AG91" s="183">
        <v>15</v>
      </c>
      <c r="AH91" s="182">
        <v>36</v>
      </c>
      <c r="AI91" s="183">
        <v>16</v>
      </c>
      <c r="AJ91" s="182">
        <v>26</v>
      </c>
      <c r="AK91" s="183">
        <v>15</v>
      </c>
      <c r="AL91" s="182">
        <v>38</v>
      </c>
      <c r="AM91" s="183">
        <v>44</v>
      </c>
      <c r="AN91" s="184">
        <v>770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2</v>
      </c>
      <c r="D92" s="43">
        <f t="shared" si="14"/>
        <v>2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>
        <v>1</v>
      </c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>
        <v>1</v>
      </c>
      <c r="AG92" s="192"/>
      <c r="AH92" s="191"/>
      <c r="AI92" s="193"/>
      <c r="AJ92" s="194"/>
      <c r="AK92" s="192"/>
      <c r="AL92" s="191"/>
      <c r="AM92" s="192"/>
      <c r="AN92" s="195">
        <v>2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>
        <v>0</v>
      </c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11</v>
      </c>
      <c r="D94" s="209">
        <f t="shared" si="14"/>
        <v>3</v>
      </c>
      <c r="E94" s="210">
        <f t="shared" si="14"/>
        <v>8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>
        <v>3</v>
      </c>
      <c r="R94" s="217"/>
      <c r="S94" s="212">
        <v>1</v>
      </c>
      <c r="T94" s="214"/>
      <c r="U94" s="216">
        <v>1</v>
      </c>
      <c r="V94" s="217"/>
      <c r="W94" s="212"/>
      <c r="X94" s="214"/>
      <c r="Y94" s="212"/>
      <c r="Z94" s="217"/>
      <c r="AA94" s="216">
        <v>1</v>
      </c>
      <c r="AB94" s="217">
        <v>1</v>
      </c>
      <c r="AC94" s="212"/>
      <c r="AD94" s="214"/>
      <c r="AE94" s="216"/>
      <c r="AF94" s="217">
        <v>1</v>
      </c>
      <c r="AG94" s="212"/>
      <c r="AH94" s="214"/>
      <c r="AI94" s="216"/>
      <c r="AJ94" s="217"/>
      <c r="AK94" s="212">
        <v>1</v>
      </c>
      <c r="AL94" s="214">
        <v>1</v>
      </c>
      <c r="AM94" s="212">
        <v>1</v>
      </c>
      <c r="AN94" s="218">
        <v>11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2</v>
      </c>
      <c r="D95" s="76">
        <f t="shared" si="14"/>
        <v>2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>
        <v>1</v>
      </c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>
        <v>1</v>
      </c>
      <c r="AM95" s="224"/>
      <c r="AN95" s="227">
        <v>2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30</v>
      </c>
      <c r="D96" s="43">
        <f t="shared" si="14"/>
        <v>10</v>
      </c>
      <c r="E96" s="228">
        <f t="shared" si="14"/>
        <v>20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>
        <v>1</v>
      </c>
      <c r="R96" s="194"/>
      <c r="S96" s="192"/>
      <c r="T96" s="191"/>
      <c r="U96" s="193">
        <v>1</v>
      </c>
      <c r="V96" s="194"/>
      <c r="W96" s="192"/>
      <c r="X96" s="191"/>
      <c r="Y96" s="192"/>
      <c r="Z96" s="194">
        <v>2</v>
      </c>
      <c r="AA96" s="193">
        <v>2</v>
      </c>
      <c r="AB96" s="194">
        <v>2</v>
      </c>
      <c r="AC96" s="192">
        <v>3</v>
      </c>
      <c r="AD96" s="191"/>
      <c r="AE96" s="193">
        <v>1</v>
      </c>
      <c r="AF96" s="194">
        <v>1</v>
      </c>
      <c r="AG96" s="192">
        <v>4</v>
      </c>
      <c r="AH96" s="191">
        <v>1</v>
      </c>
      <c r="AI96" s="193"/>
      <c r="AJ96" s="194">
        <v>4</v>
      </c>
      <c r="AK96" s="192">
        <v>3</v>
      </c>
      <c r="AL96" s="191"/>
      <c r="AM96" s="192">
        <v>5</v>
      </c>
      <c r="AN96" s="195">
        <v>30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>
        <v>0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 t="str">
        <f t="shared" si="17"/>
        <v/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57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572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573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574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564" t="s">
        <v>33</v>
      </c>
      <c r="F106" s="562" t="s">
        <v>39</v>
      </c>
      <c r="G106" s="564" t="s">
        <v>33</v>
      </c>
      <c r="H106" s="562" t="s">
        <v>39</v>
      </c>
      <c r="I106" s="564" t="s">
        <v>33</v>
      </c>
      <c r="J106" s="562" t="s">
        <v>39</v>
      </c>
      <c r="K106" s="564" t="s">
        <v>33</v>
      </c>
      <c r="L106" s="562" t="s">
        <v>39</v>
      </c>
      <c r="M106" s="564" t="s">
        <v>33</v>
      </c>
      <c r="N106" s="562" t="s">
        <v>39</v>
      </c>
      <c r="O106" s="564" t="s">
        <v>33</v>
      </c>
      <c r="P106" s="562" t="s">
        <v>39</v>
      </c>
      <c r="Q106" s="564" t="s">
        <v>33</v>
      </c>
      <c r="R106" s="562" t="s">
        <v>39</v>
      </c>
      <c r="S106" s="564" t="s">
        <v>33</v>
      </c>
      <c r="T106" s="562" t="s">
        <v>39</v>
      </c>
      <c r="U106" s="564" t="s">
        <v>33</v>
      </c>
      <c r="V106" s="562" t="s">
        <v>39</v>
      </c>
      <c r="W106" s="564" t="s">
        <v>33</v>
      </c>
      <c r="X106" s="562" t="s">
        <v>39</v>
      </c>
      <c r="Y106" s="564" t="s">
        <v>33</v>
      </c>
      <c r="Z106" s="562" t="s">
        <v>39</v>
      </c>
      <c r="AA106" s="564" t="s">
        <v>33</v>
      </c>
      <c r="AB106" s="562" t="s">
        <v>39</v>
      </c>
      <c r="AC106" s="564" t="s">
        <v>33</v>
      </c>
      <c r="AD106" s="563" t="s">
        <v>39</v>
      </c>
      <c r="AE106" s="563" t="s">
        <v>33</v>
      </c>
      <c r="AF106" s="562" t="s">
        <v>39</v>
      </c>
      <c r="AG106" s="564" t="s">
        <v>33</v>
      </c>
      <c r="AH106" s="563" t="s">
        <v>39</v>
      </c>
      <c r="AI106" s="563" t="s">
        <v>33</v>
      </c>
      <c r="AJ106" s="562" t="s">
        <v>39</v>
      </c>
      <c r="AK106" s="564" t="s">
        <v>33</v>
      </c>
      <c r="AL106" s="563" t="s">
        <v>39</v>
      </c>
      <c r="AM106" s="564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18</v>
      </c>
      <c r="D108" s="76">
        <f t="shared" si="18"/>
        <v>9</v>
      </c>
      <c r="E108" s="84">
        <f t="shared" si="18"/>
        <v>9</v>
      </c>
      <c r="F108" s="263">
        <v>1</v>
      </c>
      <c r="G108" s="264"/>
      <c r="H108" s="263"/>
      <c r="I108" s="264"/>
      <c r="J108" s="263"/>
      <c r="K108" s="264"/>
      <c r="L108" s="263"/>
      <c r="M108" s="264"/>
      <c r="N108" s="263"/>
      <c r="O108" s="264"/>
      <c r="P108" s="263">
        <v>1</v>
      </c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>
        <v>1</v>
      </c>
      <c r="AD108" s="265"/>
      <c r="AE108" s="266"/>
      <c r="AF108" s="263">
        <v>1</v>
      </c>
      <c r="AG108" s="264"/>
      <c r="AH108" s="265">
        <v>2</v>
      </c>
      <c r="AI108" s="266"/>
      <c r="AJ108" s="263"/>
      <c r="AK108" s="264">
        <v>4</v>
      </c>
      <c r="AL108" s="265">
        <v>4</v>
      </c>
      <c r="AM108" s="264">
        <v>4</v>
      </c>
      <c r="AN108" s="267">
        <v>18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0</v>
      </c>
      <c r="D109" s="90">
        <f t="shared" si="18"/>
        <v>0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 t="str">
        <f>IF(C109=0,"",IF(AN109="",IF(C109="","",1),0))</f>
        <v/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566" t="s">
        <v>33</v>
      </c>
      <c r="F112" s="578" t="s">
        <v>39</v>
      </c>
      <c r="G112" s="274" t="s">
        <v>33</v>
      </c>
      <c r="H112" s="578" t="s">
        <v>39</v>
      </c>
      <c r="I112" s="274" t="s">
        <v>33</v>
      </c>
      <c r="J112" s="578" t="s">
        <v>39</v>
      </c>
      <c r="K112" s="274" t="s">
        <v>33</v>
      </c>
      <c r="L112" s="578" t="s">
        <v>39</v>
      </c>
      <c r="M112" s="274" t="s">
        <v>33</v>
      </c>
      <c r="N112" s="578" t="s">
        <v>39</v>
      </c>
      <c r="O112" s="274" t="s">
        <v>33</v>
      </c>
      <c r="P112" s="578" t="s">
        <v>39</v>
      </c>
      <c r="Q112" s="274" t="s">
        <v>33</v>
      </c>
      <c r="R112" s="578" t="s">
        <v>39</v>
      </c>
      <c r="S112" s="274" t="s">
        <v>33</v>
      </c>
      <c r="T112" s="578" t="s">
        <v>39</v>
      </c>
      <c r="U112" s="275" t="s">
        <v>33</v>
      </c>
      <c r="V112" s="578" t="s">
        <v>39</v>
      </c>
      <c r="W112" s="275" t="s">
        <v>33</v>
      </c>
      <c r="X112" s="811"/>
      <c r="Y112" s="276" t="s">
        <v>124</v>
      </c>
      <c r="Z112" s="277" t="s">
        <v>125</v>
      </c>
      <c r="AA112" s="565" t="s">
        <v>126</v>
      </c>
      <c r="AB112" s="577" t="s">
        <v>127</v>
      </c>
      <c r="AC112" s="279" t="s">
        <v>128</v>
      </c>
      <c r="AD112" s="280" t="s">
        <v>129</v>
      </c>
      <c r="AE112" s="281" t="s">
        <v>130</v>
      </c>
      <c r="AF112" s="577" t="s">
        <v>131</v>
      </c>
      <c r="AG112" s="282" t="s">
        <v>132</v>
      </c>
      <c r="AH112" s="577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18</v>
      </c>
      <c r="D113" s="101">
        <f>SUM(F113+H113+J113+L113+N113+P113+R113+T113+V113)</f>
        <v>6</v>
      </c>
      <c r="E113" s="31">
        <f>SUM(G113+I113+K113+M113+O113+Q113+S113+U113+W113)</f>
        <v>12</v>
      </c>
      <c r="F113" s="181">
        <v>1</v>
      </c>
      <c r="G113" s="283"/>
      <c r="H113" s="180">
        <v>1</v>
      </c>
      <c r="I113" s="183">
        <v>4</v>
      </c>
      <c r="J113" s="181"/>
      <c r="K113" s="283">
        <v>2</v>
      </c>
      <c r="L113" s="180">
        <v>1</v>
      </c>
      <c r="M113" s="183">
        <v>1</v>
      </c>
      <c r="N113" s="181"/>
      <c r="O113" s="283">
        <v>3</v>
      </c>
      <c r="P113" s="180">
        <v>1</v>
      </c>
      <c r="Q113" s="183"/>
      <c r="R113" s="181">
        <v>2</v>
      </c>
      <c r="S113" s="283">
        <v>2</v>
      </c>
      <c r="T113" s="180"/>
      <c r="U113" s="183"/>
      <c r="V113" s="181"/>
      <c r="W113" s="284"/>
      <c r="X113" s="182"/>
      <c r="Y113" s="285">
        <v>3</v>
      </c>
      <c r="Z113" s="180">
        <v>15</v>
      </c>
      <c r="AA113" s="286"/>
      <c r="AB113" s="287"/>
      <c r="AC113" s="284">
        <v>12</v>
      </c>
      <c r="AD113" s="288">
        <v>6</v>
      </c>
      <c r="AE113" s="285">
        <v>1</v>
      </c>
      <c r="AF113" s="184"/>
      <c r="AG113" s="184">
        <v>12</v>
      </c>
      <c r="AH113" s="184">
        <v>1</v>
      </c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31</v>
      </c>
      <c r="D114" s="290">
        <f>SUM(F114+H114+J114+L114+N114+P114+R114+T114+V114)</f>
        <v>26</v>
      </c>
      <c r="E114" s="291">
        <f>SUM(G114+I114+K114+M114+O114+Q114+S114+U114+W114)</f>
        <v>5</v>
      </c>
      <c r="F114" s="292"/>
      <c r="G114" s="293">
        <v>1</v>
      </c>
      <c r="H114" s="294">
        <v>2</v>
      </c>
      <c r="I114" s="295">
        <v>2</v>
      </c>
      <c r="J114" s="292">
        <v>8</v>
      </c>
      <c r="K114" s="293">
        <v>1</v>
      </c>
      <c r="L114" s="294">
        <v>7</v>
      </c>
      <c r="M114" s="295"/>
      <c r="N114" s="292">
        <v>5</v>
      </c>
      <c r="O114" s="293"/>
      <c r="P114" s="294">
        <v>3</v>
      </c>
      <c r="Q114" s="295">
        <v>1</v>
      </c>
      <c r="R114" s="292">
        <v>1</v>
      </c>
      <c r="S114" s="293"/>
      <c r="T114" s="294"/>
      <c r="U114" s="295"/>
      <c r="V114" s="292"/>
      <c r="W114" s="296"/>
      <c r="X114" s="297"/>
      <c r="Y114" s="298"/>
      <c r="Z114" s="299"/>
      <c r="AA114" s="300">
        <v>10</v>
      </c>
      <c r="AB114" s="300">
        <v>21</v>
      </c>
      <c r="AC114" s="297">
        <v>5</v>
      </c>
      <c r="AD114" s="301">
        <v>26</v>
      </c>
      <c r="AE114" s="302">
        <v>5</v>
      </c>
      <c r="AF114" s="303"/>
      <c r="AG114" s="303">
        <v>18</v>
      </c>
      <c r="AH114" s="303">
        <v>5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579" t="s">
        <v>12</v>
      </c>
      <c r="G117" s="579" t="s">
        <v>13</v>
      </c>
      <c r="H117" s="579" t="s">
        <v>14</v>
      </c>
      <c r="I117" s="579" t="s">
        <v>138</v>
      </c>
      <c r="J117" s="579" t="s">
        <v>139</v>
      </c>
      <c r="K117" s="579" t="s">
        <v>140</v>
      </c>
      <c r="L117" s="579" t="s">
        <v>141</v>
      </c>
      <c r="M117" s="274" t="s">
        <v>142</v>
      </c>
      <c r="N117" s="578" t="s">
        <v>32</v>
      </c>
      <c r="O117" s="564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1</v>
      </c>
      <c r="D119" s="64"/>
      <c r="E119" s="64"/>
      <c r="F119" s="60"/>
      <c r="G119" s="314"/>
      <c r="H119" s="314"/>
      <c r="I119" s="314">
        <v>1</v>
      </c>
      <c r="J119" s="314"/>
      <c r="K119" s="314"/>
      <c r="L119" s="64"/>
      <c r="M119" s="65"/>
      <c r="N119" s="63"/>
      <c r="O119" s="58">
        <v>1</v>
      </c>
      <c r="P119" s="92">
        <v>1</v>
      </c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2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>
        <v>0</v>
      </c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7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6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>
        <v>2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9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29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133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188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568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577" t="s">
        <v>163</v>
      </c>
      <c r="F137" s="57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577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558" t="s">
        <v>52</v>
      </c>
      <c r="E141" s="567" t="s">
        <v>171</v>
      </c>
      <c r="F141" s="561" t="s">
        <v>172</v>
      </c>
      <c r="G141" s="755"/>
      <c r="H141" s="567" t="s">
        <v>173</v>
      </c>
      <c r="I141" s="571" t="s">
        <v>174</v>
      </c>
      <c r="J141" s="561" t="s">
        <v>175</v>
      </c>
      <c r="K141" s="567" t="s">
        <v>173</v>
      </c>
      <c r="L141" s="571" t="s">
        <v>174</v>
      </c>
      <c r="M141" s="561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577" t="s">
        <v>5</v>
      </c>
      <c r="D145" s="577" t="s">
        <v>181</v>
      </c>
      <c r="E145" s="578" t="s">
        <v>182</v>
      </c>
      <c r="F145" s="564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575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558" t="s">
        <v>195</v>
      </c>
      <c r="E154" s="578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249</v>
      </c>
      <c r="E156" s="45">
        <v>249</v>
      </c>
      <c r="F156" s="377"/>
      <c r="G156" s="49">
        <v>249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187</v>
      </c>
      <c r="E159" s="45">
        <v>187</v>
      </c>
      <c r="F159" s="377"/>
      <c r="G159" s="49">
        <v>187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578" t="s">
        <v>39</v>
      </c>
      <c r="G164" s="564" t="s">
        <v>33</v>
      </c>
      <c r="H164" s="578" t="s">
        <v>39</v>
      </c>
      <c r="I164" s="564" t="s">
        <v>33</v>
      </c>
      <c r="J164" s="578" t="s">
        <v>39</v>
      </c>
      <c r="K164" s="564" t="s">
        <v>33</v>
      </c>
      <c r="L164" s="578" t="s">
        <v>39</v>
      </c>
      <c r="M164" s="563" t="s">
        <v>33</v>
      </c>
      <c r="N164" s="578" t="s">
        <v>39</v>
      </c>
      <c r="O164" s="564" t="s">
        <v>33</v>
      </c>
      <c r="P164" s="578" t="s">
        <v>39</v>
      </c>
      <c r="Q164" s="563" t="s">
        <v>33</v>
      </c>
      <c r="R164" s="578" t="s">
        <v>39</v>
      </c>
      <c r="S164" s="564" t="s">
        <v>33</v>
      </c>
      <c r="T164" s="578" t="s">
        <v>39</v>
      </c>
      <c r="U164" s="563" t="s">
        <v>33</v>
      </c>
      <c r="V164" s="578" t="s">
        <v>39</v>
      </c>
      <c r="W164" s="564" t="s">
        <v>33</v>
      </c>
      <c r="X164" s="578" t="s">
        <v>39</v>
      </c>
      <c r="Y164" s="563" t="s">
        <v>33</v>
      </c>
      <c r="Z164" s="578" t="s">
        <v>39</v>
      </c>
      <c r="AA164" s="564" t="s">
        <v>33</v>
      </c>
      <c r="AB164" s="578" t="s">
        <v>39</v>
      </c>
      <c r="AC164" s="564" t="s">
        <v>33</v>
      </c>
      <c r="AD164" s="578" t="s">
        <v>39</v>
      </c>
      <c r="AE164" s="564" t="s">
        <v>33</v>
      </c>
      <c r="AF164" s="578" t="s">
        <v>39</v>
      </c>
      <c r="AG164" s="564" t="s">
        <v>33</v>
      </c>
      <c r="AH164" s="578" t="s">
        <v>39</v>
      </c>
      <c r="AI164" s="564" t="s">
        <v>33</v>
      </c>
      <c r="AJ164" s="578" t="s">
        <v>39</v>
      </c>
      <c r="AK164" s="564" t="s">
        <v>33</v>
      </c>
      <c r="AL164" s="578" t="s">
        <v>39</v>
      </c>
      <c r="AM164" s="564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566" t="s">
        <v>33</v>
      </c>
      <c r="G172" s="578" t="s">
        <v>39</v>
      </c>
      <c r="H172" s="274" t="s">
        <v>33</v>
      </c>
      <c r="I172" s="578" t="s">
        <v>39</v>
      </c>
      <c r="J172" s="274" t="s">
        <v>33</v>
      </c>
      <c r="K172" s="578" t="s">
        <v>39</v>
      </c>
      <c r="L172" s="274" t="s">
        <v>33</v>
      </c>
      <c r="M172" s="578" t="s">
        <v>39</v>
      </c>
      <c r="N172" s="274" t="s">
        <v>33</v>
      </c>
      <c r="O172" s="578" t="s">
        <v>39</v>
      </c>
      <c r="P172" s="274" t="s">
        <v>33</v>
      </c>
      <c r="Q172" s="578" t="s">
        <v>39</v>
      </c>
      <c r="R172" s="274" t="s">
        <v>33</v>
      </c>
      <c r="S172" s="578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2</v>
      </c>
      <c r="E173" s="101">
        <f t="shared" ref="E173:F178" si="22">SUM(G173+I173+K173+M173+O173+Q173+S173+U173)</f>
        <v>0</v>
      </c>
      <c r="F173" s="31">
        <f t="shared" si="22"/>
        <v>2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>
        <v>2</v>
      </c>
      <c r="S173" s="180"/>
      <c r="T173" s="183"/>
      <c r="U173" s="181"/>
      <c r="V173" s="283"/>
      <c r="W173" s="184"/>
      <c r="X173" s="180"/>
      <c r="Y173" s="419">
        <v>2</v>
      </c>
      <c r="Z173" s="419"/>
      <c r="AA173" s="183">
        <v>1</v>
      </c>
      <c r="AB173" s="180"/>
      <c r="AC173" s="183"/>
      <c r="AD173" s="283">
        <v>2</v>
      </c>
      <c r="AE173" s="183"/>
      <c r="AF173" s="180">
        <v>2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0</v>
      </c>
      <c r="E174" s="76">
        <f t="shared" si="22"/>
        <v>0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1</v>
      </c>
      <c r="E175" s="426">
        <f t="shared" si="22"/>
        <v>0</v>
      </c>
      <c r="F175" s="427">
        <f t="shared" si="22"/>
        <v>1</v>
      </c>
      <c r="G175" s="424"/>
      <c r="H175" s="428"/>
      <c r="I175" s="424"/>
      <c r="J175" s="428"/>
      <c r="K175" s="424"/>
      <c r="L175" s="428">
        <v>1</v>
      </c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>
        <v>1</v>
      </c>
      <c r="Y175" s="432"/>
      <c r="Z175" s="432"/>
      <c r="AA175" s="428">
        <v>1</v>
      </c>
      <c r="AB175" s="424"/>
      <c r="AC175" s="428">
        <v>1</v>
      </c>
      <c r="AD175" s="430"/>
      <c r="AE175" s="428"/>
      <c r="AF175" s="268">
        <v>1</v>
      </c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0</v>
      </c>
      <c r="E176" s="257">
        <f t="shared" si="22"/>
        <v>0</v>
      </c>
      <c r="F176" s="77">
        <f t="shared" si="22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3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570" t="s">
        <v>33</v>
      </c>
      <c r="E187" s="578" t="s">
        <v>39</v>
      </c>
      <c r="F187" s="274" t="s">
        <v>33</v>
      </c>
      <c r="G187" s="578" t="s">
        <v>39</v>
      </c>
      <c r="H187" s="274" t="s">
        <v>33</v>
      </c>
      <c r="I187" s="578" t="s">
        <v>39</v>
      </c>
      <c r="J187" s="274" t="s">
        <v>33</v>
      </c>
      <c r="K187" s="578" t="s">
        <v>39</v>
      </c>
      <c r="L187" s="564" t="s">
        <v>33</v>
      </c>
      <c r="M187" s="578" t="s">
        <v>39</v>
      </c>
      <c r="N187" s="564" t="s">
        <v>33</v>
      </c>
      <c r="O187" s="578" t="s">
        <v>39</v>
      </c>
      <c r="P187" s="564" t="s">
        <v>33</v>
      </c>
      <c r="Q187" s="578" t="s">
        <v>39</v>
      </c>
      <c r="R187" s="274" t="s">
        <v>33</v>
      </c>
      <c r="S187" s="578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576" t="s">
        <v>231</v>
      </c>
      <c r="B188" s="442">
        <f>SUM(C188+D188)</f>
        <v>22</v>
      </c>
      <c r="C188" s="443">
        <f>SUM(E188+G188+I188+K188+M188+O188+Q188+S188+U188)</f>
        <v>7</v>
      </c>
      <c r="D188" s="146">
        <f>SUM(F188+H188+J188+L188+N188+P188+R188+T188+V188)</f>
        <v>15</v>
      </c>
      <c r="E188" s="444"/>
      <c r="F188" s="445"/>
      <c r="G188" s="444">
        <v>2</v>
      </c>
      <c r="H188" s="445">
        <v>11</v>
      </c>
      <c r="I188" s="444"/>
      <c r="J188" s="445">
        <v>2</v>
      </c>
      <c r="K188" s="444">
        <v>1</v>
      </c>
      <c r="L188" s="446">
        <v>1</v>
      </c>
      <c r="M188" s="444">
        <v>2</v>
      </c>
      <c r="N188" s="446">
        <v>1</v>
      </c>
      <c r="O188" s="444"/>
      <c r="P188" s="446"/>
      <c r="Q188" s="444">
        <v>2</v>
      </c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582" t="s">
        <v>39</v>
      </c>
      <c r="F192" s="452" t="s">
        <v>33</v>
      </c>
      <c r="G192" s="582" t="s">
        <v>39</v>
      </c>
      <c r="H192" s="452" t="s">
        <v>33</v>
      </c>
      <c r="I192" s="453" t="s">
        <v>39</v>
      </c>
      <c r="J192" s="454" t="s">
        <v>33</v>
      </c>
      <c r="K192" s="582" t="s">
        <v>39</v>
      </c>
      <c r="L192" s="583" t="s">
        <v>33</v>
      </c>
      <c r="M192" s="456" t="s">
        <v>237</v>
      </c>
      <c r="N192" s="580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12</v>
      </c>
      <c r="C193" s="459">
        <f t="shared" ref="C193:D198" si="24">+E193+G193+I193+K193</f>
        <v>8</v>
      </c>
      <c r="D193" s="460">
        <f t="shared" si="24"/>
        <v>4</v>
      </c>
      <c r="E193" s="461">
        <f t="shared" ref="E193:O193" si="25">SUM(E194:E198)</f>
        <v>2</v>
      </c>
      <c r="F193" s="462">
        <f t="shared" si="25"/>
        <v>0</v>
      </c>
      <c r="G193" s="461">
        <f t="shared" si="25"/>
        <v>0</v>
      </c>
      <c r="H193" s="462">
        <f t="shared" si="25"/>
        <v>0</v>
      </c>
      <c r="I193" s="461">
        <f t="shared" si="25"/>
        <v>1</v>
      </c>
      <c r="J193" s="463">
        <f t="shared" si="25"/>
        <v>0</v>
      </c>
      <c r="K193" s="464">
        <f t="shared" si="25"/>
        <v>5</v>
      </c>
      <c r="L193" s="465">
        <f t="shared" si="25"/>
        <v>4</v>
      </c>
      <c r="M193" s="466">
        <f t="shared" si="25"/>
        <v>9</v>
      </c>
      <c r="N193" s="462">
        <f t="shared" si="25"/>
        <v>3</v>
      </c>
      <c r="O193" s="467">
        <f t="shared" si="25"/>
        <v>3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12</v>
      </c>
      <c r="C194" s="469">
        <f t="shared" si="24"/>
        <v>8</v>
      </c>
      <c r="D194" s="470">
        <f t="shared" si="24"/>
        <v>4</v>
      </c>
      <c r="E194" s="471">
        <v>2</v>
      </c>
      <c r="F194" s="472"/>
      <c r="G194" s="471"/>
      <c r="H194" s="472"/>
      <c r="I194" s="471">
        <v>1</v>
      </c>
      <c r="J194" s="473"/>
      <c r="K194" s="471">
        <v>5</v>
      </c>
      <c r="L194" s="474">
        <v>4</v>
      </c>
      <c r="M194" s="475">
        <v>9</v>
      </c>
      <c r="N194" s="472">
        <v>3</v>
      </c>
      <c r="O194" s="476">
        <v>3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0</v>
      </c>
      <c r="C195" s="478">
        <f t="shared" si="24"/>
        <v>0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14443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600-000000000000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00000000-0002-0000-0600-000001000000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W217"/>
  <sheetViews>
    <sheetView topLeftCell="A79" workbookViewId="0">
      <selection activeCell="A70" sqref="A70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104" ht="16.149999999999999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",[7]NOMBRE!B6," - ","( ",[7]NOMBRE!C6,[7]NOMBRE!D6," )")</f>
        <v>MES: JULIO - ( 07 )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",[7]NOMBRE!B7)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596" t="s">
        <v>33</v>
      </c>
      <c r="E11" s="593" t="s">
        <v>32</v>
      </c>
      <c r="F11" s="594" t="s">
        <v>33</v>
      </c>
      <c r="G11" s="593" t="s">
        <v>32</v>
      </c>
      <c r="H11" s="594" t="s">
        <v>33</v>
      </c>
      <c r="I11" s="593" t="s">
        <v>32</v>
      </c>
      <c r="J11" s="594" t="s">
        <v>33</v>
      </c>
      <c r="K11" s="593" t="s">
        <v>32</v>
      </c>
      <c r="L11" s="594" t="s">
        <v>33</v>
      </c>
      <c r="M11" s="593" t="s">
        <v>32</v>
      </c>
      <c r="N11" s="594" t="s">
        <v>33</v>
      </c>
      <c r="O11" s="593" t="s">
        <v>32</v>
      </c>
      <c r="P11" s="594" t="s">
        <v>33</v>
      </c>
      <c r="Q11" s="593" t="s">
        <v>32</v>
      </c>
      <c r="R11" s="594" t="s">
        <v>33</v>
      </c>
      <c r="S11" s="593" t="s">
        <v>32</v>
      </c>
      <c r="T11" s="594" t="s">
        <v>33</v>
      </c>
      <c r="U11" s="593" t="s">
        <v>32</v>
      </c>
      <c r="V11" s="594" t="s">
        <v>33</v>
      </c>
      <c r="W11" s="593" t="s">
        <v>32</v>
      </c>
      <c r="X11" s="594" t="s">
        <v>33</v>
      </c>
      <c r="Y11" s="593" t="s">
        <v>32</v>
      </c>
      <c r="Z11" s="594" t="s">
        <v>33</v>
      </c>
      <c r="AA11" s="593" t="s">
        <v>32</v>
      </c>
      <c r="AB11" s="594" t="s">
        <v>33</v>
      </c>
      <c r="AC11" s="593" t="s">
        <v>32</v>
      </c>
      <c r="AD11" s="594" t="s">
        <v>33</v>
      </c>
      <c r="AE11" s="593" t="s">
        <v>32</v>
      </c>
      <c r="AF11" s="594" t="s">
        <v>33</v>
      </c>
      <c r="AG11" s="605" t="s">
        <v>32</v>
      </c>
      <c r="AH11" s="608" t="s">
        <v>33</v>
      </c>
      <c r="AI11" s="593" t="s">
        <v>32</v>
      </c>
      <c r="AJ11" s="594" t="s">
        <v>33</v>
      </c>
      <c r="AK11" s="605" t="s">
        <v>32</v>
      </c>
      <c r="AL11" s="594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4555</v>
      </c>
      <c r="C12" s="30">
        <f t="shared" ref="C12:D14" si="0">SUM(E12+G12+I12+K12+M12+O12+Q12+S12+U12+W12+Y12+AA12+AC12+AE12+AG12+AI12+AK12)</f>
        <v>2353</v>
      </c>
      <c r="D12" s="31">
        <f t="shared" si="0"/>
        <v>2202</v>
      </c>
      <c r="E12" s="32">
        <v>504</v>
      </c>
      <c r="F12" s="33">
        <v>421</v>
      </c>
      <c r="G12" s="32">
        <v>140</v>
      </c>
      <c r="H12" s="33">
        <v>151</v>
      </c>
      <c r="I12" s="32">
        <v>135</v>
      </c>
      <c r="J12" s="34">
        <v>124</v>
      </c>
      <c r="K12" s="32">
        <v>82</v>
      </c>
      <c r="L12" s="34">
        <v>94</v>
      </c>
      <c r="M12" s="32">
        <v>105</v>
      </c>
      <c r="N12" s="34">
        <v>82</v>
      </c>
      <c r="O12" s="32">
        <v>107</v>
      </c>
      <c r="P12" s="34">
        <v>100</v>
      </c>
      <c r="Q12" s="32">
        <v>104</v>
      </c>
      <c r="R12" s="34">
        <v>93</v>
      </c>
      <c r="S12" s="32">
        <v>121</v>
      </c>
      <c r="T12" s="34">
        <v>96</v>
      </c>
      <c r="U12" s="32">
        <v>103</v>
      </c>
      <c r="V12" s="34">
        <v>93</v>
      </c>
      <c r="W12" s="32">
        <v>116</v>
      </c>
      <c r="X12" s="34">
        <v>96</v>
      </c>
      <c r="Y12" s="32">
        <v>106</v>
      </c>
      <c r="Z12" s="34">
        <v>121</v>
      </c>
      <c r="AA12" s="32">
        <v>123</v>
      </c>
      <c r="AB12" s="34">
        <v>121</v>
      </c>
      <c r="AC12" s="32">
        <v>100</v>
      </c>
      <c r="AD12" s="34">
        <v>121</v>
      </c>
      <c r="AE12" s="32">
        <v>108</v>
      </c>
      <c r="AF12" s="34">
        <v>105</v>
      </c>
      <c r="AG12" s="35">
        <v>119</v>
      </c>
      <c r="AH12" s="36">
        <v>94</v>
      </c>
      <c r="AI12" s="32">
        <v>91</v>
      </c>
      <c r="AJ12" s="34">
        <v>112</v>
      </c>
      <c r="AK12" s="37">
        <v>189</v>
      </c>
      <c r="AL12" s="34">
        <v>178</v>
      </c>
      <c r="AM12" s="37">
        <v>4388</v>
      </c>
      <c r="AN12" s="32">
        <v>135</v>
      </c>
      <c r="AO12" s="38"/>
      <c r="AP12" s="38">
        <v>239</v>
      </c>
      <c r="AQ12" s="34">
        <v>418</v>
      </c>
      <c r="AR12" s="34">
        <v>179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441</v>
      </c>
      <c r="C13" s="43">
        <f t="shared" si="0"/>
        <v>0</v>
      </c>
      <c r="D13" s="44">
        <f t="shared" si="0"/>
        <v>441</v>
      </c>
      <c r="E13" s="45"/>
      <c r="F13" s="46"/>
      <c r="G13" s="47"/>
      <c r="H13" s="48"/>
      <c r="I13" s="47"/>
      <c r="J13" s="46">
        <v>3</v>
      </c>
      <c r="K13" s="45"/>
      <c r="L13" s="46">
        <v>52</v>
      </c>
      <c r="M13" s="45"/>
      <c r="N13" s="46">
        <v>75</v>
      </c>
      <c r="O13" s="45"/>
      <c r="P13" s="46">
        <v>110</v>
      </c>
      <c r="Q13" s="45"/>
      <c r="R13" s="46">
        <v>81</v>
      </c>
      <c r="S13" s="45"/>
      <c r="T13" s="46">
        <v>61</v>
      </c>
      <c r="U13" s="45"/>
      <c r="V13" s="46">
        <v>36</v>
      </c>
      <c r="W13" s="45"/>
      <c r="X13" s="46">
        <v>12</v>
      </c>
      <c r="Y13" s="45"/>
      <c r="Z13" s="46">
        <v>5</v>
      </c>
      <c r="AA13" s="45"/>
      <c r="AB13" s="46">
        <v>2</v>
      </c>
      <c r="AC13" s="45"/>
      <c r="AD13" s="46">
        <v>1</v>
      </c>
      <c r="AE13" s="45"/>
      <c r="AF13" s="46">
        <v>2</v>
      </c>
      <c r="AG13" s="49"/>
      <c r="AH13" s="50"/>
      <c r="AI13" s="45"/>
      <c r="AJ13" s="46"/>
      <c r="AK13" s="51"/>
      <c r="AL13" s="46">
        <v>1</v>
      </c>
      <c r="AM13" s="51">
        <v>432</v>
      </c>
      <c r="AN13" s="45">
        <v>8</v>
      </c>
      <c r="AO13" s="52"/>
      <c r="AP13" s="52">
        <v>10</v>
      </c>
      <c r="AQ13" s="46">
        <v>37</v>
      </c>
      <c r="AR13" s="46">
        <v>3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204</v>
      </c>
      <c r="C14" s="55">
        <f t="shared" si="0"/>
        <v>0</v>
      </c>
      <c r="D14" s="56">
        <f t="shared" si="0"/>
        <v>204</v>
      </c>
      <c r="E14" s="57"/>
      <c r="F14" s="58"/>
      <c r="G14" s="57"/>
      <c r="H14" s="58"/>
      <c r="I14" s="57"/>
      <c r="J14" s="59">
        <v>1</v>
      </c>
      <c r="K14" s="57"/>
      <c r="L14" s="59">
        <v>27</v>
      </c>
      <c r="M14" s="57"/>
      <c r="N14" s="59">
        <v>36</v>
      </c>
      <c r="O14" s="57"/>
      <c r="P14" s="59">
        <v>33</v>
      </c>
      <c r="Q14" s="57"/>
      <c r="R14" s="59">
        <v>50</v>
      </c>
      <c r="S14" s="57"/>
      <c r="T14" s="59">
        <v>25</v>
      </c>
      <c r="U14" s="57"/>
      <c r="V14" s="59">
        <v>14</v>
      </c>
      <c r="W14" s="57"/>
      <c r="X14" s="59">
        <v>6</v>
      </c>
      <c r="Y14" s="57"/>
      <c r="Z14" s="59">
        <v>2</v>
      </c>
      <c r="AA14" s="57"/>
      <c r="AB14" s="59">
        <v>2</v>
      </c>
      <c r="AC14" s="57"/>
      <c r="AD14" s="59">
        <v>3</v>
      </c>
      <c r="AE14" s="57"/>
      <c r="AF14" s="59">
        <v>4</v>
      </c>
      <c r="AG14" s="60"/>
      <c r="AH14" s="61">
        <v>1</v>
      </c>
      <c r="AI14" s="57"/>
      <c r="AJ14" s="59"/>
      <c r="AK14" s="62"/>
      <c r="AL14" s="59"/>
      <c r="AM14" s="62">
        <v>200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599" t="s">
        <v>33</v>
      </c>
      <c r="E18" s="597" t="s">
        <v>39</v>
      </c>
      <c r="F18" s="599" t="s">
        <v>33</v>
      </c>
      <c r="G18" s="597" t="s">
        <v>39</v>
      </c>
      <c r="H18" s="599" t="s">
        <v>33</v>
      </c>
      <c r="I18" s="597" t="s">
        <v>39</v>
      </c>
      <c r="J18" s="599" t="s">
        <v>33</v>
      </c>
      <c r="K18" s="597" t="s">
        <v>39</v>
      </c>
      <c r="L18" s="599" t="s">
        <v>33</v>
      </c>
      <c r="M18" s="597" t="s">
        <v>39</v>
      </c>
      <c r="N18" s="599" t="s">
        <v>33</v>
      </c>
      <c r="O18" s="597" t="s">
        <v>39</v>
      </c>
      <c r="P18" s="599" t="s">
        <v>33</v>
      </c>
      <c r="Q18" s="597" t="s">
        <v>39</v>
      </c>
      <c r="R18" s="599" t="s">
        <v>33</v>
      </c>
      <c r="S18" s="597" t="s">
        <v>39</v>
      </c>
      <c r="T18" s="599" t="s">
        <v>33</v>
      </c>
      <c r="U18" s="597" t="s">
        <v>39</v>
      </c>
      <c r="V18" s="599" t="s">
        <v>33</v>
      </c>
      <c r="W18" s="597" t="s">
        <v>39</v>
      </c>
      <c r="X18" s="599" t="s">
        <v>33</v>
      </c>
      <c r="Y18" s="597" t="s">
        <v>39</v>
      </c>
      <c r="Z18" s="599" t="s">
        <v>33</v>
      </c>
      <c r="AA18" s="597" t="s">
        <v>39</v>
      </c>
      <c r="AB18" s="599" t="s">
        <v>33</v>
      </c>
      <c r="AC18" s="597" t="s">
        <v>39</v>
      </c>
      <c r="AD18" s="599" t="s">
        <v>33</v>
      </c>
      <c r="AE18" s="597" t="s">
        <v>39</v>
      </c>
      <c r="AF18" s="599" t="s">
        <v>33</v>
      </c>
      <c r="AG18" s="597" t="s">
        <v>39</v>
      </c>
      <c r="AH18" s="599" t="s">
        <v>33</v>
      </c>
      <c r="AI18" s="597" t="s">
        <v>39</v>
      </c>
      <c r="AJ18" s="599" t="s">
        <v>33</v>
      </c>
      <c r="AK18" s="597" t="s">
        <v>39</v>
      </c>
      <c r="AL18" s="599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596" t="s">
        <v>33</v>
      </c>
      <c r="E26" s="607" t="s">
        <v>39</v>
      </c>
      <c r="F26" s="594" t="s">
        <v>33</v>
      </c>
      <c r="G26" s="607" t="s">
        <v>39</v>
      </c>
      <c r="H26" s="594" t="s">
        <v>33</v>
      </c>
      <c r="I26" s="607" t="s">
        <v>39</v>
      </c>
      <c r="J26" s="594" t="s">
        <v>33</v>
      </c>
      <c r="K26" s="607" t="s">
        <v>39</v>
      </c>
      <c r="L26" s="594" t="s">
        <v>33</v>
      </c>
      <c r="M26" s="607" t="s">
        <v>39</v>
      </c>
      <c r="N26" s="594" t="s">
        <v>33</v>
      </c>
      <c r="O26" s="607" t="s">
        <v>39</v>
      </c>
      <c r="P26" s="594" t="s">
        <v>33</v>
      </c>
      <c r="Q26" s="607" t="s">
        <v>39</v>
      </c>
      <c r="R26" s="594" t="s">
        <v>33</v>
      </c>
      <c r="S26" s="607" t="s">
        <v>39</v>
      </c>
      <c r="T26" s="594" t="s">
        <v>33</v>
      </c>
      <c r="U26" s="607" t="s">
        <v>39</v>
      </c>
      <c r="V26" s="594" t="s">
        <v>33</v>
      </c>
      <c r="W26" s="607" t="s">
        <v>39</v>
      </c>
      <c r="X26" s="594" t="s">
        <v>33</v>
      </c>
      <c r="Y26" s="607" t="s">
        <v>39</v>
      </c>
      <c r="Z26" s="594" t="s">
        <v>33</v>
      </c>
      <c r="AA26" s="607" t="s">
        <v>39</v>
      </c>
      <c r="AB26" s="594" t="s">
        <v>33</v>
      </c>
      <c r="AC26" s="607" t="s">
        <v>39</v>
      </c>
      <c r="AD26" s="594" t="s">
        <v>33</v>
      </c>
      <c r="AE26" s="607" t="s">
        <v>39</v>
      </c>
      <c r="AF26" s="594" t="s">
        <v>33</v>
      </c>
      <c r="AG26" s="607" t="s">
        <v>39</v>
      </c>
      <c r="AH26" s="594" t="s">
        <v>33</v>
      </c>
      <c r="AI26" s="607" t="s">
        <v>39</v>
      </c>
      <c r="AJ26" s="594" t="s">
        <v>33</v>
      </c>
      <c r="AK26" s="607" t="s">
        <v>39</v>
      </c>
      <c r="AL26" s="594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596" t="s">
        <v>33</v>
      </c>
      <c r="E36" s="600" t="s">
        <v>39</v>
      </c>
      <c r="F36" s="599" t="s">
        <v>33</v>
      </c>
      <c r="G36" s="600" t="s">
        <v>39</v>
      </c>
      <c r="H36" s="599" t="s">
        <v>33</v>
      </c>
      <c r="I36" s="600" t="s">
        <v>39</v>
      </c>
      <c r="J36" s="599" t="s">
        <v>33</v>
      </c>
      <c r="K36" s="600" t="s">
        <v>39</v>
      </c>
      <c r="L36" s="599" t="s">
        <v>33</v>
      </c>
      <c r="M36" s="600" t="s">
        <v>39</v>
      </c>
      <c r="N36" s="599" t="s">
        <v>33</v>
      </c>
      <c r="O36" s="600" t="s">
        <v>39</v>
      </c>
      <c r="P36" s="599" t="s">
        <v>33</v>
      </c>
      <c r="Q36" s="600" t="s">
        <v>39</v>
      </c>
      <c r="R36" s="599" t="s">
        <v>33</v>
      </c>
      <c r="S36" s="600" t="s">
        <v>39</v>
      </c>
      <c r="T36" s="599" t="s">
        <v>33</v>
      </c>
      <c r="U36" s="600" t="s">
        <v>39</v>
      </c>
      <c r="V36" s="599" t="s">
        <v>33</v>
      </c>
      <c r="W36" s="600" t="s">
        <v>39</v>
      </c>
      <c r="X36" s="599" t="s">
        <v>33</v>
      </c>
      <c r="Y36" s="600" t="s">
        <v>39</v>
      </c>
      <c r="Z36" s="599" t="s">
        <v>33</v>
      </c>
      <c r="AA36" s="600" t="s">
        <v>39</v>
      </c>
      <c r="AB36" s="599" t="s">
        <v>33</v>
      </c>
      <c r="AC36" s="600" t="s">
        <v>39</v>
      </c>
      <c r="AD36" s="599" t="s">
        <v>33</v>
      </c>
      <c r="AE36" s="600" t="s">
        <v>39</v>
      </c>
      <c r="AF36" s="599" t="s">
        <v>33</v>
      </c>
      <c r="AG36" s="600" t="s">
        <v>39</v>
      </c>
      <c r="AH36" s="599" t="s">
        <v>33</v>
      </c>
      <c r="AI36" s="600" t="s">
        <v>39</v>
      </c>
      <c r="AJ36" s="599" t="s">
        <v>33</v>
      </c>
      <c r="AK36" s="600" t="s">
        <v>39</v>
      </c>
      <c r="AL36" s="599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596" t="s">
        <v>33</v>
      </c>
      <c r="E46" s="607" t="s">
        <v>39</v>
      </c>
      <c r="F46" s="594" t="s">
        <v>33</v>
      </c>
      <c r="G46" s="607" t="s">
        <v>39</v>
      </c>
      <c r="H46" s="594" t="s">
        <v>33</v>
      </c>
      <c r="I46" s="607" t="s">
        <v>39</v>
      </c>
      <c r="J46" s="594" t="s">
        <v>33</v>
      </c>
      <c r="K46" s="607" t="s">
        <v>39</v>
      </c>
      <c r="L46" s="594" t="s">
        <v>33</v>
      </c>
      <c r="M46" s="607" t="s">
        <v>39</v>
      </c>
      <c r="N46" s="594" t="s">
        <v>33</v>
      </c>
      <c r="O46" s="607" t="s">
        <v>39</v>
      </c>
      <c r="P46" s="594" t="s">
        <v>33</v>
      </c>
      <c r="Q46" s="607" t="s">
        <v>39</v>
      </c>
      <c r="R46" s="594" t="s">
        <v>33</v>
      </c>
      <c r="S46" s="607" t="s">
        <v>39</v>
      </c>
      <c r="T46" s="594" t="s">
        <v>33</v>
      </c>
      <c r="U46" s="607" t="s">
        <v>39</v>
      </c>
      <c r="V46" s="594" t="s">
        <v>33</v>
      </c>
      <c r="W46" s="607" t="s">
        <v>39</v>
      </c>
      <c r="X46" s="594" t="s">
        <v>33</v>
      </c>
      <c r="Y46" s="607" t="s">
        <v>39</v>
      </c>
      <c r="Z46" s="594" t="s">
        <v>33</v>
      </c>
      <c r="AA46" s="607" t="s">
        <v>39</v>
      </c>
      <c r="AB46" s="594" t="s">
        <v>33</v>
      </c>
      <c r="AC46" s="607" t="s">
        <v>39</v>
      </c>
      <c r="AD46" s="594" t="s">
        <v>33</v>
      </c>
      <c r="AE46" s="607" t="s">
        <v>39</v>
      </c>
      <c r="AF46" s="594" t="s">
        <v>33</v>
      </c>
      <c r="AG46" s="607" t="s">
        <v>39</v>
      </c>
      <c r="AH46" s="594" t="s">
        <v>33</v>
      </c>
      <c r="AI46" s="607" t="s">
        <v>39</v>
      </c>
      <c r="AJ46" s="594" t="s">
        <v>33</v>
      </c>
      <c r="AK46" s="607" t="s">
        <v>39</v>
      </c>
      <c r="AL46" s="594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599" t="s">
        <v>33</v>
      </c>
      <c r="E56" s="114" t="s">
        <v>32</v>
      </c>
      <c r="F56" s="599" t="s">
        <v>33</v>
      </c>
      <c r="G56" s="114" t="s">
        <v>32</v>
      </c>
      <c r="H56" s="599" t="s">
        <v>33</v>
      </c>
      <c r="I56" s="114" t="s">
        <v>32</v>
      </c>
      <c r="J56" s="599" t="s">
        <v>33</v>
      </c>
      <c r="K56" s="114" t="s">
        <v>32</v>
      </c>
      <c r="L56" s="599" t="s">
        <v>33</v>
      </c>
      <c r="M56" s="114" t="s">
        <v>32</v>
      </c>
      <c r="N56" s="599" t="s">
        <v>33</v>
      </c>
      <c r="O56" s="114" t="s">
        <v>32</v>
      </c>
      <c r="P56" s="599" t="s">
        <v>33</v>
      </c>
      <c r="Q56" s="114" t="s">
        <v>32</v>
      </c>
      <c r="R56" s="599" t="s">
        <v>33</v>
      </c>
      <c r="S56" s="114" t="s">
        <v>32</v>
      </c>
      <c r="T56" s="599" t="s">
        <v>33</v>
      </c>
      <c r="U56" s="114" t="s">
        <v>32</v>
      </c>
      <c r="V56" s="606" t="s">
        <v>33</v>
      </c>
      <c r="W56" s="114" t="s">
        <v>32</v>
      </c>
      <c r="X56" s="599" t="s">
        <v>33</v>
      </c>
      <c r="Y56" s="114" t="s">
        <v>32</v>
      </c>
      <c r="Z56" s="599" t="s">
        <v>33</v>
      </c>
      <c r="AA56" s="114" t="s">
        <v>32</v>
      </c>
      <c r="AB56" s="599" t="s">
        <v>33</v>
      </c>
      <c r="AC56" s="114" t="s">
        <v>32</v>
      </c>
      <c r="AD56" s="599" t="s">
        <v>33</v>
      </c>
      <c r="AE56" s="114" t="s">
        <v>32</v>
      </c>
      <c r="AF56" s="599" t="s">
        <v>33</v>
      </c>
      <c r="AG56" s="114" t="s">
        <v>32</v>
      </c>
      <c r="AH56" s="599" t="s">
        <v>33</v>
      </c>
      <c r="AI56" s="114" t="s">
        <v>32</v>
      </c>
      <c r="AJ56" s="599" t="s">
        <v>33</v>
      </c>
      <c r="AK56" s="114" t="s">
        <v>32</v>
      </c>
      <c r="AL56" s="599" t="s">
        <v>33</v>
      </c>
      <c r="AM56" s="116" t="s">
        <v>54</v>
      </c>
      <c r="AN56" s="585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15</v>
      </c>
      <c r="C57" s="120">
        <f t="shared" ref="C57:D62" si="9">SUM(E57+G57+I57+K57+M57+O57+Q57+S57+U57+W57+Y57+AA57+AC57+AE57+AG57+AI57+AK57)</f>
        <v>8</v>
      </c>
      <c r="D57" s="31">
        <f t="shared" si="9"/>
        <v>7</v>
      </c>
      <c r="E57" s="32">
        <v>1</v>
      </c>
      <c r="F57" s="33"/>
      <c r="G57" s="32"/>
      <c r="H57" s="34"/>
      <c r="I57" s="32"/>
      <c r="J57" s="34"/>
      <c r="K57" s="32"/>
      <c r="L57" s="34"/>
      <c r="M57" s="32"/>
      <c r="N57" s="34"/>
      <c r="O57" s="32"/>
      <c r="P57" s="34"/>
      <c r="Q57" s="32"/>
      <c r="R57" s="34"/>
      <c r="S57" s="32">
        <v>1</v>
      </c>
      <c r="T57" s="34"/>
      <c r="U57" s="32"/>
      <c r="V57" s="36"/>
      <c r="W57" s="32"/>
      <c r="X57" s="34"/>
      <c r="Y57" s="32"/>
      <c r="Z57" s="34"/>
      <c r="AA57" s="32">
        <v>1</v>
      </c>
      <c r="AB57" s="34"/>
      <c r="AC57" s="32"/>
      <c r="AD57" s="34"/>
      <c r="AE57" s="32">
        <v>4</v>
      </c>
      <c r="AF57" s="34">
        <v>3</v>
      </c>
      <c r="AG57" s="32"/>
      <c r="AH57" s="34">
        <v>1</v>
      </c>
      <c r="AI57" s="32">
        <v>1</v>
      </c>
      <c r="AJ57" s="34"/>
      <c r="AK57" s="102"/>
      <c r="AL57" s="34">
        <v>3</v>
      </c>
      <c r="AM57" s="121">
        <v>15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170</v>
      </c>
      <c r="C58" s="125">
        <f t="shared" si="9"/>
        <v>112</v>
      </c>
      <c r="D58" s="84">
        <f t="shared" si="9"/>
        <v>58</v>
      </c>
      <c r="E58" s="45">
        <v>1</v>
      </c>
      <c r="F58" s="85">
        <v>6</v>
      </c>
      <c r="G58" s="45">
        <v>2</v>
      </c>
      <c r="H58" s="46"/>
      <c r="I58" s="45"/>
      <c r="J58" s="46">
        <v>1</v>
      </c>
      <c r="K58" s="45"/>
      <c r="L58" s="46"/>
      <c r="M58" s="45">
        <v>10</v>
      </c>
      <c r="N58" s="46">
        <v>2</v>
      </c>
      <c r="O58" s="45">
        <v>6</v>
      </c>
      <c r="P58" s="46">
        <v>2</v>
      </c>
      <c r="Q58" s="45">
        <v>7</v>
      </c>
      <c r="R58" s="46">
        <v>7</v>
      </c>
      <c r="S58" s="45">
        <v>9</v>
      </c>
      <c r="T58" s="46">
        <v>1</v>
      </c>
      <c r="U58" s="45">
        <v>4</v>
      </c>
      <c r="V58" s="50">
        <v>1</v>
      </c>
      <c r="W58" s="45">
        <v>6</v>
      </c>
      <c r="X58" s="46">
        <v>3</v>
      </c>
      <c r="Y58" s="45">
        <v>8</v>
      </c>
      <c r="Z58" s="46">
        <v>4</v>
      </c>
      <c r="AA58" s="45">
        <v>4</v>
      </c>
      <c r="AB58" s="46">
        <v>4</v>
      </c>
      <c r="AC58" s="45">
        <v>9</v>
      </c>
      <c r="AD58" s="46">
        <v>5</v>
      </c>
      <c r="AE58" s="45">
        <v>8</v>
      </c>
      <c r="AF58" s="46">
        <v>4</v>
      </c>
      <c r="AG58" s="45">
        <v>12</v>
      </c>
      <c r="AH58" s="46">
        <v>3</v>
      </c>
      <c r="AI58" s="45">
        <v>6</v>
      </c>
      <c r="AJ58" s="46">
        <v>5</v>
      </c>
      <c r="AK58" s="86">
        <v>20</v>
      </c>
      <c r="AL58" s="46">
        <v>10</v>
      </c>
      <c r="AM58" s="126">
        <v>170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3384</v>
      </c>
      <c r="C59" s="125">
        <f t="shared" si="9"/>
        <v>1791</v>
      </c>
      <c r="D59" s="84">
        <f t="shared" si="9"/>
        <v>1593</v>
      </c>
      <c r="E59" s="45">
        <v>398</v>
      </c>
      <c r="F59" s="85">
        <v>340</v>
      </c>
      <c r="G59" s="45">
        <v>91</v>
      </c>
      <c r="H59" s="46">
        <v>99</v>
      </c>
      <c r="I59" s="45">
        <v>100</v>
      </c>
      <c r="J59" s="46">
        <v>84</v>
      </c>
      <c r="K59" s="45">
        <v>67</v>
      </c>
      <c r="L59" s="46">
        <v>68</v>
      </c>
      <c r="M59" s="45">
        <v>73</v>
      </c>
      <c r="N59" s="46">
        <v>43</v>
      </c>
      <c r="O59" s="45">
        <v>73</v>
      </c>
      <c r="P59" s="46">
        <v>59</v>
      </c>
      <c r="Q59" s="45">
        <v>69</v>
      </c>
      <c r="R59" s="46">
        <v>58</v>
      </c>
      <c r="S59" s="45">
        <v>87</v>
      </c>
      <c r="T59" s="46">
        <v>65</v>
      </c>
      <c r="U59" s="45">
        <v>84</v>
      </c>
      <c r="V59" s="50">
        <v>54</v>
      </c>
      <c r="W59" s="45">
        <v>82</v>
      </c>
      <c r="X59" s="46">
        <v>62</v>
      </c>
      <c r="Y59" s="45">
        <v>77</v>
      </c>
      <c r="Z59" s="46">
        <v>78</v>
      </c>
      <c r="AA59" s="45">
        <v>90</v>
      </c>
      <c r="AB59" s="46">
        <v>85</v>
      </c>
      <c r="AC59" s="45">
        <v>76</v>
      </c>
      <c r="AD59" s="46">
        <v>93</v>
      </c>
      <c r="AE59" s="45">
        <v>84</v>
      </c>
      <c r="AF59" s="46">
        <v>76</v>
      </c>
      <c r="AG59" s="45">
        <v>97</v>
      </c>
      <c r="AH59" s="46">
        <v>78</v>
      </c>
      <c r="AI59" s="45">
        <v>80</v>
      </c>
      <c r="AJ59" s="46">
        <v>95</v>
      </c>
      <c r="AK59" s="86">
        <v>163</v>
      </c>
      <c r="AL59" s="46">
        <v>156</v>
      </c>
      <c r="AM59" s="126">
        <v>3384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911</v>
      </c>
      <c r="C60" s="125">
        <f t="shared" si="9"/>
        <v>409</v>
      </c>
      <c r="D60" s="84">
        <f t="shared" si="9"/>
        <v>502</v>
      </c>
      <c r="E60" s="45">
        <v>97</v>
      </c>
      <c r="F60" s="85">
        <v>70</v>
      </c>
      <c r="G60" s="45">
        <v>46</v>
      </c>
      <c r="H60" s="46">
        <v>51</v>
      </c>
      <c r="I60" s="45">
        <v>34</v>
      </c>
      <c r="J60" s="46">
        <v>38</v>
      </c>
      <c r="K60" s="45">
        <v>14</v>
      </c>
      <c r="L60" s="46">
        <v>24</v>
      </c>
      <c r="M60" s="45">
        <v>21</v>
      </c>
      <c r="N60" s="46">
        <v>30</v>
      </c>
      <c r="O60" s="45">
        <v>25</v>
      </c>
      <c r="P60" s="46">
        <v>33</v>
      </c>
      <c r="Q60" s="45">
        <v>24</v>
      </c>
      <c r="R60" s="46">
        <v>24</v>
      </c>
      <c r="S60" s="45">
        <v>22</v>
      </c>
      <c r="T60" s="46">
        <v>27</v>
      </c>
      <c r="U60" s="45">
        <v>13</v>
      </c>
      <c r="V60" s="50">
        <v>37</v>
      </c>
      <c r="W60" s="45">
        <v>26</v>
      </c>
      <c r="X60" s="46">
        <v>29</v>
      </c>
      <c r="Y60" s="45">
        <v>21</v>
      </c>
      <c r="Z60" s="46">
        <v>35</v>
      </c>
      <c r="AA60" s="45">
        <v>26</v>
      </c>
      <c r="AB60" s="46">
        <v>31</v>
      </c>
      <c r="AC60" s="45">
        <v>13</v>
      </c>
      <c r="AD60" s="46">
        <v>21</v>
      </c>
      <c r="AE60" s="45">
        <v>10</v>
      </c>
      <c r="AF60" s="46">
        <v>20</v>
      </c>
      <c r="AG60" s="45">
        <v>9</v>
      </c>
      <c r="AH60" s="46">
        <v>11</v>
      </c>
      <c r="AI60" s="45">
        <v>3</v>
      </c>
      <c r="AJ60" s="46">
        <v>12</v>
      </c>
      <c r="AK60" s="86">
        <v>5</v>
      </c>
      <c r="AL60" s="46">
        <v>9</v>
      </c>
      <c r="AM60" s="126">
        <v>911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73</v>
      </c>
      <c r="C61" s="130">
        <f t="shared" si="9"/>
        <v>32</v>
      </c>
      <c r="D61" s="131">
        <f t="shared" si="9"/>
        <v>41</v>
      </c>
      <c r="E61" s="132">
        <v>7</v>
      </c>
      <c r="F61" s="133">
        <v>5</v>
      </c>
      <c r="G61" s="132">
        <v>1</v>
      </c>
      <c r="H61" s="134">
        <v>1</v>
      </c>
      <c r="I61" s="132">
        <v>1</v>
      </c>
      <c r="J61" s="134">
        <v>1</v>
      </c>
      <c r="K61" s="132">
        <v>1</v>
      </c>
      <c r="L61" s="134">
        <v>2</v>
      </c>
      <c r="M61" s="132">
        <v>1</v>
      </c>
      <c r="N61" s="134">
        <v>7</v>
      </c>
      <c r="O61" s="132">
        <v>3</v>
      </c>
      <c r="P61" s="134">
        <v>5</v>
      </c>
      <c r="Q61" s="132">
        <v>4</v>
      </c>
      <c r="R61" s="134">
        <v>4</v>
      </c>
      <c r="S61" s="132">
        <v>2</v>
      </c>
      <c r="T61" s="134">
        <v>3</v>
      </c>
      <c r="U61" s="132">
        <v>2</v>
      </c>
      <c r="V61" s="135">
        <v>1</v>
      </c>
      <c r="W61" s="132">
        <v>2</v>
      </c>
      <c r="X61" s="134">
        <v>2</v>
      </c>
      <c r="Y61" s="132"/>
      <c r="Z61" s="134">
        <v>4</v>
      </c>
      <c r="AA61" s="132">
        <v>2</v>
      </c>
      <c r="AB61" s="134">
        <v>1</v>
      </c>
      <c r="AC61" s="132">
        <v>2</v>
      </c>
      <c r="AD61" s="134">
        <v>2</v>
      </c>
      <c r="AE61" s="132">
        <v>2</v>
      </c>
      <c r="AF61" s="134">
        <v>2</v>
      </c>
      <c r="AG61" s="132"/>
      <c r="AH61" s="134">
        <v>1</v>
      </c>
      <c r="AI61" s="132">
        <v>1</v>
      </c>
      <c r="AJ61" s="134"/>
      <c r="AK61" s="136">
        <v>1</v>
      </c>
      <c r="AL61" s="134"/>
      <c r="AM61" s="137">
        <v>73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2</v>
      </c>
      <c r="C62" s="141">
        <f t="shared" si="9"/>
        <v>1</v>
      </c>
      <c r="D62" s="56">
        <f t="shared" si="9"/>
        <v>1</v>
      </c>
      <c r="E62" s="57">
        <v>1</v>
      </c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>
        <v>1</v>
      </c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600" t="s">
        <v>52</v>
      </c>
      <c r="B63" s="144">
        <f t="shared" ref="B63:AL63" si="10">SUM(B57:B62)</f>
        <v>4555</v>
      </c>
      <c r="C63" s="145">
        <f t="shared" si="10"/>
        <v>2353</v>
      </c>
      <c r="D63" s="146">
        <f t="shared" si="10"/>
        <v>2202</v>
      </c>
      <c r="E63" s="147">
        <f t="shared" si="10"/>
        <v>505</v>
      </c>
      <c r="F63" s="148">
        <f t="shared" si="10"/>
        <v>421</v>
      </c>
      <c r="G63" s="147">
        <f t="shared" si="10"/>
        <v>140</v>
      </c>
      <c r="H63" s="149">
        <f t="shared" si="10"/>
        <v>151</v>
      </c>
      <c r="I63" s="147">
        <f t="shared" si="10"/>
        <v>135</v>
      </c>
      <c r="J63" s="149">
        <f t="shared" si="10"/>
        <v>124</v>
      </c>
      <c r="K63" s="147">
        <f t="shared" si="10"/>
        <v>82</v>
      </c>
      <c r="L63" s="149">
        <f t="shared" si="10"/>
        <v>94</v>
      </c>
      <c r="M63" s="147">
        <f t="shared" si="10"/>
        <v>105</v>
      </c>
      <c r="N63" s="149">
        <f t="shared" si="10"/>
        <v>82</v>
      </c>
      <c r="O63" s="147">
        <f t="shared" si="10"/>
        <v>107</v>
      </c>
      <c r="P63" s="149">
        <f t="shared" si="10"/>
        <v>100</v>
      </c>
      <c r="Q63" s="147">
        <f t="shared" si="10"/>
        <v>104</v>
      </c>
      <c r="R63" s="149">
        <f t="shared" si="10"/>
        <v>93</v>
      </c>
      <c r="S63" s="147">
        <f t="shared" si="10"/>
        <v>121</v>
      </c>
      <c r="T63" s="149">
        <f t="shared" si="10"/>
        <v>96</v>
      </c>
      <c r="U63" s="150">
        <f t="shared" si="10"/>
        <v>103</v>
      </c>
      <c r="V63" s="151">
        <f t="shared" si="10"/>
        <v>93</v>
      </c>
      <c r="W63" s="147">
        <f t="shared" si="10"/>
        <v>116</v>
      </c>
      <c r="X63" s="149">
        <f t="shared" si="10"/>
        <v>96</v>
      </c>
      <c r="Y63" s="147">
        <f t="shared" si="10"/>
        <v>106</v>
      </c>
      <c r="Z63" s="149">
        <f t="shared" si="10"/>
        <v>121</v>
      </c>
      <c r="AA63" s="147">
        <f t="shared" si="10"/>
        <v>123</v>
      </c>
      <c r="AB63" s="149">
        <f t="shared" si="10"/>
        <v>121</v>
      </c>
      <c r="AC63" s="147">
        <f t="shared" si="10"/>
        <v>100</v>
      </c>
      <c r="AD63" s="149">
        <f t="shared" si="10"/>
        <v>121</v>
      </c>
      <c r="AE63" s="147">
        <f t="shared" si="10"/>
        <v>108</v>
      </c>
      <c r="AF63" s="149">
        <f t="shared" si="10"/>
        <v>105</v>
      </c>
      <c r="AG63" s="147">
        <f t="shared" si="10"/>
        <v>118</v>
      </c>
      <c r="AH63" s="149">
        <f t="shared" si="10"/>
        <v>94</v>
      </c>
      <c r="AI63" s="147">
        <f t="shared" si="10"/>
        <v>91</v>
      </c>
      <c r="AJ63" s="149">
        <f t="shared" si="10"/>
        <v>112</v>
      </c>
      <c r="AK63" s="152">
        <f t="shared" si="10"/>
        <v>189</v>
      </c>
      <c r="AL63" s="149">
        <f t="shared" si="10"/>
        <v>178</v>
      </c>
      <c r="AM63" s="153">
        <f>SUM(AM57:AM61)</f>
        <v>4553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588" t="s">
        <v>5</v>
      </c>
      <c r="C65" s="588" t="s">
        <v>64</v>
      </c>
      <c r="D65" s="588" t="s">
        <v>65</v>
      </c>
      <c r="E65" s="588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3</v>
      </c>
      <c r="C66" s="103">
        <v>3</v>
      </c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461</v>
      </c>
      <c r="C69" s="87">
        <v>461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629</v>
      </c>
      <c r="C72" s="87">
        <v>629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30</v>
      </c>
      <c r="C73" s="87"/>
      <c r="D73" s="87">
        <v>30</v>
      </c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1205</v>
      </c>
      <c r="C78" s="87">
        <v>1205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2</v>
      </c>
      <c r="C80" s="87"/>
      <c r="D80" s="87">
        <v>2</v>
      </c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26</v>
      </c>
      <c r="C81" s="87"/>
      <c r="D81" s="87">
        <v>26</v>
      </c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600" t="s">
        <v>52</v>
      </c>
      <c r="B85" s="170">
        <f>SUM(B66:B84)</f>
        <v>2356</v>
      </c>
      <c r="C85" s="170">
        <f>SUM(C66:C84)</f>
        <v>2298</v>
      </c>
      <c r="D85" s="170">
        <f>SUM(D66:D84)</f>
        <v>58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597" t="s">
        <v>31</v>
      </c>
      <c r="D89" s="598" t="s">
        <v>39</v>
      </c>
      <c r="E89" s="599" t="s">
        <v>33</v>
      </c>
      <c r="F89" s="600" t="s">
        <v>39</v>
      </c>
      <c r="G89" s="599" t="s">
        <v>33</v>
      </c>
      <c r="H89" s="606" t="s">
        <v>39</v>
      </c>
      <c r="I89" s="606" t="s">
        <v>33</v>
      </c>
      <c r="J89" s="600" t="s">
        <v>39</v>
      </c>
      <c r="K89" s="599" t="s">
        <v>33</v>
      </c>
      <c r="L89" s="606" t="s">
        <v>39</v>
      </c>
      <c r="M89" s="606" t="s">
        <v>33</v>
      </c>
      <c r="N89" s="600" t="s">
        <v>39</v>
      </c>
      <c r="O89" s="599" t="s">
        <v>33</v>
      </c>
      <c r="P89" s="606" t="s">
        <v>39</v>
      </c>
      <c r="Q89" s="606" t="s">
        <v>33</v>
      </c>
      <c r="R89" s="600" t="s">
        <v>39</v>
      </c>
      <c r="S89" s="599" t="s">
        <v>33</v>
      </c>
      <c r="T89" s="606" t="s">
        <v>39</v>
      </c>
      <c r="U89" s="606" t="s">
        <v>33</v>
      </c>
      <c r="V89" s="600" t="s">
        <v>39</v>
      </c>
      <c r="W89" s="599" t="s">
        <v>33</v>
      </c>
      <c r="X89" s="606" t="s">
        <v>39</v>
      </c>
      <c r="Y89" s="599" t="s">
        <v>33</v>
      </c>
      <c r="Z89" s="600" t="s">
        <v>39</v>
      </c>
      <c r="AA89" s="606" t="s">
        <v>33</v>
      </c>
      <c r="AB89" s="600" t="s">
        <v>39</v>
      </c>
      <c r="AC89" s="599" t="s">
        <v>33</v>
      </c>
      <c r="AD89" s="606" t="s">
        <v>39</v>
      </c>
      <c r="AE89" s="606" t="s">
        <v>33</v>
      </c>
      <c r="AF89" s="600" t="s">
        <v>39</v>
      </c>
      <c r="AG89" s="599" t="s">
        <v>33</v>
      </c>
      <c r="AH89" s="606" t="s">
        <v>39</v>
      </c>
      <c r="AI89" s="606" t="s">
        <v>33</v>
      </c>
      <c r="AJ89" s="600" t="s">
        <v>39</v>
      </c>
      <c r="AK89" s="599" t="s">
        <v>33</v>
      </c>
      <c r="AL89" s="606" t="s">
        <v>39</v>
      </c>
      <c r="AM89" s="599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825</v>
      </c>
      <c r="D90" s="120">
        <f t="shared" si="12"/>
        <v>332</v>
      </c>
      <c r="E90" s="31">
        <f t="shared" si="12"/>
        <v>493</v>
      </c>
      <c r="F90" s="175">
        <f t="shared" si="12"/>
        <v>34</v>
      </c>
      <c r="G90" s="176">
        <f t="shared" si="12"/>
        <v>30</v>
      </c>
      <c r="H90" s="175">
        <f t="shared" si="12"/>
        <v>8</v>
      </c>
      <c r="I90" s="176">
        <f t="shared" si="12"/>
        <v>6</v>
      </c>
      <c r="J90" s="175">
        <f t="shared" si="12"/>
        <v>14</v>
      </c>
      <c r="K90" s="176">
        <f t="shared" si="12"/>
        <v>8</v>
      </c>
      <c r="L90" s="175">
        <f t="shared" si="12"/>
        <v>9</v>
      </c>
      <c r="M90" s="176">
        <f t="shared" si="12"/>
        <v>29</v>
      </c>
      <c r="N90" s="175">
        <f t="shared" si="12"/>
        <v>13</v>
      </c>
      <c r="O90" s="176">
        <f t="shared" si="12"/>
        <v>49</v>
      </c>
      <c r="P90" s="175">
        <f t="shared" si="12"/>
        <v>6</v>
      </c>
      <c r="Q90" s="176">
        <f t="shared" si="12"/>
        <v>56</v>
      </c>
      <c r="R90" s="175">
        <f t="shared" si="12"/>
        <v>8</v>
      </c>
      <c r="S90" s="176">
        <f t="shared" si="12"/>
        <v>57</v>
      </c>
      <c r="T90" s="175">
        <f t="shared" si="12"/>
        <v>19</v>
      </c>
      <c r="U90" s="176">
        <f t="shared" si="12"/>
        <v>43</v>
      </c>
      <c r="V90" s="175">
        <f t="shared" si="12"/>
        <v>11</v>
      </c>
      <c r="W90" s="176">
        <f t="shared" si="12"/>
        <v>31</v>
      </c>
      <c r="X90" s="175">
        <f t="shared" si="12"/>
        <v>22</v>
      </c>
      <c r="Y90" s="176">
        <f t="shared" si="12"/>
        <v>16</v>
      </c>
      <c r="Z90" s="175">
        <f t="shared" si="12"/>
        <v>18</v>
      </c>
      <c r="AA90" s="176">
        <f t="shared" si="12"/>
        <v>14</v>
      </c>
      <c r="AB90" s="175">
        <f t="shared" si="12"/>
        <v>19</v>
      </c>
      <c r="AC90" s="176">
        <f t="shared" si="12"/>
        <v>14</v>
      </c>
      <c r="AD90" s="175">
        <f t="shared" si="12"/>
        <v>14</v>
      </c>
      <c r="AE90" s="176">
        <f t="shared" si="12"/>
        <v>29</v>
      </c>
      <c r="AF90" s="175">
        <f t="shared" si="12"/>
        <v>17</v>
      </c>
      <c r="AG90" s="176">
        <f t="shared" si="12"/>
        <v>22</v>
      </c>
      <c r="AH90" s="175">
        <f t="shared" si="12"/>
        <v>27</v>
      </c>
      <c r="AI90" s="176">
        <f t="shared" si="12"/>
        <v>20</v>
      </c>
      <c r="AJ90" s="175">
        <f t="shared" si="12"/>
        <v>24</v>
      </c>
      <c r="AK90" s="176">
        <f t="shared" si="12"/>
        <v>24</v>
      </c>
      <c r="AL90" s="175">
        <f t="shared" si="12"/>
        <v>69</v>
      </c>
      <c r="AM90" s="176">
        <f t="shared" si="12"/>
        <v>45</v>
      </c>
      <c r="AN90" s="177">
        <f t="shared" si="12"/>
        <v>825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784</v>
      </c>
      <c r="D91" s="120">
        <f t="shared" ref="D91:E97" si="14">SUM(F91+H91+J91+L91+N91+P91+R91+T91+V91+X91+Z91+AB91+AD91+AF91+AH91+AJ91+AL91)</f>
        <v>310</v>
      </c>
      <c r="E91" s="31">
        <f t="shared" si="14"/>
        <v>474</v>
      </c>
      <c r="F91" s="180">
        <v>34</v>
      </c>
      <c r="G91" s="181">
        <v>29</v>
      </c>
      <c r="H91" s="182">
        <v>8</v>
      </c>
      <c r="I91" s="183">
        <v>6</v>
      </c>
      <c r="J91" s="182">
        <v>13</v>
      </c>
      <c r="K91" s="183">
        <v>7</v>
      </c>
      <c r="L91" s="180">
        <v>9</v>
      </c>
      <c r="M91" s="181">
        <v>29</v>
      </c>
      <c r="N91" s="182">
        <v>12</v>
      </c>
      <c r="O91" s="183">
        <v>47</v>
      </c>
      <c r="P91" s="182">
        <v>6</v>
      </c>
      <c r="Q91" s="183">
        <v>56</v>
      </c>
      <c r="R91" s="182">
        <v>8</v>
      </c>
      <c r="S91" s="183">
        <v>56</v>
      </c>
      <c r="T91" s="182">
        <v>18</v>
      </c>
      <c r="U91" s="183">
        <v>43</v>
      </c>
      <c r="V91" s="182">
        <v>11</v>
      </c>
      <c r="W91" s="183">
        <v>30</v>
      </c>
      <c r="X91" s="182">
        <v>20</v>
      </c>
      <c r="Y91" s="183">
        <v>16</v>
      </c>
      <c r="Z91" s="182">
        <v>15</v>
      </c>
      <c r="AA91" s="183">
        <v>13</v>
      </c>
      <c r="AB91" s="182">
        <v>19</v>
      </c>
      <c r="AC91" s="183">
        <v>14</v>
      </c>
      <c r="AD91" s="182">
        <v>14</v>
      </c>
      <c r="AE91" s="183">
        <v>26</v>
      </c>
      <c r="AF91" s="182">
        <v>12</v>
      </c>
      <c r="AG91" s="183">
        <v>20</v>
      </c>
      <c r="AH91" s="182">
        <v>27</v>
      </c>
      <c r="AI91" s="183">
        <v>19</v>
      </c>
      <c r="AJ91" s="182">
        <v>23</v>
      </c>
      <c r="AK91" s="183">
        <v>23</v>
      </c>
      <c r="AL91" s="182">
        <v>61</v>
      </c>
      <c r="AM91" s="183">
        <v>40</v>
      </c>
      <c r="AN91" s="184">
        <v>784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1</v>
      </c>
      <c r="D92" s="43">
        <f t="shared" si="14"/>
        <v>1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>
        <v>1</v>
      </c>
      <c r="AM92" s="192"/>
      <c r="AN92" s="195">
        <v>1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7</v>
      </c>
      <c r="D94" s="209">
        <f t="shared" si="14"/>
        <v>2</v>
      </c>
      <c r="E94" s="210">
        <f t="shared" si="14"/>
        <v>5</v>
      </c>
      <c r="F94" s="211"/>
      <c r="G94" s="212"/>
      <c r="H94" s="213"/>
      <c r="I94" s="214"/>
      <c r="J94" s="215"/>
      <c r="K94" s="212"/>
      <c r="L94" s="213"/>
      <c r="M94" s="216"/>
      <c r="N94" s="215">
        <v>1</v>
      </c>
      <c r="O94" s="212">
        <v>2</v>
      </c>
      <c r="P94" s="214"/>
      <c r="Q94" s="216"/>
      <c r="R94" s="217"/>
      <c r="S94" s="212">
        <v>1</v>
      </c>
      <c r="T94" s="214"/>
      <c r="U94" s="216"/>
      <c r="V94" s="217"/>
      <c r="W94" s="212">
        <v>1</v>
      </c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>
        <v>1</v>
      </c>
      <c r="AJ94" s="217"/>
      <c r="AK94" s="212"/>
      <c r="AL94" s="214">
        <v>1</v>
      </c>
      <c r="AM94" s="212"/>
      <c r="AN94" s="218">
        <v>7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6</v>
      </c>
      <c r="D95" s="76">
        <f t="shared" si="14"/>
        <v>2</v>
      </c>
      <c r="E95" s="219">
        <f t="shared" si="14"/>
        <v>4</v>
      </c>
      <c r="F95" s="220"/>
      <c r="G95" s="221">
        <v>1</v>
      </c>
      <c r="H95" s="222"/>
      <c r="I95" s="223"/>
      <c r="J95" s="211"/>
      <c r="K95" s="224">
        <v>1</v>
      </c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>
        <v>1</v>
      </c>
      <c r="Y95" s="224"/>
      <c r="Z95" s="226"/>
      <c r="AA95" s="225"/>
      <c r="AB95" s="226"/>
      <c r="AC95" s="224"/>
      <c r="AD95" s="223"/>
      <c r="AE95" s="225">
        <v>1</v>
      </c>
      <c r="AF95" s="226"/>
      <c r="AG95" s="224"/>
      <c r="AH95" s="223"/>
      <c r="AI95" s="225"/>
      <c r="AJ95" s="226"/>
      <c r="AK95" s="224"/>
      <c r="AL95" s="223">
        <v>1</v>
      </c>
      <c r="AM95" s="224">
        <v>1</v>
      </c>
      <c r="AN95" s="227">
        <v>6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26</v>
      </c>
      <c r="D96" s="43">
        <f t="shared" si="14"/>
        <v>16</v>
      </c>
      <c r="E96" s="228">
        <f t="shared" si="14"/>
        <v>10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>
        <v>1</v>
      </c>
      <c r="U96" s="193"/>
      <c r="V96" s="194"/>
      <c r="W96" s="192"/>
      <c r="X96" s="191">
        <v>1</v>
      </c>
      <c r="Y96" s="192"/>
      <c r="Z96" s="194">
        <v>3</v>
      </c>
      <c r="AA96" s="193">
        <v>1</v>
      </c>
      <c r="AB96" s="194"/>
      <c r="AC96" s="192"/>
      <c r="AD96" s="191"/>
      <c r="AE96" s="193">
        <v>2</v>
      </c>
      <c r="AF96" s="194">
        <v>5</v>
      </c>
      <c r="AG96" s="192">
        <v>2</v>
      </c>
      <c r="AH96" s="191"/>
      <c r="AI96" s="193"/>
      <c r="AJ96" s="194">
        <v>1</v>
      </c>
      <c r="AK96" s="192">
        <v>1</v>
      </c>
      <c r="AL96" s="191">
        <v>5</v>
      </c>
      <c r="AM96" s="192">
        <v>4</v>
      </c>
      <c r="AN96" s="195">
        <v>26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1</v>
      </c>
      <c r="D97" s="90">
        <f t="shared" si="14"/>
        <v>1</v>
      </c>
      <c r="E97" s="229">
        <f t="shared" si="14"/>
        <v>0</v>
      </c>
      <c r="F97" s="230"/>
      <c r="G97" s="231"/>
      <c r="H97" s="232"/>
      <c r="I97" s="233"/>
      <c r="J97" s="230">
        <v>1</v>
      </c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>
        <v>1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588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601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602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603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599" t="s">
        <v>33</v>
      </c>
      <c r="F106" s="600" t="s">
        <v>39</v>
      </c>
      <c r="G106" s="599" t="s">
        <v>33</v>
      </c>
      <c r="H106" s="600" t="s">
        <v>39</v>
      </c>
      <c r="I106" s="599" t="s">
        <v>33</v>
      </c>
      <c r="J106" s="600" t="s">
        <v>39</v>
      </c>
      <c r="K106" s="599" t="s">
        <v>33</v>
      </c>
      <c r="L106" s="600" t="s">
        <v>39</v>
      </c>
      <c r="M106" s="599" t="s">
        <v>33</v>
      </c>
      <c r="N106" s="600" t="s">
        <v>39</v>
      </c>
      <c r="O106" s="599" t="s">
        <v>33</v>
      </c>
      <c r="P106" s="600" t="s">
        <v>39</v>
      </c>
      <c r="Q106" s="599" t="s">
        <v>33</v>
      </c>
      <c r="R106" s="600" t="s">
        <v>39</v>
      </c>
      <c r="S106" s="599" t="s">
        <v>33</v>
      </c>
      <c r="T106" s="600" t="s">
        <v>39</v>
      </c>
      <c r="U106" s="599" t="s">
        <v>33</v>
      </c>
      <c r="V106" s="600" t="s">
        <v>39</v>
      </c>
      <c r="W106" s="599" t="s">
        <v>33</v>
      </c>
      <c r="X106" s="600" t="s">
        <v>39</v>
      </c>
      <c r="Y106" s="599" t="s">
        <v>33</v>
      </c>
      <c r="Z106" s="600" t="s">
        <v>39</v>
      </c>
      <c r="AA106" s="599" t="s">
        <v>33</v>
      </c>
      <c r="AB106" s="600" t="s">
        <v>39</v>
      </c>
      <c r="AC106" s="599" t="s">
        <v>33</v>
      </c>
      <c r="AD106" s="606" t="s">
        <v>39</v>
      </c>
      <c r="AE106" s="606" t="s">
        <v>33</v>
      </c>
      <c r="AF106" s="600" t="s">
        <v>39</v>
      </c>
      <c r="AG106" s="599" t="s">
        <v>33</v>
      </c>
      <c r="AH106" s="606" t="s">
        <v>39</v>
      </c>
      <c r="AI106" s="606" t="s">
        <v>33</v>
      </c>
      <c r="AJ106" s="600" t="s">
        <v>39</v>
      </c>
      <c r="AK106" s="599" t="s">
        <v>33</v>
      </c>
      <c r="AL106" s="606" t="s">
        <v>39</v>
      </c>
      <c r="AM106" s="599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15</v>
      </c>
      <c r="D108" s="76">
        <f t="shared" si="18"/>
        <v>10</v>
      </c>
      <c r="E108" s="84">
        <f t="shared" si="18"/>
        <v>5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>
        <v>1</v>
      </c>
      <c r="Y108" s="264"/>
      <c r="Z108" s="263">
        <v>2</v>
      </c>
      <c r="AA108" s="264"/>
      <c r="AB108" s="263"/>
      <c r="AC108" s="264"/>
      <c r="AD108" s="265">
        <v>2</v>
      </c>
      <c r="AE108" s="266"/>
      <c r="AF108" s="263">
        <v>1</v>
      </c>
      <c r="AG108" s="264">
        <v>1</v>
      </c>
      <c r="AH108" s="265">
        <v>1</v>
      </c>
      <c r="AI108" s="266">
        <v>2</v>
      </c>
      <c r="AJ108" s="263"/>
      <c r="AK108" s="264"/>
      <c r="AL108" s="265">
        <v>3</v>
      </c>
      <c r="AM108" s="264">
        <v>2</v>
      </c>
      <c r="AN108" s="267">
        <v>15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1</v>
      </c>
      <c r="D109" s="90">
        <f t="shared" si="18"/>
        <v>0</v>
      </c>
      <c r="E109" s="56">
        <f t="shared" si="18"/>
        <v>1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>
        <v>1</v>
      </c>
      <c r="AF109" s="268"/>
      <c r="AG109" s="269"/>
      <c r="AH109" s="270"/>
      <c r="AI109" s="271"/>
      <c r="AJ109" s="268"/>
      <c r="AK109" s="269"/>
      <c r="AL109" s="270"/>
      <c r="AM109" s="269"/>
      <c r="AN109" s="272">
        <v>1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>
        <f>IF(C109=0,"",IF(AN109="",IF(C109="","",1),0))</f>
        <v>0</v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592" t="s">
        <v>33</v>
      </c>
      <c r="F112" s="597" t="s">
        <v>39</v>
      </c>
      <c r="G112" s="274" t="s">
        <v>33</v>
      </c>
      <c r="H112" s="597" t="s">
        <v>39</v>
      </c>
      <c r="I112" s="274" t="s">
        <v>33</v>
      </c>
      <c r="J112" s="597" t="s">
        <v>39</v>
      </c>
      <c r="K112" s="274" t="s">
        <v>33</v>
      </c>
      <c r="L112" s="597" t="s">
        <v>39</v>
      </c>
      <c r="M112" s="274" t="s">
        <v>33</v>
      </c>
      <c r="N112" s="597" t="s">
        <v>39</v>
      </c>
      <c r="O112" s="274" t="s">
        <v>33</v>
      </c>
      <c r="P112" s="597" t="s">
        <v>39</v>
      </c>
      <c r="Q112" s="274" t="s">
        <v>33</v>
      </c>
      <c r="R112" s="597" t="s">
        <v>39</v>
      </c>
      <c r="S112" s="274" t="s">
        <v>33</v>
      </c>
      <c r="T112" s="597" t="s">
        <v>39</v>
      </c>
      <c r="U112" s="275" t="s">
        <v>33</v>
      </c>
      <c r="V112" s="597" t="s">
        <v>39</v>
      </c>
      <c r="W112" s="275" t="s">
        <v>33</v>
      </c>
      <c r="X112" s="811"/>
      <c r="Y112" s="276" t="s">
        <v>124</v>
      </c>
      <c r="Z112" s="277" t="s">
        <v>125</v>
      </c>
      <c r="AA112" s="590" t="s">
        <v>126</v>
      </c>
      <c r="AB112" s="588" t="s">
        <v>127</v>
      </c>
      <c r="AC112" s="279" t="s">
        <v>128</v>
      </c>
      <c r="AD112" s="280" t="s">
        <v>129</v>
      </c>
      <c r="AE112" s="281" t="s">
        <v>130</v>
      </c>
      <c r="AF112" s="588" t="s">
        <v>131</v>
      </c>
      <c r="AG112" s="282" t="s">
        <v>132</v>
      </c>
      <c r="AH112" s="588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12</v>
      </c>
      <c r="D113" s="101">
        <f>SUM(F113+H113+J113+L113+N113+P113+R113+T113+V113)</f>
        <v>3</v>
      </c>
      <c r="E113" s="31">
        <f>SUM(G113+I113+K113+M113+O113+Q113+S113+U113+W113)</f>
        <v>9</v>
      </c>
      <c r="F113" s="181"/>
      <c r="G113" s="283"/>
      <c r="H113" s="180"/>
      <c r="I113" s="183">
        <v>2</v>
      </c>
      <c r="J113" s="181">
        <v>1</v>
      </c>
      <c r="K113" s="283">
        <v>1</v>
      </c>
      <c r="L113" s="180">
        <v>1</v>
      </c>
      <c r="M113" s="183"/>
      <c r="N113" s="181"/>
      <c r="O113" s="283">
        <v>3</v>
      </c>
      <c r="P113" s="180"/>
      <c r="Q113" s="183">
        <v>2</v>
      </c>
      <c r="R113" s="181">
        <v>1</v>
      </c>
      <c r="S113" s="283"/>
      <c r="T113" s="180"/>
      <c r="U113" s="183">
        <v>1</v>
      </c>
      <c r="V113" s="181"/>
      <c r="W113" s="284"/>
      <c r="X113" s="182"/>
      <c r="Y113" s="285">
        <v>7</v>
      </c>
      <c r="Z113" s="180">
        <v>5</v>
      </c>
      <c r="AA113" s="286"/>
      <c r="AB113" s="287"/>
      <c r="AC113" s="284">
        <v>9</v>
      </c>
      <c r="AD113" s="288">
        <v>3</v>
      </c>
      <c r="AE113" s="285">
        <v>1</v>
      </c>
      <c r="AF113" s="184"/>
      <c r="AG113" s="184">
        <v>7</v>
      </c>
      <c r="AH113" s="184">
        <v>2</v>
      </c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40</v>
      </c>
      <c r="D114" s="290">
        <f>SUM(F114+H114+J114+L114+N114+P114+R114+T114+V114)</f>
        <v>27</v>
      </c>
      <c r="E114" s="291">
        <f>SUM(G114+I114+K114+M114+O114+Q114+S114+U114+W114)</f>
        <v>13</v>
      </c>
      <c r="F114" s="292"/>
      <c r="G114" s="293"/>
      <c r="H114" s="294"/>
      <c r="I114" s="295"/>
      <c r="J114" s="292">
        <v>7</v>
      </c>
      <c r="K114" s="293">
        <v>3</v>
      </c>
      <c r="L114" s="294">
        <v>12</v>
      </c>
      <c r="M114" s="295">
        <v>7</v>
      </c>
      <c r="N114" s="292">
        <v>4</v>
      </c>
      <c r="O114" s="293">
        <v>1</v>
      </c>
      <c r="P114" s="294">
        <v>3</v>
      </c>
      <c r="Q114" s="295">
        <v>1</v>
      </c>
      <c r="R114" s="292">
        <v>1</v>
      </c>
      <c r="S114" s="293"/>
      <c r="T114" s="294"/>
      <c r="U114" s="295">
        <v>1</v>
      </c>
      <c r="V114" s="292"/>
      <c r="W114" s="296"/>
      <c r="X114" s="297">
        <v>1</v>
      </c>
      <c r="Y114" s="298"/>
      <c r="Z114" s="299"/>
      <c r="AA114" s="300">
        <v>15</v>
      </c>
      <c r="AB114" s="300">
        <v>25</v>
      </c>
      <c r="AC114" s="297">
        <v>13</v>
      </c>
      <c r="AD114" s="301">
        <v>27</v>
      </c>
      <c r="AE114" s="302">
        <v>7</v>
      </c>
      <c r="AF114" s="303"/>
      <c r="AG114" s="303">
        <v>30</v>
      </c>
      <c r="AH114" s="303">
        <v>3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598" t="s">
        <v>12</v>
      </c>
      <c r="G117" s="598" t="s">
        <v>13</v>
      </c>
      <c r="H117" s="598" t="s">
        <v>14</v>
      </c>
      <c r="I117" s="598" t="s">
        <v>138</v>
      </c>
      <c r="J117" s="598" t="s">
        <v>139</v>
      </c>
      <c r="K117" s="598" t="s">
        <v>140</v>
      </c>
      <c r="L117" s="598" t="s">
        <v>141</v>
      </c>
      <c r="M117" s="274" t="s">
        <v>142</v>
      </c>
      <c r="N117" s="597" t="s">
        <v>32</v>
      </c>
      <c r="O117" s="599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5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4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>
        <v>1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>
        <v>1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>
        <v>2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5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144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9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171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609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588" t="s">
        <v>163</v>
      </c>
      <c r="F137" s="588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588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589" t="s">
        <v>52</v>
      </c>
      <c r="E141" s="593" t="s">
        <v>171</v>
      </c>
      <c r="F141" s="594" t="s">
        <v>172</v>
      </c>
      <c r="G141" s="755"/>
      <c r="H141" s="593" t="s">
        <v>173</v>
      </c>
      <c r="I141" s="605" t="s">
        <v>174</v>
      </c>
      <c r="J141" s="594" t="s">
        <v>175</v>
      </c>
      <c r="K141" s="593" t="s">
        <v>173</v>
      </c>
      <c r="L141" s="605" t="s">
        <v>174</v>
      </c>
      <c r="M141" s="594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588" t="s">
        <v>5</v>
      </c>
      <c r="D145" s="588" t="s">
        <v>181</v>
      </c>
      <c r="E145" s="597" t="s">
        <v>182</v>
      </c>
      <c r="F145" s="599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604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589" t="s">
        <v>195</v>
      </c>
      <c r="E154" s="597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263</v>
      </c>
      <c r="E156" s="45">
        <v>263</v>
      </c>
      <c r="F156" s="377"/>
      <c r="G156" s="49">
        <v>263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175</v>
      </c>
      <c r="E159" s="45">
        <v>175</v>
      </c>
      <c r="F159" s="377"/>
      <c r="G159" s="49">
        <v>175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597" t="s">
        <v>39</v>
      </c>
      <c r="G164" s="599" t="s">
        <v>33</v>
      </c>
      <c r="H164" s="597" t="s">
        <v>39</v>
      </c>
      <c r="I164" s="599" t="s">
        <v>33</v>
      </c>
      <c r="J164" s="597" t="s">
        <v>39</v>
      </c>
      <c r="K164" s="599" t="s">
        <v>33</v>
      </c>
      <c r="L164" s="597" t="s">
        <v>39</v>
      </c>
      <c r="M164" s="606" t="s">
        <v>33</v>
      </c>
      <c r="N164" s="597" t="s">
        <v>39</v>
      </c>
      <c r="O164" s="599" t="s">
        <v>33</v>
      </c>
      <c r="P164" s="597" t="s">
        <v>39</v>
      </c>
      <c r="Q164" s="606" t="s">
        <v>33</v>
      </c>
      <c r="R164" s="597" t="s">
        <v>39</v>
      </c>
      <c r="S164" s="599" t="s">
        <v>33</v>
      </c>
      <c r="T164" s="597" t="s">
        <v>39</v>
      </c>
      <c r="U164" s="606" t="s">
        <v>33</v>
      </c>
      <c r="V164" s="597" t="s">
        <v>39</v>
      </c>
      <c r="W164" s="599" t="s">
        <v>33</v>
      </c>
      <c r="X164" s="597" t="s">
        <v>39</v>
      </c>
      <c r="Y164" s="606" t="s">
        <v>33</v>
      </c>
      <c r="Z164" s="597" t="s">
        <v>39</v>
      </c>
      <c r="AA164" s="599" t="s">
        <v>33</v>
      </c>
      <c r="AB164" s="597" t="s">
        <v>39</v>
      </c>
      <c r="AC164" s="599" t="s">
        <v>33</v>
      </c>
      <c r="AD164" s="597" t="s">
        <v>39</v>
      </c>
      <c r="AE164" s="599" t="s">
        <v>33</v>
      </c>
      <c r="AF164" s="597" t="s">
        <v>39</v>
      </c>
      <c r="AG164" s="599" t="s">
        <v>33</v>
      </c>
      <c r="AH164" s="597" t="s">
        <v>39</v>
      </c>
      <c r="AI164" s="599" t="s">
        <v>33</v>
      </c>
      <c r="AJ164" s="597" t="s">
        <v>39</v>
      </c>
      <c r="AK164" s="599" t="s">
        <v>33</v>
      </c>
      <c r="AL164" s="597" t="s">
        <v>39</v>
      </c>
      <c r="AM164" s="599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592" t="s">
        <v>33</v>
      </c>
      <c r="G172" s="597" t="s">
        <v>39</v>
      </c>
      <c r="H172" s="274" t="s">
        <v>33</v>
      </c>
      <c r="I172" s="597" t="s">
        <v>39</v>
      </c>
      <c r="J172" s="274" t="s">
        <v>33</v>
      </c>
      <c r="K172" s="597" t="s">
        <v>39</v>
      </c>
      <c r="L172" s="274" t="s">
        <v>33</v>
      </c>
      <c r="M172" s="597" t="s">
        <v>39</v>
      </c>
      <c r="N172" s="274" t="s">
        <v>33</v>
      </c>
      <c r="O172" s="597" t="s">
        <v>39</v>
      </c>
      <c r="P172" s="274" t="s">
        <v>33</v>
      </c>
      <c r="Q172" s="597" t="s">
        <v>39</v>
      </c>
      <c r="R172" s="274" t="s">
        <v>33</v>
      </c>
      <c r="S172" s="597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0</v>
      </c>
      <c r="E173" s="101">
        <f t="shared" ref="E173:F178" si="22">SUM(G173+I173+K173+M173+O173+Q173+S173+U173)</f>
        <v>0</v>
      </c>
      <c r="F173" s="31">
        <f t="shared" si="22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1</v>
      </c>
      <c r="E174" s="76">
        <f t="shared" si="22"/>
        <v>1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>
        <v>1</v>
      </c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>
        <v>1</v>
      </c>
      <c r="AF174" s="424">
        <v>1</v>
      </c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1</v>
      </c>
      <c r="E175" s="426">
        <f t="shared" si="22"/>
        <v>0</v>
      </c>
      <c r="F175" s="427">
        <f t="shared" si="22"/>
        <v>1</v>
      </c>
      <c r="G175" s="424"/>
      <c r="H175" s="428"/>
      <c r="I175" s="424"/>
      <c r="J175" s="428"/>
      <c r="K175" s="424"/>
      <c r="L175" s="428"/>
      <c r="M175" s="424"/>
      <c r="N175" s="428">
        <v>1</v>
      </c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>
        <v>1</v>
      </c>
      <c r="Z175" s="432"/>
      <c r="AA175" s="428">
        <v>1</v>
      </c>
      <c r="AB175" s="424"/>
      <c r="AC175" s="428">
        <v>1</v>
      </c>
      <c r="AD175" s="430"/>
      <c r="AE175" s="428"/>
      <c r="AF175" s="268">
        <v>1</v>
      </c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1</v>
      </c>
      <c r="E176" s="257">
        <f t="shared" si="22"/>
        <v>0</v>
      </c>
      <c r="F176" s="77">
        <f t="shared" si="22"/>
        <v>1</v>
      </c>
      <c r="G176" s="180"/>
      <c r="H176" s="183">
        <v>1</v>
      </c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>
        <v>1</v>
      </c>
      <c r="Z176" s="419"/>
      <c r="AA176" s="183"/>
      <c r="AB176" s="180"/>
      <c r="AC176" s="183"/>
      <c r="AD176" s="283"/>
      <c r="AE176" s="183">
        <v>1</v>
      </c>
      <c r="AF176" s="180">
        <v>1</v>
      </c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3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595" t="s">
        <v>33</v>
      </c>
      <c r="E187" s="597" t="s">
        <v>39</v>
      </c>
      <c r="F187" s="274" t="s">
        <v>33</v>
      </c>
      <c r="G187" s="597" t="s">
        <v>39</v>
      </c>
      <c r="H187" s="274" t="s">
        <v>33</v>
      </c>
      <c r="I187" s="597" t="s">
        <v>39</v>
      </c>
      <c r="J187" s="274" t="s">
        <v>33</v>
      </c>
      <c r="K187" s="597" t="s">
        <v>39</v>
      </c>
      <c r="L187" s="599" t="s">
        <v>33</v>
      </c>
      <c r="M187" s="597" t="s">
        <v>39</v>
      </c>
      <c r="N187" s="599" t="s">
        <v>33</v>
      </c>
      <c r="O187" s="597" t="s">
        <v>39</v>
      </c>
      <c r="P187" s="599" t="s">
        <v>33</v>
      </c>
      <c r="Q187" s="597" t="s">
        <v>39</v>
      </c>
      <c r="R187" s="274" t="s">
        <v>33</v>
      </c>
      <c r="S187" s="597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591" t="s">
        <v>231</v>
      </c>
      <c r="B188" s="442">
        <f>SUM(C188+D188)</f>
        <v>19</v>
      </c>
      <c r="C188" s="443">
        <f>SUM(E188+G188+I188+K188+M188+O188+Q188+S188+U188)</f>
        <v>6</v>
      </c>
      <c r="D188" s="146">
        <f>SUM(F188+H188+J188+L188+N188+P188+R188+T188+V188)</f>
        <v>13</v>
      </c>
      <c r="E188" s="444"/>
      <c r="F188" s="445"/>
      <c r="G188" s="444">
        <v>2</v>
      </c>
      <c r="H188" s="445">
        <v>5</v>
      </c>
      <c r="I188" s="444">
        <v>1</v>
      </c>
      <c r="J188" s="445">
        <v>1</v>
      </c>
      <c r="K188" s="444">
        <v>3</v>
      </c>
      <c r="L188" s="446">
        <v>4</v>
      </c>
      <c r="M188" s="444"/>
      <c r="N188" s="446">
        <v>1</v>
      </c>
      <c r="O188" s="444"/>
      <c r="P188" s="446">
        <v>1</v>
      </c>
      <c r="Q188" s="444"/>
      <c r="R188" s="445">
        <v>1</v>
      </c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586" t="s">
        <v>39</v>
      </c>
      <c r="F192" s="452" t="s">
        <v>33</v>
      </c>
      <c r="G192" s="586" t="s">
        <v>39</v>
      </c>
      <c r="H192" s="452" t="s">
        <v>33</v>
      </c>
      <c r="I192" s="453" t="s">
        <v>39</v>
      </c>
      <c r="J192" s="454" t="s">
        <v>33</v>
      </c>
      <c r="K192" s="586" t="s">
        <v>39</v>
      </c>
      <c r="L192" s="587" t="s">
        <v>33</v>
      </c>
      <c r="M192" s="456" t="s">
        <v>237</v>
      </c>
      <c r="N192" s="584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12</v>
      </c>
      <c r="C193" s="459">
        <f t="shared" ref="C193:D198" si="24">+E193+G193+I193+K193</f>
        <v>7</v>
      </c>
      <c r="D193" s="460">
        <f t="shared" si="24"/>
        <v>5</v>
      </c>
      <c r="E193" s="461">
        <f t="shared" ref="E193:O193" si="25">SUM(E194:E198)</f>
        <v>0</v>
      </c>
      <c r="F193" s="462">
        <f t="shared" si="25"/>
        <v>0</v>
      </c>
      <c r="G193" s="461">
        <f t="shared" si="25"/>
        <v>1</v>
      </c>
      <c r="H193" s="462">
        <f t="shared" si="25"/>
        <v>0</v>
      </c>
      <c r="I193" s="461">
        <f t="shared" si="25"/>
        <v>0</v>
      </c>
      <c r="J193" s="463">
        <f t="shared" si="25"/>
        <v>0</v>
      </c>
      <c r="K193" s="464">
        <f t="shared" si="25"/>
        <v>6</v>
      </c>
      <c r="L193" s="465">
        <f t="shared" si="25"/>
        <v>5</v>
      </c>
      <c r="M193" s="466">
        <f t="shared" si="25"/>
        <v>8</v>
      </c>
      <c r="N193" s="462">
        <f t="shared" si="25"/>
        <v>4</v>
      </c>
      <c r="O193" s="467">
        <f t="shared" si="25"/>
        <v>5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8</v>
      </c>
      <c r="C194" s="469">
        <f t="shared" si="24"/>
        <v>6</v>
      </c>
      <c r="D194" s="470">
        <f t="shared" si="24"/>
        <v>2</v>
      </c>
      <c r="E194" s="471"/>
      <c r="F194" s="472"/>
      <c r="G194" s="471">
        <v>1</v>
      </c>
      <c r="H194" s="472"/>
      <c r="I194" s="471"/>
      <c r="J194" s="473"/>
      <c r="K194" s="471">
        <v>5</v>
      </c>
      <c r="L194" s="474">
        <v>2</v>
      </c>
      <c r="M194" s="475">
        <v>4</v>
      </c>
      <c r="N194" s="472">
        <v>4</v>
      </c>
      <c r="O194" s="476">
        <v>4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3</v>
      </c>
      <c r="C195" s="478">
        <f t="shared" si="24"/>
        <v>1</v>
      </c>
      <c r="D195" s="479">
        <f t="shared" si="24"/>
        <v>2</v>
      </c>
      <c r="E195" s="480"/>
      <c r="F195" s="481"/>
      <c r="G195" s="480"/>
      <c r="H195" s="481"/>
      <c r="I195" s="480"/>
      <c r="J195" s="482"/>
      <c r="K195" s="480">
        <v>1</v>
      </c>
      <c r="L195" s="483">
        <v>2</v>
      </c>
      <c r="M195" s="484">
        <v>3</v>
      </c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1</v>
      </c>
      <c r="C198" s="493">
        <f t="shared" si="24"/>
        <v>0</v>
      </c>
      <c r="D198" s="494">
        <f t="shared" si="24"/>
        <v>1</v>
      </c>
      <c r="E198" s="495"/>
      <c r="F198" s="496"/>
      <c r="G198" s="495"/>
      <c r="H198" s="496"/>
      <c r="I198" s="495"/>
      <c r="J198" s="496"/>
      <c r="K198" s="495"/>
      <c r="L198" s="497">
        <v>1</v>
      </c>
      <c r="M198" s="498">
        <v>1</v>
      </c>
      <c r="N198" s="496"/>
      <c r="O198" s="499">
        <v>1</v>
      </c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14487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700-000000000000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00000000-0002-0000-0700-000001000000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W217"/>
  <sheetViews>
    <sheetView topLeftCell="A85" workbookViewId="0">
      <selection activeCell="L95" sqref="L95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ht="16.149999999999999" customHeight="1" x14ac:dyDescent="0.2">
      <c r="A1" s="1" t="s">
        <v>0</v>
      </c>
    </row>
    <row r="2" spans="1:104" ht="16.149999999999999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104" ht="16.149999999999999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ht="16.149999999999999" customHeight="1" x14ac:dyDescent="0.2">
      <c r="A4" s="1" t="str">
        <f>CONCATENATE("MES: ",[8]NOMBRE!B6," - ","( ",[8]NOMBRE!C6,[8]NOMBRE!D6," )")</f>
        <v>MES: AGOSTO - ( 08 )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ht="16.149999999999999" customHeight="1" x14ac:dyDescent="0.2">
      <c r="A5" s="1" t="str">
        <f>CONCATENATE("AÑO: ",[8]NOMBRE!B7)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740" t="s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31.9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31.9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31.9" customHeight="1" x14ac:dyDescent="0.2">
      <c r="A9" s="741" t="s">
        <v>4</v>
      </c>
      <c r="B9" s="744" t="s">
        <v>5</v>
      </c>
      <c r="C9" s="745"/>
      <c r="D9" s="746"/>
      <c r="E9" s="750" t="s">
        <v>6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2"/>
      <c r="AM9" s="753" t="s">
        <v>7</v>
      </c>
      <c r="AN9" s="750" t="s">
        <v>8</v>
      </c>
      <c r="AO9" s="751"/>
      <c r="AP9" s="751"/>
      <c r="AQ9" s="752"/>
      <c r="AR9" s="75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6.149999999999999" customHeight="1" x14ac:dyDescent="0.2">
      <c r="A10" s="742"/>
      <c r="B10" s="747"/>
      <c r="C10" s="748"/>
      <c r="D10" s="749"/>
      <c r="E10" s="750" t="s">
        <v>10</v>
      </c>
      <c r="F10" s="752"/>
      <c r="G10" s="750" t="s">
        <v>11</v>
      </c>
      <c r="H10" s="752"/>
      <c r="I10" s="750" t="s">
        <v>12</v>
      </c>
      <c r="J10" s="752"/>
      <c r="K10" s="750" t="s">
        <v>13</v>
      </c>
      <c r="L10" s="752"/>
      <c r="M10" s="750" t="s">
        <v>14</v>
      </c>
      <c r="N10" s="752"/>
      <c r="O10" s="756" t="s">
        <v>15</v>
      </c>
      <c r="P10" s="757"/>
      <c r="Q10" s="756" t="s">
        <v>16</v>
      </c>
      <c r="R10" s="757"/>
      <c r="S10" s="756" t="s">
        <v>17</v>
      </c>
      <c r="T10" s="757"/>
      <c r="U10" s="756" t="s">
        <v>18</v>
      </c>
      <c r="V10" s="757"/>
      <c r="W10" s="756" t="s">
        <v>19</v>
      </c>
      <c r="X10" s="757"/>
      <c r="Y10" s="756" t="s">
        <v>20</v>
      </c>
      <c r="Z10" s="757"/>
      <c r="AA10" s="756" t="s">
        <v>21</v>
      </c>
      <c r="AB10" s="757"/>
      <c r="AC10" s="756" t="s">
        <v>22</v>
      </c>
      <c r="AD10" s="757"/>
      <c r="AE10" s="756" t="s">
        <v>23</v>
      </c>
      <c r="AF10" s="757"/>
      <c r="AG10" s="765" t="s">
        <v>24</v>
      </c>
      <c r="AH10" s="765"/>
      <c r="AI10" s="756" t="s">
        <v>25</v>
      </c>
      <c r="AJ10" s="757"/>
      <c r="AK10" s="765" t="s">
        <v>26</v>
      </c>
      <c r="AL10" s="757"/>
      <c r="AM10" s="754"/>
      <c r="AN10" s="762" t="s">
        <v>27</v>
      </c>
      <c r="AO10" s="758" t="s">
        <v>28</v>
      </c>
      <c r="AP10" s="758" t="s">
        <v>29</v>
      </c>
      <c r="AQ10" s="760" t="s">
        <v>30</v>
      </c>
      <c r="AR10" s="75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ht="31.9" customHeight="1" x14ac:dyDescent="0.2">
      <c r="A11" s="743"/>
      <c r="B11" s="21" t="s">
        <v>31</v>
      </c>
      <c r="C11" s="22" t="s">
        <v>32</v>
      </c>
      <c r="D11" s="621" t="s">
        <v>33</v>
      </c>
      <c r="E11" s="619" t="s">
        <v>32</v>
      </c>
      <c r="F11" s="613" t="s">
        <v>33</v>
      </c>
      <c r="G11" s="619" t="s">
        <v>32</v>
      </c>
      <c r="H11" s="613" t="s">
        <v>33</v>
      </c>
      <c r="I11" s="619" t="s">
        <v>32</v>
      </c>
      <c r="J11" s="613" t="s">
        <v>33</v>
      </c>
      <c r="K11" s="619" t="s">
        <v>32</v>
      </c>
      <c r="L11" s="613" t="s">
        <v>33</v>
      </c>
      <c r="M11" s="619" t="s">
        <v>32</v>
      </c>
      <c r="N11" s="613" t="s">
        <v>33</v>
      </c>
      <c r="O11" s="619" t="s">
        <v>32</v>
      </c>
      <c r="P11" s="613" t="s">
        <v>33</v>
      </c>
      <c r="Q11" s="619" t="s">
        <v>32</v>
      </c>
      <c r="R11" s="613" t="s">
        <v>33</v>
      </c>
      <c r="S11" s="619" t="s">
        <v>32</v>
      </c>
      <c r="T11" s="613" t="s">
        <v>33</v>
      </c>
      <c r="U11" s="619" t="s">
        <v>32</v>
      </c>
      <c r="V11" s="613" t="s">
        <v>33</v>
      </c>
      <c r="W11" s="619" t="s">
        <v>32</v>
      </c>
      <c r="X11" s="613" t="s">
        <v>33</v>
      </c>
      <c r="Y11" s="619" t="s">
        <v>32</v>
      </c>
      <c r="Z11" s="613" t="s">
        <v>33</v>
      </c>
      <c r="AA11" s="619" t="s">
        <v>32</v>
      </c>
      <c r="AB11" s="613" t="s">
        <v>33</v>
      </c>
      <c r="AC11" s="619" t="s">
        <v>32</v>
      </c>
      <c r="AD11" s="613" t="s">
        <v>33</v>
      </c>
      <c r="AE11" s="619" t="s">
        <v>32</v>
      </c>
      <c r="AF11" s="613" t="s">
        <v>33</v>
      </c>
      <c r="AG11" s="623" t="s">
        <v>32</v>
      </c>
      <c r="AH11" s="612" t="s">
        <v>33</v>
      </c>
      <c r="AI11" s="619" t="s">
        <v>32</v>
      </c>
      <c r="AJ11" s="613" t="s">
        <v>33</v>
      </c>
      <c r="AK11" s="623" t="s">
        <v>32</v>
      </c>
      <c r="AL11" s="613" t="s">
        <v>33</v>
      </c>
      <c r="AM11" s="755"/>
      <c r="AN11" s="763"/>
      <c r="AO11" s="759"/>
      <c r="AP11" s="759"/>
      <c r="AQ11" s="761"/>
      <c r="AR11" s="75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ht="16.149999999999999" customHeight="1" x14ac:dyDescent="0.2">
      <c r="A12" s="28" t="s">
        <v>34</v>
      </c>
      <c r="B12" s="29">
        <f>SUM(C12+D12)</f>
        <v>4847</v>
      </c>
      <c r="C12" s="30">
        <f t="shared" ref="C12:D14" si="0">SUM(E12+G12+I12+K12+M12+O12+Q12+S12+U12+W12+Y12+AA12+AC12+AE12+AG12+AI12+AK12)</f>
        <v>2469</v>
      </c>
      <c r="D12" s="31">
        <f t="shared" si="0"/>
        <v>2378</v>
      </c>
      <c r="E12" s="32">
        <v>431</v>
      </c>
      <c r="F12" s="33">
        <v>387</v>
      </c>
      <c r="G12" s="32">
        <v>223</v>
      </c>
      <c r="H12" s="33">
        <v>198</v>
      </c>
      <c r="I12" s="32">
        <v>226</v>
      </c>
      <c r="J12" s="34">
        <v>203</v>
      </c>
      <c r="K12" s="32">
        <v>143</v>
      </c>
      <c r="L12" s="34">
        <v>142</v>
      </c>
      <c r="M12" s="32">
        <v>96</v>
      </c>
      <c r="N12" s="34">
        <v>82</v>
      </c>
      <c r="O12" s="32">
        <v>106</v>
      </c>
      <c r="P12" s="34">
        <v>114</v>
      </c>
      <c r="Q12" s="32">
        <v>113</v>
      </c>
      <c r="R12" s="34">
        <v>99</v>
      </c>
      <c r="S12" s="32">
        <v>102</v>
      </c>
      <c r="T12" s="34">
        <v>89</v>
      </c>
      <c r="U12" s="32">
        <v>84</v>
      </c>
      <c r="V12" s="34">
        <v>110</v>
      </c>
      <c r="W12" s="32">
        <v>108</v>
      </c>
      <c r="X12" s="34">
        <v>87</v>
      </c>
      <c r="Y12" s="32">
        <v>133</v>
      </c>
      <c r="Z12" s="34">
        <v>151</v>
      </c>
      <c r="AA12" s="32">
        <v>113</v>
      </c>
      <c r="AB12" s="34">
        <v>90</v>
      </c>
      <c r="AC12" s="32">
        <v>113</v>
      </c>
      <c r="AD12" s="34">
        <v>128</v>
      </c>
      <c r="AE12" s="32">
        <v>126</v>
      </c>
      <c r="AF12" s="34">
        <v>109</v>
      </c>
      <c r="AG12" s="35">
        <v>114</v>
      </c>
      <c r="AH12" s="36">
        <v>86</v>
      </c>
      <c r="AI12" s="32">
        <v>103</v>
      </c>
      <c r="AJ12" s="34">
        <v>116</v>
      </c>
      <c r="AK12" s="37">
        <v>135</v>
      </c>
      <c r="AL12" s="34">
        <v>187</v>
      </c>
      <c r="AM12" s="37">
        <v>4650</v>
      </c>
      <c r="AN12" s="32">
        <v>122</v>
      </c>
      <c r="AO12" s="38">
        <v>1</v>
      </c>
      <c r="AP12" s="38">
        <v>249</v>
      </c>
      <c r="AQ12" s="34">
        <v>439</v>
      </c>
      <c r="AR12" s="34">
        <v>115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ht="16.149999999999999" customHeight="1" x14ac:dyDescent="0.2">
      <c r="A13" s="41" t="s">
        <v>35</v>
      </c>
      <c r="B13" s="42">
        <f>SUM(C13+D13)</f>
        <v>402</v>
      </c>
      <c r="C13" s="43">
        <f t="shared" si="0"/>
        <v>0</v>
      </c>
      <c r="D13" s="44">
        <f t="shared" si="0"/>
        <v>402</v>
      </c>
      <c r="E13" s="45"/>
      <c r="F13" s="46"/>
      <c r="G13" s="47"/>
      <c r="H13" s="48"/>
      <c r="I13" s="47"/>
      <c r="J13" s="46">
        <v>2</v>
      </c>
      <c r="K13" s="45"/>
      <c r="L13" s="46">
        <v>40</v>
      </c>
      <c r="M13" s="45"/>
      <c r="N13" s="46">
        <v>89</v>
      </c>
      <c r="O13" s="45"/>
      <c r="P13" s="46">
        <v>90</v>
      </c>
      <c r="Q13" s="45"/>
      <c r="R13" s="46">
        <v>85</v>
      </c>
      <c r="S13" s="45"/>
      <c r="T13" s="46">
        <v>45</v>
      </c>
      <c r="U13" s="45"/>
      <c r="V13" s="46">
        <v>17</v>
      </c>
      <c r="W13" s="45"/>
      <c r="X13" s="46">
        <v>13</v>
      </c>
      <c r="Y13" s="45"/>
      <c r="Z13" s="46">
        <v>10</v>
      </c>
      <c r="AA13" s="45"/>
      <c r="AB13" s="46">
        <v>3</v>
      </c>
      <c r="AC13" s="45"/>
      <c r="AD13" s="46">
        <v>2</v>
      </c>
      <c r="AE13" s="45"/>
      <c r="AF13" s="46">
        <v>1</v>
      </c>
      <c r="AG13" s="49"/>
      <c r="AH13" s="50">
        <v>4</v>
      </c>
      <c r="AI13" s="45"/>
      <c r="AJ13" s="46">
        <v>1</v>
      </c>
      <c r="AK13" s="51"/>
      <c r="AL13" s="46"/>
      <c r="AM13" s="51">
        <v>392</v>
      </c>
      <c r="AN13" s="45">
        <v>8</v>
      </c>
      <c r="AO13" s="52"/>
      <c r="AP13" s="52">
        <v>5</v>
      </c>
      <c r="AQ13" s="46">
        <v>37</v>
      </c>
      <c r="AR13" s="46">
        <v>1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ht="16.149999999999999" customHeight="1" x14ac:dyDescent="0.2">
      <c r="A14" s="53" t="s">
        <v>36</v>
      </c>
      <c r="B14" s="54">
        <f>SUM(C14+D14)</f>
        <v>213</v>
      </c>
      <c r="C14" s="55">
        <f t="shared" si="0"/>
        <v>0</v>
      </c>
      <c r="D14" s="56">
        <f t="shared" si="0"/>
        <v>213</v>
      </c>
      <c r="E14" s="57"/>
      <c r="F14" s="58"/>
      <c r="G14" s="57"/>
      <c r="H14" s="58"/>
      <c r="I14" s="57"/>
      <c r="J14" s="59">
        <v>2</v>
      </c>
      <c r="K14" s="57"/>
      <c r="L14" s="59">
        <v>12</v>
      </c>
      <c r="M14" s="57"/>
      <c r="N14" s="59">
        <v>49</v>
      </c>
      <c r="O14" s="57"/>
      <c r="P14" s="59">
        <v>41</v>
      </c>
      <c r="Q14" s="57"/>
      <c r="R14" s="59">
        <v>39</v>
      </c>
      <c r="S14" s="57"/>
      <c r="T14" s="59">
        <v>29</v>
      </c>
      <c r="U14" s="57"/>
      <c r="V14" s="59">
        <v>22</v>
      </c>
      <c r="W14" s="57"/>
      <c r="X14" s="59">
        <v>6</v>
      </c>
      <c r="Y14" s="57"/>
      <c r="Z14" s="59">
        <v>2</v>
      </c>
      <c r="AA14" s="57"/>
      <c r="AB14" s="59">
        <v>2</v>
      </c>
      <c r="AC14" s="57"/>
      <c r="AD14" s="59">
        <v>5</v>
      </c>
      <c r="AE14" s="57"/>
      <c r="AF14" s="59">
        <v>1</v>
      </c>
      <c r="AG14" s="60"/>
      <c r="AH14" s="61">
        <v>3</v>
      </c>
      <c r="AI14" s="57"/>
      <c r="AJ14" s="59"/>
      <c r="AK14" s="62"/>
      <c r="AL14" s="59"/>
      <c r="AM14" s="62">
        <v>202</v>
      </c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ht="31.9" customHeight="1" x14ac:dyDescent="0.2">
      <c r="A15" s="764" t="s">
        <v>37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6.149999999999999" customHeight="1" x14ac:dyDescent="0.2">
      <c r="A16" s="741" t="s">
        <v>38</v>
      </c>
      <c r="B16" s="744" t="s">
        <v>5</v>
      </c>
      <c r="C16" s="745"/>
      <c r="D16" s="746"/>
      <c r="E16" s="750" t="s">
        <v>6</v>
      </c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2"/>
      <c r="AM16" s="75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ht="16.149999999999999" customHeight="1" x14ac:dyDescent="0.2">
      <c r="A17" s="742"/>
      <c r="B17" s="747"/>
      <c r="C17" s="748"/>
      <c r="D17" s="749"/>
      <c r="E17" s="750" t="s">
        <v>10</v>
      </c>
      <c r="F17" s="752"/>
      <c r="G17" s="750" t="s">
        <v>11</v>
      </c>
      <c r="H17" s="752"/>
      <c r="I17" s="750" t="s">
        <v>12</v>
      </c>
      <c r="J17" s="752"/>
      <c r="K17" s="750" t="s">
        <v>13</v>
      </c>
      <c r="L17" s="752"/>
      <c r="M17" s="750" t="s">
        <v>14</v>
      </c>
      <c r="N17" s="752"/>
      <c r="O17" s="756" t="s">
        <v>15</v>
      </c>
      <c r="P17" s="757"/>
      <c r="Q17" s="756" t="s">
        <v>16</v>
      </c>
      <c r="R17" s="757"/>
      <c r="S17" s="756" t="s">
        <v>17</v>
      </c>
      <c r="T17" s="757"/>
      <c r="U17" s="756" t="s">
        <v>18</v>
      </c>
      <c r="V17" s="757"/>
      <c r="W17" s="756" t="s">
        <v>19</v>
      </c>
      <c r="X17" s="757"/>
      <c r="Y17" s="756" t="s">
        <v>20</v>
      </c>
      <c r="Z17" s="757"/>
      <c r="AA17" s="756" t="s">
        <v>21</v>
      </c>
      <c r="AB17" s="757"/>
      <c r="AC17" s="756" t="s">
        <v>22</v>
      </c>
      <c r="AD17" s="757"/>
      <c r="AE17" s="756" t="s">
        <v>23</v>
      </c>
      <c r="AF17" s="757"/>
      <c r="AG17" s="756" t="s">
        <v>24</v>
      </c>
      <c r="AH17" s="757"/>
      <c r="AI17" s="756" t="s">
        <v>25</v>
      </c>
      <c r="AJ17" s="757"/>
      <c r="AK17" s="756" t="s">
        <v>26</v>
      </c>
      <c r="AL17" s="757"/>
      <c r="AM17" s="75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ht="16.149999999999999" customHeight="1" x14ac:dyDescent="0.2">
      <c r="A18" s="743"/>
      <c r="B18" s="69" t="s">
        <v>31</v>
      </c>
      <c r="C18" s="70" t="s">
        <v>39</v>
      </c>
      <c r="D18" s="616" t="s">
        <v>33</v>
      </c>
      <c r="E18" s="630" t="s">
        <v>39</v>
      </c>
      <c r="F18" s="616" t="s">
        <v>33</v>
      </c>
      <c r="G18" s="630" t="s">
        <v>39</v>
      </c>
      <c r="H18" s="616" t="s">
        <v>33</v>
      </c>
      <c r="I18" s="630" t="s">
        <v>39</v>
      </c>
      <c r="J18" s="616" t="s">
        <v>33</v>
      </c>
      <c r="K18" s="630" t="s">
        <v>39</v>
      </c>
      <c r="L18" s="616" t="s">
        <v>33</v>
      </c>
      <c r="M18" s="630" t="s">
        <v>39</v>
      </c>
      <c r="N18" s="616" t="s">
        <v>33</v>
      </c>
      <c r="O18" s="630" t="s">
        <v>39</v>
      </c>
      <c r="P18" s="616" t="s">
        <v>33</v>
      </c>
      <c r="Q18" s="630" t="s">
        <v>39</v>
      </c>
      <c r="R18" s="616" t="s">
        <v>33</v>
      </c>
      <c r="S18" s="630" t="s">
        <v>39</v>
      </c>
      <c r="T18" s="616" t="s">
        <v>33</v>
      </c>
      <c r="U18" s="630" t="s">
        <v>39</v>
      </c>
      <c r="V18" s="616" t="s">
        <v>33</v>
      </c>
      <c r="W18" s="630" t="s">
        <v>39</v>
      </c>
      <c r="X18" s="616" t="s">
        <v>33</v>
      </c>
      <c r="Y18" s="630" t="s">
        <v>39</v>
      </c>
      <c r="Z18" s="616" t="s">
        <v>33</v>
      </c>
      <c r="AA18" s="630" t="s">
        <v>39</v>
      </c>
      <c r="AB18" s="616" t="s">
        <v>33</v>
      </c>
      <c r="AC18" s="630" t="s">
        <v>39</v>
      </c>
      <c r="AD18" s="616" t="s">
        <v>33</v>
      </c>
      <c r="AE18" s="630" t="s">
        <v>39</v>
      </c>
      <c r="AF18" s="616" t="s">
        <v>33</v>
      </c>
      <c r="AG18" s="630" t="s">
        <v>39</v>
      </c>
      <c r="AH18" s="616" t="s">
        <v>33</v>
      </c>
      <c r="AI18" s="630" t="s">
        <v>39</v>
      </c>
      <c r="AJ18" s="616" t="s">
        <v>33</v>
      </c>
      <c r="AK18" s="630" t="s">
        <v>39</v>
      </c>
      <c r="AL18" s="616" t="s">
        <v>33</v>
      </c>
      <c r="AM18" s="75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ht="16.149999999999999" customHeight="1" x14ac:dyDescent="0.2">
      <c r="A19" s="74" t="s">
        <v>40</v>
      </c>
      <c r="B19" s="75">
        <f>SUM(C19+D19)</f>
        <v>0</v>
      </c>
      <c r="C19" s="76">
        <f t="shared" ref="C19:D22" si="1">SUM(E19+G19+I19+K19+M19+O19+Q19+S19+U19+W19+Y19+AA19+AC19+AE19+AG19+AI19+AK19)</f>
        <v>0</v>
      </c>
      <c r="D19" s="77">
        <f t="shared" si="1"/>
        <v>0</v>
      </c>
      <c r="E19" s="78"/>
      <c r="F19" s="79"/>
      <c r="G19" s="78"/>
      <c r="H19" s="79"/>
      <c r="I19" s="78"/>
      <c r="J19" s="80"/>
      <c r="K19" s="78"/>
      <c r="L19" s="80"/>
      <c r="M19" s="78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2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ht="16.149999999999999" customHeight="1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/>
      <c r="F20" s="85"/>
      <c r="G20" s="45"/>
      <c r="H20" s="85"/>
      <c r="I20" s="45"/>
      <c r="J20" s="46"/>
      <c r="K20" s="45"/>
      <c r="L20" s="46"/>
      <c r="M20" s="45"/>
      <c r="N20" s="46"/>
      <c r="O20" s="86"/>
      <c r="P20" s="46"/>
      <c r="Q20" s="86"/>
      <c r="R20" s="46"/>
      <c r="S20" s="86"/>
      <c r="T20" s="46"/>
      <c r="U20" s="86"/>
      <c r="V20" s="46"/>
      <c r="W20" s="86"/>
      <c r="X20" s="46"/>
      <c r="Y20" s="86"/>
      <c r="Z20" s="46"/>
      <c r="AA20" s="86"/>
      <c r="AB20" s="46"/>
      <c r="AC20" s="86"/>
      <c r="AD20" s="46"/>
      <c r="AE20" s="86"/>
      <c r="AF20" s="46"/>
      <c r="AG20" s="86"/>
      <c r="AH20" s="46"/>
      <c r="AI20" s="86"/>
      <c r="AJ20" s="46"/>
      <c r="AK20" s="86"/>
      <c r="AL20" s="46"/>
      <c r="AM20" s="87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ht="16.149999999999999" customHeight="1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ht="16.149999999999999" customHeight="1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ht="31.9" customHeigh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6.149999999999999" customHeight="1" x14ac:dyDescent="0.2">
      <c r="A24" s="766" t="s">
        <v>38</v>
      </c>
      <c r="B24" s="744" t="s">
        <v>5</v>
      </c>
      <c r="C24" s="745"/>
      <c r="D24" s="746"/>
      <c r="E24" s="750" t="s">
        <v>6</v>
      </c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2"/>
      <c r="AM24" s="75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ht="16.149999999999999" customHeight="1" x14ac:dyDescent="0.2">
      <c r="A25" s="767"/>
      <c r="B25" s="747"/>
      <c r="C25" s="748"/>
      <c r="D25" s="749"/>
      <c r="E25" s="750" t="s">
        <v>10</v>
      </c>
      <c r="F25" s="752"/>
      <c r="G25" s="750" t="s">
        <v>11</v>
      </c>
      <c r="H25" s="752"/>
      <c r="I25" s="750" t="s">
        <v>12</v>
      </c>
      <c r="J25" s="752"/>
      <c r="K25" s="750" t="s">
        <v>13</v>
      </c>
      <c r="L25" s="752"/>
      <c r="M25" s="750" t="s">
        <v>14</v>
      </c>
      <c r="N25" s="752"/>
      <c r="O25" s="756" t="s">
        <v>15</v>
      </c>
      <c r="P25" s="757"/>
      <c r="Q25" s="756" t="s">
        <v>16</v>
      </c>
      <c r="R25" s="757"/>
      <c r="S25" s="756" t="s">
        <v>17</v>
      </c>
      <c r="T25" s="757"/>
      <c r="U25" s="756" t="s">
        <v>18</v>
      </c>
      <c r="V25" s="757"/>
      <c r="W25" s="756" t="s">
        <v>19</v>
      </c>
      <c r="X25" s="757"/>
      <c r="Y25" s="756" t="s">
        <v>20</v>
      </c>
      <c r="Z25" s="757"/>
      <c r="AA25" s="756" t="s">
        <v>21</v>
      </c>
      <c r="AB25" s="757"/>
      <c r="AC25" s="756" t="s">
        <v>22</v>
      </c>
      <c r="AD25" s="757"/>
      <c r="AE25" s="756" t="s">
        <v>23</v>
      </c>
      <c r="AF25" s="757"/>
      <c r="AG25" s="756" t="s">
        <v>24</v>
      </c>
      <c r="AH25" s="757"/>
      <c r="AI25" s="756" t="s">
        <v>25</v>
      </c>
      <c r="AJ25" s="757"/>
      <c r="AK25" s="756" t="s">
        <v>26</v>
      </c>
      <c r="AL25" s="757"/>
      <c r="AM25" s="75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ht="16.149999999999999" customHeight="1" x14ac:dyDescent="0.2">
      <c r="A26" s="768"/>
      <c r="B26" s="69" t="s">
        <v>31</v>
      </c>
      <c r="C26" s="22" t="s">
        <v>39</v>
      </c>
      <c r="D26" s="621" t="s">
        <v>33</v>
      </c>
      <c r="E26" s="611" t="s">
        <v>39</v>
      </c>
      <c r="F26" s="613" t="s">
        <v>33</v>
      </c>
      <c r="G26" s="611" t="s">
        <v>39</v>
      </c>
      <c r="H26" s="613" t="s">
        <v>33</v>
      </c>
      <c r="I26" s="611" t="s">
        <v>39</v>
      </c>
      <c r="J26" s="613" t="s">
        <v>33</v>
      </c>
      <c r="K26" s="611" t="s">
        <v>39</v>
      </c>
      <c r="L26" s="613" t="s">
        <v>33</v>
      </c>
      <c r="M26" s="611" t="s">
        <v>39</v>
      </c>
      <c r="N26" s="613" t="s">
        <v>33</v>
      </c>
      <c r="O26" s="611" t="s">
        <v>39</v>
      </c>
      <c r="P26" s="613" t="s">
        <v>33</v>
      </c>
      <c r="Q26" s="611" t="s">
        <v>39</v>
      </c>
      <c r="R26" s="613" t="s">
        <v>33</v>
      </c>
      <c r="S26" s="611" t="s">
        <v>39</v>
      </c>
      <c r="T26" s="613" t="s">
        <v>33</v>
      </c>
      <c r="U26" s="611" t="s">
        <v>39</v>
      </c>
      <c r="V26" s="613" t="s">
        <v>33</v>
      </c>
      <c r="W26" s="611" t="s">
        <v>39</v>
      </c>
      <c r="X26" s="613" t="s">
        <v>33</v>
      </c>
      <c r="Y26" s="611" t="s">
        <v>39</v>
      </c>
      <c r="Z26" s="613" t="s">
        <v>33</v>
      </c>
      <c r="AA26" s="611" t="s">
        <v>39</v>
      </c>
      <c r="AB26" s="613" t="s">
        <v>33</v>
      </c>
      <c r="AC26" s="611" t="s">
        <v>39</v>
      </c>
      <c r="AD26" s="613" t="s">
        <v>33</v>
      </c>
      <c r="AE26" s="611" t="s">
        <v>39</v>
      </c>
      <c r="AF26" s="613" t="s">
        <v>33</v>
      </c>
      <c r="AG26" s="611" t="s">
        <v>39</v>
      </c>
      <c r="AH26" s="613" t="s">
        <v>33</v>
      </c>
      <c r="AI26" s="611" t="s">
        <v>39</v>
      </c>
      <c r="AJ26" s="613" t="s">
        <v>33</v>
      </c>
      <c r="AK26" s="611" t="s">
        <v>39</v>
      </c>
      <c r="AL26" s="613" t="s">
        <v>33</v>
      </c>
      <c r="AM26" s="75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ht="16.149999999999999" customHeight="1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ht="16.149999999999999" customHeight="1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ht="16.149999999999999" customHeight="1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ht="16.149999999999999" customHeight="1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ht="16.149999999999999" customHeight="1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ht="16.149999999999999" customHeight="1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ht="31.9" customHeigh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6.149999999999999" customHeight="1" x14ac:dyDescent="0.2">
      <c r="A34" s="766" t="s">
        <v>38</v>
      </c>
      <c r="B34" s="744" t="s">
        <v>5</v>
      </c>
      <c r="C34" s="745"/>
      <c r="D34" s="746"/>
      <c r="E34" s="750" t="s">
        <v>6</v>
      </c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2"/>
      <c r="AM34" s="75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ht="16.149999999999999" customHeight="1" x14ac:dyDescent="0.2">
      <c r="A35" s="767"/>
      <c r="B35" s="747"/>
      <c r="C35" s="748"/>
      <c r="D35" s="749"/>
      <c r="E35" s="750" t="s">
        <v>10</v>
      </c>
      <c r="F35" s="752"/>
      <c r="G35" s="750" t="s">
        <v>11</v>
      </c>
      <c r="H35" s="752"/>
      <c r="I35" s="750" t="s">
        <v>12</v>
      </c>
      <c r="J35" s="752"/>
      <c r="K35" s="750" t="s">
        <v>13</v>
      </c>
      <c r="L35" s="752"/>
      <c r="M35" s="750" t="s">
        <v>14</v>
      </c>
      <c r="N35" s="752"/>
      <c r="O35" s="756" t="s">
        <v>15</v>
      </c>
      <c r="P35" s="757"/>
      <c r="Q35" s="756" t="s">
        <v>16</v>
      </c>
      <c r="R35" s="757"/>
      <c r="S35" s="756" t="s">
        <v>17</v>
      </c>
      <c r="T35" s="757"/>
      <c r="U35" s="756" t="s">
        <v>18</v>
      </c>
      <c r="V35" s="757"/>
      <c r="W35" s="756" t="s">
        <v>19</v>
      </c>
      <c r="X35" s="757"/>
      <c r="Y35" s="756" t="s">
        <v>20</v>
      </c>
      <c r="Z35" s="757"/>
      <c r="AA35" s="756" t="s">
        <v>21</v>
      </c>
      <c r="AB35" s="757"/>
      <c r="AC35" s="756" t="s">
        <v>22</v>
      </c>
      <c r="AD35" s="757"/>
      <c r="AE35" s="756" t="s">
        <v>23</v>
      </c>
      <c r="AF35" s="757"/>
      <c r="AG35" s="756" t="s">
        <v>24</v>
      </c>
      <c r="AH35" s="757"/>
      <c r="AI35" s="756" t="s">
        <v>25</v>
      </c>
      <c r="AJ35" s="757"/>
      <c r="AK35" s="756" t="s">
        <v>26</v>
      </c>
      <c r="AL35" s="757"/>
      <c r="AM35" s="75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ht="16.149999999999999" customHeight="1" x14ac:dyDescent="0.2">
      <c r="A36" s="768"/>
      <c r="B36" s="69" t="s">
        <v>31</v>
      </c>
      <c r="C36" s="22" t="s">
        <v>39</v>
      </c>
      <c r="D36" s="621" t="s">
        <v>33</v>
      </c>
      <c r="E36" s="614" t="s">
        <v>39</v>
      </c>
      <c r="F36" s="616" t="s">
        <v>33</v>
      </c>
      <c r="G36" s="614" t="s">
        <v>39</v>
      </c>
      <c r="H36" s="616" t="s">
        <v>33</v>
      </c>
      <c r="I36" s="614" t="s">
        <v>39</v>
      </c>
      <c r="J36" s="616" t="s">
        <v>33</v>
      </c>
      <c r="K36" s="614" t="s">
        <v>39</v>
      </c>
      <c r="L36" s="616" t="s">
        <v>33</v>
      </c>
      <c r="M36" s="614" t="s">
        <v>39</v>
      </c>
      <c r="N36" s="616" t="s">
        <v>33</v>
      </c>
      <c r="O36" s="614" t="s">
        <v>39</v>
      </c>
      <c r="P36" s="616" t="s">
        <v>33</v>
      </c>
      <c r="Q36" s="614" t="s">
        <v>39</v>
      </c>
      <c r="R36" s="616" t="s">
        <v>33</v>
      </c>
      <c r="S36" s="614" t="s">
        <v>39</v>
      </c>
      <c r="T36" s="616" t="s">
        <v>33</v>
      </c>
      <c r="U36" s="614" t="s">
        <v>39</v>
      </c>
      <c r="V36" s="616" t="s">
        <v>33</v>
      </c>
      <c r="W36" s="614" t="s">
        <v>39</v>
      </c>
      <c r="X36" s="616" t="s">
        <v>33</v>
      </c>
      <c r="Y36" s="614" t="s">
        <v>39</v>
      </c>
      <c r="Z36" s="616" t="s">
        <v>33</v>
      </c>
      <c r="AA36" s="614" t="s">
        <v>39</v>
      </c>
      <c r="AB36" s="616" t="s">
        <v>33</v>
      </c>
      <c r="AC36" s="614" t="s">
        <v>39</v>
      </c>
      <c r="AD36" s="616" t="s">
        <v>33</v>
      </c>
      <c r="AE36" s="614" t="s">
        <v>39</v>
      </c>
      <c r="AF36" s="616" t="s">
        <v>33</v>
      </c>
      <c r="AG36" s="614" t="s">
        <v>39</v>
      </c>
      <c r="AH36" s="616" t="s">
        <v>33</v>
      </c>
      <c r="AI36" s="614" t="s">
        <v>39</v>
      </c>
      <c r="AJ36" s="616" t="s">
        <v>33</v>
      </c>
      <c r="AK36" s="614" t="s">
        <v>39</v>
      </c>
      <c r="AL36" s="616" t="s">
        <v>33</v>
      </c>
      <c r="AM36" s="75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ht="16.149999999999999" customHeight="1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ht="16.149999999999999" customHeight="1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ht="16.149999999999999" customHeight="1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ht="16.149999999999999" customHeight="1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ht="16.149999999999999" customHeight="1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ht="16.149999999999999" customHeight="1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ht="31.9" customHeigh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6.149999999999999" customHeight="1" x14ac:dyDescent="0.2">
      <c r="A44" s="766" t="s">
        <v>38</v>
      </c>
      <c r="B44" s="744" t="s">
        <v>5</v>
      </c>
      <c r="C44" s="745"/>
      <c r="D44" s="746"/>
      <c r="E44" s="750" t="s">
        <v>6</v>
      </c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2"/>
      <c r="AM44" s="75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ht="16.149999999999999" customHeight="1" x14ac:dyDescent="0.2">
      <c r="A45" s="767"/>
      <c r="B45" s="747"/>
      <c r="C45" s="748"/>
      <c r="D45" s="749"/>
      <c r="E45" s="750" t="s">
        <v>10</v>
      </c>
      <c r="F45" s="752"/>
      <c r="G45" s="750" t="s">
        <v>11</v>
      </c>
      <c r="H45" s="752"/>
      <c r="I45" s="750" t="s">
        <v>12</v>
      </c>
      <c r="J45" s="752"/>
      <c r="K45" s="750" t="s">
        <v>13</v>
      </c>
      <c r="L45" s="752"/>
      <c r="M45" s="750" t="s">
        <v>14</v>
      </c>
      <c r="N45" s="752"/>
      <c r="O45" s="756" t="s">
        <v>15</v>
      </c>
      <c r="P45" s="757"/>
      <c r="Q45" s="756" t="s">
        <v>16</v>
      </c>
      <c r="R45" s="757"/>
      <c r="S45" s="756" t="s">
        <v>17</v>
      </c>
      <c r="T45" s="757"/>
      <c r="U45" s="756" t="s">
        <v>18</v>
      </c>
      <c r="V45" s="757"/>
      <c r="W45" s="756" t="s">
        <v>19</v>
      </c>
      <c r="X45" s="757"/>
      <c r="Y45" s="756" t="s">
        <v>20</v>
      </c>
      <c r="Z45" s="757"/>
      <c r="AA45" s="756" t="s">
        <v>21</v>
      </c>
      <c r="AB45" s="757"/>
      <c r="AC45" s="756" t="s">
        <v>22</v>
      </c>
      <c r="AD45" s="757"/>
      <c r="AE45" s="756" t="s">
        <v>23</v>
      </c>
      <c r="AF45" s="757"/>
      <c r="AG45" s="756" t="s">
        <v>24</v>
      </c>
      <c r="AH45" s="757"/>
      <c r="AI45" s="756" t="s">
        <v>25</v>
      </c>
      <c r="AJ45" s="757"/>
      <c r="AK45" s="756" t="s">
        <v>26</v>
      </c>
      <c r="AL45" s="757"/>
      <c r="AM45" s="75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ht="16.149999999999999" customHeight="1" x14ac:dyDescent="0.2">
      <c r="A46" s="768"/>
      <c r="B46" s="69" t="s">
        <v>31</v>
      </c>
      <c r="C46" s="22" t="s">
        <v>39</v>
      </c>
      <c r="D46" s="621" t="s">
        <v>33</v>
      </c>
      <c r="E46" s="611" t="s">
        <v>39</v>
      </c>
      <c r="F46" s="613" t="s">
        <v>33</v>
      </c>
      <c r="G46" s="611" t="s">
        <v>39</v>
      </c>
      <c r="H46" s="613" t="s">
        <v>33</v>
      </c>
      <c r="I46" s="611" t="s">
        <v>39</v>
      </c>
      <c r="J46" s="613" t="s">
        <v>33</v>
      </c>
      <c r="K46" s="611" t="s">
        <v>39</v>
      </c>
      <c r="L46" s="613" t="s">
        <v>33</v>
      </c>
      <c r="M46" s="611" t="s">
        <v>39</v>
      </c>
      <c r="N46" s="613" t="s">
        <v>33</v>
      </c>
      <c r="O46" s="611" t="s">
        <v>39</v>
      </c>
      <c r="P46" s="613" t="s">
        <v>33</v>
      </c>
      <c r="Q46" s="611" t="s">
        <v>39</v>
      </c>
      <c r="R46" s="613" t="s">
        <v>33</v>
      </c>
      <c r="S46" s="611" t="s">
        <v>39</v>
      </c>
      <c r="T46" s="613" t="s">
        <v>33</v>
      </c>
      <c r="U46" s="611" t="s">
        <v>39</v>
      </c>
      <c r="V46" s="613" t="s">
        <v>33</v>
      </c>
      <c r="W46" s="611" t="s">
        <v>39</v>
      </c>
      <c r="X46" s="613" t="s">
        <v>33</v>
      </c>
      <c r="Y46" s="611" t="s">
        <v>39</v>
      </c>
      <c r="Z46" s="613" t="s">
        <v>33</v>
      </c>
      <c r="AA46" s="611" t="s">
        <v>39</v>
      </c>
      <c r="AB46" s="613" t="s">
        <v>33</v>
      </c>
      <c r="AC46" s="611" t="s">
        <v>39</v>
      </c>
      <c r="AD46" s="613" t="s">
        <v>33</v>
      </c>
      <c r="AE46" s="611" t="s">
        <v>39</v>
      </c>
      <c r="AF46" s="613" t="s">
        <v>33</v>
      </c>
      <c r="AG46" s="611" t="s">
        <v>39</v>
      </c>
      <c r="AH46" s="613" t="s">
        <v>33</v>
      </c>
      <c r="AI46" s="611" t="s">
        <v>39</v>
      </c>
      <c r="AJ46" s="613" t="s">
        <v>33</v>
      </c>
      <c r="AK46" s="611" t="s">
        <v>39</v>
      </c>
      <c r="AL46" s="613" t="s">
        <v>33</v>
      </c>
      <c r="AM46" s="75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ht="16.149999999999999" customHeight="1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ht="16.149999999999999" customHeight="1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769" t="s">
        <v>51</v>
      </c>
      <c r="B54" s="772" t="s">
        <v>52</v>
      </c>
      <c r="C54" s="773"/>
      <c r="D54" s="774"/>
      <c r="E54" s="778" t="s">
        <v>6</v>
      </c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80"/>
      <c r="AM54" s="781" t="s">
        <v>53</v>
      </c>
      <c r="AN54" s="78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770"/>
      <c r="B55" s="775"/>
      <c r="C55" s="776"/>
      <c r="D55" s="777"/>
      <c r="E55" s="750" t="s">
        <v>10</v>
      </c>
      <c r="F55" s="752"/>
      <c r="G55" s="750" t="s">
        <v>11</v>
      </c>
      <c r="H55" s="752"/>
      <c r="I55" s="750" t="s">
        <v>12</v>
      </c>
      <c r="J55" s="752"/>
      <c r="K55" s="750" t="s">
        <v>13</v>
      </c>
      <c r="L55" s="752"/>
      <c r="M55" s="750" t="s">
        <v>14</v>
      </c>
      <c r="N55" s="752"/>
      <c r="O55" s="756" t="s">
        <v>15</v>
      </c>
      <c r="P55" s="757"/>
      <c r="Q55" s="756" t="s">
        <v>16</v>
      </c>
      <c r="R55" s="757"/>
      <c r="S55" s="756" t="s">
        <v>17</v>
      </c>
      <c r="T55" s="757"/>
      <c r="U55" s="756" t="s">
        <v>18</v>
      </c>
      <c r="V55" s="765"/>
      <c r="W55" s="756" t="s">
        <v>19</v>
      </c>
      <c r="X55" s="757"/>
      <c r="Y55" s="756" t="s">
        <v>20</v>
      </c>
      <c r="Z55" s="757"/>
      <c r="AA55" s="756" t="s">
        <v>21</v>
      </c>
      <c r="AB55" s="757"/>
      <c r="AC55" s="756" t="s">
        <v>22</v>
      </c>
      <c r="AD55" s="757"/>
      <c r="AE55" s="756" t="s">
        <v>23</v>
      </c>
      <c r="AF55" s="757"/>
      <c r="AG55" s="756" t="s">
        <v>24</v>
      </c>
      <c r="AH55" s="757"/>
      <c r="AI55" s="756" t="s">
        <v>25</v>
      </c>
      <c r="AJ55" s="757"/>
      <c r="AK55" s="756" t="s">
        <v>26</v>
      </c>
      <c r="AL55" s="757"/>
      <c r="AM55" s="783"/>
      <c r="AN55" s="78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771"/>
      <c r="B56" s="112" t="s">
        <v>31</v>
      </c>
      <c r="C56" s="113" t="s">
        <v>32</v>
      </c>
      <c r="D56" s="616" t="s">
        <v>33</v>
      </c>
      <c r="E56" s="114" t="s">
        <v>32</v>
      </c>
      <c r="F56" s="616" t="s">
        <v>33</v>
      </c>
      <c r="G56" s="114" t="s">
        <v>32</v>
      </c>
      <c r="H56" s="616" t="s">
        <v>33</v>
      </c>
      <c r="I56" s="114" t="s">
        <v>32</v>
      </c>
      <c r="J56" s="616" t="s">
        <v>33</v>
      </c>
      <c r="K56" s="114" t="s">
        <v>32</v>
      </c>
      <c r="L56" s="616" t="s">
        <v>33</v>
      </c>
      <c r="M56" s="114" t="s">
        <v>32</v>
      </c>
      <c r="N56" s="616" t="s">
        <v>33</v>
      </c>
      <c r="O56" s="114" t="s">
        <v>32</v>
      </c>
      <c r="P56" s="616" t="s">
        <v>33</v>
      </c>
      <c r="Q56" s="114" t="s">
        <v>32</v>
      </c>
      <c r="R56" s="616" t="s">
        <v>33</v>
      </c>
      <c r="S56" s="114" t="s">
        <v>32</v>
      </c>
      <c r="T56" s="616" t="s">
        <v>33</v>
      </c>
      <c r="U56" s="114" t="s">
        <v>32</v>
      </c>
      <c r="V56" s="615" t="s">
        <v>33</v>
      </c>
      <c r="W56" s="114" t="s">
        <v>32</v>
      </c>
      <c r="X56" s="616" t="s">
        <v>33</v>
      </c>
      <c r="Y56" s="114" t="s">
        <v>32</v>
      </c>
      <c r="Z56" s="616" t="s">
        <v>33</v>
      </c>
      <c r="AA56" s="114" t="s">
        <v>32</v>
      </c>
      <c r="AB56" s="616" t="s">
        <v>33</v>
      </c>
      <c r="AC56" s="114" t="s">
        <v>32</v>
      </c>
      <c r="AD56" s="616" t="s">
        <v>33</v>
      </c>
      <c r="AE56" s="114" t="s">
        <v>32</v>
      </c>
      <c r="AF56" s="616" t="s">
        <v>33</v>
      </c>
      <c r="AG56" s="114" t="s">
        <v>32</v>
      </c>
      <c r="AH56" s="616" t="s">
        <v>33</v>
      </c>
      <c r="AI56" s="114" t="s">
        <v>32</v>
      </c>
      <c r="AJ56" s="616" t="s">
        <v>33</v>
      </c>
      <c r="AK56" s="114" t="s">
        <v>32</v>
      </c>
      <c r="AL56" s="616" t="s">
        <v>33</v>
      </c>
      <c r="AM56" s="116" t="s">
        <v>54</v>
      </c>
      <c r="AN56" s="633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19</v>
      </c>
      <c r="C57" s="120">
        <f t="shared" ref="C57:D62" si="9">SUM(E57+G57+I57+K57+M57+O57+Q57+S57+U57+W57+Y57+AA57+AC57+AE57+AG57+AI57+AK57)</f>
        <v>11</v>
      </c>
      <c r="D57" s="31">
        <f t="shared" si="9"/>
        <v>8</v>
      </c>
      <c r="E57" s="32"/>
      <c r="F57" s="33">
        <v>1</v>
      </c>
      <c r="G57" s="32"/>
      <c r="H57" s="34"/>
      <c r="I57" s="32"/>
      <c r="J57" s="34"/>
      <c r="K57" s="32"/>
      <c r="L57" s="34"/>
      <c r="M57" s="32"/>
      <c r="N57" s="34"/>
      <c r="O57" s="32"/>
      <c r="P57" s="34"/>
      <c r="Q57" s="32">
        <v>1</v>
      </c>
      <c r="R57" s="34"/>
      <c r="S57" s="32"/>
      <c r="T57" s="34"/>
      <c r="U57" s="32">
        <v>1</v>
      </c>
      <c r="V57" s="36"/>
      <c r="W57" s="32"/>
      <c r="X57" s="34"/>
      <c r="Y57" s="32">
        <v>1</v>
      </c>
      <c r="Z57" s="34">
        <v>2</v>
      </c>
      <c r="AA57" s="32">
        <v>3</v>
      </c>
      <c r="AB57" s="34"/>
      <c r="AC57" s="32">
        <v>1</v>
      </c>
      <c r="AD57" s="34"/>
      <c r="AE57" s="32"/>
      <c r="AF57" s="34">
        <v>1</v>
      </c>
      <c r="AG57" s="32">
        <v>1</v>
      </c>
      <c r="AH57" s="34">
        <v>1</v>
      </c>
      <c r="AI57" s="32">
        <v>2</v>
      </c>
      <c r="AJ57" s="34">
        <v>2</v>
      </c>
      <c r="AK57" s="102">
        <v>1</v>
      </c>
      <c r="AL57" s="34">
        <v>1</v>
      </c>
      <c r="AM57" s="121">
        <v>3</v>
      </c>
      <c r="AN57" s="122">
        <v>16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512</v>
      </c>
      <c r="C58" s="125">
        <f t="shared" si="9"/>
        <v>286</v>
      </c>
      <c r="D58" s="84">
        <f t="shared" si="9"/>
        <v>226</v>
      </c>
      <c r="E58" s="45">
        <v>39</v>
      </c>
      <c r="F58" s="85">
        <v>40</v>
      </c>
      <c r="G58" s="45">
        <v>7</v>
      </c>
      <c r="H58" s="46">
        <v>9</v>
      </c>
      <c r="I58" s="45">
        <v>5</v>
      </c>
      <c r="J58" s="46">
        <v>8</v>
      </c>
      <c r="K58" s="45">
        <v>11</v>
      </c>
      <c r="L58" s="46">
        <v>5</v>
      </c>
      <c r="M58" s="45">
        <v>8</v>
      </c>
      <c r="N58" s="46">
        <v>3</v>
      </c>
      <c r="O58" s="45">
        <v>16</v>
      </c>
      <c r="P58" s="46">
        <v>8</v>
      </c>
      <c r="Q58" s="45">
        <v>11</v>
      </c>
      <c r="R58" s="46">
        <v>13</v>
      </c>
      <c r="S58" s="45">
        <v>15</v>
      </c>
      <c r="T58" s="46">
        <v>8</v>
      </c>
      <c r="U58" s="45">
        <v>14</v>
      </c>
      <c r="V58" s="50">
        <v>11</v>
      </c>
      <c r="W58" s="45">
        <v>21</v>
      </c>
      <c r="X58" s="46">
        <v>7</v>
      </c>
      <c r="Y58" s="45">
        <v>19</v>
      </c>
      <c r="Z58" s="46">
        <v>18</v>
      </c>
      <c r="AA58" s="45">
        <v>18</v>
      </c>
      <c r="AB58" s="46">
        <v>4</v>
      </c>
      <c r="AC58" s="45">
        <v>16</v>
      </c>
      <c r="AD58" s="46">
        <v>12</v>
      </c>
      <c r="AE58" s="45">
        <v>22</v>
      </c>
      <c r="AF58" s="46">
        <v>11</v>
      </c>
      <c r="AG58" s="45">
        <v>19</v>
      </c>
      <c r="AH58" s="46">
        <v>11</v>
      </c>
      <c r="AI58" s="45">
        <v>14</v>
      </c>
      <c r="AJ58" s="46">
        <v>24</v>
      </c>
      <c r="AK58" s="86">
        <v>31</v>
      </c>
      <c r="AL58" s="46">
        <v>34</v>
      </c>
      <c r="AM58" s="126">
        <v>82</v>
      </c>
      <c r="AN58" s="127">
        <v>430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3165</v>
      </c>
      <c r="C59" s="125">
        <f t="shared" si="9"/>
        <v>1676</v>
      </c>
      <c r="D59" s="84">
        <f t="shared" si="9"/>
        <v>1489</v>
      </c>
      <c r="E59" s="45">
        <v>300</v>
      </c>
      <c r="F59" s="85">
        <v>236</v>
      </c>
      <c r="G59" s="45">
        <v>159</v>
      </c>
      <c r="H59" s="46">
        <v>129</v>
      </c>
      <c r="I59" s="45">
        <v>151</v>
      </c>
      <c r="J59" s="46">
        <v>127</v>
      </c>
      <c r="K59" s="45">
        <v>88</v>
      </c>
      <c r="L59" s="46">
        <v>88</v>
      </c>
      <c r="M59" s="45">
        <v>69</v>
      </c>
      <c r="N59" s="46">
        <v>50</v>
      </c>
      <c r="O59" s="45">
        <v>64</v>
      </c>
      <c r="P59" s="46">
        <v>64</v>
      </c>
      <c r="Q59" s="45">
        <v>80</v>
      </c>
      <c r="R59" s="46">
        <v>60</v>
      </c>
      <c r="S59" s="45">
        <v>62</v>
      </c>
      <c r="T59" s="46">
        <v>59</v>
      </c>
      <c r="U59" s="45">
        <v>49</v>
      </c>
      <c r="V59" s="50">
        <v>55</v>
      </c>
      <c r="W59" s="45">
        <v>65</v>
      </c>
      <c r="X59" s="46">
        <v>49</v>
      </c>
      <c r="Y59" s="45">
        <v>96</v>
      </c>
      <c r="Z59" s="46">
        <v>87</v>
      </c>
      <c r="AA59" s="45">
        <v>73</v>
      </c>
      <c r="AB59" s="46">
        <v>51</v>
      </c>
      <c r="AC59" s="45">
        <v>80</v>
      </c>
      <c r="AD59" s="46">
        <v>80</v>
      </c>
      <c r="AE59" s="45">
        <v>86</v>
      </c>
      <c r="AF59" s="46">
        <v>80</v>
      </c>
      <c r="AG59" s="45">
        <v>83</v>
      </c>
      <c r="AH59" s="46">
        <v>56</v>
      </c>
      <c r="AI59" s="45">
        <v>78</v>
      </c>
      <c r="AJ59" s="46">
        <v>78</v>
      </c>
      <c r="AK59" s="86">
        <v>93</v>
      </c>
      <c r="AL59" s="46">
        <v>140</v>
      </c>
      <c r="AM59" s="126">
        <v>1375</v>
      </c>
      <c r="AN59" s="127">
        <v>1790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1069</v>
      </c>
      <c r="C60" s="125">
        <f t="shared" si="9"/>
        <v>466</v>
      </c>
      <c r="D60" s="84">
        <f t="shared" si="9"/>
        <v>603</v>
      </c>
      <c r="E60" s="45">
        <v>87</v>
      </c>
      <c r="F60" s="85">
        <v>101</v>
      </c>
      <c r="G60" s="45">
        <v>52</v>
      </c>
      <c r="H60" s="46">
        <v>57</v>
      </c>
      <c r="I60" s="45">
        <v>69</v>
      </c>
      <c r="J60" s="46">
        <v>64</v>
      </c>
      <c r="K60" s="45">
        <v>42</v>
      </c>
      <c r="L60" s="46">
        <v>47</v>
      </c>
      <c r="M60" s="45">
        <v>19</v>
      </c>
      <c r="N60" s="46">
        <v>26</v>
      </c>
      <c r="O60" s="45">
        <v>23</v>
      </c>
      <c r="P60" s="46">
        <v>34</v>
      </c>
      <c r="Q60" s="45">
        <v>21</v>
      </c>
      <c r="R60" s="46">
        <v>24</v>
      </c>
      <c r="S60" s="45">
        <v>23</v>
      </c>
      <c r="T60" s="46">
        <v>19</v>
      </c>
      <c r="U60" s="45">
        <v>20</v>
      </c>
      <c r="V60" s="50">
        <v>41</v>
      </c>
      <c r="W60" s="45">
        <v>20</v>
      </c>
      <c r="X60" s="46">
        <v>30</v>
      </c>
      <c r="Y60" s="45">
        <v>16</v>
      </c>
      <c r="Z60" s="46">
        <v>41</v>
      </c>
      <c r="AA60" s="45">
        <v>17</v>
      </c>
      <c r="AB60" s="46">
        <v>30</v>
      </c>
      <c r="AC60" s="45">
        <v>15</v>
      </c>
      <c r="AD60" s="46">
        <v>34</v>
      </c>
      <c r="AE60" s="45">
        <v>15</v>
      </c>
      <c r="AF60" s="46">
        <v>17</v>
      </c>
      <c r="AG60" s="45">
        <v>10</v>
      </c>
      <c r="AH60" s="46">
        <v>14</v>
      </c>
      <c r="AI60" s="45">
        <v>8</v>
      </c>
      <c r="AJ60" s="46">
        <v>12</v>
      </c>
      <c r="AK60" s="86">
        <v>9</v>
      </c>
      <c r="AL60" s="46">
        <v>12</v>
      </c>
      <c r="AM60" s="126">
        <v>331</v>
      </c>
      <c r="AN60" s="127">
        <v>738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82</v>
      </c>
      <c r="C61" s="130">
        <f t="shared" si="9"/>
        <v>30</v>
      </c>
      <c r="D61" s="131">
        <f t="shared" si="9"/>
        <v>52</v>
      </c>
      <c r="E61" s="132">
        <v>5</v>
      </c>
      <c r="F61" s="133">
        <v>9</v>
      </c>
      <c r="G61" s="132">
        <v>5</v>
      </c>
      <c r="H61" s="134">
        <v>3</v>
      </c>
      <c r="I61" s="132">
        <v>1</v>
      </c>
      <c r="J61" s="134">
        <v>4</v>
      </c>
      <c r="K61" s="132">
        <v>2</v>
      </c>
      <c r="L61" s="134">
        <v>2</v>
      </c>
      <c r="M61" s="132"/>
      <c r="N61" s="134">
        <v>3</v>
      </c>
      <c r="O61" s="132">
        <v>3</v>
      </c>
      <c r="P61" s="134">
        <v>8</v>
      </c>
      <c r="Q61" s="132"/>
      <c r="R61" s="134">
        <v>2</v>
      </c>
      <c r="S61" s="132">
        <v>2</v>
      </c>
      <c r="T61" s="134">
        <v>3</v>
      </c>
      <c r="U61" s="132"/>
      <c r="V61" s="135">
        <v>3</v>
      </c>
      <c r="W61" s="132">
        <v>2</v>
      </c>
      <c r="X61" s="134">
        <v>1</v>
      </c>
      <c r="Y61" s="132">
        <v>1</v>
      </c>
      <c r="Z61" s="134">
        <v>3</v>
      </c>
      <c r="AA61" s="132">
        <v>2</v>
      </c>
      <c r="AB61" s="134">
        <v>5</v>
      </c>
      <c r="AC61" s="132">
        <v>1</v>
      </c>
      <c r="AD61" s="134">
        <v>2</v>
      </c>
      <c r="AE61" s="132">
        <v>3</v>
      </c>
      <c r="AF61" s="134"/>
      <c r="AG61" s="132">
        <v>1</v>
      </c>
      <c r="AH61" s="134">
        <v>4</v>
      </c>
      <c r="AI61" s="132">
        <v>1</v>
      </c>
      <c r="AJ61" s="134"/>
      <c r="AK61" s="136">
        <v>1</v>
      </c>
      <c r="AL61" s="134"/>
      <c r="AM61" s="137">
        <v>47</v>
      </c>
      <c r="AN61" s="138">
        <v>35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0</v>
      </c>
      <c r="C62" s="141">
        <f t="shared" si="9"/>
        <v>0</v>
      </c>
      <c r="D62" s="56">
        <f t="shared" si="9"/>
        <v>0</v>
      </c>
      <c r="E62" s="57"/>
      <c r="F62" s="58"/>
      <c r="G62" s="57"/>
      <c r="H62" s="59"/>
      <c r="I62" s="57"/>
      <c r="J62" s="59"/>
      <c r="K62" s="57"/>
      <c r="L62" s="59"/>
      <c r="M62" s="57"/>
      <c r="N62" s="59"/>
      <c r="O62" s="57"/>
      <c r="P62" s="59"/>
      <c r="Q62" s="57"/>
      <c r="R62" s="59"/>
      <c r="S62" s="57"/>
      <c r="T62" s="59"/>
      <c r="U62" s="57"/>
      <c r="V62" s="61"/>
      <c r="W62" s="57"/>
      <c r="X62" s="59"/>
      <c r="Y62" s="57"/>
      <c r="Z62" s="59"/>
      <c r="AA62" s="57"/>
      <c r="AB62" s="59"/>
      <c r="AC62" s="57"/>
      <c r="AD62" s="59"/>
      <c r="AE62" s="57"/>
      <c r="AF62" s="59"/>
      <c r="AG62" s="57"/>
      <c r="AH62" s="59"/>
      <c r="AI62" s="57"/>
      <c r="AJ62" s="59"/>
      <c r="AK62" s="91"/>
      <c r="AL62" s="59"/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614" t="s">
        <v>52</v>
      </c>
      <c r="B63" s="144">
        <f t="shared" ref="B63:AL63" si="10">SUM(B57:B62)</f>
        <v>4847</v>
      </c>
      <c r="C63" s="145">
        <f t="shared" si="10"/>
        <v>2469</v>
      </c>
      <c r="D63" s="146">
        <f t="shared" si="10"/>
        <v>2378</v>
      </c>
      <c r="E63" s="147">
        <f t="shared" si="10"/>
        <v>431</v>
      </c>
      <c r="F63" s="148">
        <f t="shared" si="10"/>
        <v>387</v>
      </c>
      <c r="G63" s="147">
        <f t="shared" si="10"/>
        <v>223</v>
      </c>
      <c r="H63" s="149">
        <f t="shared" si="10"/>
        <v>198</v>
      </c>
      <c r="I63" s="147">
        <f t="shared" si="10"/>
        <v>226</v>
      </c>
      <c r="J63" s="149">
        <f t="shared" si="10"/>
        <v>203</v>
      </c>
      <c r="K63" s="147">
        <f t="shared" si="10"/>
        <v>143</v>
      </c>
      <c r="L63" s="149">
        <f t="shared" si="10"/>
        <v>142</v>
      </c>
      <c r="M63" s="147">
        <f t="shared" si="10"/>
        <v>96</v>
      </c>
      <c r="N63" s="149">
        <f t="shared" si="10"/>
        <v>82</v>
      </c>
      <c r="O63" s="147">
        <f t="shared" si="10"/>
        <v>106</v>
      </c>
      <c r="P63" s="149">
        <f t="shared" si="10"/>
        <v>114</v>
      </c>
      <c r="Q63" s="147">
        <f t="shared" si="10"/>
        <v>113</v>
      </c>
      <c r="R63" s="149">
        <f t="shared" si="10"/>
        <v>99</v>
      </c>
      <c r="S63" s="147">
        <f t="shared" si="10"/>
        <v>102</v>
      </c>
      <c r="T63" s="149">
        <f t="shared" si="10"/>
        <v>89</v>
      </c>
      <c r="U63" s="150">
        <f t="shared" si="10"/>
        <v>84</v>
      </c>
      <c r="V63" s="151">
        <f t="shared" si="10"/>
        <v>110</v>
      </c>
      <c r="W63" s="147">
        <f t="shared" si="10"/>
        <v>108</v>
      </c>
      <c r="X63" s="149">
        <f t="shared" si="10"/>
        <v>87</v>
      </c>
      <c r="Y63" s="147">
        <f t="shared" si="10"/>
        <v>133</v>
      </c>
      <c r="Z63" s="149">
        <f t="shared" si="10"/>
        <v>151</v>
      </c>
      <c r="AA63" s="147">
        <f t="shared" si="10"/>
        <v>113</v>
      </c>
      <c r="AB63" s="149">
        <f t="shared" si="10"/>
        <v>90</v>
      </c>
      <c r="AC63" s="147">
        <f t="shared" si="10"/>
        <v>113</v>
      </c>
      <c r="AD63" s="149">
        <f t="shared" si="10"/>
        <v>128</v>
      </c>
      <c r="AE63" s="147">
        <f t="shared" si="10"/>
        <v>126</v>
      </c>
      <c r="AF63" s="149">
        <f t="shared" si="10"/>
        <v>109</v>
      </c>
      <c r="AG63" s="147">
        <f t="shared" si="10"/>
        <v>114</v>
      </c>
      <c r="AH63" s="149">
        <f t="shared" si="10"/>
        <v>86</v>
      </c>
      <c r="AI63" s="147">
        <f t="shared" si="10"/>
        <v>103</v>
      </c>
      <c r="AJ63" s="149">
        <f t="shared" si="10"/>
        <v>116</v>
      </c>
      <c r="AK63" s="152">
        <f t="shared" si="10"/>
        <v>135</v>
      </c>
      <c r="AL63" s="149">
        <f t="shared" si="10"/>
        <v>187</v>
      </c>
      <c r="AM63" s="153">
        <f>SUM(AM57:AM61)</f>
        <v>1838</v>
      </c>
      <c r="AN63" s="154">
        <f>SUM(AN57:AN61)</f>
        <v>3009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31.9" customHeight="1" x14ac:dyDescent="0.2">
      <c r="A65" s="156" t="s">
        <v>63</v>
      </c>
      <c r="B65" s="629" t="s">
        <v>5</v>
      </c>
      <c r="C65" s="629" t="s">
        <v>64</v>
      </c>
      <c r="D65" s="629" t="s">
        <v>65</v>
      </c>
      <c r="E65" s="629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ht="16.149999999999999" customHeight="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ht="16.149999999999999" customHeight="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ht="16.149999999999999" customHeight="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ht="16.149999999999999" customHeight="1" x14ac:dyDescent="0.2">
      <c r="A69" s="164" t="s">
        <v>71</v>
      </c>
      <c r="B69" s="165">
        <f t="shared" si="11"/>
        <v>425</v>
      </c>
      <c r="C69" s="87">
        <v>425</v>
      </c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ht="16.149999999999999" customHeight="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ht="16.149999999999999" customHeight="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ht="16.149999999999999" customHeight="1" x14ac:dyDescent="0.2">
      <c r="A72" s="164" t="s">
        <v>74</v>
      </c>
      <c r="B72" s="165">
        <f t="shared" si="11"/>
        <v>714</v>
      </c>
      <c r="C72" s="87">
        <v>714</v>
      </c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ht="16.149999999999999" customHeight="1" x14ac:dyDescent="0.2">
      <c r="A73" s="164" t="s">
        <v>75</v>
      </c>
      <c r="B73" s="165">
        <f t="shared" si="11"/>
        <v>5</v>
      </c>
      <c r="C73" s="87">
        <v>5</v>
      </c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ht="16.149999999999999" customHeight="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ht="16.149999999999999" customHeight="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ht="16.149999999999999" customHeight="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ht="16.149999999999999" customHeight="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ht="16.149999999999999" customHeight="1" x14ac:dyDescent="0.2">
      <c r="A78" s="164" t="s">
        <v>80</v>
      </c>
      <c r="B78" s="165">
        <f t="shared" si="11"/>
        <v>1370</v>
      </c>
      <c r="C78" s="87">
        <v>1370</v>
      </c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ht="16.149999999999999" customHeight="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ht="16.149999999999999" customHeight="1" x14ac:dyDescent="0.2">
      <c r="A80" s="164" t="s">
        <v>82</v>
      </c>
      <c r="B80" s="165">
        <f t="shared" si="11"/>
        <v>2</v>
      </c>
      <c r="C80" s="87">
        <v>2</v>
      </c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ht="16.149999999999999" customHeight="1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ht="16.149999999999999" customHeight="1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ht="16.149999999999999" customHeight="1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ht="16.149999999999999" customHeight="1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ht="16.149999999999999" customHeight="1" x14ac:dyDescent="0.2">
      <c r="A85" s="614" t="s">
        <v>52</v>
      </c>
      <c r="B85" s="170">
        <f>SUM(B66:B84)</f>
        <v>2516</v>
      </c>
      <c r="C85" s="170">
        <f>SUM(C66:C84)</f>
        <v>2516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ht="31.9" customHeigh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6.149999999999999" customHeight="1" x14ac:dyDescent="0.2">
      <c r="A87" s="744" t="s">
        <v>88</v>
      </c>
      <c r="B87" s="746"/>
      <c r="C87" s="744" t="s">
        <v>5</v>
      </c>
      <c r="D87" s="745"/>
      <c r="E87" s="746"/>
      <c r="F87" s="750" t="s">
        <v>6</v>
      </c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2"/>
      <c r="AN87" s="75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ht="16.149999999999999" customHeight="1" x14ac:dyDescent="0.2">
      <c r="A88" s="785"/>
      <c r="B88" s="786"/>
      <c r="C88" s="747"/>
      <c r="D88" s="748"/>
      <c r="E88" s="749"/>
      <c r="F88" s="750" t="s">
        <v>10</v>
      </c>
      <c r="G88" s="752"/>
      <c r="H88" s="751" t="s">
        <v>11</v>
      </c>
      <c r="I88" s="751"/>
      <c r="J88" s="750" t="s">
        <v>12</v>
      </c>
      <c r="K88" s="752"/>
      <c r="L88" s="751" t="s">
        <v>13</v>
      </c>
      <c r="M88" s="751"/>
      <c r="N88" s="750" t="s">
        <v>14</v>
      </c>
      <c r="O88" s="752"/>
      <c r="P88" s="751" t="s">
        <v>15</v>
      </c>
      <c r="Q88" s="751"/>
      <c r="R88" s="750" t="s">
        <v>16</v>
      </c>
      <c r="S88" s="752"/>
      <c r="T88" s="751" t="s">
        <v>17</v>
      </c>
      <c r="U88" s="751"/>
      <c r="V88" s="750" t="s">
        <v>18</v>
      </c>
      <c r="W88" s="752"/>
      <c r="X88" s="751" t="s">
        <v>19</v>
      </c>
      <c r="Y88" s="752"/>
      <c r="Z88" s="750" t="s">
        <v>20</v>
      </c>
      <c r="AA88" s="751"/>
      <c r="AB88" s="750" t="s">
        <v>21</v>
      </c>
      <c r="AC88" s="752"/>
      <c r="AD88" s="751" t="s">
        <v>22</v>
      </c>
      <c r="AE88" s="751"/>
      <c r="AF88" s="750" t="s">
        <v>23</v>
      </c>
      <c r="AG88" s="752"/>
      <c r="AH88" s="751" t="s">
        <v>24</v>
      </c>
      <c r="AI88" s="751"/>
      <c r="AJ88" s="750" t="s">
        <v>25</v>
      </c>
      <c r="AK88" s="752"/>
      <c r="AL88" s="751" t="s">
        <v>26</v>
      </c>
      <c r="AM88" s="752"/>
      <c r="AN88" s="75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ht="16.149999999999999" customHeight="1" x14ac:dyDescent="0.2">
      <c r="A89" s="747"/>
      <c r="B89" s="748"/>
      <c r="C89" s="630" t="s">
        <v>31</v>
      </c>
      <c r="D89" s="631" t="s">
        <v>39</v>
      </c>
      <c r="E89" s="616" t="s">
        <v>33</v>
      </c>
      <c r="F89" s="614" t="s">
        <v>39</v>
      </c>
      <c r="G89" s="616" t="s">
        <v>33</v>
      </c>
      <c r="H89" s="615" t="s">
        <v>39</v>
      </c>
      <c r="I89" s="615" t="s">
        <v>33</v>
      </c>
      <c r="J89" s="614" t="s">
        <v>39</v>
      </c>
      <c r="K89" s="616" t="s">
        <v>33</v>
      </c>
      <c r="L89" s="615" t="s">
        <v>39</v>
      </c>
      <c r="M89" s="615" t="s">
        <v>33</v>
      </c>
      <c r="N89" s="614" t="s">
        <v>39</v>
      </c>
      <c r="O89" s="616" t="s">
        <v>33</v>
      </c>
      <c r="P89" s="615" t="s">
        <v>39</v>
      </c>
      <c r="Q89" s="615" t="s">
        <v>33</v>
      </c>
      <c r="R89" s="614" t="s">
        <v>39</v>
      </c>
      <c r="S89" s="616" t="s">
        <v>33</v>
      </c>
      <c r="T89" s="615" t="s">
        <v>39</v>
      </c>
      <c r="U89" s="615" t="s">
        <v>33</v>
      </c>
      <c r="V89" s="614" t="s">
        <v>39</v>
      </c>
      <c r="W89" s="616" t="s">
        <v>33</v>
      </c>
      <c r="X89" s="615" t="s">
        <v>39</v>
      </c>
      <c r="Y89" s="616" t="s">
        <v>33</v>
      </c>
      <c r="Z89" s="614" t="s">
        <v>39</v>
      </c>
      <c r="AA89" s="615" t="s">
        <v>33</v>
      </c>
      <c r="AB89" s="614" t="s">
        <v>39</v>
      </c>
      <c r="AC89" s="616" t="s">
        <v>33</v>
      </c>
      <c r="AD89" s="615" t="s">
        <v>39</v>
      </c>
      <c r="AE89" s="615" t="s">
        <v>33</v>
      </c>
      <c r="AF89" s="614" t="s">
        <v>39</v>
      </c>
      <c r="AG89" s="616" t="s">
        <v>33</v>
      </c>
      <c r="AH89" s="615" t="s">
        <v>39</v>
      </c>
      <c r="AI89" s="615" t="s">
        <v>33</v>
      </c>
      <c r="AJ89" s="614" t="s">
        <v>39</v>
      </c>
      <c r="AK89" s="616" t="s">
        <v>33</v>
      </c>
      <c r="AL89" s="615" t="s">
        <v>39</v>
      </c>
      <c r="AM89" s="616" t="s">
        <v>33</v>
      </c>
      <c r="AN89" s="75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6.149999999999999" customHeight="1" x14ac:dyDescent="0.2">
      <c r="A90" s="750" t="s">
        <v>89</v>
      </c>
      <c r="B90" s="752"/>
      <c r="C90" s="119">
        <f t="shared" ref="C90:AN90" si="12">SUM(C91:C97)</f>
        <v>880</v>
      </c>
      <c r="D90" s="120">
        <f t="shared" si="12"/>
        <v>344</v>
      </c>
      <c r="E90" s="31">
        <f t="shared" si="12"/>
        <v>536</v>
      </c>
      <c r="F90" s="175">
        <f t="shared" si="12"/>
        <v>33</v>
      </c>
      <c r="G90" s="176">
        <f t="shared" si="12"/>
        <v>23</v>
      </c>
      <c r="H90" s="175">
        <f t="shared" si="12"/>
        <v>18</v>
      </c>
      <c r="I90" s="176">
        <f t="shared" si="12"/>
        <v>7</v>
      </c>
      <c r="J90" s="175">
        <f t="shared" si="12"/>
        <v>18</v>
      </c>
      <c r="K90" s="176">
        <f t="shared" si="12"/>
        <v>16</v>
      </c>
      <c r="L90" s="175">
        <f t="shared" si="12"/>
        <v>5</v>
      </c>
      <c r="M90" s="176">
        <f t="shared" si="12"/>
        <v>22</v>
      </c>
      <c r="N90" s="175">
        <f t="shared" si="12"/>
        <v>13</v>
      </c>
      <c r="O90" s="176">
        <f t="shared" si="12"/>
        <v>60</v>
      </c>
      <c r="P90" s="175">
        <f t="shared" si="12"/>
        <v>9</v>
      </c>
      <c r="Q90" s="176">
        <f t="shared" si="12"/>
        <v>58</v>
      </c>
      <c r="R90" s="175">
        <f t="shared" si="12"/>
        <v>16</v>
      </c>
      <c r="S90" s="176">
        <f t="shared" si="12"/>
        <v>55</v>
      </c>
      <c r="T90" s="175">
        <f t="shared" si="12"/>
        <v>11</v>
      </c>
      <c r="U90" s="176">
        <f t="shared" si="12"/>
        <v>39</v>
      </c>
      <c r="V90" s="175">
        <f t="shared" si="12"/>
        <v>11</v>
      </c>
      <c r="W90" s="176">
        <f t="shared" si="12"/>
        <v>30</v>
      </c>
      <c r="X90" s="175">
        <f t="shared" si="12"/>
        <v>15</v>
      </c>
      <c r="Y90" s="176">
        <f t="shared" si="12"/>
        <v>17</v>
      </c>
      <c r="Z90" s="175">
        <f t="shared" si="12"/>
        <v>23</v>
      </c>
      <c r="AA90" s="176">
        <f t="shared" si="12"/>
        <v>20</v>
      </c>
      <c r="AB90" s="175">
        <f t="shared" si="12"/>
        <v>20</v>
      </c>
      <c r="AC90" s="176">
        <f t="shared" si="12"/>
        <v>17</v>
      </c>
      <c r="AD90" s="175">
        <f t="shared" si="12"/>
        <v>22</v>
      </c>
      <c r="AE90" s="176">
        <f t="shared" si="12"/>
        <v>27</v>
      </c>
      <c r="AF90" s="175">
        <f t="shared" si="12"/>
        <v>27</v>
      </c>
      <c r="AG90" s="176">
        <f t="shared" si="12"/>
        <v>27</v>
      </c>
      <c r="AH90" s="175">
        <f t="shared" si="12"/>
        <v>31</v>
      </c>
      <c r="AI90" s="176">
        <f t="shared" si="12"/>
        <v>22</v>
      </c>
      <c r="AJ90" s="175">
        <f t="shared" si="12"/>
        <v>34</v>
      </c>
      <c r="AK90" s="176">
        <f t="shared" si="12"/>
        <v>34</v>
      </c>
      <c r="AL90" s="175">
        <f t="shared" si="12"/>
        <v>38</v>
      </c>
      <c r="AM90" s="176">
        <f t="shared" si="12"/>
        <v>62</v>
      </c>
      <c r="AN90" s="177">
        <f t="shared" si="12"/>
        <v>827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6.149999999999999" customHeight="1" x14ac:dyDescent="0.2">
      <c r="A91" s="753" t="s">
        <v>90</v>
      </c>
      <c r="B91" s="179" t="s">
        <v>91</v>
      </c>
      <c r="C91" s="119">
        <f t="shared" ref="C91:C97" si="13">SUM(D91+E91)</f>
        <v>846</v>
      </c>
      <c r="D91" s="120">
        <f t="shared" ref="D91:E97" si="14">SUM(F91+H91+J91+L91+N91+P91+R91+T91+V91+X91+Z91+AB91+AD91+AF91+AH91+AJ91+AL91)</f>
        <v>324</v>
      </c>
      <c r="E91" s="31">
        <f t="shared" si="14"/>
        <v>522</v>
      </c>
      <c r="F91" s="180">
        <v>33</v>
      </c>
      <c r="G91" s="181">
        <v>22</v>
      </c>
      <c r="H91" s="182">
        <v>18</v>
      </c>
      <c r="I91" s="183">
        <v>7</v>
      </c>
      <c r="J91" s="182">
        <v>17</v>
      </c>
      <c r="K91" s="183">
        <v>14</v>
      </c>
      <c r="L91" s="180">
        <v>5</v>
      </c>
      <c r="M91" s="181">
        <v>22</v>
      </c>
      <c r="N91" s="182">
        <v>10</v>
      </c>
      <c r="O91" s="183">
        <v>60</v>
      </c>
      <c r="P91" s="182">
        <v>9</v>
      </c>
      <c r="Q91" s="183">
        <v>57</v>
      </c>
      <c r="R91" s="182">
        <v>15</v>
      </c>
      <c r="S91" s="183">
        <v>55</v>
      </c>
      <c r="T91" s="182">
        <v>10</v>
      </c>
      <c r="U91" s="183">
        <v>38</v>
      </c>
      <c r="V91" s="182">
        <v>11</v>
      </c>
      <c r="W91" s="183">
        <v>29</v>
      </c>
      <c r="X91" s="182">
        <v>15</v>
      </c>
      <c r="Y91" s="183">
        <v>17</v>
      </c>
      <c r="Z91" s="182">
        <v>21</v>
      </c>
      <c r="AA91" s="183">
        <v>19</v>
      </c>
      <c r="AB91" s="182">
        <v>17</v>
      </c>
      <c r="AC91" s="183">
        <v>17</v>
      </c>
      <c r="AD91" s="182">
        <v>22</v>
      </c>
      <c r="AE91" s="183">
        <v>25</v>
      </c>
      <c r="AF91" s="182">
        <v>22</v>
      </c>
      <c r="AG91" s="183">
        <v>26</v>
      </c>
      <c r="AH91" s="182">
        <v>29</v>
      </c>
      <c r="AI91" s="183">
        <v>22</v>
      </c>
      <c r="AJ91" s="182">
        <v>34</v>
      </c>
      <c r="AK91" s="183">
        <v>33</v>
      </c>
      <c r="AL91" s="182">
        <v>36</v>
      </c>
      <c r="AM91" s="183">
        <v>59</v>
      </c>
      <c r="AN91" s="184">
        <v>793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>
        <f t="shared" ref="CH91:CH97" si="17">IF(C91=0,"",IF(AN91="",IF(C91="","",1),0))</f>
        <v>0</v>
      </c>
      <c r="CI91" s="20"/>
      <c r="CJ91" s="20"/>
      <c r="CK91" s="20"/>
      <c r="CL91" s="20"/>
      <c r="CM91" s="20"/>
    </row>
    <row r="92" spans="1:104" ht="16.149999999999999" customHeight="1" x14ac:dyDescent="0.2">
      <c r="A92" s="754"/>
      <c r="B92" s="185" t="s">
        <v>92</v>
      </c>
      <c r="C92" s="186">
        <f t="shared" si="13"/>
        <v>9</v>
      </c>
      <c r="D92" s="43">
        <f t="shared" si="14"/>
        <v>4</v>
      </c>
      <c r="E92" s="187">
        <f t="shared" si="14"/>
        <v>5</v>
      </c>
      <c r="F92" s="188"/>
      <c r="G92" s="189"/>
      <c r="H92" s="190"/>
      <c r="I92" s="191"/>
      <c r="J92" s="188"/>
      <c r="K92" s="192"/>
      <c r="L92" s="190"/>
      <c r="M92" s="193"/>
      <c r="N92" s="188">
        <v>1</v>
      </c>
      <c r="O92" s="192"/>
      <c r="P92" s="191"/>
      <c r="Q92" s="193">
        <v>1</v>
      </c>
      <c r="R92" s="194"/>
      <c r="S92" s="192"/>
      <c r="T92" s="191"/>
      <c r="U92" s="193"/>
      <c r="V92" s="194"/>
      <c r="W92" s="192">
        <v>1</v>
      </c>
      <c r="X92" s="191"/>
      <c r="Y92" s="192"/>
      <c r="Z92" s="194"/>
      <c r="AA92" s="193">
        <v>1</v>
      </c>
      <c r="AB92" s="194"/>
      <c r="AC92" s="192"/>
      <c r="AD92" s="191"/>
      <c r="AE92" s="193">
        <v>1</v>
      </c>
      <c r="AF92" s="194">
        <v>1</v>
      </c>
      <c r="AG92" s="192"/>
      <c r="AH92" s="191">
        <v>1</v>
      </c>
      <c r="AI92" s="193"/>
      <c r="AJ92" s="194"/>
      <c r="AK92" s="192">
        <v>1</v>
      </c>
      <c r="AL92" s="191">
        <v>1</v>
      </c>
      <c r="AM92" s="192"/>
      <c r="AN92" s="195">
        <v>9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>
        <f t="shared" si="17"/>
        <v>0</v>
      </c>
      <c r="CI92" s="20"/>
      <c r="CJ92" s="20"/>
      <c r="CK92" s="20"/>
      <c r="CL92" s="20"/>
      <c r="CM92" s="20"/>
    </row>
    <row r="93" spans="1:104" ht="16.149999999999999" customHeight="1" thickBot="1" x14ac:dyDescent="0.25">
      <c r="A93" s="78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>
        <v>0</v>
      </c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6.149999999999999" customHeight="1" thickTop="1" x14ac:dyDescent="0.2">
      <c r="A94" s="788" t="s">
        <v>94</v>
      </c>
      <c r="B94" s="789"/>
      <c r="C94" s="208">
        <f t="shared" si="13"/>
        <v>6</v>
      </c>
      <c r="D94" s="209">
        <f t="shared" si="14"/>
        <v>2</v>
      </c>
      <c r="E94" s="210">
        <f t="shared" si="14"/>
        <v>4</v>
      </c>
      <c r="F94" s="211"/>
      <c r="G94" s="212">
        <v>1</v>
      </c>
      <c r="H94" s="213"/>
      <c r="I94" s="214"/>
      <c r="J94" s="215"/>
      <c r="K94" s="212">
        <v>1</v>
      </c>
      <c r="L94" s="213"/>
      <c r="M94" s="216"/>
      <c r="N94" s="215"/>
      <c r="O94" s="212"/>
      <c r="P94" s="214"/>
      <c r="Q94" s="216"/>
      <c r="R94" s="217"/>
      <c r="S94" s="212"/>
      <c r="T94" s="214"/>
      <c r="U94" s="216">
        <v>1</v>
      </c>
      <c r="V94" s="217"/>
      <c r="W94" s="212"/>
      <c r="X94" s="214"/>
      <c r="Y94" s="212"/>
      <c r="Z94" s="217"/>
      <c r="AA94" s="216"/>
      <c r="AB94" s="217">
        <v>1</v>
      </c>
      <c r="AC94" s="212"/>
      <c r="AD94" s="214"/>
      <c r="AE94" s="216"/>
      <c r="AF94" s="217">
        <v>1</v>
      </c>
      <c r="AG94" s="212"/>
      <c r="AH94" s="214"/>
      <c r="AI94" s="216"/>
      <c r="AJ94" s="217"/>
      <c r="AK94" s="212"/>
      <c r="AL94" s="214"/>
      <c r="AM94" s="212">
        <v>1</v>
      </c>
      <c r="AN94" s="218">
        <v>6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>
        <f t="shared" si="17"/>
        <v>0</v>
      </c>
      <c r="CI94" s="20"/>
      <c r="CJ94" s="20"/>
      <c r="CK94" s="20"/>
      <c r="CL94" s="20"/>
      <c r="CM94" s="20"/>
    </row>
    <row r="95" spans="1:104" ht="16.149999999999999" customHeight="1" x14ac:dyDescent="0.2">
      <c r="A95" s="790" t="s">
        <v>95</v>
      </c>
      <c r="B95" s="791"/>
      <c r="C95" s="42">
        <f t="shared" si="13"/>
        <v>2</v>
      </c>
      <c r="D95" s="76">
        <f t="shared" si="14"/>
        <v>0</v>
      </c>
      <c r="E95" s="219">
        <f t="shared" si="14"/>
        <v>2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>
        <v>1</v>
      </c>
      <c r="AH95" s="223"/>
      <c r="AI95" s="225"/>
      <c r="AJ95" s="226"/>
      <c r="AK95" s="224"/>
      <c r="AL95" s="223"/>
      <c r="AM95" s="224">
        <v>1</v>
      </c>
      <c r="AN95" s="227">
        <v>2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>
        <f t="shared" si="17"/>
        <v>0</v>
      </c>
      <c r="CI95" s="20"/>
      <c r="CJ95" s="20"/>
      <c r="CK95" s="20"/>
      <c r="CL95" s="20"/>
      <c r="CM95" s="20"/>
    </row>
    <row r="96" spans="1:104" ht="16.149999999999999" customHeight="1" x14ac:dyDescent="0.2">
      <c r="A96" s="790" t="s">
        <v>96</v>
      </c>
      <c r="B96" s="791"/>
      <c r="C96" s="186">
        <f t="shared" si="13"/>
        <v>15</v>
      </c>
      <c r="D96" s="43">
        <f t="shared" si="14"/>
        <v>12</v>
      </c>
      <c r="E96" s="228">
        <f t="shared" si="14"/>
        <v>3</v>
      </c>
      <c r="F96" s="188"/>
      <c r="G96" s="189"/>
      <c r="H96" s="190"/>
      <c r="I96" s="191"/>
      <c r="J96" s="188"/>
      <c r="K96" s="192">
        <v>1</v>
      </c>
      <c r="L96" s="190"/>
      <c r="M96" s="193"/>
      <c r="N96" s="188">
        <v>1</v>
      </c>
      <c r="O96" s="192"/>
      <c r="P96" s="191"/>
      <c r="Q96" s="193"/>
      <c r="R96" s="194">
        <v>1</v>
      </c>
      <c r="S96" s="192"/>
      <c r="T96" s="191">
        <v>1</v>
      </c>
      <c r="U96" s="193"/>
      <c r="V96" s="194"/>
      <c r="W96" s="192"/>
      <c r="X96" s="191"/>
      <c r="Y96" s="192"/>
      <c r="Z96" s="194">
        <v>2</v>
      </c>
      <c r="AA96" s="193"/>
      <c r="AB96" s="194">
        <v>2</v>
      </c>
      <c r="AC96" s="192"/>
      <c r="AD96" s="191"/>
      <c r="AE96" s="193">
        <v>1</v>
      </c>
      <c r="AF96" s="194">
        <v>3</v>
      </c>
      <c r="AG96" s="192"/>
      <c r="AH96" s="191">
        <v>1</v>
      </c>
      <c r="AI96" s="193"/>
      <c r="AJ96" s="194"/>
      <c r="AK96" s="192"/>
      <c r="AL96" s="191">
        <v>1</v>
      </c>
      <c r="AM96" s="192">
        <v>1</v>
      </c>
      <c r="AN96" s="195">
        <v>15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>
        <f t="shared" si="17"/>
        <v>0</v>
      </c>
      <c r="CI96" s="20"/>
      <c r="CJ96" s="20"/>
      <c r="CK96" s="20"/>
      <c r="CL96" s="20"/>
      <c r="CM96" s="20"/>
    </row>
    <row r="97" spans="1:104" ht="16.149999999999999" customHeight="1" x14ac:dyDescent="0.2">
      <c r="A97" s="792" t="s">
        <v>97</v>
      </c>
      <c r="B97" s="793"/>
      <c r="C97" s="89">
        <f t="shared" si="13"/>
        <v>2</v>
      </c>
      <c r="D97" s="90">
        <f t="shared" si="14"/>
        <v>2</v>
      </c>
      <c r="E97" s="229">
        <f t="shared" si="14"/>
        <v>0</v>
      </c>
      <c r="F97" s="230"/>
      <c r="G97" s="231"/>
      <c r="H97" s="232"/>
      <c r="I97" s="233"/>
      <c r="J97" s="230">
        <v>1</v>
      </c>
      <c r="K97" s="234"/>
      <c r="L97" s="232"/>
      <c r="M97" s="235"/>
      <c r="N97" s="230">
        <v>1</v>
      </c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>
        <v>2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>
        <f t="shared" si="17"/>
        <v>0</v>
      </c>
      <c r="CI97" s="20"/>
      <c r="CJ97" s="20"/>
      <c r="CK97" s="20"/>
      <c r="CL97" s="20"/>
      <c r="CM97" s="20"/>
    </row>
    <row r="98" spans="1:104" s="12" customFormat="1" ht="31.9" customHeigh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ht="16.149999999999999" customHeight="1" x14ac:dyDescent="0.2">
      <c r="A99" s="750" t="s">
        <v>99</v>
      </c>
      <c r="B99" s="751"/>
      <c r="C99" s="752"/>
      <c r="D99" s="629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5.15" customHeight="1" x14ac:dyDescent="0.2">
      <c r="A100" s="744" t="s">
        <v>100</v>
      </c>
      <c r="B100" s="746"/>
      <c r="C100" s="624" t="s">
        <v>101</v>
      </c>
      <c r="D100" s="239"/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ht="25.15" customHeight="1" x14ac:dyDescent="0.2">
      <c r="A101" s="785"/>
      <c r="B101" s="786"/>
      <c r="C101" s="625" t="s">
        <v>102</v>
      </c>
      <c r="D101" s="195"/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5.15" customHeight="1" x14ac:dyDescent="0.2">
      <c r="A102" s="747"/>
      <c r="B102" s="749"/>
      <c r="C102" s="626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31.9" customHeight="1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6.149999999999999" customHeight="1" x14ac:dyDescent="0.2">
      <c r="A104" s="766" t="s">
        <v>88</v>
      </c>
      <c r="B104" s="794"/>
      <c r="C104" s="744" t="s">
        <v>5</v>
      </c>
      <c r="D104" s="745"/>
      <c r="E104" s="746"/>
      <c r="F104" s="750" t="s">
        <v>6</v>
      </c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2"/>
      <c r="AN104" s="75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ht="16.149999999999999" customHeight="1" x14ac:dyDescent="0.2">
      <c r="A105" s="767"/>
      <c r="B105" s="795"/>
      <c r="C105" s="747"/>
      <c r="D105" s="748"/>
      <c r="E105" s="749"/>
      <c r="F105" s="750" t="s">
        <v>10</v>
      </c>
      <c r="G105" s="752"/>
      <c r="H105" s="750" t="s">
        <v>11</v>
      </c>
      <c r="I105" s="752"/>
      <c r="J105" s="750" t="s">
        <v>12</v>
      </c>
      <c r="K105" s="752"/>
      <c r="L105" s="750" t="s">
        <v>13</v>
      </c>
      <c r="M105" s="752"/>
      <c r="N105" s="750" t="s">
        <v>14</v>
      </c>
      <c r="O105" s="752"/>
      <c r="P105" s="756" t="s">
        <v>15</v>
      </c>
      <c r="Q105" s="757"/>
      <c r="R105" s="756" t="s">
        <v>16</v>
      </c>
      <c r="S105" s="757"/>
      <c r="T105" s="756" t="s">
        <v>17</v>
      </c>
      <c r="U105" s="757"/>
      <c r="V105" s="756" t="s">
        <v>18</v>
      </c>
      <c r="W105" s="757"/>
      <c r="X105" s="756" t="s">
        <v>19</v>
      </c>
      <c r="Y105" s="757"/>
      <c r="Z105" s="756" t="s">
        <v>20</v>
      </c>
      <c r="AA105" s="757"/>
      <c r="AB105" s="756" t="s">
        <v>21</v>
      </c>
      <c r="AC105" s="757"/>
      <c r="AD105" s="765" t="s">
        <v>22</v>
      </c>
      <c r="AE105" s="765"/>
      <c r="AF105" s="756" t="s">
        <v>23</v>
      </c>
      <c r="AG105" s="757"/>
      <c r="AH105" s="765" t="s">
        <v>24</v>
      </c>
      <c r="AI105" s="765"/>
      <c r="AJ105" s="756" t="s">
        <v>25</v>
      </c>
      <c r="AK105" s="757"/>
      <c r="AL105" s="765" t="s">
        <v>26</v>
      </c>
      <c r="AM105" s="757"/>
      <c r="AN105" s="75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ht="16.149999999999999" customHeight="1" x14ac:dyDescent="0.2">
      <c r="A106" s="768"/>
      <c r="B106" s="796"/>
      <c r="C106" s="69" t="s">
        <v>31</v>
      </c>
      <c r="D106" s="70" t="s">
        <v>39</v>
      </c>
      <c r="E106" s="616" t="s">
        <v>33</v>
      </c>
      <c r="F106" s="614" t="s">
        <v>39</v>
      </c>
      <c r="G106" s="616" t="s">
        <v>33</v>
      </c>
      <c r="H106" s="614" t="s">
        <v>39</v>
      </c>
      <c r="I106" s="616" t="s">
        <v>33</v>
      </c>
      <c r="J106" s="614" t="s">
        <v>39</v>
      </c>
      <c r="K106" s="616" t="s">
        <v>33</v>
      </c>
      <c r="L106" s="614" t="s">
        <v>39</v>
      </c>
      <c r="M106" s="616" t="s">
        <v>33</v>
      </c>
      <c r="N106" s="614" t="s">
        <v>39</v>
      </c>
      <c r="O106" s="616" t="s">
        <v>33</v>
      </c>
      <c r="P106" s="614" t="s">
        <v>39</v>
      </c>
      <c r="Q106" s="616" t="s">
        <v>33</v>
      </c>
      <c r="R106" s="614" t="s">
        <v>39</v>
      </c>
      <c r="S106" s="616" t="s">
        <v>33</v>
      </c>
      <c r="T106" s="614" t="s">
        <v>39</v>
      </c>
      <c r="U106" s="616" t="s">
        <v>33</v>
      </c>
      <c r="V106" s="614" t="s">
        <v>39</v>
      </c>
      <c r="W106" s="616" t="s">
        <v>33</v>
      </c>
      <c r="X106" s="614" t="s">
        <v>39</v>
      </c>
      <c r="Y106" s="616" t="s">
        <v>33</v>
      </c>
      <c r="Z106" s="614" t="s">
        <v>39</v>
      </c>
      <c r="AA106" s="616" t="s">
        <v>33</v>
      </c>
      <c r="AB106" s="614" t="s">
        <v>39</v>
      </c>
      <c r="AC106" s="616" t="s">
        <v>33</v>
      </c>
      <c r="AD106" s="615" t="s">
        <v>39</v>
      </c>
      <c r="AE106" s="615" t="s">
        <v>33</v>
      </c>
      <c r="AF106" s="614" t="s">
        <v>39</v>
      </c>
      <c r="AG106" s="616" t="s">
        <v>33</v>
      </c>
      <c r="AH106" s="615" t="s">
        <v>39</v>
      </c>
      <c r="AI106" s="615" t="s">
        <v>33</v>
      </c>
      <c r="AJ106" s="614" t="s">
        <v>39</v>
      </c>
      <c r="AK106" s="616" t="s">
        <v>33</v>
      </c>
      <c r="AL106" s="615" t="s">
        <v>39</v>
      </c>
      <c r="AM106" s="616" t="s">
        <v>33</v>
      </c>
      <c r="AN106" s="75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6.149999999999999" customHeight="1" x14ac:dyDescent="0.2">
      <c r="A107" s="797" t="s">
        <v>105</v>
      </c>
      <c r="B107" s="79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ht="16.149999999999999" customHeight="1" x14ac:dyDescent="0.2">
      <c r="A108" s="799" t="s">
        <v>106</v>
      </c>
      <c r="B108" s="800"/>
      <c r="C108" s="75">
        <f>SUM(D108+E108)</f>
        <v>10</v>
      </c>
      <c r="D108" s="76">
        <f t="shared" si="18"/>
        <v>6</v>
      </c>
      <c r="E108" s="84">
        <f t="shared" si="18"/>
        <v>4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>
        <v>1</v>
      </c>
      <c r="AC108" s="264"/>
      <c r="AD108" s="265">
        <v>1</v>
      </c>
      <c r="AE108" s="266"/>
      <c r="AF108" s="263"/>
      <c r="AG108" s="264"/>
      <c r="AH108" s="265"/>
      <c r="AI108" s="266"/>
      <c r="AJ108" s="263">
        <v>1</v>
      </c>
      <c r="AK108" s="264">
        <v>1</v>
      </c>
      <c r="AL108" s="265">
        <v>3</v>
      </c>
      <c r="AM108" s="264">
        <v>3</v>
      </c>
      <c r="AN108" s="267">
        <v>10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>
        <f>IF(C108=0,"",IF(AN108="",IF(C108="","",1),0))</f>
        <v>0</v>
      </c>
      <c r="CI108" s="20"/>
      <c r="CJ108" s="20"/>
      <c r="CK108" s="20"/>
      <c r="CL108" s="20"/>
      <c r="CM108" s="20"/>
    </row>
    <row r="109" spans="1:104" ht="16.149999999999999" customHeight="1" x14ac:dyDescent="0.2">
      <c r="A109" s="801" t="s">
        <v>107</v>
      </c>
      <c r="B109" s="802"/>
      <c r="C109" s="89">
        <f>SUM(D109+E109)</f>
        <v>0</v>
      </c>
      <c r="D109" s="90">
        <f t="shared" si="18"/>
        <v>0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 t="str">
        <f>IF(C109=0,"",IF(AN109="",IF(C109="","",1),0))</f>
        <v/>
      </c>
      <c r="CI109" s="20"/>
      <c r="CJ109" s="20"/>
      <c r="CK109" s="20"/>
      <c r="CL109" s="20"/>
      <c r="CM109" s="20"/>
    </row>
    <row r="110" spans="1:104" s="12" customFormat="1" ht="31.9" customHeigh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6.149999999999999" customHeight="1" x14ac:dyDescent="0.2">
      <c r="A111" s="766" t="s">
        <v>109</v>
      </c>
      <c r="B111" s="794"/>
      <c r="C111" s="766" t="s">
        <v>52</v>
      </c>
      <c r="D111" s="803"/>
      <c r="E111" s="794"/>
      <c r="F111" s="750" t="s">
        <v>110</v>
      </c>
      <c r="G111" s="752"/>
      <c r="H111" s="815" t="s">
        <v>111</v>
      </c>
      <c r="I111" s="752"/>
      <c r="J111" s="750" t="s">
        <v>112</v>
      </c>
      <c r="K111" s="752"/>
      <c r="L111" s="750" t="s">
        <v>113</v>
      </c>
      <c r="M111" s="752"/>
      <c r="N111" s="750" t="s">
        <v>114</v>
      </c>
      <c r="O111" s="752"/>
      <c r="P111" s="756" t="s">
        <v>115</v>
      </c>
      <c r="Q111" s="757"/>
      <c r="R111" s="756" t="s">
        <v>116</v>
      </c>
      <c r="S111" s="757"/>
      <c r="T111" s="756" t="s">
        <v>117</v>
      </c>
      <c r="U111" s="765"/>
      <c r="V111" s="756" t="s">
        <v>118</v>
      </c>
      <c r="W111" s="765"/>
      <c r="X111" s="810" t="s">
        <v>119</v>
      </c>
      <c r="Y111" s="812" t="s">
        <v>120</v>
      </c>
      <c r="Z111" s="765"/>
      <c r="AA111" s="765"/>
      <c r="AB111" s="757"/>
      <c r="AC111" s="813" t="s">
        <v>121</v>
      </c>
      <c r="AD111" s="814"/>
      <c r="AE111" s="765" t="s">
        <v>122</v>
      </c>
      <c r="AF111" s="765"/>
      <c r="AG111" s="765"/>
      <c r="AH111" s="757"/>
      <c r="AI111" s="75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5.15" customHeight="1" x14ac:dyDescent="0.2">
      <c r="A112" s="768"/>
      <c r="B112" s="796"/>
      <c r="C112" s="69" t="s">
        <v>31</v>
      </c>
      <c r="D112" s="70" t="s">
        <v>32</v>
      </c>
      <c r="E112" s="618" t="s">
        <v>33</v>
      </c>
      <c r="F112" s="630" t="s">
        <v>39</v>
      </c>
      <c r="G112" s="274" t="s">
        <v>33</v>
      </c>
      <c r="H112" s="630" t="s">
        <v>39</v>
      </c>
      <c r="I112" s="274" t="s">
        <v>33</v>
      </c>
      <c r="J112" s="630" t="s">
        <v>39</v>
      </c>
      <c r="K112" s="274" t="s">
        <v>33</v>
      </c>
      <c r="L112" s="630" t="s">
        <v>39</v>
      </c>
      <c r="M112" s="274" t="s">
        <v>33</v>
      </c>
      <c r="N112" s="630" t="s">
        <v>39</v>
      </c>
      <c r="O112" s="274" t="s">
        <v>33</v>
      </c>
      <c r="P112" s="630" t="s">
        <v>39</v>
      </c>
      <c r="Q112" s="274" t="s">
        <v>33</v>
      </c>
      <c r="R112" s="630" t="s">
        <v>39</v>
      </c>
      <c r="S112" s="274" t="s">
        <v>33</v>
      </c>
      <c r="T112" s="630" t="s">
        <v>39</v>
      </c>
      <c r="U112" s="275" t="s">
        <v>33</v>
      </c>
      <c r="V112" s="630" t="s">
        <v>39</v>
      </c>
      <c r="W112" s="275" t="s">
        <v>33</v>
      </c>
      <c r="X112" s="811"/>
      <c r="Y112" s="276" t="s">
        <v>124</v>
      </c>
      <c r="Z112" s="277" t="s">
        <v>125</v>
      </c>
      <c r="AA112" s="617" t="s">
        <v>126</v>
      </c>
      <c r="AB112" s="629" t="s">
        <v>127</v>
      </c>
      <c r="AC112" s="279" t="s">
        <v>128</v>
      </c>
      <c r="AD112" s="280" t="s">
        <v>129</v>
      </c>
      <c r="AE112" s="281" t="s">
        <v>130</v>
      </c>
      <c r="AF112" s="629" t="s">
        <v>131</v>
      </c>
      <c r="AG112" s="282" t="s">
        <v>132</v>
      </c>
      <c r="AH112" s="629" t="s">
        <v>133</v>
      </c>
      <c r="AI112" s="75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ht="16.149999999999999" customHeight="1" x14ac:dyDescent="0.2">
      <c r="A113" s="797" t="s">
        <v>134</v>
      </c>
      <c r="B113" s="798"/>
      <c r="C113" s="100">
        <f>SUM(D113+E113)</f>
        <v>5</v>
      </c>
      <c r="D113" s="101">
        <f>SUM(F113+H113+J113+L113+N113+P113+R113+T113+V113)</f>
        <v>4</v>
      </c>
      <c r="E113" s="31">
        <f>SUM(G113+I113+K113+M113+O113+Q113+S113+U113+W113)</f>
        <v>1</v>
      </c>
      <c r="F113" s="181"/>
      <c r="G113" s="283"/>
      <c r="H113" s="180">
        <v>2</v>
      </c>
      <c r="I113" s="183">
        <v>1</v>
      </c>
      <c r="J113" s="181"/>
      <c r="K113" s="283"/>
      <c r="L113" s="180">
        <v>1</v>
      </c>
      <c r="M113" s="183"/>
      <c r="N113" s="181"/>
      <c r="O113" s="283"/>
      <c r="P113" s="180">
        <v>1</v>
      </c>
      <c r="Q113" s="183"/>
      <c r="R113" s="181"/>
      <c r="S113" s="283"/>
      <c r="T113" s="180"/>
      <c r="U113" s="183"/>
      <c r="V113" s="181"/>
      <c r="W113" s="284"/>
      <c r="X113" s="182"/>
      <c r="Y113" s="285">
        <v>1</v>
      </c>
      <c r="Z113" s="180">
        <v>4</v>
      </c>
      <c r="AA113" s="286"/>
      <c r="AB113" s="287"/>
      <c r="AC113" s="284">
        <v>1</v>
      </c>
      <c r="AD113" s="288">
        <v>4</v>
      </c>
      <c r="AE113" s="285"/>
      <c r="AF113" s="184"/>
      <c r="AG113" s="184">
        <v>5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ht="16.149999999999999" customHeight="1" x14ac:dyDescent="0.2">
      <c r="A114" s="808" t="s">
        <v>135</v>
      </c>
      <c r="B114" s="809"/>
      <c r="C114" s="289">
        <f>SUM(D114+E114)</f>
        <v>76</v>
      </c>
      <c r="D114" s="290">
        <f>SUM(F114+H114+J114+L114+N114+P114+R114+T114+V114)</f>
        <v>54</v>
      </c>
      <c r="E114" s="291">
        <f>SUM(G114+I114+K114+M114+O114+Q114+S114+U114+W114)</f>
        <v>22</v>
      </c>
      <c r="F114" s="292">
        <v>1</v>
      </c>
      <c r="G114" s="293"/>
      <c r="H114" s="294">
        <v>7</v>
      </c>
      <c r="I114" s="295">
        <v>3</v>
      </c>
      <c r="J114" s="292">
        <v>10</v>
      </c>
      <c r="K114" s="293">
        <v>7</v>
      </c>
      <c r="L114" s="294">
        <v>17</v>
      </c>
      <c r="M114" s="295">
        <v>2</v>
      </c>
      <c r="N114" s="292">
        <v>9</v>
      </c>
      <c r="O114" s="293">
        <v>4</v>
      </c>
      <c r="P114" s="294">
        <v>8</v>
      </c>
      <c r="Q114" s="295">
        <v>3</v>
      </c>
      <c r="R114" s="292">
        <v>2</v>
      </c>
      <c r="S114" s="293">
        <v>2</v>
      </c>
      <c r="T114" s="294"/>
      <c r="U114" s="295"/>
      <c r="V114" s="292"/>
      <c r="W114" s="296">
        <v>1</v>
      </c>
      <c r="X114" s="297">
        <v>1</v>
      </c>
      <c r="Y114" s="298"/>
      <c r="Z114" s="299"/>
      <c r="AA114" s="300">
        <v>31</v>
      </c>
      <c r="AB114" s="300">
        <v>45</v>
      </c>
      <c r="AC114" s="297">
        <v>22</v>
      </c>
      <c r="AD114" s="301">
        <v>54</v>
      </c>
      <c r="AE114" s="302">
        <v>9</v>
      </c>
      <c r="AF114" s="303">
        <v>1</v>
      </c>
      <c r="AG114" s="303">
        <v>41</v>
      </c>
      <c r="AH114" s="303">
        <v>8</v>
      </c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ht="31.9" customHeigh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6.149999999999999" customHeight="1" x14ac:dyDescent="0.2">
      <c r="A116" s="766" t="s">
        <v>109</v>
      </c>
      <c r="B116" s="794"/>
      <c r="C116" s="741" t="s">
        <v>52</v>
      </c>
      <c r="D116" s="750" t="s">
        <v>6</v>
      </c>
      <c r="E116" s="751"/>
      <c r="F116" s="751"/>
      <c r="G116" s="751"/>
      <c r="H116" s="751"/>
      <c r="I116" s="751"/>
      <c r="J116" s="751"/>
      <c r="K116" s="751"/>
      <c r="L116" s="751"/>
      <c r="M116" s="752"/>
      <c r="N116" s="750" t="s">
        <v>137</v>
      </c>
      <c r="O116" s="752"/>
      <c r="P116" s="75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.6" customHeight="1" x14ac:dyDescent="0.2">
      <c r="A117" s="768"/>
      <c r="B117" s="796"/>
      <c r="C117" s="743"/>
      <c r="D117" s="306" t="s">
        <v>10</v>
      </c>
      <c r="E117" s="306" t="s">
        <v>11</v>
      </c>
      <c r="F117" s="631" t="s">
        <v>12</v>
      </c>
      <c r="G117" s="631" t="s">
        <v>13</v>
      </c>
      <c r="H117" s="631" t="s">
        <v>14</v>
      </c>
      <c r="I117" s="631" t="s">
        <v>138</v>
      </c>
      <c r="J117" s="631" t="s">
        <v>139</v>
      </c>
      <c r="K117" s="631" t="s">
        <v>140</v>
      </c>
      <c r="L117" s="631" t="s">
        <v>141</v>
      </c>
      <c r="M117" s="274" t="s">
        <v>142</v>
      </c>
      <c r="N117" s="630" t="s">
        <v>32</v>
      </c>
      <c r="O117" s="616" t="s">
        <v>33</v>
      </c>
      <c r="P117" s="75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16.149999999999999" customHeight="1" x14ac:dyDescent="0.2">
      <c r="A118" s="75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16.149999999999999" customHeight="1" x14ac:dyDescent="0.2">
      <c r="A119" s="755"/>
      <c r="B119" s="312" t="s">
        <v>145</v>
      </c>
      <c r="C119" s="313">
        <f>SUM(F119:K119)</f>
        <v>1</v>
      </c>
      <c r="D119" s="64"/>
      <c r="E119" s="64"/>
      <c r="F119" s="60"/>
      <c r="G119" s="314">
        <v>1</v>
      </c>
      <c r="H119" s="314"/>
      <c r="I119" s="314"/>
      <c r="J119" s="314"/>
      <c r="K119" s="314"/>
      <c r="L119" s="64"/>
      <c r="M119" s="65"/>
      <c r="N119" s="63"/>
      <c r="O119" s="58">
        <v>1</v>
      </c>
      <c r="P119" s="92">
        <v>1</v>
      </c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ht="31.9" customHeigh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ht="16.149999999999999" customHeight="1" x14ac:dyDescent="0.2">
      <c r="A121" s="753" t="s">
        <v>147</v>
      </c>
      <c r="B121" s="75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ht="16.149999999999999" customHeight="1" x14ac:dyDescent="0.2">
      <c r="A122" s="755"/>
      <c r="B122" s="75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ht="16.149999999999999" customHeight="1" x14ac:dyDescent="0.2">
      <c r="A123" s="316" t="s">
        <v>149</v>
      </c>
      <c r="B123" s="103">
        <v>1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ht="16.149999999999999" customHeight="1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ht="16.149999999999999" customHeight="1" x14ac:dyDescent="0.2">
      <c r="A125" s="317" t="s">
        <v>151</v>
      </c>
      <c r="B125" s="82">
        <v>9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ht="16.149999999999999" customHeight="1" x14ac:dyDescent="0.2">
      <c r="A126" s="317" t="s">
        <v>152</v>
      </c>
      <c r="B126" s="82">
        <v>7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ht="16.149999999999999" customHeight="1" x14ac:dyDescent="0.2">
      <c r="A127" s="317" t="s">
        <v>153</v>
      </c>
      <c r="B127" s="82">
        <v>1</v>
      </c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ht="16.149999999999999" customHeight="1" x14ac:dyDescent="0.2">
      <c r="A128" s="318" t="s">
        <v>154</v>
      </c>
      <c r="B128" s="87">
        <v>1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ht="16.149999999999999" customHeight="1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ht="16.149999999999999" customHeight="1" x14ac:dyDescent="0.2">
      <c r="A130" s="318" t="s">
        <v>156</v>
      </c>
      <c r="B130" s="82">
        <v>2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ht="16.149999999999999" customHeight="1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ht="16.149999999999999" customHeight="1" x14ac:dyDescent="0.2">
      <c r="A132" s="319" t="s">
        <v>158</v>
      </c>
      <c r="B132" s="320">
        <v>6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ht="16.149999999999999" customHeight="1" x14ac:dyDescent="0.2">
      <c r="A133" s="321" t="s">
        <v>159</v>
      </c>
      <c r="B133" s="320">
        <v>24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ht="16.149999999999999" customHeight="1" x14ac:dyDescent="0.2">
      <c r="A134" s="321" t="s">
        <v>160</v>
      </c>
      <c r="B134" s="320">
        <v>132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ht="16.149999999999999" customHeight="1" x14ac:dyDescent="0.2">
      <c r="A135" s="323" t="s">
        <v>52</v>
      </c>
      <c r="B135" s="324">
        <f>SUM(B123:B134)</f>
        <v>183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31.9" customHeight="1" x14ac:dyDescent="0.2">
      <c r="A136" s="620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5.15" customHeight="1" x14ac:dyDescent="0.2">
      <c r="A137" s="750" t="s">
        <v>162</v>
      </c>
      <c r="B137" s="751"/>
      <c r="C137" s="751"/>
      <c r="D137" s="752"/>
      <c r="E137" s="629" t="s">
        <v>163</v>
      </c>
      <c r="F137" s="629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ht="16.149999999999999" customHeight="1" x14ac:dyDescent="0.2">
      <c r="A138" s="629" t="s">
        <v>165</v>
      </c>
      <c r="B138" s="804" t="s">
        <v>166</v>
      </c>
      <c r="C138" s="805"/>
      <c r="D138" s="80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31.9" customHeight="1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27" customHeight="1" x14ac:dyDescent="0.2">
      <c r="A140" s="766" t="s">
        <v>162</v>
      </c>
      <c r="B140" s="803"/>
      <c r="C140" s="794"/>
      <c r="D140" s="756" t="s">
        <v>168</v>
      </c>
      <c r="E140" s="765"/>
      <c r="F140" s="757"/>
      <c r="G140" s="753" t="s">
        <v>7</v>
      </c>
      <c r="H140" s="751" t="s">
        <v>169</v>
      </c>
      <c r="I140" s="751"/>
      <c r="J140" s="752"/>
      <c r="K140" s="750" t="s">
        <v>170</v>
      </c>
      <c r="L140" s="751"/>
      <c r="M140" s="75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7" customHeight="1" x14ac:dyDescent="0.2">
      <c r="A141" s="768"/>
      <c r="B141" s="807"/>
      <c r="C141" s="796"/>
      <c r="D141" s="610" t="s">
        <v>52</v>
      </c>
      <c r="E141" s="619" t="s">
        <v>171</v>
      </c>
      <c r="F141" s="613" t="s">
        <v>172</v>
      </c>
      <c r="G141" s="755"/>
      <c r="H141" s="619" t="s">
        <v>173</v>
      </c>
      <c r="I141" s="623" t="s">
        <v>174</v>
      </c>
      <c r="J141" s="613" t="s">
        <v>175</v>
      </c>
      <c r="K141" s="619" t="s">
        <v>173</v>
      </c>
      <c r="L141" s="623" t="s">
        <v>174</v>
      </c>
      <c r="M141" s="613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ht="16.149999999999999" customHeight="1" x14ac:dyDescent="0.2">
      <c r="A142" s="75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ht="16.149999999999999" customHeight="1" x14ac:dyDescent="0.2">
      <c r="A143" s="75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ht="31.9" customHeigh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58.15" customHeight="1" x14ac:dyDescent="0.2">
      <c r="A145" s="756" t="s">
        <v>180</v>
      </c>
      <c r="B145" s="757"/>
      <c r="C145" s="629" t="s">
        <v>5</v>
      </c>
      <c r="D145" s="629" t="s">
        <v>181</v>
      </c>
      <c r="E145" s="630" t="s">
        <v>182</v>
      </c>
      <c r="F145" s="616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ht="16.149999999999999" customHeight="1" x14ac:dyDescent="0.2">
      <c r="A146" s="81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ht="16.149999999999999" customHeight="1" x14ac:dyDescent="0.2">
      <c r="A147" s="82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ht="16.149999999999999" customHeight="1" x14ac:dyDescent="0.2">
      <c r="A148" s="627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ht="16.149999999999999" customHeight="1" x14ac:dyDescent="0.2">
      <c r="A149" s="819" t="s">
        <v>187</v>
      </c>
      <c r="B149" s="74" t="s">
        <v>188</v>
      </c>
      <c r="C149" s="169"/>
      <c r="D149" s="47"/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ht="16.149999999999999" customHeight="1" x14ac:dyDescent="0.2">
      <c r="A150" s="82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ht="16.149999999999999" customHeight="1" x14ac:dyDescent="0.2">
      <c r="A151" s="82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ht="31.9" customHeigh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6.149999999999999" customHeight="1" x14ac:dyDescent="0.2">
      <c r="A153" s="766" t="s">
        <v>192</v>
      </c>
      <c r="B153" s="803"/>
      <c r="C153" s="794"/>
      <c r="D153" s="756" t="s">
        <v>193</v>
      </c>
      <c r="E153" s="765"/>
      <c r="F153" s="816"/>
      <c r="G153" s="817" t="s">
        <v>181</v>
      </c>
      <c r="H153" s="758" t="s">
        <v>194</v>
      </c>
      <c r="I153" s="74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ht="16.149999999999999" customHeight="1" x14ac:dyDescent="0.2">
      <c r="A154" s="768"/>
      <c r="B154" s="807"/>
      <c r="C154" s="796"/>
      <c r="D154" s="610" t="s">
        <v>195</v>
      </c>
      <c r="E154" s="630" t="s">
        <v>183</v>
      </c>
      <c r="F154" s="370" t="s">
        <v>187</v>
      </c>
      <c r="G154" s="818"/>
      <c r="H154" s="759"/>
      <c r="I154" s="74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ht="16.149999999999999" customHeight="1" x14ac:dyDescent="0.2">
      <c r="A155" s="821" t="s">
        <v>196</v>
      </c>
      <c r="B155" s="824" t="s">
        <v>190</v>
      </c>
      <c r="C155" s="82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ht="16.149999999999999" customHeight="1" x14ac:dyDescent="0.2">
      <c r="A156" s="822"/>
      <c r="B156" s="799" t="s">
        <v>188</v>
      </c>
      <c r="C156" s="800"/>
      <c r="D156" s="376">
        <f t="shared" si="19"/>
        <v>142</v>
      </c>
      <c r="E156" s="45">
        <v>142</v>
      </c>
      <c r="F156" s="377"/>
      <c r="G156" s="49">
        <v>142</v>
      </c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ht="16.149999999999999" customHeight="1" x14ac:dyDescent="0.2">
      <c r="A157" s="823"/>
      <c r="B157" s="792" t="s">
        <v>189</v>
      </c>
      <c r="C157" s="79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ht="16.149999999999999" customHeight="1" x14ac:dyDescent="0.2">
      <c r="A158" s="753" t="s">
        <v>197</v>
      </c>
      <c r="B158" s="824" t="s">
        <v>190</v>
      </c>
      <c r="C158" s="82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ht="16.149999999999999" customHeight="1" x14ac:dyDescent="0.2">
      <c r="A159" s="754"/>
      <c r="B159" s="799" t="s">
        <v>188</v>
      </c>
      <c r="C159" s="800"/>
      <c r="D159" s="376">
        <f t="shared" si="19"/>
        <v>154</v>
      </c>
      <c r="E159" s="45">
        <v>154</v>
      </c>
      <c r="F159" s="377"/>
      <c r="G159" s="49">
        <v>154</v>
      </c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ht="16.149999999999999" customHeight="1" x14ac:dyDescent="0.2">
      <c r="A160" s="755"/>
      <c r="B160" s="792" t="s">
        <v>189</v>
      </c>
      <c r="C160" s="79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ht="31.9" customHeigh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ht="16.149999999999999" customHeight="1" x14ac:dyDescent="0.2">
      <c r="A162" s="832" t="s">
        <v>199</v>
      </c>
      <c r="B162" s="832"/>
      <c r="C162" s="833" t="s">
        <v>200</v>
      </c>
      <c r="D162" s="834"/>
      <c r="E162" s="835"/>
      <c r="F162" s="839" t="s">
        <v>6</v>
      </c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ht="16.149999999999999" customHeight="1" x14ac:dyDescent="0.2">
      <c r="A163" s="832"/>
      <c r="B163" s="832"/>
      <c r="C163" s="836"/>
      <c r="D163" s="837"/>
      <c r="E163" s="838"/>
      <c r="F163" s="842" t="s">
        <v>10</v>
      </c>
      <c r="G163" s="842"/>
      <c r="H163" s="842" t="s">
        <v>11</v>
      </c>
      <c r="I163" s="842"/>
      <c r="J163" s="842" t="s">
        <v>12</v>
      </c>
      <c r="K163" s="842"/>
      <c r="L163" s="752" t="s">
        <v>13</v>
      </c>
      <c r="M163" s="750"/>
      <c r="N163" s="842" t="s">
        <v>14</v>
      </c>
      <c r="O163" s="842"/>
      <c r="P163" s="757" t="s">
        <v>15</v>
      </c>
      <c r="Q163" s="756"/>
      <c r="R163" s="827" t="s">
        <v>16</v>
      </c>
      <c r="S163" s="827"/>
      <c r="T163" s="757" t="s">
        <v>17</v>
      </c>
      <c r="U163" s="756"/>
      <c r="V163" s="827" t="s">
        <v>18</v>
      </c>
      <c r="W163" s="827"/>
      <c r="X163" s="757" t="s">
        <v>19</v>
      </c>
      <c r="Y163" s="756"/>
      <c r="Z163" s="756" t="s">
        <v>20</v>
      </c>
      <c r="AA163" s="757"/>
      <c r="AB163" s="827" t="s">
        <v>21</v>
      </c>
      <c r="AC163" s="827"/>
      <c r="AD163" s="827" t="s">
        <v>22</v>
      </c>
      <c r="AE163" s="827"/>
      <c r="AF163" s="827" t="s">
        <v>23</v>
      </c>
      <c r="AG163" s="827"/>
      <c r="AH163" s="827" t="s">
        <v>24</v>
      </c>
      <c r="AI163" s="827"/>
      <c r="AJ163" s="827" t="s">
        <v>25</v>
      </c>
      <c r="AK163" s="827"/>
      <c r="AL163" s="827" t="s">
        <v>26</v>
      </c>
      <c r="AM163" s="82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ht="16.149999999999999" customHeight="1" x14ac:dyDescent="0.2">
      <c r="A164" s="832"/>
      <c r="B164" s="832"/>
      <c r="C164" s="384" t="s">
        <v>31</v>
      </c>
      <c r="D164" s="385" t="s">
        <v>32</v>
      </c>
      <c r="E164" s="386" t="s">
        <v>33</v>
      </c>
      <c r="F164" s="630" t="s">
        <v>39</v>
      </c>
      <c r="G164" s="616" t="s">
        <v>33</v>
      </c>
      <c r="H164" s="630" t="s">
        <v>39</v>
      </c>
      <c r="I164" s="616" t="s">
        <v>33</v>
      </c>
      <c r="J164" s="630" t="s">
        <v>39</v>
      </c>
      <c r="K164" s="616" t="s">
        <v>33</v>
      </c>
      <c r="L164" s="630" t="s">
        <v>39</v>
      </c>
      <c r="M164" s="615" t="s">
        <v>33</v>
      </c>
      <c r="N164" s="630" t="s">
        <v>39</v>
      </c>
      <c r="O164" s="616" t="s">
        <v>33</v>
      </c>
      <c r="P164" s="630" t="s">
        <v>39</v>
      </c>
      <c r="Q164" s="615" t="s">
        <v>33</v>
      </c>
      <c r="R164" s="630" t="s">
        <v>39</v>
      </c>
      <c r="S164" s="616" t="s">
        <v>33</v>
      </c>
      <c r="T164" s="630" t="s">
        <v>39</v>
      </c>
      <c r="U164" s="615" t="s">
        <v>33</v>
      </c>
      <c r="V164" s="630" t="s">
        <v>39</v>
      </c>
      <c r="W164" s="616" t="s">
        <v>33</v>
      </c>
      <c r="X164" s="630" t="s">
        <v>39</v>
      </c>
      <c r="Y164" s="615" t="s">
        <v>33</v>
      </c>
      <c r="Z164" s="630" t="s">
        <v>39</v>
      </c>
      <c r="AA164" s="616" t="s">
        <v>33</v>
      </c>
      <c r="AB164" s="630" t="s">
        <v>39</v>
      </c>
      <c r="AC164" s="616" t="s">
        <v>33</v>
      </c>
      <c r="AD164" s="630" t="s">
        <v>39</v>
      </c>
      <c r="AE164" s="616" t="s">
        <v>33</v>
      </c>
      <c r="AF164" s="630" t="s">
        <v>39</v>
      </c>
      <c r="AG164" s="616" t="s">
        <v>33</v>
      </c>
      <c r="AH164" s="630" t="s">
        <v>39</v>
      </c>
      <c r="AI164" s="616" t="s">
        <v>33</v>
      </c>
      <c r="AJ164" s="630" t="s">
        <v>39</v>
      </c>
      <c r="AK164" s="616" t="s">
        <v>33</v>
      </c>
      <c r="AL164" s="630" t="s">
        <v>39</v>
      </c>
      <c r="AM164" s="616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ht="16.149999999999999" customHeight="1" x14ac:dyDescent="0.2">
      <c r="A165" s="828" t="s">
        <v>201</v>
      </c>
      <c r="B165" s="82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ht="16.149999999999999" customHeight="1" x14ac:dyDescent="0.2">
      <c r="A166" s="830" t="s">
        <v>202</v>
      </c>
      <c r="B166" s="83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ht="16.149999999999999" customHeight="1" x14ac:dyDescent="0.2">
      <c r="A167" s="848" t="s">
        <v>203</v>
      </c>
      <c r="B167" s="84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ht="16.149999999999999" customHeight="1" x14ac:dyDescent="0.2">
      <c r="A168" s="850" t="s">
        <v>66</v>
      </c>
      <c r="B168" s="85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31.9" customHeight="1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6.149999999999999" customHeight="1" x14ac:dyDescent="0.2">
      <c r="A170" s="766" t="s">
        <v>109</v>
      </c>
      <c r="B170" s="803"/>
      <c r="C170" s="794"/>
      <c r="D170" s="766" t="s">
        <v>52</v>
      </c>
      <c r="E170" s="803"/>
      <c r="F170" s="794"/>
      <c r="G170" s="756" t="s">
        <v>205</v>
      </c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57"/>
      <c r="W170" s="746" t="s">
        <v>206</v>
      </c>
      <c r="X170" s="853" t="s">
        <v>207</v>
      </c>
      <c r="Y170" s="854" t="s">
        <v>208</v>
      </c>
      <c r="Z170" s="758" t="s">
        <v>209</v>
      </c>
      <c r="AA170" s="760" t="s">
        <v>210</v>
      </c>
      <c r="AB170" s="827" t="s">
        <v>211</v>
      </c>
      <c r="AC170" s="827"/>
      <c r="AD170" s="827"/>
      <c r="AE170" s="827"/>
      <c r="AF170" s="813" t="s">
        <v>121</v>
      </c>
      <c r="AG170" s="84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6.149999999999999" customHeight="1" x14ac:dyDescent="0.2">
      <c r="A171" s="767"/>
      <c r="B171" s="852"/>
      <c r="C171" s="795"/>
      <c r="D171" s="767"/>
      <c r="E171" s="852"/>
      <c r="F171" s="795"/>
      <c r="G171" s="842" t="s">
        <v>10</v>
      </c>
      <c r="H171" s="842"/>
      <c r="I171" s="842" t="s">
        <v>11</v>
      </c>
      <c r="J171" s="842"/>
      <c r="K171" s="842" t="s">
        <v>12</v>
      </c>
      <c r="L171" s="842"/>
      <c r="M171" s="842" t="s">
        <v>212</v>
      </c>
      <c r="N171" s="842"/>
      <c r="O171" s="842" t="s">
        <v>112</v>
      </c>
      <c r="P171" s="842"/>
      <c r="Q171" s="827" t="s">
        <v>213</v>
      </c>
      <c r="R171" s="827"/>
      <c r="S171" s="827" t="s">
        <v>214</v>
      </c>
      <c r="T171" s="827"/>
      <c r="U171" s="796" t="s">
        <v>215</v>
      </c>
      <c r="V171" s="743"/>
      <c r="W171" s="786"/>
      <c r="X171" s="853"/>
      <c r="Y171" s="854"/>
      <c r="Z171" s="855"/>
      <c r="AA171" s="856"/>
      <c r="AB171" s="762" t="s">
        <v>124</v>
      </c>
      <c r="AC171" s="746" t="s">
        <v>125</v>
      </c>
      <c r="AD171" s="762" t="s">
        <v>126</v>
      </c>
      <c r="AE171" s="746" t="s">
        <v>127</v>
      </c>
      <c r="AF171" s="844" t="s">
        <v>128</v>
      </c>
      <c r="AG171" s="84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ht="16.149999999999999" customHeight="1" x14ac:dyDescent="0.2">
      <c r="A172" s="768"/>
      <c r="B172" s="807"/>
      <c r="C172" s="796"/>
      <c r="D172" s="69" t="s">
        <v>31</v>
      </c>
      <c r="E172" s="70" t="s">
        <v>39</v>
      </c>
      <c r="F172" s="618" t="s">
        <v>33</v>
      </c>
      <c r="G172" s="630" t="s">
        <v>39</v>
      </c>
      <c r="H172" s="274" t="s">
        <v>33</v>
      </c>
      <c r="I172" s="630" t="s">
        <v>39</v>
      </c>
      <c r="J172" s="274" t="s">
        <v>33</v>
      </c>
      <c r="K172" s="630" t="s">
        <v>39</v>
      </c>
      <c r="L172" s="274" t="s">
        <v>33</v>
      </c>
      <c r="M172" s="630" t="s">
        <v>39</v>
      </c>
      <c r="N172" s="274" t="s">
        <v>33</v>
      </c>
      <c r="O172" s="630" t="s">
        <v>39</v>
      </c>
      <c r="P172" s="274" t="s">
        <v>33</v>
      </c>
      <c r="Q172" s="630" t="s">
        <v>39</v>
      </c>
      <c r="R172" s="274" t="s">
        <v>33</v>
      </c>
      <c r="S172" s="630" t="s">
        <v>39</v>
      </c>
      <c r="T172" s="274" t="s">
        <v>33</v>
      </c>
      <c r="U172" s="306" t="s">
        <v>39</v>
      </c>
      <c r="V172" s="274" t="s">
        <v>33</v>
      </c>
      <c r="W172" s="749"/>
      <c r="X172" s="853"/>
      <c r="Y172" s="854"/>
      <c r="Z172" s="759"/>
      <c r="AA172" s="761"/>
      <c r="AB172" s="763"/>
      <c r="AC172" s="749"/>
      <c r="AD172" s="763"/>
      <c r="AE172" s="749"/>
      <c r="AF172" s="845"/>
      <c r="AG172" s="84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6.25" customHeight="1" x14ac:dyDescent="0.2">
      <c r="A173" s="842" t="s">
        <v>216</v>
      </c>
      <c r="B173" s="842" t="s">
        <v>217</v>
      </c>
      <c r="C173" s="99" t="s">
        <v>218</v>
      </c>
      <c r="D173" s="100">
        <f t="shared" ref="D173:D178" si="21">SUM(E173+F173)</f>
        <v>0</v>
      </c>
      <c r="E173" s="101">
        <f t="shared" ref="E173:F178" si="22">SUM(G173+I173+K173+M173+O173+Q173+S173+U173)</f>
        <v>0</v>
      </c>
      <c r="F173" s="31">
        <f t="shared" si="22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6.25" customHeight="1" x14ac:dyDescent="0.2">
      <c r="A174" s="842"/>
      <c r="B174" s="842"/>
      <c r="C174" s="83" t="s">
        <v>219</v>
      </c>
      <c r="D174" s="75">
        <f t="shared" si="21"/>
        <v>1</v>
      </c>
      <c r="E174" s="76">
        <f t="shared" si="22"/>
        <v>1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>
        <v>1</v>
      </c>
      <c r="T174" s="264"/>
      <c r="U174" s="265"/>
      <c r="V174" s="266"/>
      <c r="W174" s="422"/>
      <c r="X174" s="263"/>
      <c r="Y174" s="423"/>
      <c r="Z174" s="423"/>
      <c r="AA174" s="264">
        <v>1</v>
      </c>
      <c r="AB174" s="263"/>
      <c r="AC174" s="264"/>
      <c r="AD174" s="266">
        <v>1</v>
      </c>
      <c r="AE174" s="264"/>
      <c r="AF174" s="424">
        <v>1</v>
      </c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ht="15.75" customHeight="1" x14ac:dyDescent="0.2">
      <c r="A175" s="842"/>
      <c r="B175" s="753"/>
      <c r="C175" s="530" t="s">
        <v>220</v>
      </c>
      <c r="D175" s="425">
        <f t="shared" si="21"/>
        <v>1</v>
      </c>
      <c r="E175" s="426">
        <f t="shared" si="22"/>
        <v>1</v>
      </c>
      <c r="F175" s="427">
        <f t="shared" si="22"/>
        <v>0</v>
      </c>
      <c r="G175" s="424"/>
      <c r="H175" s="428"/>
      <c r="I175" s="424">
        <v>1</v>
      </c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>
        <v>1</v>
      </c>
      <c r="AD175" s="430"/>
      <c r="AE175" s="428"/>
      <c r="AF175" s="268">
        <v>1</v>
      </c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6.25" customHeight="1" x14ac:dyDescent="0.2">
      <c r="A176" s="842"/>
      <c r="B176" s="842" t="s">
        <v>221</v>
      </c>
      <c r="C176" s="99" t="s">
        <v>218</v>
      </c>
      <c r="D176" s="208">
        <f t="shared" si="21"/>
        <v>0</v>
      </c>
      <c r="E176" s="257">
        <f t="shared" si="22"/>
        <v>0</v>
      </c>
      <c r="F176" s="77">
        <f t="shared" si="22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6.25" customHeight="1" x14ac:dyDescent="0.2">
      <c r="A177" s="842"/>
      <c r="B177" s="842"/>
      <c r="C177" s="41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ht="15.75" customHeight="1" x14ac:dyDescent="0.2">
      <c r="A178" s="842"/>
      <c r="B178" s="842"/>
      <c r="C178" s="53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ht="31.9" customHeigh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ht="16.149999999999999" customHeight="1" x14ac:dyDescent="0.2">
      <c r="A180" s="741" t="s">
        <v>4</v>
      </c>
      <c r="B180" s="75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ht="16.149999999999999" customHeight="1" x14ac:dyDescent="0.2">
      <c r="A181" s="743"/>
      <c r="B181" s="75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ht="16.149999999999999" customHeight="1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ht="16.149999999999999" customHeight="1" x14ac:dyDescent="0.2">
      <c r="A183" s="104" t="s">
        <v>224</v>
      </c>
      <c r="B183" s="435">
        <v>2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ht="31.9" customHeigh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6.149999999999999" customHeight="1" x14ac:dyDescent="0.2">
      <c r="A185" s="741" t="s">
        <v>109</v>
      </c>
      <c r="B185" s="766" t="s">
        <v>52</v>
      </c>
      <c r="C185" s="803"/>
      <c r="D185" s="794"/>
      <c r="E185" s="857" t="s">
        <v>6</v>
      </c>
      <c r="F185" s="858"/>
      <c r="G185" s="858"/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58"/>
      <c r="S185" s="858"/>
      <c r="T185" s="858"/>
      <c r="U185" s="858"/>
      <c r="V185" s="85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ht="16.149999999999999" customHeight="1" x14ac:dyDescent="0.2">
      <c r="A186" s="742"/>
      <c r="B186" s="768"/>
      <c r="C186" s="807"/>
      <c r="D186" s="796"/>
      <c r="E186" s="842" t="s">
        <v>110</v>
      </c>
      <c r="F186" s="842"/>
      <c r="G186" s="860" t="s">
        <v>226</v>
      </c>
      <c r="H186" s="842"/>
      <c r="I186" s="842" t="s">
        <v>14</v>
      </c>
      <c r="J186" s="842"/>
      <c r="K186" s="842" t="s">
        <v>227</v>
      </c>
      <c r="L186" s="842"/>
      <c r="M186" s="842" t="s">
        <v>115</v>
      </c>
      <c r="N186" s="842"/>
      <c r="O186" s="827" t="s">
        <v>116</v>
      </c>
      <c r="P186" s="827"/>
      <c r="Q186" s="827" t="s">
        <v>228</v>
      </c>
      <c r="R186" s="827"/>
      <c r="S186" s="827" t="s">
        <v>229</v>
      </c>
      <c r="T186" s="827"/>
      <c r="U186" s="757" t="s">
        <v>230</v>
      </c>
      <c r="V186" s="82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ht="16.149999999999999" customHeight="1" x14ac:dyDescent="0.2">
      <c r="A187" s="743"/>
      <c r="B187" s="21" t="s">
        <v>31</v>
      </c>
      <c r="C187" s="22" t="s">
        <v>32</v>
      </c>
      <c r="D187" s="622" t="s">
        <v>33</v>
      </c>
      <c r="E187" s="630" t="s">
        <v>39</v>
      </c>
      <c r="F187" s="274" t="s">
        <v>33</v>
      </c>
      <c r="G187" s="630" t="s">
        <v>39</v>
      </c>
      <c r="H187" s="274" t="s">
        <v>33</v>
      </c>
      <c r="I187" s="630" t="s">
        <v>39</v>
      </c>
      <c r="J187" s="274" t="s">
        <v>33</v>
      </c>
      <c r="K187" s="630" t="s">
        <v>39</v>
      </c>
      <c r="L187" s="616" t="s">
        <v>33</v>
      </c>
      <c r="M187" s="630" t="s">
        <v>39</v>
      </c>
      <c r="N187" s="616" t="s">
        <v>33</v>
      </c>
      <c r="O187" s="630" t="s">
        <v>39</v>
      </c>
      <c r="P187" s="616" t="s">
        <v>33</v>
      </c>
      <c r="Q187" s="630" t="s">
        <v>39</v>
      </c>
      <c r="R187" s="274" t="s">
        <v>33</v>
      </c>
      <c r="S187" s="630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ht="16.149999999999999" customHeight="1" x14ac:dyDescent="0.2">
      <c r="A188" s="628" t="s">
        <v>231</v>
      </c>
      <c r="B188" s="442">
        <f>SUM(C188+D188)</f>
        <v>20</v>
      </c>
      <c r="C188" s="443">
        <f>SUM(E188+G188+I188+K188+M188+O188+Q188+S188+U188)</f>
        <v>5</v>
      </c>
      <c r="D188" s="146">
        <f>SUM(F188+H188+J188+L188+N188+P188+R188+T188+V188)</f>
        <v>15</v>
      </c>
      <c r="E188" s="444"/>
      <c r="F188" s="445"/>
      <c r="G188" s="444">
        <v>2</v>
      </c>
      <c r="H188" s="445">
        <v>6</v>
      </c>
      <c r="I188" s="444">
        <v>2</v>
      </c>
      <c r="J188" s="445">
        <v>2</v>
      </c>
      <c r="K188" s="444"/>
      <c r="L188" s="446">
        <v>3</v>
      </c>
      <c r="M188" s="444">
        <v>1</v>
      </c>
      <c r="N188" s="446">
        <v>2</v>
      </c>
      <c r="O188" s="444"/>
      <c r="P188" s="446">
        <v>1</v>
      </c>
      <c r="Q188" s="444"/>
      <c r="R188" s="445"/>
      <c r="S188" s="444"/>
      <c r="T188" s="445">
        <v>1</v>
      </c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ht="31.9" customHeigh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6.149999999999999" customHeight="1" x14ac:dyDescent="0.2">
      <c r="A190" s="861" t="s">
        <v>233</v>
      </c>
      <c r="B190" s="864" t="s">
        <v>52</v>
      </c>
      <c r="C190" s="865"/>
      <c r="D190" s="866"/>
      <c r="E190" s="870" t="s">
        <v>6</v>
      </c>
      <c r="F190" s="871"/>
      <c r="G190" s="871"/>
      <c r="H190" s="871"/>
      <c r="I190" s="871"/>
      <c r="J190" s="871"/>
      <c r="K190" s="871"/>
      <c r="L190" s="872"/>
      <c r="M190" s="865" t="s">
        <v>234</v>
      </c>
      <c r="N190" s="873"/>
      <c r="O190" s="86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6.149999999999999" customHeight="1" x14ac:dyDescent="0.2">
      <c r="A191" s="862"/>
      <c r="B191" s="867"/>
      <c r="C191" s="868"/>
      <c r="D191" s="869"/>
      <c r="E191" s="876" t="s">
        <v>10</v>
      </c>
      <c r="F191" s="877"/>
      <c r="G191" s="876" t="s">
        <v>11</v>
      </c>
      <c r="H191" s="877"/>
      <c r="I191" s="878" t="s">
        <v>12</v>
      </c>
      <c r="J191" s="879"/>
      <c r="K191" s="876" t="s">
        <v>236</v>
      </c>
      <c r="L191" s="880"/>
      <c r="M191" s="868"/>
      <c r="N191" s="874"/>
      <c r="O191" s="87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ht="16.149999999999999" customHeight="1" x14ac:dyDescent="0.2">
      <c r="A192" s="862"/>
      <c r="B192" s="449" t="s">
        <v>31</v>
      </c>
      <c r="C192" s="450" t="s">
        <v>32</v>
      </c>
      <c r="D192" s="449" t="s">
        <v>33</v>
      </c>
      <c r="E192" s="634" t="s">
        <v>39</v>
      </c>
      <c r="F192" s="452" t="s">
        <v>33</v>
      </c>
      <c r="G192" s="634" t="s">
        <v>39</v>
      </c>
      <c r="H192" s="452" t="s">
        <v>33</v>
      </c>
      <c r="I192" s="453" t="s">
        <v>39</v>
      </c>
      <c r="J192" s="454" t="s">
        <v>33</v>
      </c>
      <c r="K192" s="634" t="s">
        <v>39</v>
      </c>
      <c r="L192" s="635" t="s">
        <v>33</v>
      </c>
      <c r="M192" s="456" t="s">
        <v>237</v>
      </c>
      <c r="N192" s="632" t="s">
        <v>238</v>
      </c>
      <c r="O192" s="86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ht="16.149999999999999" customHeight="1" x14ac:dyDescent="0.2">
      <c r="A193" s="863"/>
      <c r="B193" s="458">
        <f t="shared" ref="B193:B198" si="23">+C193+D193</f>
        <v>7</v>
      </c>
      <c r="C193" s="459">
        <f t="shared" ref="C193:D198" si="24">+E193+G193+I193+K193</f>
        <v>4</v>
      </c>
      <c r="D193" s="460">
        <f t="shared" si="24"/>
        <v>3</v>
      </c>
      <c r="E193" s="461">
        <f t="shared" ref="E193:O193" si="25">SUM(E194:E198)</f>
        <v>1</v>
      </c>
      <c r="F193" s="462">
        <f t="shared" si="25"/>
        <v>0</v>
      </c>
      <c r="G193" s="461">
        <f t="shared" si="25"/>
        <v>1</v>
      </c>
      <c r="H193" s="462">
        <f t="shared" si="25"/>
        <v>0</v>
      </c>
      <c r="I193" s="461">
        <f t="shared" si="25"/>
        <v>1</v>
      </c>
      <c r="J193" s="463">
        <f t="shared" si="25"/>
        <v>0</v>
      </c>
      <c r="K193" s="464">
        <f t="shared" si="25"/>
        <v>1</v>
      </c>
      <c r="L193" s="465">
        <f t="shared" si="25"/>
        <v>3</v>
      </c>
      <c r="M193" s="466">
        <f t="shared" si="25"/>
        <v>6</v>
      </c>
      <c r="N193" s="462">
        <f t="shared" si="25"/>
        <v>1</v>
      </c>
      <c r="O193" s="467">
        <f t="shared" si="25"/>
        <v>2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ht="16.149999999999999" customHeight="1" x14ac:dyDescent="0.2">
      <c r="A194" s="468" t="s">
        <v>239</v>
      </c>
      <c r="B194" s="469">
        <f t="shared" si="23"/>
        <v>7</v>
      </c>
      <c r="C194" s="469">
        <f t="shared" si="24"/>
        <v>4</v>
      </c>
      <c r="D194" s="470">
        <f t="shared" si="24"/>
        <v>3</v>
      </c>
      <c r="E194" s="471">
        <v>1</v>
      </c>
      <c r="F194" s="472"/>
      <c r="G194" s="471">
        <v>1</v>
      </c>
      <c r="H194" s="472"/>
      <c r="I194" s="471">
        <v>1</v>
      </c>
      <c r="J194" s="473"/>
      <c r="K194" s="471">
        <v>1</v>
      </c>
      <c r="L194" s="474">
        <v>3</v>
      </c>
      <c r="M194" s="475">
        <v>6</v>
      </c>
      <c r="N194" s="472">
        <v>1</v>
      </c>
      <c r="O194" s="476">
        <v>2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ht="16.149999999999999" customHeight="1" x14ac:dyDescent="0.2">
      <c r="A195" s="477" t="s">
        <v>240</v>
      </c>
      <c r="B195" s="478">
        <f t="shared" si="23"/>
        <v>0</v>
      </c>
      <c r="C195" s="478">
        <f t="shared" si="24"/>
        <v>0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ht="16.149999999999999" customHeight="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ht="16.149999999999999" customHeight="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ht="16.149999999999999" customHeight="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hidden="1" x14ac:dyDescent="0.2">
      <c r="A217" s="500">
        <f>SUM(B12:B14,B19:B22,B27:B32,B63,B85,C90,D100:D102,C107:C109,C113:C114,C118:C119,B135,D142:D143,C146:C151,D155:D160,C165:C168,D173:D178,B182:B183,B188,B37:B42,B47:B52,E138:F138,C91:C97,B193:B198)</f>
        <v>15194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 xr:uid="{00000000-0002-0000-0800-000000000000}"/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 xr:uid="{00000000-0002-0000-0800-000001000000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2019-01-16T15:29:00Z</dcterms:modified>
</cp:coreProperties>
</file>