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ATALIA\CONSOLIDADOS REM 2018\SERIE A\"/>
    </mc:Choice>
  </mc:AlternateContent>
  <bookViews>
    <workbookView xWindow="0" yWindow="0" windowWidth="12105" windowHeight="9225" tabRatio="880" firstSheet="1" activeTab="1"/>
  </bookViews>
  <sheets>
    <sheet name="CONSOLIDADO" sheetId="3" r:id="rId1"/>
    <sheet name="Pertinencia" sheetId="16" r:id="rId2"/>
    <sheet name="Altas por especialidad" sheetId="15" r:id="rId3"/>
    <sheet name="ENERO" sheetId="1" r:id="rId4"/>
    <sheet name="FEBRERO" sheetId="2" r:id="rId5"/>
    <sheet name="MARZO" sheetId="4" r:id="rId6"/>
    <sheet name="ABRIL" sheetId="5" r:id="rId7"/>
    <sheet name="MAYO" sheetId="6" r:id="rId8"/>
    <sheet name="JUNIO" sheetId="7" r:id="rId9"/>
    <sheet name="JULIO" sheetId="9" r:id="rId10"/>
    <sheet name="AGOSTO" sheetId="8" r:id="rId11"/>
    <sheet name="SEPTIEMBRE" sheetId="10" r:id="rId12"/>
    <sheet name="OCTUBRE" sheetId="14" r:id="rId13"/>
    <sheet name="NOVIEMBRE" sheetId="11" r:id="rId14"/>
    <sheet name="DICIEMBRE" sheetId="1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0" hidden="1">AGOSTO!$A$11:$DB$11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4" i="12" l="1"/>
  <c r="E118" i="12"/>
  <c r="C118" i="12" s="1"/>
  <c r="D118" i="12"/>
  <c r="E117" i="12"/>
  <c r="D117" i="12"/>
  <c r="C117" i="12" s="1"/>
  <c r="E116" i="12"/>
  <c r="D116" i="12"/>
  <c r="C116" i="12"/>
  <c r="E115" i="12"/>
  <c r="D115" i="12"/>
  <c r="C115" i="12"/>
  <c r="E114" i="12"/>
  <c r="C114" i="12" s="1"/>
  <c r="D114" i="12"/>
  <c r="E113" i="12"/>
  <c r="D113" i="12"/>
  <c r="C113" i="12" s="1"/>
  <c r="E112" i="12"/>
  <c r="D112" i="12"/>
  <c r="C112" i="12"/>
  <c r="E111" i="12"/>
  <c r="D111" i="12"/>
  <c r="C111" i="12"/>
  <c r="E110" i="12"/>
  <c r="C110" i="12" s="1"/>
  <c r="D110" i="12"/>
  <c r="E109" i="12"/>
  <c r="D109" i="12"/>
  <c r="C109" i="12" s="1"/>
  <c r="E108" i="12"/>
  <c r="D108" i="12"/>
  <c r="C108" i="12"/>
  <c r="AQ103" i="12"/>
  <c r="AP103" i="12"/>
  <c r="AO103" i="12"/>
  <c r="AN103" i="12"/>
  <c r="AM103" i="12"/>
  <c r="AL103" i="12"/>
  <c r="AK103" i="12"/>
  <c r="AJ103" i="12"/>
  <c r="AI103" i="12"/>
  <c r="AH103" i="12"/>
  <c r="AG103" i="12"/>
  <c r="AF103" i="12"/>
  <c r="AE103" i="12"/>
  <c r="AD103" i="12"/>
  <c r="AC103" i="12"/>
  <c r="AB103" i="12"/>
  <c r="AA103" i="12"/>
  <c r="Z103" i="12"/>
  <c r="Y103" i="12"/>
  <c r="X103" i="12"/>
  <c r="W103" i="12"/>
  <c r="V103" i="12"/>
  <c r="U103" i="12"/>
  <c r="T103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E102" i="12"/>
  <c r="D102" i="12"/>
  <c r="C102" i="12"/>
  <c r="E101" i="12"/>
  <c r="D101" i="12"/>
  <c r="C101" i="12"/>
  <c r="E100" i="12"/>
  <c r="C100" i="12" s="1"/>
  <c r="D100" i="12"/>
  <c r="E99" i="12"/>
  <c r="D99" i="12"/>
  <c r="C99" i="12" s="1"/>
  <c r="E98" i="12"/>
  <c r="D98" i="12"/>
  <c r="C98" i="12"/>
  <c r="E97" i="12"/>
  <c r="D97" i="12"/>
  <c r="C97" i="12"/>
  <c r="E96" i="12"/>
  <c r="C96" i="12" s="1"/>
  <c r="D96" i="12"/>
  <c r="E95" i="12"/>
  <c r="D95" i="12"/>
  <c r="C95" i="12" s="1"/>
  <c r="E94" i="12"/>
  <c r="D94" i="12"/>
  <c r="C94" i="12"/>
  <c r="E93" i="12"/>
  <c r="C93" i="12"/>
  <c r="E92" i="12"/>
  <c r="E103" i="12" s="1"/>
  <c r="D92" i="12"/>
  <c r="C92" i="12" s="1"/>
  <c r="C103" i="12" s="1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87" i="12" s="1"/>
  <c r="B73" i="12"/>
  <c r="B72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A69" i="12"/>
  <c r="Z69" i="12"/>
  <c r="Y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AB68" i="12"/>
  <c r="X68" i="12"/>
  <c r="B68" i="12"/>
  <c r="AB67" i="12"/>
  <c r="X67" i="12"/>
  <c r="B67" i="12"/>
  <c r="AB66" i="12"/>
  <c r="X66" i="12"/>
  <c r="B66" i="12"/>
  <c r="AB65" i="12"/>
  <c r="X65" i="12"/>
  <c r="B65" i="12"/>
  <c r="AB64" i="12"/>
  <c r="X64" i="12"/>
  <c r="B64" i="12"/>
  <c r="AB63" i="12"/>
  <c r="X63" i="12"/>
  <c r="B63" i="12"/>
  <c r="AB62" i="12"/>
  <c r="X62" i="12"/>
  <c r="B62" i="12"/>
  <c r="AB61" i="12"/>
  <c r="X61" i="12"/>
  <c r="B61" i="12"/>
  <c r="AB60" i="12"/>
  <c r="X60" i="12"/>
  <c r="B60" i="12"/>
  <c r="AB59" i="12"/>
  <c r="X59" i="12"/>
  <c r="B59" i="12"/>
  <c r="AB58" i="12"/>
  <c r="X58" i="12"/>
  <c r="B58" i="12"/>
  <c r="AB57" i="12"/>
  <c r="X57" i="12"/>
  <c r="B57" i="12"/>
  <c r="AB56" i="12"/>
  <c r="X56" i="12"/>
  <c r="B56" i="12"/>
  <c r="AB55" i="12"/>
  <c r="X55" i="12"/>
  <c r="B55" i="12"/>
  <c r="AB54" i="12"/>
  <c r="X54" i="12"/>
  <c r="B54" i="12"/>
  <c r="AB53" i="12"/>
  <c r="X53" i="12"/>
  <c r="B53" i="12"/>
  <c r="AB52" i="12"/>
  <c r="X52" i="12"/>
  <c r="B52" i="12"/>
  <c r="AB51" i="12"/>
  <c r="X51" i="12"/>
  <c r="B51" i="12"/>
  <c r="AB50" i="12"/>
  <c r="X50" i="12"/>
  <c r="B50" i="12"/>
  <c r="AB49" i="12"/>
  <c r="X49" i="12"/>
  <c r="B49" i="12"/>
  <c r="AB48" i="12"/>
  <c r="X48" i="12"/>
  <c r="B48" i="12"/>
  <c r="AB47" i="12"/>
  <c r="X47" i="12"/>
  <c r="B47" i="12"/>
  <c r="AB46" i="12"/>
  <c r="X46" i="12"/>
  <c r="B46" i="12"/>
  <c r="AB45" i="12"/>
  <c r="X45" i="12"/>
  <c r="B45" i="12"/>
  <c r="AB44" i="12"/>
  <c r="X44" i="12"/>
  <c r="B44" i="12"/>
  <c r="AB43" i="12"/>
  <c r="X43" i="12"/>
  <c r="B43" i="12"/>
  <c r="AB42" i="12"/>
  <c r="X42" i="12"/>
  <c r="B42" i="12"/>
  <c r="AB41" i="12"/>
  <c r="X41" i="12"/>
  <c r="B41" i="12"/>
  <c r="AB40" i="12"/>
  <c r="X40" i="12"/>
  <c r="B40" i="12"/>
  <c r="AB39" i="12"/>
  <c r="X39" i="12"/>
  <c r="B39" i="12"/>
  <c r="AB38" i="12"/>
  <c r="B38" i="12"/>
  <c r="AB37" i="12"/>
  <c r="X37" i="12"/>
  <c r="B37" i="12"/>
  <c r="AB36" i="12"/>
  <c r="X36" i="12"/>
  <c r="B36" i="12"/>
  <c r="AB35" i="12"/>
  <c r="X35" i="12"/>
  <c r="B35" i="12"/>
  <c r="AB34" i="12"/>
  <c r="X34" i="12"/>
  <c r="B34" i="12"/>
  <c r="AB33" i="12"/>
  <c r="X33" i="12"/>
  <c r="B33" i="12"/>
  <c r="AB32" i="12"/>
  <c r="X32" i="12"/>
  <c r="B32" i="12"/>
  <c r="AB31" i="12"/>
  <c r="X31" i="12"/>
  <c r="B31" i="12"/>
  <c r="AB30" i="12"/>
  <c r="X30" i="12"/>
  <c r="B30" i="12"/>
  <c r="AB29" i="12"/>
  <c r="X29" i="12"/>
  <c r="B29" i="12"/>
  <c r="AB28" i="12"/>
  <c r="X28" i="12"/>
  <c r="B28" i="12"/>
  <c r="AB27" i="12"/>
  <c r="X27" i="12"/>
  <c r="B27" i="12"/>
  <c r="AB26" i="12"/>
  <c r="X26" i="12"/>
  <c r="B26" i="12"/>
  <c r="AB25" i="12"/>
  <c r="X25" i="12"/>
  <c r="B25" i="12"/>
  <c r="AB24" i="12"/>
  <c r="X24" i="12"/>
  <c r="B24" i="12"/>
  <c r="AB23" i="12"/>
  <c r="X23" i="12"/>
  <c r="B23" i="12"/>
  <c r="AB22" i="12"/>
  <c r="X22" i="12"/>
  <c r="B22" i="12"/>
  <c r="AB21" i="12"/>
  <c r="X21" i="12"/>
  <c r="B21" i="12"/>
  <c r="AB20" i="12"/>
  <c r="X20" i="12"/>
  <c r="B20" i="12"/>
  <c r="AB19" i="12"/>
  <c r="X19" i="12"/>
  <c r="B19" i="12"/>
  <c r="AB18" i="12"/>
  <c r="X18" i="12"/>
  <c r="B18" i="12"/>
  <c r="AB17" i="12"/>
  <c r="X17" i="12"/>
  <c r="B17" i="12"/>
  <c r="AB16" i="12"/>
  <c r="X16" i="12"/>
  <c r="B16" i="12"/>
  <c r="AB15" i="12"/>
  <c r="X15" i="12"/>
  <c r="B15" i="12"/>
  <c r="AB14" i="12"/>
  <c r="AB69" i="12" s="1"/>
  <c r="X14" i="12"/>
  <c r="B14" i="12"/>
  <c r="AB13" i="12"/>
  <c r="X13" i="12"/>
  <c r="X69" i="12" s="1"/>
  <c r="B13" i="12"/>
  <c r="AB12" i="12"/>
  <c r="X12" i="12"/>
  <c r="B12" i="12"/>
  <c r="B69" i="12" s="1"/>
  <c r="A5" i="12"/>
  <c r="A4" i="12"/>
  <c r="A3" i="12"/>
  <c r="A2" i="12"/>
  <c r="A194" i="12" l="1"/>
  <c r="D103" i="12"/>
  <c r="B194" i="11"/>
  <c r="E118" i="11"/>
  <c r="D118" i="11"/>
  <c r="E117" i="11"/>
  <c r="D117" i="11"/>
  <c r="C117" i="11"/>
  <c r="E116" i="11"/>
  <c r="D116" i="11"/>
  <c r="C116" i="11"/>
  <c r="E115" i="11"/>
  <c r="C115" i="11" s="1"/>
  <c r="D115" i="11"/>
  <c r="E114" i="11"/>
  <c r="D114" i="11"/>
  <c r="C114" i="11" s="1"/>
  <c r="E113" i="11"/>
  <c r="C113" i="11" s="1"/>
  <c r="D113" i="11"/>
  <c r="E112" i="11"/>
  <c r="D112" i="11"/>
  <c r="C112" i="11" s="1"/>
  <c r="E111" i="11"/>
  <c r="D111" i="11"/>
  <c r="E110" i="11"/>
  <c r="D110" i="11"/>
  <c r="E109" i="11"/>
  <c r="D109" i="11"/>
  <c r="C109" i="11"/>
  <c r="E108" i="11"/>
  <c r="D108" i="11"/>
  <c r="C108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2" i="11"/>
  <c r="D102" i="11"/>
  <c r="C102" i="11"/>
  <c r="E101" i="11"/>
  <c r="D101" i="11"/>
  <c r="E100" i="11"/>
  <c r="D100" i="11"/>
  <c r="C100" i="11" s="1"/>
  <c r="E99" i="11"/>
  <c r="D99" i="11"/>
  <c r="C99" i="11"/>
  <c r="E98" i="11"/>
  <c r="C98" i="11" s="1"/>
  <c r="D98" i="11"/>
  <c r="E97" i="11"/>
  <c r="D97" i="11"/>
  <c r="E96" i="11"/>
  <c r="D96" i="11"/>
  <c r="C96" i="11" s="1"/>
  <c r="E95" i="11"/>
  <c r="D95" i="11"/>
  <c r="C95" i="11" s="1"/>
  <c r="E94" i="11"/>
  <c r="D94" i="11"/>
  <c r="C94" i="11"/>
  <c r="E93" i="11"/>
  <c r="C93" i="11" s="1"/>
  <c r="E92" i="11"/>
  <c r="D92" i="11"/>
  <c r="C92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AF69" i="11"/>
  <c r="AE69" i="11"/>
  <c r="AD69" i="11"/>
  <c r="AC69" i="11"/>
  <c r="AA69" i="11"/>
  <c r="Z69" i="11"/>
  <c r="Y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B68" i="11"/>
  <c r="X68" i="11"/>
  <c r="B68" i="11"/>
  <c r="AB67" i="11"/>
  <c r="X67" i="11"/>
  <c r="B67" i="11"/>
  <c r="AB66" i="11"/>
  <c r="X66" i="11"/>
  <c r="B66" i="11"/>
  <c r="AB65" i="11"/>
  <c r="X65" i="11"/>
  <c r="B65" i="11"/>
  <c r="AB64" i="11"/>
  <c r="X64" i="11"/>
  <c r="B64" i="11"/>
  <c r="AB63" i="11"/>
  <c r="X63" i="11"/>
  <c r="B63" i="11"/>
  <c r="AB62" i="11"/>
  <c r="X62" i="11"/>
  <c r="B62" i="11"/>
  <c r="AB61" i="11"/>
  <c r="X61" i="11"/>
  <c r="B61" i="11"/>
  <c r="AB60" i="11"/>
  <c r="X60" i="11"/>
  <c r="B60" i="11"/>
  <c r="AB59" i="11"/>
  <c r="X59" i="11"/>
  <c r="B59" i="11"/>
  <c r="AB58" i="11"/>
  <c r="X58" i="11"/>
  <c r="B58" i="11"/>
  <c r="AB57" i="11"/>
  <c r="X57" i="11"/>
  <c r="B57" i="11"/>
  <c r="AB56" i="11"/>
  <c r="X56" i="11"/>
  <c r="B56" i="11"/>
  <c r="AB55" i="11"/>
  <c r="X55" i="11"/>
  <c r="B55" i="11"/>
  <c r="AB54" i="11"/>
  <c r="X54" i="11"/>
  <c r="B54" i="11"/>
  <c r="AB53" i="11"/>
  <c r="X53" i="11"/>
  <c r="B53" i="11"/>
  <c r="AB52" i="11"/>
  <c r="X52" i="11"/>
  <c r="B52" i="11"/>
  <c r="AB51" i="11"/>
  <c r="X51" i="11"/>
  <c r="B51" i="11"/>
  <c r="AB50" i="11"/>
  <c r="X50" i="11"/>
  <c r="B50" i="11"/>
  <c r="AB49" i="11"/>
  <c r="X49" i="11"/>
  <c r="B49" i="11"/>
  <c r="AB48" i="11"/>
  <c r="X48" i="11"/>
  <c r="B48" i="11"/>
  <c r="AB47" i="11"/>
  <c r="X47" i="11"/>
  <c r="B47" i="11"/>
  <c r="AB46" i="11"/>
  <c r="X46" i="11"/>
  <c r="B46" i="11"/>
  <c r="AB45" i="11"/>
  <c r="X45" i="11"/>
  <c r="B45" i="11"/>
  <c r="AB44" i="11"/>
  <c r="X44" i="11"/>
  <c r="B44" i="11"/>
  <c r="AB43" i="11"/>
  <c r="X43" i="11"/>
  <c r="B43" i="11"/>
  <c r="AB42" i="11"/>
  <c r="X42" i="11"/>
  <c r="B42" i="11"/>
  <c r="AB41" i="11"/>
  <c r="X41" i="11"/>
  <c r="B41" i="11"/>
  <c r="AB40" i="11"/>
  <c r="X40" i="11"/>
  <c r="B40" i="11"/>
  <c r="AB39" i="11"/>
  <c r="X39" i="11"/>
  <c r="B39" i="11"/>
  <c r="AB38" i="11"/>
  <c r="B38" i="11"/>
  <c r="AB37" i="11"/>
  <c r="X37" i="11"/>
  <c r="B37" i="11"/>
  <c r="AB36" i="11"/>
  <c r="X36" i="11"/>
  <c r="B36" i="11"/>
  <c r="AB35" i="11"/>
  <c r="X35" i="11"/>
  <c r="B35" i="11"/>
  <c r="AB34" i="11"/>
  <c r="X34" i="11"/>
  <c r="B34" i="11"/>
  <c r="AB33" i="11"/>
  <c r="X33" i="11"/>
  <c r="B33" i="11"/>
  <c r="AB32" i="11"/>
  <c r="X32" i="11"/>
  <c r="B32" i="11"/>
  <c r="AB31" i="11"/>
  <c r="X31" i="11"/>
  <c r="B31" i="11"/>
  <c r="AB30" i="11"/>
  <c r="X30" i="11"/>
  <c r="B30" i="11"/>
  <c r="AB29" i="11"/>
  <c r="X29" i="11"/>
  <c r="B29" i="11"/>
  <c r="AB28" i="11"/>
  <c r="X28" i="11"/>
  <c r="B28" i="11"/>
  <c r="AB27" i="11"/>
  <c r="X27" i="11"/>
  <c r="B27" i="11"/>
  <c r="AB26" i="11"/>
  <c r="X26" i="11"/>
  <c r="B26" i="11"/>
  <c r="AB25" i="11"/>
  <c r="X25" i="11"/>
  <c r="B25" i="11"/>
  <c r="AB24" i="11"/>
  <c r="X24" i="11"/>
  <c r="B24" i="11"/>
  <c r="AB23" i="11"/>
  <c r="X23" i="11"/>
  <c r="B23" i="11"/>
  <c r="AB22" i="11"/>
  <c r="X22" i="11"/>
  <c r="B22" i="11"/>
  <c r="AB21" i="11"/>
  <c r="X21" i="11"/>
  <c r="B21" i="11"/>
  <c r="AB20" i="11"/>
  <c r="X20" i="11"/>
  <c r="B20" i="11"/>
  <c r="AB19" i="11"/>
  <c r="X19" i="11"/>
  <c r="B19" i="11"/>
  <c r="AB18" i="11"/>
  <c r="X18" i="11"/>
  <c r="B18" i="11"/>
  <c r="AB17" i="11"/>
  <c r="X17" i="11"/>
  <c r="B17" i="11"/>
  <c r="AB16" i="11"/>
  <c r="X16" i="11"/>
  <c r="B16" i="11"/>
  <c r="AB15" i="11"/>
  <c r="X15" i="11"/>
  <c r="B15" i="11"/>
  <c r="AB14" i="11"/>
  <c r="X14" i="11"/>
  <c r="B14" i="11"/>
  <c r="AB13" i="11"/>
  <c r="X13" i="11"/>
  <c r="B13" i="11"/>
  <c r="AB12" i="11"/>
  <c r="X12" i="11"/>
  <c r="B12" i="11"/>
  <c r="A5" i="11"/>
  <c r="A4" i="11"/>
  <c r="A3" i="11"/>
  <c r="A2" i="11"/>
  <c r="B69" i="11" l="1"/>
  <c r="X69" i="11"/>
  <c r="AB69" i="11"/>
  <c r="B87" i="11"/>
  <c r="A194" i="11" s="1"/>
  <c r="D103" i="11"/>
  <c r="C97" i="11"/>
  <c r="E103" i="11"/>
  <c r="C111" i="11"/>
  <c r="C101" i="11"/>
  <c r="C110" i="11"/>
  <c r="C118" i="11"/>
  <c r="C103" i="11"/>
  <c r="B194" i="14"/>
  <c r="E118" i="14"/>
  <c r="D118" i="14"/>
  <c r="C118" i="14" s="1"/>
  <c r="E117" i="14"/>
  <c r="D117" i="14"/>
  <c r="C117" i="14"/>
  <c r="E116" i="14"/>
  <c r="C116" i="14" s="1"/>
  <c r="D116" i="14"/>
  <c r="E115" i="14"/>
  <c r="D115" i="14"/>
  <c r="C115" i="14" s="1"/>
  <c r="E114" i="14"/>
  <c r="D114" i="14"/>
  <c r="C114" i="14" s="1"/>
  <c r="E113" i="14"/>
  <c r="D113" i="14"/>
  <c r="C113" i="14" s="1"/>
  <c r="E112" i="14"/>
  <c r="D112" i="14"/>
  <c r="C112" i="14"/>
  <c r="E111" i="14"/>
  <c r="D111" i="14"/>
  <c r="C111" i="14" s="1"/>
  <c r="E110" i="14"/>
  <c r="D110" i="14"/>
  <c r="C110" i="14" s="1"/>
  <c r="E109" i="14"/>
  <c r="D109" i="14"/>
  <c r="C109" i="14"/>
  <c r="E108" i="14"/>
  <c r="C108" i="14" s="1"/>
  <c r="D108" i="14"/>
  <c r="AQ103" i="14"/>
  <c r="AP103" i="14"/>
  <c r="AO103" i="14"/>
  <c r="AN103" i="14"/>
  <c r="AM103" i="14"/>
  <c r="AL103" i="14"/>
  <c r="AK103" i="14"/>
  <c r="AJ103" i="14"/>
  <c r="AI103" i="14"/>
  <c r="AH103" i="14"/>
  <c r="AG103" i="14"/>
  <c r="AF103" i="14"/>
  <c r="AE103" i="14"/>
  <c r="AD103" i="14"/>
  <c r="AC103" i="14"/>
  <c r="AB103" i="14"/>
  <c r="AA103" i="14"/>
  <c r="Z103" i="14"/>
  <c r="Y103" i="14"/>
  <c r="X103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E102" i="14"/>
  <c r="D102" i="14"/>
  <c r="C102" i="14"/>
  <c r="E101" i="14"/>
  <c r="D101" i="14"/>
  <c r="E100" i="14"/>
  <c r="D100" i="14"/>
  <c r="C100" i="14" s="1"/>
  <c r="E99" i="14"/>
  <c r="C99" i="14" s="1"/>
  <c r="D99" i="14"/>
  <c r="E98" i="14"/>
  <c r="D98" i="14"/>
  <c r="C98" i="14" s="1"/>
  <c r="E97" i="14"/>
  <c r="D97" i="14"/>
  <c r="C97" i="14" s="1"/>
  <c r="E96" i="14"/>
  <c r="D96" i="14"/>
  <c r="E95" i="14"/>
  <c r="D95" i="14"/>
  <c r="C95" i="14"/>
  <c r="E94" i="14"/>
  <c r="D94" i="14"/>
  <c r="C94" i="14"/>
  <c r="E93" i="14"/>
  <c r="C93" i="14" s="1"/>
  <c r="E92" i="14"/>
  <c r="D92" i="14"/>
  <c r="C92" i="14"/>
  <c r="S87" i="14"/>
  <c r="R87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AW69" i="14"/>
  <c r="AV69" i="14"/>
  <c r="AU69" i="14"/>
  <c r="AT69" i="14"/>
  <c r="AS69" i="14"/>
  <c r="AR69" i="14"/>
  <c r="AQ69" i="14"/>
  <c r="AP69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A69" i="14"/>
  <c r="Z69" i="14"/>
  <c r="Y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AB68" i="14"/>
  <c r="X68" i="14"/>
  <c r="B68" i="14"/>
  <c r="AB67" i="14"/>
  <c r="X67" i="14"/>
  <c r="B67" i="14"/>
  <c r="AB66" i="14"/>
  <c r="X66" i="14"/>
  <c r="B66" i="14"/>
  <c r="AB65" i="14"/>
  <c r="X65" i="14"/>
  <c r="B65" i="14"/>
  <c r="AB64" i="14"/>
  <c r="X64" i="14"/>
  <c r="B64" i="14"/>
  <c r="AB63" i="14"/>
  <c r="X63" i="14"/>
  <c r="B63" i="14"/>
  <c r="AB62" i="14"/>
  <c r="X62" i="14"/>
  <c r="B62" i="14"/>
  <c r="AB61" i="14"/>
  <c r="X61" i="14"/>
  <c r="B61" i="14"/>
  <c r="AB60" i="14"/>
  <c r="X60" i="14"/>
  <c r="B60" i="14"/>
  <c r="AB59" i="14"/>
  <c r="X59" i="14"/>
  <c r="B59" i="14"/>
  <c r="AB58" i="14"/>
  <c r="X58" i="14"/>
  <c r="B58" i="14"/>
  <c r="AB57" i="14"/>
  <c r="X57" i="14"/>
  <c r="B57" i="14"/>
  <c r="AB56" i="14"/>
  <c r="X56" i="14"/>
  <c r="B56" i="14"/>
  <c r="AB55" i="14"/>
  <c r="X55" i="14"/>
  <c r="B55" i="14"/>
  <c r="AB54" i="14"/>
  <c r="X54" i="14"/>
  <c r="B54" i="14"/>
  <c r="AB53" i="14"/>
  <c r="X53" i="14"/>
  <c r="B53" i="14"/>
  <c r="AB52" i="14"/>
  <c r="X52" i="14"/>
  <c r="B52" i="14"/>
  <c r="AB51" i="14"/>
  <c r="X51" i="14"/>
  <c r="B51" i="14"/>
  <c r="AB50" i="14"/>
  <c r="X50" i="14"/>
  <c r="B50" i="14"/>
  <c r="AB49" i="14"/>
  <c r="X49" i="14"/>
  <c r="B49" i="14"/>
  <c r="AB48" i="14"/>
  <c r="X48" i="14"/>
  <c r="B48" i="14"/>
  <c r="AB47" i="14"/>
  <c r="X47" i="14"/>
  <c r="B47" i="14"/>
  <c r="AB46" i="14"/>
  <c r="X46" i="14"/>
  <c r="B46" i="14"/>
  <c r="AB45" i="14"/>
  <c r="X45" i="14"/>
  <c r="B45" i="14"/>
  <c r="AB44" i="14"/>
  <c r="X44" i="14"/>
  <c r="B44" i="14"/>
  <c r="AB43" i="14"/>
  <c r="X43" i="14"/>
  <c r="B43" i="14"/>
  <c r="AB42" i="14"/>
  <c r="X42" i="14"/>
  <c r="B42" i="14"/>
  <c r="AB41" i="14"/>
  <c r="X41" i="14"/>
  <c r="B41" i="14"/>
  <c r="AB40" i="14"/>
  <c r="X40" i="14"/>
  <c r="B40" i="14"/>
  <c r="AB39" i="14"/>
  <c r="X39" i="14"/>
  <c r="B39" i="14"/>
  <c r="AB38" i="14"/>
  <c r="B38" i="14"/>
  <c r="AB37" i="14"/>
  <c r="X37" i="14"/>
  <c r="B37" i="14"/>
  <c r="AB36" i="14"/>
  <c r="X36" i="14"/>
  <c r="B36" i="14"/>
  <c r="AB35" i="14"/>
  <c r="X35" i="14"/>
  <c r="B35" i="14"/>
  <c r="AB34" i="14"/>
  <c r="X34" i="14"/>
  <c r="B34" i="14"/>
  <c r="AB33" i="14"/>
  <c r="X33" i="14"/>
  <c r="B33" i="14"/>
  <c r="AB32" i="14"/>
  <c r="X32" i="14"/>
  <c r="B32" i="14"/>
  <c r="AB31" i="14"/>
  <c r="X31" i="14"/>
  <c r="B31" i="14"/>
  <c r="AB30" i="14"/>
  <c r="X30" i="14"/>
  <c r="B30" i="14"/>
  <c r="AB29" i="14"/>
  <c r="X29" i="14"/>
  <c r="B29" i="14"/>
  <c r="AB28" i="14"/>
  <c r="X28" i="14"/>
  <c r="B28" i="14"/>
  <c r="AB27" i="14"/>
  <c r="X27" i="14"/>
  <c r="B27" i="14"/>
  <c r="AB26" i="14"/>
  <c r="X26" i="14"/>
  <c r="B26" i="14"/>
  <c r="AB25" i="14"/>
  <c r="X25" i="14"/>
  <c r="B25" i="14"/>
  <c r="AB24" i="14"/>
  <c r="X24" i="14"/>
  <c r="B24" i="14"/>
  <c r="AB23" i="14"/>
  <c r="X23" i="14"/>
  <c r="B23" i="14"/>
  <c r="AB22" i="14"/>
  <c r="X22" i="14"/>
  <c r="B22" i="14"/>
  <c r="AB21" i="14"/>
  <c r="X21" i="14"/>
  <c r="B21" i="14"/>
  <c r="AB20" i="14"/>
  <c r="X20" i="14"/>
  <c r="B20" i="14"/>
  <c r="AB19" i="14"/>
  <c r="X19" i="14"/>
  <c r="B19" i="14"/>
  <c r="AB18" i="14"/>
  <c r="X18" i="14"/>
  <c r="B18" i="14"/>
  <c r="AB17" i="14"/>
  <c r="X17" i="14"/>
  <c r="B17" i="14"/>
  <c r="AB16" i="14"/>
  <c r="X16" i="14"/>
  <c r="B16" i="14"/>
  <c r="AB15" i="14"/>
  <c r="X15" i="14"/>
  <c r="B15" i="14"/>
  <c r="AB14" i="14"/>
  <c r="X14" i="14"/>
  <c r="B14" i="14"/>
  <c r="AB13" i="14"/>
  <c r="X13" i="14"/>
  <c r="B13" i="14"/>
  <c r="AB12" i="14"/>
  <c r="X12" i="14"/>
  <c r="B12" i="14"/>
  <c r="A5" i="14"/>
  <c r="A4" i="14"/>
  <c r="A3" i="14"/>
  <c r="A2" i="14"/>
  <c r="B87" i="14" l="1"/>
  <c r="B69" i="14"/>
  <c r="X69" i="14"/>
  <c r="AB69" i="14"/>
  <c r="D103" i="14"/>
  <c r="E103" i="14"/>
  <c r="C96" i="14"/>
  <c r="C103" i="14" s="1"/>
  <c r="C101" i="14"/>
  <c r="B194" i="10"/>
  <c r="E118" i="10"/>
  <c r="D118" i="10"/>
  <c r="E117" i="10"/>
  <c r="D117" i="10"/>
  <c r="C117" i="10"/>
  <c r="E116" i="10"/>
  <c r="D116" i="10"/>
  <c r="C116" i="10"/>
  <c r="E115" i="10"/>
  <c r="C115" i="10" s="1"/>
  <c r="D115" i="10"/>
  <c r="E114" i="10"/>
  <c r="D114" i="10"/>
  <c r="C114" i="10" s="1"/>
  <c r="E113" i="10"/>
  <c r="C113" i="10" s="1"/>
  <c r="D113" i="10"/>
  <c r="E112" i="10"/>
  <c r="D112" i="10"/>
  <c r="C112" i="10" s="1"/>
  <c r="E111" i="10"/>
  <c r="D111" i="10"/>
  <c r="E110" i="10"/>
  <c r="D110" i="10"/>
  <c r="E109" i="10"/>
  <c r="D109" i="10"/>
  <c r="C109" i="10"/>
  <c r="E108" i="10"/>
  <c r="D108" i="10"/>
  <c r="C108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2" i="10"/>
  <c r="D102" i="10"/>
  <c r="C102" i="10"/>
  <c r="E101" i="10"/>
  <c r="D101" i="10"/>
  <c r="E100" i="10"/>
  <c r="D100" i="10"/>
  <c r="C100" i="10" s="1"/>
  <c r="E99" i="10"/>
  <c r="D99" i="10"/>
  <c r="C99" i="10"/>
  <c r="E98" i="10"/>
  <c r="C98" i="10" s="1"/>
  <c r="D98" i="10"/>
  <c r="E97" i="10"/>
  <c r="D97" i="10"/>
  <c r="E96" i="10"/>
  <c r="D96" i="10"/>
  <c r="C96" i="10" s="1"/>
  <c r="E95" i="10"/>
  <c r="D95" i="10"/>
  <c r="C95" i="10" s="1"/>
  <c r="E94" i="10"/>
  <c r="D94" i="10"/>
  <c r="C94" i="10"/>
  <c r="E93" i="10"/>
  <c r="C93" i="10" s="1"/>
  <c r="E92" i="10"/>
  <c r="D92" i="10"/>
  <c r="C92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A69" i="10"/>
  <c r="Z69" i="10"/>
  <c r="Y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AB68" i="10"/>
  <c r="X68" i="10"/>
  <c r="B68" i="10"/>
  <c r="AB67" i="10"/>
  <c r="X67" i="10"/>
  <c r="B67" i="10"/>
  <c r="AB66" i="10"/>
  <c r="X66" i="10"/>
  <c r="B66" i="10"/>
  <c r="AB65" i="10"/>
  <c r="X65" i="10"/>
  <c r="B65" i="10"/>
  <c r="AB64" i="10"/>
  <c r="X64" i="10"/>
  <c r="B64" i="10"/>
  <c r="AB63" i="10"/>
  <c r="X63" i="10"/>
  <c r="B63" i="10"/>
  <c r="AB62" i="10"/>
  <c r="X62" i="10"/>
  <c r="B62" i="10"/>
  <c r="AB61" i="10"/>
  <c r="X61" i="10"/>
  <c r="B61" i="10"/>
  <c r="AB60" i="10"/>
  <c r="X60" i="10"/>
  <c r="B60" i="10"/>
  <c r="AB59" i="10"/>
  <c r="X59" i="10"/>
  <c r="B59" i="10"/>
  <c r="AB58" i="10"/>
  <c r="X58" i="10"/>
  <c r="B58" i="10"/>
  <c r="AB57" i="10"/>
  <c r="X57" i="10"/>
  <c r="B57" i="10"/>
  <c r="AB56" i="10"/>
  <c r="X56" i="10"/>
  <c r="B56" i="10"/>
  <c r="AB55" i="10"/>
  <c r="X55" i="10"/>
  <c r="B55" i="10"/>
  <c r="AB54" i="10"/>
  <c r="X54" i="10"/>
  <c r="B54" i="10"/>
  <c r="AB53" i="10"/>
  <c r="X53" i="10"/>
  <c r="B53" i="10"/>
  <c r="AB52" i="10"/>
  <c r="X52" i="10"/>
  <c r="B52" i="10"/>
  <c r="AB51" i="10"/>
  <c r="X51" i="10"/>
  <c r="B51" i="10"/>
  <c r="AB50" i="10"/>
  <c r="X50" i="10"/>
  <c r="B50" i="10"/>
  <c r="AB49" i="10"/>
  <c r="X49" i="10"/>
  <c r="B49" i="10"/>
  <c r="AB48" i="10"/>
  <c r="X48" i="10"/>
  <c r="B48" i="10"/>
  <c r="AB47" i="10"/>
  <c r="X47" i="10"/>
  <c r="B47" i="10"/>
  <c r="AB46" i="10"/>
  <c r="X46" i="10"/>
  <c r="B46" i="10"/>
  <c r="AB45" i="10"/>
  <c r="X45" i="10"/>
  <c r="B45" i="10"/>
  <c r="AB44" i="10"/>
  <c r="X44" i="10"/>
  <c r="B44" i="10"/>
  <c r="AB43" i="10"/>
  <c r="X43" i="10"/>
  <c r="B43" i="10"/>
  <c r="AB42" i="10"/>
  <c r="X42" i="10"/>
  <c r="B42" i="10"/>
  <c r="AB41" i="10"/>
  <c r="X41" i="10"/>
  <c r="B41" i="10"/>
  <c r="AB40" i="10"/>
  <c r="X40" i="10"/>
  <c r="B40" i="10"/>
  <c r="AB39" i="10"/>
  <c r="X39" i="10"/>
  <c r="B39" i="10"/>
  <c r="AB38" i="10"/>
  <c r="B38" i="10"/>
  <c r="AB37" i="10"/>
  <c r="X37" i="10"/>
  <c r="B37" i="10"/>
  <c r="AB36" i="10"/>
  <c r="X36" i="10"/>
  <c r="B36" i="10"/>
  <c r="AB35" i="10"/>
  <c r="X35" i="10"/>
  <c r="B35" i="10"/>
  <c r="AB34" i="10"/>
  <c r="X34" i="10"/>
  <c r="B34" i="10"/>
  <c r="AB33" i="10"/>
  <c r="X33" i="10"/>
  <c r="B33" i="10"/>
  <c r="AB32" i="10"/>
  <c r="X32" i="10"/>
  <c r="B32" i="10"/>
  <c r="AB31" i="10"/>
  <c r="X31" i="10"/>
  <c r="B31" i="10"/>
  <c r="AB30" i="10"/>
  <c r="X30" i="10"/>
  <c r="B30" i="10"/>
  <c r="AB29" i="10"/>
  <c r="X29" i="10"/>
  <c r="B29" i="10"/>
  <c r="AB28" i="10"/>
  <c r="X28" i="10"/>
  <c r="B28" i="10"/>
  <c r="AB27" i="10"/>
  <c r="X27" i="10"/>
  <c r="B27" i="10"/>
  <c r="AB26" i="10"/>
  <c r="X26" i="10"/>
  <c r="B26" i="10"/>
  <c r="AB25" i="10"/>
  <c r="X25" i="10"/>
  <c r="B25" i="10"/>
  <c r="AB24" i="10"/>
  <c r="X24" i="10"/>
  <c r="B24" i="10"/>
  <c r="AB23" i="10"/>
  <c r="X23" i="10"/>
  <c r="B23" i="10"/>
  <c r="AB22" i="10"/>
  <c r="X22" i="10"/>
  <c r="B22" i="10"/>
  <c r="AB21" i="10"/>
  <c r="X21" i="10"/>
  <c r="B21" i="10"/>
  <c r="AB20" i="10"/>
  <c r="X20" i="10"/>
  <c r="B20" i="10"/>
  <c r="AB19" i="10"/>
  <c r="X19" i="10"/>
  <c r="B19" i="10"/>
  <c r="AB18" i="10"/>
  <c r="X18" i="10"/>
  <c r="B18" i="10"/>
  <c r="AB17" i="10"/>
  <c r="X17" i="10"/>
  <c r="B17" i="10"/>
  <c r="AB16" i="10"/>
  <c r="X16" i="10"/>
  <c r="B16" i="10"/>
  <c r="AB15" i="10"/>
  <c r="X15" i="10"/>
  <c r="B15" i="10"/>
  <c r="AB14" i="10"/>
  <c r="X14" i="10"/>
  <c r="B14" i="10"/>
  <c r="AB13" i="10"/>
  <c r="X13" i="10"/>
  <c r="B13" i="10"/>
  <c r="AB12" i="10"/>
  <c r="X12" i="10"/>
  <c r="B12" i="10"/>
  <c r="A5" i="10"/>
  <c r="A4" i="10"/>
  <c r="A3" i="10"/>
  <c r="A2" i="10"/>
  <c r="A194" i="14" l="1"/>
  <c r="B69" i="10"/>
  <c r="X69" i="10"/>
  <c r="AB69" i="10"/>
  <c r="B87" i="10"/>
  <c r="D103" i="10"/>
  <c r="C97" i="10"/>
  <c r="C103" i="10" s="1"/>
  <c r="A194" i="10" s="1"/>
  <c r="E103" i="10"/>
  <c r="C111" i="10"/>
  <c r="C101" i="10"/>
  <c r="C110" i="10"/>
  <c r="C118" i="10"/>
  <c r="B194" i="8"/>
  <c r="E118" i="8"/>
  <c r="D118" i="8"/>
  <c r="E117" i="8"/>
  <c r="D117" i="8"/>
  <c r="E116" i="8"/>
  <c r="D116" i="8"/>
  <c r="E115" i="8"/>
  <c r="D115" i="8"/>
  <c r="C115" i="8" s="1"/>
  <c r="E114" i="8"/>
  <c r="D114" i="8"/>
  <c r="E113" i="8"/>
  <c r="D113" i="8"/>
  <c r="C113" i="8"/>
  <c r="E112" i="8"/>
  <c r="D112" i="8"/>
  <c r="C112" i="8"/>
  <c r="E111" i="8"/>
  <c r="D111" i="8"/>
  <c r="E110" i="8"/>
  <c r="D110" i="8"/>
  <c r="C110" i="8" s="1"/>
  <c r="E109" i="8"/>
  <c r="C109" i="8" s="1"/>
  <c r="D109" i="8"/>
  <c r="E108" i="8"/>
  <c r="D108" i="8"/>
  <c r="C108" i="8" s="1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2" i="8"/>
  <c r="D102" i="8"/>
  <c r="E101" i="8"/>
  <c r="D101" i="8"/>
  <c r="E100" i="8"/>
  <c r="D100" i="8"/>
  <c r="C100" i="8" s="1"/>
  <c r="E99" i="8"/>
  <c r="D99" i="8"/>
  <c r="E98" i="8"/>
  <c r="D98" i="8"/>
  <c r="C98" i="8"/>
  <c r="E97" i="8"/>
  <c r="D97" i="8"/>
  <c r="C97" i="8" s="1"/>
  <c r="E96" i="8"/>
  <c r="D96" i="8"/>
  <c r="C96" i="8" s="1"/>
  <c r="E95" i="8"/>
  <c r="D95" i="8"/>
  <c r="C95" i="8"/>
  <c r="E94" i="8"/>
  <c r="C94" i="8" s="1"/>
  <c r="D94" i="8"/>
  <c r="E93" i="8"/>
  <c r="C93" i="8" s="1"/>
  <c r="E92" i="8"/>
  <c r="D92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A69" i="8"/>
  <c r="Z69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B68" i="8"/>
  <c r="X68" i="8"/>
  <c r="B68" i="8"/>
  <c r="AB67" i="8"/>
  <c r="X67" i="8"/>
  <c r="B67" i="8"/>
  <c r="AB66" i="8"/>
  <c r="X66" i="8"/>
  <c r="B66" i="8"/>
  <c r="AB65" i="8"/>
  <c r="X65" i="8"/>
  <c r="B65" i="8"/>
  <c r="AB64" i="8"/>
  <c r="X64" i="8"/>
  <c r="B64" i="8"/>
  <c r="AB63" i="8"/>
  <c r="X63" i="8"/>
  <c r="B63" i="8"/>
  <c r="AB62" i="8"/>
  <c r="X62" i="8"/>
  <c r="B62" i="8"/>
  <c r="AB61" i="8"/>
  <c r="X61" i="8"/>
  <c r="B61" i="8"/>
  <c r="AB60" i="8"/>
  <c r="X60" i="8"/>
  <c r="B60" i="8"/>
  <c r="AB59" i="8"/>
  <c r="X59" i="8"/>
  <c r="B59" i="8"/>
  <c r="AB58" i="8"/>
  <c r="X58" i="8"/>
  <c r="B58" i="8"/>
  <c r="AB57" i="8"/>
  <c r="X57" i="8"/>
  <c r="B57" i="8"/>
  <c r="AB56" i="8"/>
  <c r="X56" i="8"/>
  <c r="B56" i="8"/>
  <c r="AB55" i="8"/>
  <c r="X55" i="8"/>
  <c r="B55" i="8"/>
  <c r="AB54" i="8"/>
  <c r="X54" i="8"/>
  <c r="B54" i="8"/>
  <c r="AB53" i="8"/>
  <c r="X53" i="8"/>
  <c r="B53" i="8"/>
  <c r="AB52" i="8"/>
  <c r="X52" i="8"/>
  <c r="B52" i="8"/>
  <c r="AB51" i="8"/>
  <c r="X51" i="8"/>
  <c r="B51" i="8"/>
  <c r="AB50" i="8"/>
  <c r="X50" i="8"/>
  <c r="B50" i="8"/>
  <c r="AB49" i="8"/>
  <c r="X49" i="8"/>
  <c r="B49" i="8"/>
  <c r="AB48" i="8"/>
  <c r="X48" i="8"/>
  <c r="B48" i="8"/>
  <c r="AB47" i="8"/>
  <c r="X47" i="8"/>
  <c r="B47" i="8"/>
  <c r="AB46" i="8"/>
  <c r="X46" i="8"/>
  <c r="B46" i="8"/>
  <c r="AB45" i="8"/>
  <c r="X45" i="8"/>
  <c r="B45" i="8"/>
  <c r="AB44" i="8"/>
  <c r="X44" i="8"/>
  <c r="B44" i="8"/>
  <c r="AB43" i="8"/>
  <c r="X43" i="8"/>
  <c r="B43" i="8"/>
  <c r="AB42" i="8"/>
  <c r="X42" i="8"/>
  <c r="B42" i="8"/>
  <c r="AB41" i="8"/>
  <c r="X41" i="8"/>
  <c r="B41" i="8"/>
  <c r="AB40" i="8"/>
  <c r="X40" i="8"/>
  <c r="B40" i="8"/>
  <c r="AB39" i="8"/>
  <c r="X39" i="8"/>
  <c r="B39" i="8"/>
  <c r="AB38" i="8"/>
  <c r="B38" i="8"/>
  <c r="AB37" i="8"/>
  <c r="X37" i="8"/>
  <c r="B37" i="8"/>
  <c r="AB36" i="8"/>
  <c r="X36" i="8"/>
  <c r="B36" i="8"/>
  <c r="AB35" i="8"/>
  <c r="X35" i="8"/>
  <c r="B35" i="8"/>
  <c r="AB34" i="8"/>
  <c r="X34" i="8"/>
  <c r="B34" i="8"/>
  <c r="AB33" i="8"/>
  <c r="X33" i="8"/>
  <c r="B33" i="8"/>
  <c r="AB32" i="8"/>
  <c r="X32" i="8"/>
  <c r="B32" i="8"/>
  <c r="AB31" i="8"/>
  <c r="X31" i="8"/>
  <c r="B31" i="8"/>
  <c r="AB30" i="8"/>
  <c r="X30" i="8"/>
  <c r="B30" i="8"/>
  <c r="AB29" i="8"/>
  <c r="X29" i="8"/>
  <c r="B29" i="8"/>
  <c r="AB28" i="8"/>
  <c r="X28" i="8"/>
  <c r="B28" i="8"/>
  <c r="AB27" i="8"/>
  <c r="X27" i="8"/>
  <c r="B27" i="8"/>
  <c r="AB26" i="8"/>
  <c r="X26" i="8"/>
  <c r="B26" i="8"/>
  <c r="AB25" i="8"/>
  <c r="X25" i="8"/>
  <c r="B25" i="8"/>
  <c r="AB24" i="8"/>
  <c r="X24" i="8"/>
  <c r="B24" i="8"/>
  <c r="AB23" i="8"/>
  <c r="X23" i="8"/>
  <c r="B23" i="8"/>
  <c r="AB22" i="8"/>
  <c r="X22" i="8"/>
  <c r="B22" i="8"/>
  <c r="AB21" i="8"/>
  <c r="X21" i="8"/>
  <c r="B21" i="8"/>
  <c r="AB20" i="8"/>
  <c r="X20" i="8"/>
  <c r="B20" i="8"/>
  <c r="AB19" i="8"/>
  <c r="X19" i="8"/>
  <c r="B19" i="8"/>
  <c r="AB18" i="8"/>
  <c r="X18" i="8"/>
  <c r="B18" i="8"/>
  <c r="AB17" i="8"/>
  <c r="X17" i="8"/>
  <c r="B17" i="8"/>
  <c r="AB16" i="8"/>
  <c r="X16" i="8"/>
  <c r="B16" i="8"/>
  <c r="AB15" i="8"/>
  <c r="X15" i="8"/>
  <c r="B15" i="8"/>
  <c r="AB14" i="8"/>
  <c r="X14" i="8"/>
  <c r="B14" i="8"/>
  <c r="AB13" i="8"/>
  <c r="X13" i="8"/>
  <c r="B13" i="8"/>
  <c r="AB12" i="8"/>
  <c r="X12" i="8"/>
  <c r="B12" i="8"/>
  <c r="A5" i="8"/>
  <c r="A4" i="8"/>
  <c r="A3" i="8"/>
  <c r="A2" i="8"/>
  <c r="E103" i="8" l="1"/>
  <c r="C102" i="8"/>
  <c r="C117" i="8"/>
  <c r="C99" i="8"/>
  <c r="C101" i="8"/>
  <c r="C116" i="8"/>
  <c r="C118" i="8"/>
  <c r="B87" i="8"/>
  <c r="C92" i="8"/>
  <c r="B69" i="8"/>
  <c r="X69" i="8"/>
  <c r="AB69" i="8"/>
  <c r="D103" i="8"/>
  <c r="C111" i="8"/>
  <c r="C114" i="8"/>
  <c r="B194" i="9"/>
  <c r="E118" i="9"/>
  <c r="D118" i="9"/>
  <c r="C118" i="9" s="1"/>
  <c r="E117" i="9"/>
  <c r="D117" i="9"/>
  <c r="C117" i="9" s="1"/>
  <c r="E116" i="9"/>
  <c r="D116" i="9"/>
  <c r="E115" i="9"/>
  <c r="D115" i="9"/>
  <c r="E114" i="9"/>
  <c r="D114" i="9"/>
  <c r="C114" i="9" s="1"/>
  <c r="E113" i="9"/>
  <c r="D113" i="9"/>
  <c r="E112" i="9"/>
  <c r="D112" i="9"/>
  <c r="C112" i="9"/>
  <c r="E111" i="9"/>
  <c r="D111" i="9"/>
  <c r="C111" i="9" s="1"/>
  <c r="E110" i="9"/>
  <c r="D110" i="9"/>
  <c r="C110" i="9" s="1"/>
  <c r="E109" i="9"/>
  <c r="D109" i="9"/>
  <c r="C109" i="9"/>
  <c r="E108" i="9"/>
  <c r="C108" i="9" s="1"/>
  <c r="D108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2" i="9"/>
  <c r="C102" i="9" s="1"/>
  <c r="D102" i="9"/>
  <c r="E101" i="9"/>
  <c r="D101" i="9"/>
  <c r="E100" i="9"/>
  <c r="D100" i="9"/>
  <c r="C100" i="9" s="1"/>
  <c r="E99" i="9"/>
  <c r="D99" i="9"/>
  <c r="E98" i="9"/>
  <c r="D98" i="9"/>
  <c r="C98" i="9" s="1"/>
  <c r="E97" i="9"/>
  <c r="D97" i="9"/>
  <c r="C97" i="9" s="1"/>
  <c r="E96" i="9"/>
  <c r="D96" i="9"/>
  <c r="E95" i="9"/>
  <c r="D95" i="9"/>
  <c r="C95" i="9" s="1"/>
  <c r="E94" i="9"/>
  <c r="D94" i="9"/>
  <c r="C94" i="9"/>
  <c r="E93" i="9"/>
  <c r="C93" i="9" s="1"/>
  <c r="E92" i="9"/>
  <c r="D92" i="9"/>
  <c r="C92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A69" i="9"/>
  <c r="Z69" i="9"/>
  <c r="Y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AB68" i="9"/>
  <c r="X68" i="9"/>
  <c r="B68" i="9"/>
  <c r="AB67" i="9"/>
  <c r="X67" i="9"/>
  <c r="B67" i="9"/>
  <c r="AB66" i="9"/>
  <c r="X66" i="9"/>
  <c r="B66" i="9"/>
  <c r="AB65" i="9"/>
  <c r="X65" i="9"/>
  <c r="B65" i="9"/>
  <c r="AB64" i="9"/>
  <c r="X64" i="9"/>
  <c r="B64" i="9"/>
  <c r="AB63" i="9"/>
  <c r="X63" i="9"/>
  <c r="B63" i="9"/>
  <c r="AB62" i="9"/>
  <c r="X62" i="9"/>
  <c r="B62" i="9"/>
  <c r="AB61" i="9"/>
  <c r="X61" i="9"/>
  <c r="B61" i="9"/>
  <c r="AB60" i="9"/>
  <c r="X60" i="9"/>
  <c r="B60" i="9"/>
  <c r="AB59" i="9"/>
  <c r="X59" i="9"/>
  <c r="B59" i="9"/>
  <c r="AB58" i="9"/>
  <c r="X58" i="9"/>
  <c r="B58" i="9"/>
  <c r="AB57" i="9"/>
  <c r="X57" i="9"/>
  <c r="B57" i="9"/>
  <c r="AB56" i="9"/>
  <c r="X56" i="9"/>
  <c r="B56" i="9"/>
  <c r="AB55" i="9"/>
  <c r="X55" i="9"/>
  <c r="B55" i="9"/>
  <c r="AB54" i="9"/>
  <c r="X54" i="9"/>
  <c r="B54" i="9"/>
  <c r="AB53" i="9"/>
  <c r="X53" i="9"/>
  <c r="B53" i="9"/>
  <c r="AB52" i="9"/>
  <c r="X52" i="9"/>
  <c r="B52" i="9"/>
  <c r="AB51" i="9"/>
  <c r="X51" i="9"/>
  <c r="B51" i="9"/>
  <c r="AB50" i="9"/>
  <c r="X50" i="9"/>
  <c r="B50" i="9"/>
  <c r="AB49" i="9"/>
  <c r="X49" i="9"/>
  <c r="B49" i="9"/>
  <c r="AB48" i="9"/>
  <c r="X48" i="9"/>
  <c r="B48" i="9"/>
  <c r="AB47" i="9"/>
  <c r="X47" i="9"/>
  <c r="B47" i="9"/>
  <c r="AB46" i="9"/>
  <c r="X46" i="9"/>
  <c r="B46" i="9"/>
  <c r="AB45" i="9"/>
  <c r="X45" i="9"/>
  <c r="B45" i="9"/>
  <c r="AB44" i="9"/>
  <c r="X44" i="9"/>
  <c r="B44" i="9"/>
  <c r="AB43" i="9"/>
  <c r="X43" i="9"/>
  <c r="B43" i="9"/>
  <c r="AB42" i="9"/>
  <c r="X42" i="9"/>
  <c r="B42" i="9"/>
  <c r="AB41" i="9"/>
  <c r="X41" i="9"/>
  <c r="B41" i="9"/>
  <c r="AB40" i="9"/>
  <c r="X40" i="9"/>
  <c r="B40" i="9"/>
  <c r="AB39" i="9"/>
  <c r="X39" i="9"/>
  <c r="B39" i="9"/>
  <c r="AB38" i="9"/>
  <c r="B38" i="9"/>
  <c r="AB37" i="9"/>
  <c r="X37" i="9"/>
  <c r="B37" i="9"/>
  <c r="AB36" i="9"/>
  <c r="X36" i="9"/>
  <c r="B36" i="9"/>
  <c r="AB35" i="9"/>
  <c r="X35" i="9"/>
  <c r="B35" i="9"/>
  <c r="AB34" i="9"/>
  <c r="X34" i="9"/>
  <c r="B34" i="9"/>
  <c r="AB33" i="9"/>
  <c r="X33" i="9"/>
  <c r="B33" i="9"/>
  <c r="AB32" i="9"/>
  <c r="X32" i="9"/>
  <c r="B32" i="9"/>
  <c r="AB31" i="9"/>
  <c r="X31" i="9"/>
  <c r="B31" i="9"/>
  <c r="AB30" i="9"/>
  <c r="X30" i="9"/>
  <c r="B30" i="9"/>
  <c r="AB29" i="9"/>
  <c r="X29" i="9"/>
  <c r="B29" i="9"/>
  <c r="AB28" i="9"/>
  <c r="X28" i="9"/>
  <c r="B28" i="9"/>
  <c r="AB27" i="9"/>
  <c r="X27" i="9"/>
  <c r="B27" i="9"/>
  <c r="AB26" i="9"/>
  <c r="X26" i="9"/>
  <c r="B26" i="9"/>
  <c r="AB25" i="9"/>
  <c r="X25" i="9"/>
  <c r="B25" i="9"/>
  <c r="AB24" i="9"/>
  <c r="X24" i="9"/>
  <c r="B24" i="9"/>
  <c r="AB23" i="9"/>
  <c r="X23" i="9"/>
  <c r="B23" i="9"/>
  <c r="AB22" i="9"/>
  <c r="X22" i="9"/>
  <c r="B22" i="9"/>
  <c r="AB21" i="9"/>
  <c r="X21" i="9"/>
  <c r="B21" i="9"/>
  <c r="AB20" i="9"/>
  <c r="X20" i="9"/>
  <c r="B20" i="9"/>
  <c r="AB19" i="9"/>
  <c r="X19" i="9"/>
  <c r="B19" i="9"/>
  <c r="AB18" i="9"/>
  <c r="X18" i="9"/>
  <c r="B18" i="9"/>
  <c r="AB17" i="9"/>
  <c r="X17" i="9"/>
  <c r="B17" i="9"/>
  <c r="AB16" i="9"/>
  <c r="X16" i="9"/>
  <c r="B16" i="9"/>
  <c r="AB15" i="9"/>
  <c r="X15" i="9"/>
  <c r="B15" i="9"/>
  <c r="AB14" i="9"/>
  <c r="X14" i="9"/>
  <c r="B14" i="9"/>
  <c r="AB13" i="9"/>
  <c r="X13" i="9"/>
  <c r="B13" i="9"/>
  <c r="AB12" i="9"/>
  <c r="X12" i="9"/>
  <c r="B12" i="9"/>
  <c r="A5" i="9"/>
  <c r="A4" i="9"/>
  <c r="A3" i="9"/>
  <c r="A2" i="9"/>
  <c r="C99" i="9" l="1"/>
  <c r="C116" i="9"/>
  <c r="A194" i="8"/>
  <c r="C113" i="9"/>
  <c r="C115" i="9"/>
  <c r="C103" i="8"/>
  <c r="AB69" i="9"/>
  <c r="B87" i="9"/>
  <c r="B69" i="9"/>
  <c r="X69" i="9"/>
  <c r="D103" i="9"/>
  <c r="E103" i="9"/>
  <c r="C96" i="9"/>
  <c r="C101" i="9"/>
  <c r="B194" i="7"/>
  <c r="E118" i="7"/>
  <c r="D118" i="7"/>
  <c r="E117" i="7"/>
  <c r="D117" i="7"/>
  <c r="C117" i="7" s="1"/>
  <c r="E116" i="7"/>
  <c r="D116" i="7"/>
  <c r="E115" i="7"/>
  <c r="D115" i="7"/>
  <c r="C115" i="7"/>
  <c r="E114" i="7"/>
  <c r="D114" i="7"/>
  <c r="E113" i="7"/>
  <c r="D113" i="7"/>
  <c r="C113" i="7" s="1"/>
  <c r="E112" i="7"/>
  <c r="D112" i="7"/>
  <c r="C112" i="7"/>
  <c r="E111" i="7"/>
  <c r="C111" i="7" s="1"/>
  <c r="D111" i="7"/>
  <c r="E110" i="7"/>
  <c r="D110" i="7"/>
  <c r="E109" i="7"/>
  <c r="D109" i="7"/>
  <c r="E108" i="7"/>
  <c r="D108" i="7"/>
  <c r="C108" i="7" s="1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2" i="7"/>
  <c r="D102" i="7"/>
  <c r="E101" i="7"/>
  <c r="D101" i="7"/>
  <c r="E100" i="7"/>
  <c r="D100" i="7"/>
  <c r="E99" i="7"/>
  <c r="D99" i="7"/>
  <c r="E98" i="7"/>
  <c r="D98" i="7"/>
  <c r="C98" i="7"/>
  <c r="E97" i="7"/>
  <c r="D97" i="7"/>
  <c r="C97" i="7"/>
  <c r="E96" i="7"/>
  <c r="C96" i="7" s="1"/>
  <c r="D96" i="7"/>
  <c r="E95" i="7"/>
  <c r="D95" i="7"/>
  <c r="C95" i="7" s="1"/>
  <c r="E94" i="7"/>
  <c r="C94" i="7" s="1"/>
  <c r="D94" i="7"/>
  <c r="E93" i="7"/>
  <c r="C93" i="7"/>
  <c r="E92" i="7"/>
  <c r="D92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A69" i="7"/>
  <c r="Z69" i="7"/>
  <c r="Y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AB68" i="7"/>
  <c r="X68" i="7"/>
  <c r="B68" i="7"/>
  <c r="AB67" i="7"/>
  <c r="X67" i="7"/>
  <c r="B67" i="7"/>
  <c r="AB66" i="7"/>
  <c r="X66" i="7"/>
  <c r="B66" i="7"/>
  <c r="AB65" i="7"/>
  <c r="X65" i="7"/>
  <c r="B65" i="7"/>
  <c r="AB64" i="7"/>
  <c r="X64" i="7"/>
  <c r="B64" i="7"/>
  <c r="AB63" i="7"/>
  <c r="X63" i="7"/>
  <c r="B63" i="7"/>
  <c r="AB62" i="7"/>
  <c r="X62" i="7"/>
  <c r="B62" i="7"/>
  <c r="AB61" i="7"/>
  <c r="X61" i="7"/>
  <c r="B61" i="7"/>
  <c r="AB60" i="7"/>
  <c r="X60" i="7"/>
  <c r="B60" i="7"/>
  <c r="AB59" i="7"/>
  <c r="X59" i="7"/>
  <c r="B59" i="7"/>
  <c r="AB58" i="7"/>
  <c r="X58" i="7"/>
  <c r="B58" i="7"/>
  <c r="AB57" i="7"/>
  <c r="X57" i="7"/>
  <c r="B57" i="7"/>
  <c r="AB56" i="7"/>
  <c r="X56" i="7"/>
  <c r="B56" i="7"/>
  <c r="AB55" i="7"/>
  <c r="X55" i="7"/>
  <c r="B55" i="7"/>
  <c r="AB54" i="7"/>
  <c r="X54" i="7"/>
  <c r="B54" i="7"/>
  <c r="AB53" i="7"/>
  <c r="X53" i="7"/>
  <c r="B53" i="7"/>
  <c r="AB52" i="7"/>
  <c r="X52" i="7"/>
  <c r="B52" i="7"/>
  <c r="AB51" i="7"/>
  <c r="X51" i="7"/>
  <c r="B51" i="7"/>
  <c r="AB50" i="7"/>
  <c r="X50" i="7"/>
  <c r="B50" i="7"/>
  <c r="AB49" i="7"/>
  <c r="X49" i="7"/>
  <c r="B49" i="7"/>
  <c r="AB48" i="7"/>
  <c r="X48" i="7"/>
  <c r="B48" i="7"/>
  <c r="AB47" i="7"/>
  <c r="X47" i="7"/>
  <c r="B47" i="7"/>
  <c r="AB46" i="7"/>
  <c r="X46" i="7"/>
  <c r="B46" i="7"/>
  <c r="AB45" i="7"/>
  <c r="X45" i="7"/>
  <c r="B45" i="7"/>
  <c r="AB44" i="7"/>
  <c r="X44" i="7"/>
  <c r="B44" i="7"/>
  <c r="AB43" i="7"/>
  <c r="X43" i="7"/>
  <c r="B43" i="7"/>
  <c r="AB42" i="7"/>
  <c r="X42" i="7"/>
  <c r="B42" i="7"/>
  <c r="AB41" i="7"/>
  <c r="X41" i="7"/>
  <c r="B41" i="7"/>
  <c r="AB40" i="7"/>
  <c r="X40" i="7"/>
  <c r="B40" i="7"/>
  <c r="AB39" i="7"/>
  <c r="X39" i="7"/>
  <c r="B39" i="7"/>
  <c r="AB38" i="7"/>
  <c r="B38" i="7"/>
  <c r="AB37" i="7"/>
  <c r="X37" i="7"/>
  <c r="B37" i="7"/>
  <c r="AB36" i="7"/>
  <c r="X36" i="7"/>
  <c r="B36" i="7"/>
  <c r="AB35" i="7"/>
  <c r="X35" i="7"/>
  <c r="B35" i="7"/>
  <c r="AB34" i="7"/>
  <c r="X34" i="7"/>
  <c r="B34" i="7"/>
  <c r="AB33" i="7"/>
  <c r="X33" i="7"/>
  <c r="B33" i="7"/>
  <c r="AB32" i="7"/>
  <c r="X32" i="7"/>
  <c r="B32" i="7"/>
  <c r="AB31" i="7"/>
  <c r="X31" i="7"/>
  <c r="B31" i="7"/>
  <c r="AB30" i="7"/>
  <c r="X30" i="7"/>
  <c r="B30" i="7"/>
  <c r="AB29" i="7"/>
  <c r="X29" i="7"/>
  <c r="B29" i="7"/>
  <c r="AB28" i="7"/>
  <c r="X28" i="7"/>
  <c r="B28" i="7"/>
  <c r="AB27" i="7"/>
  <c r="X27" i="7"/>
  <c r="B27" i="7"/>
  <c r="AB26" i="7"/>
  <c r="X26" i="7"/>
  <c r="B26" i="7"/>
  <c r="AB25" i="7"/>
  <c r="X25" i="7"/>
  <c r="B25" i="7"/>
  <c r="AB24" i="7"/>
  <c r="X24" i="7"/>
  <c r="B24" i="7"/>
  <c r="AB23" i="7"/>
  <c r="X23" i="7"/>
  <c r="B23" i="7"/>
  <c r="AB22" i="7"/>
  <c r="X22" i="7"/>
  <c r="B22" i="7"/>
  <c r="AB21" i="7"/>
  <c r="X21" i="7"/>
  <c r="B21" i="7"/>
  <c r="AB20" i="7"/>
  <c r="X20" i="7"/>
  <c r="B20" i="7"/>
  <c r="AB19" i="7"/>
  <c r="X19" i="7"/>
  <c r="B19" i="7"/>
  <c r="AB18" i="7"/>
  <c r="X18" i="7"/>
  <c r="B18" i="7"/>
  <c r="AB17" i="7"/>
  <c r="X17" i="7"/>
  <c r="B17" i="7"/>
  <c r="AB16" i="7"/>
  <c r="X16" i="7"/>
  <c r="B16" i="7"/>
  <c r="AB15" i="7"/>
  <c r="X15" i="7"/>
  <c r="B15" i="7"/>
  <c r="AB14" i="7"/>
  <c r="X14" i="7"/>
  <c r="B14" i="7"/>
  <c r="AB13" i="7"/>
  <c r="X13" i="7"/>
  <c r="B13" i="7"/>
  <c r="AB12" i="7"/>
  <c r="X12" i="7"/>
  <c r="B12" i="7"/>
  <c r="A5" i="7"/>
  <c r="A4" i="7"/>
  <c r="A3" i="7"/>
  <c r="A2" i="7"/>
  <c r="B87" i="7" l="1"/>
  <c r="C102" i="7"/>
  <c r="C101" i="7"/>
  <c r="C109" i="7"/>
  <c r="C116" i="7"/>
  <c r="C103" i="9"/>
  <c r="A194" i="9" s="1"/>
  <c r="D103" i="7"/>
  <c r="C100" i="7"/>
  <c r="C110" i="7"/>
  <c r="C118" i="7"/>
  <c r="B69" i="7"/>
  <c r="X69" i="7"/>
  <c r="AB69" i="7"/>
  <c r="E103" i="7"/>
  <c r="C99" i="7"/>
  <c r="C114" i="7"/>
  <c r="C92" i="7"/>
  <c r="C103" i="7" s="1"/>
  <c r="B194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C110" i="6" s="1"/>
  <c r="E109" i="6"/>
  <c r="D109" i="6"/>
  <c r="E108" i="6"/>
  <c r="D108" i="6"/>
  <c r="C108" i="6" s="1"/>
  <c r="AQ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2" i="6"/>
  <c r="D102" i="6"/>
  <c r="C102" i="6" s="1"/>
  <c r="E101" i="6"/>
  <c r="D101" i="6"/>
  <c r="E100" i="6"/>
  <c r="D100" i="6"/>
  <c r="E99" i="6"/>
  <c r="C99" i="6" s="1"/>
  <c r="D99" i="6"/>
  <c r="E98" i="6"/>
  <c r="D98" i="6"/>
  <c r="E97" i="6"/>
  <c r="C97" i="6" s="1"/>
  <c r="D97" i="6"/>
  <c r="E96" i="6"/>
  <c r="D96" i="6"/>
  <c r="C96" i="6" s="1"/>
  <c r="E95" i="6"/>
  <c r="C95" i="6" s="1"/>
  <c r="D95" i="6"/>
  <c r="E94" i="6"/>
  <c r="D94" i="6"/>
  <c r="C94" i="6" s="1"/>
  <c r="E93" i="6"/>
  <c r="C93" i="6" s="1"/>
  <c r="E92" i="6"/>
  <c r="D92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A69" i="6"/>
  <c r="Z69" i="6"/>
  <c r="Y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B68" i="6"/>
  <c r="X68" i="6"/>
  <c r="B68" i="6"/>
  <c r="AB67" i="6"/>
  <c r="X67" i="6"/>
  <c r="B67" i="6"/>
  <c r="AB66" i="6"/>
  <c r="X66" i="6"/>
  <c r="B66" i="6"/>
  <c r="AB65" i="6"/>
  <c r="X65" i="6"/>
  <c r="B65" i="6"/>
  <c r="AB64" i="6"/>
  <c r="X64" i="6"/>
  <c r="B64" i="6"/>
  <c r="AB63" i="6"/>
  <c r="X63" i="6"/>
  <c r="B63" i="6"/>
  <c r="AB62" i="6"/>
  <c r="X62" i="6"/>
  <c r="B62" i="6"/>
  <c r="AB61" i="6"/>
  <c r="X61" i="6"/>
  <c r="B61" i="6"/>
  <c r="AB60" i="6"/>
  <c r="X60" i="6"/>
  <c r="B60" i="6"/>
  <c r="AB59" i="6"/>
  <c r="X59" i="6"/>
  <c r="B59" i="6"/>
  <c r="AB58" i="6"/>
  <c r="X58" i="6"/>
  <c r="B58" i="6"/>
  <c r="AB57" i="6"/>
  <c r="X57" i="6"/>
  <c r="B57" i="6"/>
  <c r="AB56" i="6"/>
  <c r="X56" i="6"/>
  <c r="B56" i="6"/>
  <c r="AB55" i="6"/>
  <c r="X55" i="6"/>
  <c r="B55" i="6"/>
  <c r="AB54" i="6"/>
  <c r="X54" i="6"/>
  <c r="B54" i="6"/>
  <c r="AB53" i="6"/>
  <c r="X53" i="6"/>
  <c r="B53" i="6"/>
  <c r="AB52" i="6"/>
  <c r="X52" i="6"/>
  <c r="B52" i="6"/>
  <c r="AB51" i="6"/>
  <c r="X51" i="6"/>
  <c r="B51" i="6"/>
  <c r="AB50" i="6"/>
  <c r="X50" i="6"/>
  <c r="B50" i="6"/>
  <c r="AB49" i="6"/>
  <c r="X49" i="6"/>
  <c r="B49" i="6"/>
  <c r="AB48" i="6"/>
  <c r="X48" i="6"/>
  <c r="B48" i="6"/>
  <c r="AB47" i="6"/>
  <c r="X47" i="6"/>
  <c r="B47" i="6"/>
  <c r="AB46" i="6"/>
  <c r="X46" i="6"/>
  <c r="B46" i="6"/>
  <c r="AB45" i="6"/>
  <c r="X45" i="6"/>
  <c r="B45" i="6"/>
  <c r="AB44" i="6"/>
  <c r="X44" i="6"/>
  <c r="B44" i="6"/>
  <c r="AB43" i="6"/>
  <c r="X43" i="6"/>
  <c r="B43" i="6"/>
  <c r="AB42" i="6"/>
  <c r="X42" i="6"/>
  <c r="B42" i="6"/>
  <c r="AB41" i="6"/>
  <c r="X41" i="6"/>
  <c r="B41" i="6"/>
  <c r="AB40" i="6"/>
  <c r="X40" i="6"/>
  <c r="B40" i="6"/>
  <c r="AB39" i="6"/>
  <c r="X39" i="6"/>
  <c r="B39" i="6"/>
  <c r="AB38" i="6"/>
  <c r="B38" i="6"/>
  <c r="AB37" i="6"/>
  <c r="X37" i="6"/>
  <c r="B37" i="6"/>
  <c r="AB36" i="6"/>
  <c r="X36" i="6"/>
  <c r="B36" i="6"/>
  <c r="AB35" i="6"/>
  <c r="X35" i="6"/>
  <c r="B35" i="6"/>
  <c r="AB34" i="6"/>
  <c r="X34" i="6"/>
  <c r="B34" i="6"/>
  <c r="AB33" i="6"/>
  <c r="X33" i="6"/>
  <c r="B33" i="6"/>
  <c r="AB32" i="6"/>
  <c r="X32" i="6"/>
  <c r="B32" i="6"/>
  <c r="AB31" i="6"/>
  <c r="X31" i="6"/>
  <c r="B31" i="6"/>
  <c r="AB30" i="6"/>
  <c r="X30" i="6"/>
  <c r="B30" i="6"/>
  <c r="AB29" i="6"/>
  <c r="X29" i="6"/>
  <c r="B29" i="6"/>
  <c r="AB28" i="6"/>
  <c r="X28" i="6"/>
  <c r="B28" i="6"/>
  <c r="AB27" i="6"/>
  <c r="X27" i="6"/>
  <c r="B27" i="6"/>
  <c r="AB26" i="6"/>
  <c r="X26" i="6"/>
  <c r="B26" i="6"/>
  <c r="AB25" i="6"/>
  <c r="X25" i="6"/>
  <c r="B25" i="6"/>
  <c r="AB24" i="6"/>
  <c r="X24" i="6"/>
  <c r="B24" i="6"/>
  <c r="AB23" i="6"/>
  <c r="X23" i="6"/>
  <c r="B23" i="6"/>
  <c r="AB22" i="6"/>
  <c r="X22" i="6"/>
  <c r="B22" i="6"/>
  <c r="AB21" i="6"/>
  <c r="X21" i="6"/>
  <c r="B21" i="6"/>
  <c r="AB20" i="6"/>
  <c r="X20" i="6"/>
  <c r="B20" i="6"/>
  <c r="AB19" i="6"/>
  <c r="X19" i="6"/>
  <c r="B19" i="6"/>
  <c r="AB18" i="6"/>
  <c r="X18" i="6"/>
  <c r="B18" i="6"/>
  <c r="AB17" i="6"/>
  <c r="X17" i="6"/>
  <c r="B17" i="6"/>
  <c r="AB16" i="6"/>
  <c r="X16" i="6"/>
  <c r="B16" i="6"/>
  <c r="AB15" i="6"/>
  <c r="X15" i="6"/>
  <c r="B15" i="6"/>
  <c r="AB14" i="6"/>
  <c r="X14" i="6"/>
  <c r="B14" i="6"/>
  <c r="AB13" i="6"/>
  <c r="X13" i="6"/>
  <c r="B13" i="6"/>
  <c r="AB12" i="6"/>
  <c r="X12" i="6"/>
  <c r="B12" i="6"/>
  <c r="A5" i="6"/>
  <c r="A4" i="6"/>
  <c r="A3" i="6"/>
  <c r="A2" i="6"/>
  <c r="C111" i="6" l="1"/>
  <c r="C115" i="6"/>
  <c r="AB69" i="6"/>
  <c r="A194" i="7"/>
  <c r="C116" i="6"/>
  <c r="C118" i="6"/>
  <c r="B87" i="6"/>
  <c r="C113" i="6"/>
  <c r="C101" i="6"/>
  <c r="X69" i="6"/>
  <c r="C112" i="6"/>
  <c r="C114" i="6"/>
  <c r="C117" i="6"/>
  <c r="D103" i="6"/>
  <c r="C98" i="6"/>
  <c r="C100" i="6"/>
  <c r="C109" i="6"/>
  <c r="B69" i="6"/>
  <c r="E103" i="6"/>
  <c r="C92" i="6"/>
  <c r="B194" i="5"/>
  <c r="E118" i="5"/>
  <c r="D118" i="5"/>
  <c r="E117" i="5"/>
  <c r="D117" i="5"/>
  <c r="E116" i="5"/>
  <c r="D116" i="5"/>
  <c r="E115" i="5"/>
  <c r="D115" i="5"/>
  <c r="E114" i="5"/>
  <c r="D114" i="5"/>
  <c r="E113" i="5"/>
  <c r="D113" i="5"/>
  <c r="E112" i="5"/>
  <c r="D112" i="5"/>
  <c r="C112" i="5" s="1"/>
  <c r="E111" i="5"/>
  <c r="D111" i="5"/>
  <c r="E110" i="5"/>
  <c r="D110" i="5"/>
  <c r="C110" i="5" s="1"/>
  <c r="E109" i="5"/>
  <c r="D109" i="5"/>
  <c r="E108" i="5"/>
  <c r="D108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2" i="5"/>
  <c r="D102" i="5"/>
  <c r="E101" i="5"/>
  <c r="D101" i="5"/>
  <c r="E100" i="5"/>
  <c r="D100" i="5"/>
  <c r="E99" i="5"/>
  <c r="D99" i="5"/>
  <c r="E98" i="5"/>
  <c r="D98" i="5"/>
  <c r="E97" i="5"/>
  <c r="D97" i="5"/>
  <c r="E96" i="5"/>
  <c r="D96" i="5"/>
  <c r="E95" i="5"/>
  <c r="D95" i="5"/>
  <c r="E94" i="5"/>
  <c r="D94" i="5"/>
  <c r="E93" i="5"/>
  <c r="C93" i="5" s="1"/>
  <c r="E92" i="5"/>
  <c r="D92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A69" i="5"/>
  <c r="Z69" i="5"/>
  <c r="Y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AB68" i="5"/>
  <c r="X68" i="5"/>
  <c r="B68" i="5"/>
  <c r="AB67" i="5"/>
  <c r="X67" i="5"/>
  <c r="B67" i="5"/>
  <c r="AB66" i="5"/>
  <c r="X66" i="5"/>
  <c r="B66" i="5"/>
  <c r="AB65" i="5"/>
  <c r="X65" i="5"/>
  <c r="B65" i="5"/>
  <c r="AB64" i="5"/>
  <c r="X64" i="5"/>
  <c r="B64" i="5"/>
  <c r="AB63" i="5"/>
  <c r="X63" i="5"/>
  <c r="B63" i="5"/>
  <c r="AB62" i="5"/>
  <c r="X62" i="5"/>
  <c r="B62" i="5"/>
  <c r="AB61" i="5"/>
  <c r="X61" i="5"/>
  <c r="B61" i="5"/>
  <c r="AB60" i="5"/>
  <c r="X60" i="5"/>
  <c r="B60" i="5"/>
  <c r="AB59" i="5"/>
  <c r="X59" i="5"/>
  <c r="B59" i="5"/>
  <c r="AB58" i="5"/>
  <c r="X58" i="5"/>
  <c r="B58" i="5"/>
  <c r="AB57" i="5"/>
  <c r="X57" i="5"/>
  <c r="B57" i="5"/>
  <c r="AB56" i="5"/>
  <c r="X56" i="5"/>
  <c r="B56" i="5"/>
  <c r="AB55" i="5"/>
  <c r="X55" i="5"/>
  <c r="B55" i="5"/>
  <c r="AB54" i="5"/>
  <c r="X54" i="5"/>
  <c r="B54" i="5"/>
  <c r="AB53" i="5"/>
  <c r="X53" i="5"/>
  <c r="B53" i="5"/>
  <c r="AB52" i="5"/>
  <c r="X52" i="5"/>
  <c r="B52" i="5"/>
  <c r="AB51" i="5"/>
  <c r="X51" i="5"/>
  <c r="B51" i="5"/>
  <c r="AB50" i="5"/>
  <c r="X50" i="5"/>
  <c r="B50" i="5"/>
  <c r="AB49" i="5"/>
  <c r="X49" i="5"/>
  <c r="B49" i="5"/>
  <c r="AB48" i="5"/>
  <c r="X48" i="5"/>
  <c r="B48" i="5"/>
  <c r="AB47" i="5"/>
  <c r="X47" i="5"/>
  <c r="B47" i="5"/>
  <c r="AB46" i="5"/>
  <c r="X46" i="5"/>
  <c r="B46" i="5"/>
  <c r="AB45" i="5"/>
  <c r="X45" i="5"/>
  <c r="B45" i="5"/>
  <c r="AB44" i="5"/>
  <c r="X44" i="5"/>
  <c r="B44" i="5"/>
  <c r="AB43" i="5"/>
  <c r="X43" i="5"/>
  <c r="B43" i="5"/>
  <c r="AB42" i="5"/>
  <c r="X42" i="5"/>
  <c r="B42" i="5"/>
  <c r="AB41" i="5"/>
  <c r="X41" i="5"/>
  <c r="B41" i="5"/>
  <c r="AB40" i="5"/>
  <c r="X40" i="5"/>
  <c r="B40" i="5"/>
  <c r="AB39" i="5"/>
  <c r="X39" i="5"/>
  <c r="B39" i="5"/>
  <c r="AB38" i="5"/>
  <c r="B38" i="5"/>
  <c r="AB37" i="5"/>
  <c r="X37" i="5"/>
  <c r="B37" i="5"/>
  <c r="AB36" i="5"/>
  <c r="X36" i="5"/>
  <c r="B36" i="5"/>
  <c r="AB35" i="5"/>
  <c r="X35" i="5"/>
  <c r="B35" i="5"/>
  <c r="AB34" i="5"/>
  <c r="X34" i="5"/>
  <c r="B34" i="5"/>
  <c r="AB33" i="5"/>
  <c r="X33" i="5"/>
  <c r="B33" i="5"/>
  <c r="AB32" i="5"/>
  <c r="X32" i="5"/>
  <c r="B32" i="5"/>
  <c r="AB31" i="5"/>
  <c r="X31" i="5"/>
  <c r="B31" i="5"/>
  <c r="AB30" i="5"/>
  <c r="X30" i="5"/>
  <c r="B30" i="5"/>
  <c r="AB29" i="5"/>
  <c r="X29" i="5"/>
  <c r="B29" i="5"/>
  <c r="AB28" i="5"/>
  <c r="X28" i="5"/>
  <c r="B28" i="5"/>
  <c r="AB27" i="5"/>
  <c r="X27" i="5"/>
  <c r="B27" i="5"/>
  <c r="AB26" i="5"/>
  <c r="X26" i="5"/>
  <c r="B26" i="5"/>
  <c r="AB25" i="5"/>
  <c r="X25" i="5"/>
  <c r="B25" i="5"/>
  <c r="AB24" i="5"/>
  <c r="X24" i="5"/>
  <c r="B24" i="5"/>
  <c r="AB23" i="5"/>
  <c r="X23" i="5"/>
  <c r="B23" i="5"/>
  <c r="AB22" i="5"/>
  <c r="X22" i="5"/>
  <c r="B22" i="5"/>
  <c r="AB21" i="5"/>
  <c r="X21" i="5"/>
  <c r="B21" i="5"/>
  <c r="AB20" i="5"/>
  <c r="X20" i="5"/>
  <c r="B20" i="5"/>
  <c r="AB19" i="5"/>
  <c r="X19" i="5"/>
  <c r="B19" i="5"/>
  <c r="AB18" i="5"/>
  <c r="X18" i="5"/>
  <c r="B18" i="5"/>
  <c r="AB17" i="5"/>
  <c r="X17" i="5"/>
  <c r="B17" i="5"/>
  <c r="AB16" i="5"/>
  <c r="X16" i="5"/>
  <c r="B16" i="5"/>
  <c r="AB15" i="5"/>
  <c r="X15" i="5"/>
  <c r="B15" i="5"/>
  <c r="AB14" i="5"/>
  <c r="X14" i="5"/>
  <c r="B14" i="5"/>
  <c r="AB13" i="5"/>
  <c r="X13" i="5"/>
  <c r="B13" i="5"/>
  <c r="AB12" i="5"/>
  <c r="X12" i="5"/>
  <c r="B12" i="5"/>
  <c r="A5" i="5"/>
  <c r="A4" i="5"/>
  <c r="A3" i="5"/>
  <c r="A2" i="5"/>
  <c r="C95" i="5" l="1"/>
  <c r="C99" i="5"/>
  <c r="C98" i="5"/>
  <c r="C102" i="5"/>
  <c r="C103" i="6"/>
  <c r="A194" i="6" s="1"/>
  <c r="C92" i="5"/>
  <c r="C114" i="5"/>
  <c r="C118" i="5"/>
  <c r="C94" i="5"/>
  <c r="C113" i="5"/>
  <c r="C115" i="5"/>
  <c r="C117" i="5"/>
  <c r="C108" i="5"/>
  <c r="C109" i="5"/>
  <c r="C111" i="5"/>
  <c r="C116" i="5"/>
  <c r="X69" i="5"/>
  <c r="E103" i="5"/>
  <c r="C96" i="5"/>
  <c r="C101" i="5"/>
  <c r="B87" i="5"/>
  <c r="C97" i="5"/>
  <c r="C100" i="5"/>
  <c r="B69" i="5"/>
  <c r="AB69" i="5"/>
  <c r="D103" i="5"/>
  <c r="B194" i="4"/>
  <c r="E118" i="4"/>
  <c r="D118" i="4"/>
  <c r="E117" i="4"/>
  <c r="D117" i="4"/>
  <c r="C117" i="4" s="1"/>
  <c r="E116" i="4"/>
  <c r="D116" i="4"/>
  <c r="E115" i="4"/>
  <c r="D115" i="4"/>
  <c r="E114" i="4"/>
  <c r="D114" i="4"/>
  <c r="E113" i="4"/>
  <c r="D113" i="4"/>
  <c r="E112" i="4"/>
  <c r="D112" i="4"/>
  <c r="E111" i="4"/>
  <c r="D111" i="4"/>
  <c r="C111" i="4" s="1"/>
  <c r="E110" i="4"/>
  <c r="D110" i="4"/>
  <c r="E109" i="4"/>
  <c r="D109" i="4"/>
  <c r="C109" i="4"/>
  <c r="E108" i="4"/>
  <c r="D108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2" i="4"/>
  <c r="D102" i="4"/>
  <c r="E101" i="4"/>
  <c r="D101" i="4"/>
  <c r="E100" i="4"/>
  <c r="D100" i="4"/>
  <c r="E99" i="4"/>
  <c r="D99" i="4"/>
  <c r="E98" i="4"/>
  <c r="D98" i="4"/>
  <c r="E97" i="4"/>
  <c r="D97" i="4"/>
  <c r="E96" i="4"/>
  <c r="D96" i="4"/>
  <c r="E95" i="4"/>
  <c r="D95" i="4"/>
  <c r="C95" i="4" s="1"/>
  <c r="E94" i="4"/>
  <c r="D94" i="4"/>
  <c r="E93" i="4"/>
  <c r="C93" i="4" s="1"/>
  <c r="E92" i="4"/>
  <c r="D92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A69" i="4"/>
  <c r="Z69" i="4"/>
  <c r="Y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AB68" i="4"/>
  <c r="X68" i="4"/>
  <c r="B68" i="4"/>
  <c r="AB67" i="4"/>
  <c r="X67" i="4"/>
  <c r="B67" i="4"/>
  <c r="AB66" i="4"/>
  <c r="X66" i="4"/>
  <c r="B66" i="4"/>
  <c r="AB65" i="4"/>
  <c r="X65" i="4"/>
  <c r="B65" i="4"/>
  <c r="AB64" i="4"/>
  <c r="X64" i="4"/>
  <c r="B64" i="4"/>
  <c r="AB63" i="4"/>
  <c r="X63" i="4"/>
  <c r="B63" i="4"/>
  <c r="AB62" i="4"/>
  <c r="X62" i="4"/>
  <c r="B62" i="4"/>
  <c r="AB61" i="4"/>
  <c r="X61" i="4"/>
  <c r="B61" i="4"/>
  <c r="AB60" i="4"/>
  <c r="X60" i="4"/>
  <c r="B60" i="4"/>
  <c r="AB59" i="4"/>
  <c r="X59" i="4"/>
  <c r="B59" i="4"/>
  <c r="AB58" i="4"/>
  <c r="X58" i="4"/>
  <c r="B58" i="4"/>
  <c r="AB57" i="4"/>
  <c r="X57" i="4"/>
  <c r="B57" i="4"/>
  <c r="AB56" i="4"/>
  <c r="X56" i="4"/>
  <c r="B56" i="4"/>
  <c r="AB55" i="4"/>
  <c r="X55" i="4"/>
  <c r="B55" i="4"/>
  <c r="AB54" i="4"/>
  <c r="X54" i="4"/>
  <c r="B54" i="4"/>
  <c r="AB53" i="4"/>
  <c r="X53" i="4"/>
  <c r="B53" i="4"/>
  <c r="AB52" i="4"/>
  <c r="X52" i="4"/>
  <c r="B52" i="4"/>
  <c r="AB51" i="4"/>
  <c r="X51" i="4"/>
  <c r="B51" i="4"/>
  <c r="AB50" i="4"/>
  <c r="X50" i="4"/>
  <c r="B50" i="4"/>
  <c r="AB49" i="4"/>
  <c r="X49" i="4"/>
  <c r="B49" i="4"/>
  <c r="AB48" i="4"/>
  <c r="X48" i="4"/>
  <c r="B48" i="4"/>
  <c r="AB47" i="4"/>
  <c r="X47" i="4"/>
  <c r="B47" i="4"/>
  <c r="AB46" i="4"/>
  <c r="X46" i="4"/>
  <c r="B46" i="4"/>
  <c r="AB45" i="4"/>
  <c r="X45" i="4"/>
  <c r="B45" i="4"/>
  <c r="AB44" i="4"/>
  <c r="X44" i="4"/>
  <c r="B44" i="4"/>
  <c r="AB43" i="4"/>
  <c r="X43" i="4"/>
  <c r="B43" i="4"/>
  <c r="AB42" i="4"/>
  <c r="X42" i="4"/>
  <c r="B42" i="4"/>
  <c r="AB41" i="4"/>
  <c r="X41" i="4"/>
  <c r="B41" i="4"/>
  <c r="AB40" i="4"/>
  <c r="X40" i="4"/>
  <c r="B40" i="4"/>
  <c r="AB39" i="4"/>
  <c r="X39" i="4"/>
  <c r="B39" i="4"/>
  <c r="AB38" i="4"/>
  <c r="B38" i="4"/>
  <c r="AB37" i="4"/>
  <c r="X37" i="4"/>
  <c r="B37" i="4"/>
  <c r="AB36" i="4"/>
  <c r="X36" i="4"/>
  <c r="B36" i="4"/>
  <c r="AB35" i="4"/>
  <c r="X35" i="4"/>
  <c r="B35" i="4"/>
  <c r="AB34" i="4"/>
  <c r="X34" i="4"/>
  <c r="B34" i="4"/>
  <c r="AB33" i="4"/>
  <c r="X33" i="4"/>
  <c r="B33" i="4"/>
  <c r="AB32" i="4"/>
  <c r="X32" i="4"/>
  <c r="B32" i="4"/>
  <c r="AB31" i="4"/>
  <c r="X31" i="4"/>
  <c r="B31" i="4"/>
  <c r="AB30" i="4"/>
  <c r="X30" i="4"/>
  <c r="B30" i="4"/>
  <c r="AB29" i="4"/>
  <c r="X29" i="4"/>
  <c r="B29" i="4"/>
  <c r="AB28" i="4"/>
  <c r="X28" i="4"/>
  <c r="B28" i="4"/>
  <c r="AB27" i="4"/>
  <c r="X27" i="4"/>
  <c r="B27" i="4"/>
  <c r="AB26" i="4"/>
  <c r="X26" i="4"/>
  <c r="B26" i="4"/>
  <c r="AB25" i="4"/>
  <c r="X25" i="4"/>
  <c r="B25" i="4"/>
  <c r="AB24" i="4"/>
  <c r="X24" i="4"/>
  <c r="B24" i="4"/>
  <c r="AB23" i="4"/>
  <c r="X23" i="4"/>
  <c r="B23" i="4"/>
  <c r="AB22" i="4"/>
  <c r="X22" i="4"/>
  <c r="B22" i="4"/>
  <c r="AB21" i="4"/>
  <c r="X21" i="4"/>
  <c r="B21" i="4"/>
  <c r="AB20" i="4"/>
  <c r="X20" i="4"/>
  <c r="B20" i="4"/>
  <c r="AB19" i="4"/>
  <c r="X19" i="4"/>
  <c r="B19" i="4"/>
  <c r="AB18" i="4"/>
  <c r="X18" i="4"/>
  <c r="B18" i="4"/>
  <c r="AB17" i="4"/>
  <c r="X17" i="4"/>
  <c r="B17" i="4"/>
  <c r="AB16" i="4"/>
  <c r="X16" i="4"/>
  <c r="B16" i="4"/>
  <c r="AB15" i="4"/>
  <c r="X15" i="4"/>
  <c r="B15" i="4"/>
  <c r="AB14" i="4"/>
  <c r="X14" i="4"/>
  <c r="B14" i="4"/>
  <c r="AB13" i="4"/>
  <c r="X13" i="4"/>
  <c r="B13" i="4"/>
  <c r="AB12" i="4"/>
  <c r="X12" i="4"/>
  <c r="B12" i="4"/>
  <c r="A5" i="4"/>
  <c r="A4" i="4"/>
  <c r="A3" i="4"/>
  <c r="A2" i="4"/>
  <c r="C94" i="4" l="1"/>
  <c r="C98" i="4"/>
  <c r="C100" i="4"/>
  <c r="C99" i="4"/>
  <c r="C103" i="5"/>
  <c r="A194" i="5" s="1"/>
  <c r="C92" i="4"/>
  <c r="C102" i="4"/>
  <c r="C108" i="4"/>
  <c r="C112" i="4"/>
  <c r="C114" i="4"/>
  <c r="C118" i="4"/>
  <c r="C97" i="4"/>
  <c r="C110" i="4"/>
  <c r="C116" i="4"/>
  <c r="C113" i="4"/>
  <c r="C115" i="4"/>
  <c r="E103" i="4"/>
  <c r="C96" i="4"/>
  <c r="C101" i="4"/>
  <c r="B87" i="4"/>
  <c r="B69" i="4"/>
  <c r="X69" i="4"/>
  <c r="AB69" i="4"/>
  <c r="D103" i="4"/>
  <c r="S5" i="15"/>
  <c r="T5" i="15"/>
  <c r="S6" i="15"/>
  <c r="T6" i="15"/>
  <c r="S7" i="15"/>
  <c r="T7" i="15"/>
  <c r="S8" i="15"/>
  <c r="T8" i="15"/>
  <c r="S9" i="15"/>
  <c r="T9" i="15"/>
  <c r="S10" i="15"/>
  <c r="T10" i="15"/>
  <c r="S11" i="15"/>
  <c r="T11" i="15"/>
  <c r="S12" i="15"/>
  <c r="T12" i="15"/>
  <c r="S13" i="15"/>
  <c r="T13" i="15"/>
  <c r="S14" i="15"/>
  <c r="T14" i="15"/>
  <c r="S15" i="15"/>
  <c r="T15" i="15"/>
  <c r="S16" i="15"/>
  <c r="T16" i="15"/>
  <c r="S17" i="15"/>
  <c r="T17" i="15"/>
  <c r="S18" i="15"/>
  <c r="T18" i="15"/>
  <c r="S19" i="15"/>
  <c r="T19" i="15"/>
  <c r="S20" i="15"/>
  <c r="T20" i="15"/>
  <c r="S21" i="15"/>
  <c r="T21" i="15"/>
  <c r="S22" i="15"/>
  <c r="T22" i="15"/>
  <c r="S23" i="15"/>
  <c r="T23" i="15"/>
  <c r="S24" i="15"/>
  <c r="T24" i="15"/>
  <c r="S25" i="15"/>
  <c r="T25" i="15"/>
  <c r="S26" i="15"/>
  <c r="T26" i="15"/>
  <c r="S27" i="15"/>
  <c r="T27" i="15"/>
  <c r="S28" i="15"/>
  <c r="T28" i="15"/>
  <c r="S29" i="15"/>
  <c r="T29" i="15"/>
  <c r="S30" i="15"/>
  <c r="T30" i="15"/>
  <c r="S31" i="15"/>
  <c r="T31" i="15"/>
  <c r="S32" i="15"/>
  <c r="T32" i="15"/>
  <c r="S33" i="15"/>
  <c r="T33" i="15"/>
  <c r="S34" i="15"/>
  <c r="T34" i="15"/>
  <c r="S35" i="15"/>
  <c r="T35" i="15"/>
  <c r="S36" i="15"/>
  <c r="T36" i="15"/>
  <c r="S37" i="15"/>
  <c r="T37" i="15"/>
  <c r="S38" i="15"/>
  <c r="T38" i="15"/>
  <c r="S39" i="15"/>
  <c r="T39" i="15"/>
  <c r="S40" i="15"/>
  <c r="T40" i="15"/>
  <c r="S41" i="15"/>
  <c r="T41" i="15"/>
  <c r="S42" i="15"/>
  <c r="T42" i="15"/>
  <c r="S43" i="15"/>
  <c r="T43" i="15"/>
  <c r="S44" i="15"/>
  <c r="T44" i="15"/>
  <c r="S45" i="15"/>
  <c r="T45" i="15"/>
  <c r="S46" i="15"/>
  <c r="T46" i="15"/>
  <c r="S47" i="15"/>
  <c r="T47" i="15"/>
  <c r="S48" i="15"/>
  <c r="T48" i="15"/>
  <c r="S49" i="15"/>
  <c r="T49" i="15"/>
  <c r="S50" i="15"/>
  <c r="T50" i="15"/>
  <c r="S51" i="15"/>
  <c r="T51" i="15"/>
  <c r="S52" i="15"/>
  <c r="T52" i="15"/>
  <c r="S53" i="15"/>
  <c r="T53" i="15"/>
  <c r="S54" i="15"/>
  <c r="T54" i="15"/>
  <c r="S55" i="15"/>
  <c r="T55" i="15"/>
  <c r="S56" i="15"/>
  <c r="T56" i="15"/>
  <c r="S57" i="15"/>
  <c r="T57" i="15"/>
  <c r="S58" i="15"/>
  <c r="T58" i="15"/>
  <c r="S59" i="15"/>
  <c r="T59" i="15"/>
  <c r="S60" i="15"/>
  <c r="T60" i="15"/>
  <c r="O5" i="15"/>
  <c r="P5" i="15"/>
  <c r="O6" i="15"/>
  <c r="P6" i="15"/>
  <c r="O7" i="15"/>
  <c r="P7" i="15"/>
  <c r="O8" i="15"/>
  <c r="P8" i="15"/>
  <c r="O9" i="15"/>
  <c r="P9" i="15"/>
  <c r="O10" i="15"/>
  <c r="P10" i="15"/>
  <c r="O11" i="15"/>
  <c r="P11" i="15"/>
  <c r="O12" i="15"/>
  <c r="P12" i="15"/>
  <c r="O13" i="15"/>
  <c r="P13" i="15"/>
  <c r="O14" i="15"/>
  <c r="P14" i="15"/>
  <c r="O15" i="15"/>
  <c r="P15" i="15"/>
  <c r="O16" i="15"/>
  <c r="P16" i="15"/>
  <c r="O17" i="15"/>
  <c r="P17" i="15"/>
  <c r="O18" i="15"/>
  <c r="P18" i="15"/>
  <c r="O19" i="15"/>
  <c r="P19" i="15"/>
  <c r="O20" i="15"/>
  <c r="P20" i="15"/>
  <c r="O21" i="15"/>
  <c r="P21" i="15"/>
  <c r="O22" i="15"/>
  <c r="P22" i="15"/>
  <c r="O23" i="15"/>
  <c r="P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O38" i="15"/>
  <c r="P38" i="15"/>
  <c r="O39" i="15"/>
  <c r="P39" i="15"/>
  <c r="O40" i="15"/>
  <c r="P40" i="15"/>
  <c r="O41" i="15"/>
  <c r="P41" i="15"/>
  <c r="O42" i="15"/>
  <c r="P42" i="15"/>
  <c r="O43" i="15"/>
  <c r="P43" i="15"/>
  <c r="O44" i="15"/>
  <c r="P44" i="15"/>
  <c r="O45" i="15"/>
  <c r="P45" i="15"/>
  <c r="O46" i="15"/>
  <c r="P46" i="15"/>
  <c r="O47" i="15"/>
  <c r="P47" i="15"/>
  <c r="O48" i="15"/>
  <c r="P48" i="15"/>
  <c r="O49" i="15"/>
  <c r="P49" i="15"/>
  <c r="O50" i="15"/>
  <c r="P50" i="15"/>
  <c r="O51" i="15"/>
  <c r="P51" i="15"/>
  <c r="O52" i="15"/>
  <c r="P52" i="15"/>
  <c r="O53" i="15"/>
  <c r="P53" i="15"/>
  <c r="O54" i="15"/>
  <c r="P54" i="15"/>
  <c r="O55" i="15"/>
  <c r="P55" i="15"/>
  <c r="O56" i="15"/>
  <c r="P56" i="15"/>
  <c r="O57" i="15"/>
  <c r="P57" i="15"/>
  <c r="O58" i="15"/>
  <c r="P58" i="15"/>
  <c r="O59" i="15"/>
  <c r="P59" i="15"/>
  <c r="O60" i="15"/>
  <c r="P60" i="15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G5" i="15"/>
  <c r="C5" i="15" s="1"/>
  <c r="H5" i="15"/>
  <c r="D5" i="15" s="1"/>
  <c r="G6" i="15"/>
  <c r="C6" i="15" s="1"/>
  <c r="H6" i="15"/>
  <c r="D6" i="15" s="1"/>
  <c r="G7" i="15"/>
  <c r="C7" i="15" s="1"/>
  <c r="H7" i="15"/>
  <c r="D7" i="15" s="1"/>
  <c r="G8" i="15"/>
  <c r="C8" i="15" s="1"/>
  <c r="H8" i="15"/>
  <c r="D8" i="15" s="1"/>
  <c r="G9" i="15"/>
  <c r="C9" i="15" s="1"/>
  <c r="H9" i="15"/>
  <c r="D9" i="15" s="1"/>
  <c r="G10" i="15"/>
  <c r="C10" i="15" s="1"/>
  <c r="H10" i="15"/>
  <c r="D10" i="15" s="1"/>
  <c r="G11" i="15"/>
  <c r="C11" i="15" s="1"/>
  <c r="H11" i="15"/>
  <c r="D11" i="15" s="1"/>
  <c r="G12" i="15"/>
  <c r="C12" i="15" s="1"/>
  <c r="H12" i="15"/>
  <c r="D12" i="15" s="1"/>
  <c r="G13" i="15"/>
  <c r="C13" i="15" s="1"/>
  <c r="H13" i="15"/>
  <c r="D13" i="15" s="1"/>
  <c r="G14" i="15"/>
  <c r="C14" i="15" s="1"/>
  <c r="H14" i="15"/>
  <c r="D14" i="15" s="1"/>
  <c r="G15" i="15"/>
  <c r="C15" i="15" s="1"/>
  <c r="H15" i="15"/>
  <c r="D15" i="15" s="1"/>
  <c r="G16" i="15"/>
  <c r="C16" i="15" s="1"/>
  <c r="H16" i="15"/>
  <c r="D16" i="15" s="1"/>
  <c r="G17" i="15"/>
  <c r="C17" i="15" s="1"/>
  <c r="H17" i="15"/>
  <c r="D17" i="15" s="1"/>
  <c r="G18" i="15"/>
  <c r="C18" i="15" s="1"/>
  <c r="H18" i="15"/>
  <c r="D18" i="15" s="1"/>
  <c r="G19" i="15"/>
  <c r="C19" i="15" s="1"/>
  <c r="H19" i="15"/>
  <c r="D19" i="15" s="1"/>
  <c r="G20" i="15"/>
  <c r="C20" i="15" s="1"/>
  <c r="H20" i="15"/>
  <c r="D20" i="15" s="1"/>
  <c r="G21" i="15"/>
  <c r="C21" i="15" s="1"/>
  <c r="H21" i="15"/>
  <c r="D21" i="15" s="1"/>
  <c r="G22" i="15"/>
  <c r="C22" i="15" s="1"/>
  <c r="H22" i="15"/>
  <c r="D22" i="15" s="1"/>
  <c r="G23" i="15"/>
  <c r="C23" i="15" s="1"/>
  <c r="H23" i="15"/>
  <c r="D23" i="15" s="1"/>
  <c r="G24" i="15"/>
  <c r="C24" i="15" s="1"/>
  <c r="H24" i="15"/>
  <c r="D24" i="15" s="1"/>
  <c r="G25" i="15"/>
  <c r="C25" i="15" s="1"/>
  <c r="H25" i="15"/>
  <c r="D25" i="15" s="1"/>
  <c r="G26" i="15"/>
  <c r="C26" i="15" s="1"/>
  <c r="H26" i="15"/>
  <c r="D26" i="15" s="1"/>
  <c r="G27" i="15"/>
  <c r="C27" i="15" s="1"/>
  <c r="H27" i="15"/>
  <c r="D27" i="15" s="1"/>
  <c r="G28" i="15"/>
  <c r="C28" i="15" s="1"/>
  <c r="H28" i="15"/>
  <c r="D28" i="15" s="1"/>
  <c r="G29" i="15"/>
  <c r="C29" i="15" s="1"/>
  <c r="H29" i="15"/>
  <c r="D29" i="15" s="1"/>
  <c r="G30" i="15"/>
  <c r="C30" i="15" s="1"/>
  <c r="H30" i="15"/>
  <c r="D30" i="15" s="1"/>
  <c r="G31" i="15"/>
  <c r="C31" i="15" s="1"/>
  <c r="H31" i="15"/>
  <c r="D31" i="15" s="1"/>
  <c r="G32" i="15"/>
  <c r="C32" i="15" s="1"/>
  <c r="H32" i="15"/>
  <c r="D32" i="15" s="1"/>
  <c r="G33" i="15"/>
  <c r="C33" i="15" s="1"/>
  <c r="H33" i="15"/>
  <c r="D33" i="15" s="1"/>
  <c r="G34" i="15"/>
  <c r="C34" i="15" s="1"/>
  <c r="H34" i="15"/>
  <c r="D34" i="15" s="1"/>
  <c r="G35" i="15"/>
  <c r="C35" i="15" s="1"/>
  <c r="H35" i="15"/>
  <c r="D35" i="15" s="1"/>
  <c r="G36" i="15"/>
  <c r="C36" i="15" s="1"/>
  <c r="H36" i="15"/>
  <c r="D36" i="15" s="1"/>
  <c r="G37" i="15"/>
  <c r="C37" i="15" s="1"/>
  <c r="H37" i="15"/>
  <c r="D37" i="15" s="1"/>
  <c r="G38" i="15"/>
  <c r="C38" i="15" s="1"/>
  <c r="H38" i="15"/>
  <c r="D38" i="15" s="1"/>
  <c r="G39" i="15"/>
  <c r="C39" i="15" s="1"/>
  <c r="H39" i="15"/>
  <c r="D39" i="15" s="1"/>
  <c r="G40" i="15"/>
  <c r="C40" i="15" s="1"/>
  <c r="H40" i="15"/>
  <c r="D40" i="15" s="1"/>
  <c r="G41" i="15"/>
  <c r="C41" i="15" s="1"/>
  <c r="H41" i="15"/>
  <c r="D41" i="15" s="1"/>
  <c r="G42" i="15"/>
  <c r="C42" i="15" s="1"/>
  <c r="H42" i="15"/>
  <c r="D42" i="15" s="1"/>
  <c r="G43" i="15"/>
  <c r="C43" i="15" s="1"/>
  <c r="H43" i="15"/>
  <c r="D43" i="15" s="1"/>
  <c r="G44" i="15"/>
  <c r="C44" i="15" s="1"/>
  <c r="H44" i="15"/>
  <c r="D44" i="15" s="1"/>
  <c r="G45" i="15"/>
  <c r="C45" i="15" s="1"/>
  <c r="H45" i="15"/>
  <c r="D45" i="15" s="1"/>
  <c r="G46" i="15"/>
  <c r="C46" i="15" s="1"/>
  <c r="H46" i="15"/>
  <c r="D46" i="15" s="1"/>
  <c r="G47" i="15"/>
  <c r="C47" i="15" s="1"/>
  <c r="H47" i="15"/>
  <c r="D47" i="15" s="1"/>
  <c r="G48" i="15"/>
  <c r="C48" i="15" s="1"/>
  <c r="H48" i="15"/>
  <c r="D48" i="15" s="1"/>
  <c r="G49" i="15"/>
  <c r="C49" i="15" s="1"/>
  <c r="H49" i="15"/>
  <c r="D49" i="15" s="1"/>
  <c r="G50" i="15"/>
  <c r="C50" i="15" s="1"/>
  <c r="H50" i="15"/>
  <c r="D50" i="15" s="1"/>
  <c r="G51" i="15"/>
  <c r="C51" i="15" s="1"/>
  <c r="H51" i="15"/>
  <c r="D51" i="15" s="1"/>
  <c r="G52" i="15"/>
  <c r="C52" i="15" s="1"/>
  <c r="H52" i="15"/>
  <c r="D52" i="15" s="1"/>
  <c r="G53" i="15"/>
  <c r="C53" i="15" s="1"/>
  <c r="H53" i="15"/>
  <c r="D53" i="15" s="1"/>
  <c r="G54" i="15"/>
  <c r="C54" i="15" s="1"/>
  <c r="H54" i="15"/>
  <c r="D54" i="15" s="1"/>
  <c r="G55" i="15"/>
  <c r="C55" i="15" s="1"/>
  <c r="H55" i="15"/>
  <c r="D55" i="15" s="1"/>
  <c r="G56" i="15"/>
  <c r="C56" i="15" s="1"/>
  <c r="H56" i="15"/>
  <c r="D56" i="15" s="1"/>
  <c r="G57" i="15"/>
  <c r="C57" i="15" s="1"/>
  <c r="H57" i="15"/>
  <c r="D57" i="15" s="1"/>
  <c r="G58" i="15"/>
  <c r="C58" i="15" s="1"/>
  <c r="H58" i="15"/>
  <c r="D58" i="15" s="1"/>
  <c r="G59" i="15"/>
  <c r="C59" i="15" s="1"/>
  <c r="H59" i="15"/>
  <c r="D59" i="15" s="1"/>
  <c r="G60" i="15"/>
  <c r="C60" i="15" s="1"/>
  <c r="H60" i="15"/>
  <c r="D60" i="15" s="1"/>
  <c r="T4" i="15"/>
  <c r="S4" i="15"/>
  <c r="P4" i="15"/>
  <c r="O4" i="15"/>
  <c r="L4" i="15"/>
  <c r="K4" i="15"/>
  <c r="H4" i="15"/>
  <c r="G4" i="15"/>
  <c r="C103" i="4" l="1"/>
  <c r="A194" i="4" s="1"/>
  <c r="D4" i="15"/>
  <c r="C4" i="15"/>
  <c r="AE5" i="16" l="1"/>
  <c r="AF5" i="16"/>
  <c r="AH5" i="16"/>
  <c r="AE6" i="16"/>
  <c r="AF6" i="16"/>
  <c r="AH6" i="16"/>
  <c r="AE7" i="16"/>
  <c r="AF7" i="16"/>
  <c r="AH7" i="16"/>
  <c r="AE8" i="16"/>
  <c r="AF8" i="16"/>
  <c r="AH8" i="16"/>
  <c r="AE9" i="16"/>
  <c r="AF9" i="16"/>
  <c r="AH9" i="16"/>
  <c r="AE10" i="16"/>
  <c r="AF10" i="16"/>
  <c r="AH10" i="16"/>
  <c r="AE11" i="16"/>
  <c r="AF11" i="16"/>
  <c r="AH11" i="16"/>
  <c r="AE12" i="16"/>
  <c r="AF12" i="16"/>
  <c r="AH12" i="16"/>
  <c r="AE13" i="16"/>
  <c r="AF13" i="16"/>
  <c r="AH13" i="16"/>
  <c r="AE14" i="16"/>
  <c r="AF14" i="16"/>
  <c r="AH14" i="16"/>
  <c r="AE15" i="16"/>
  <c r="AF15" i="16"/>
  <c r="AH15" i="16"/>
  <c r="AE16" i="16"/>
  <c r="AF16" i="16"/>
  <c r="AH16" i="16"/>
  <c r="AE17" i="16"/>
  <c r="AF17" i="16"/>
  <c r="AH17" i="16"/>
  <c r="AE18" i="16"/>
  <c r="AF18" i="16"/>
  <c r="AH18" i="16"/>
  <c r="AE19" i="16"/>
  <c r="AF19" i="16"/>
  <c r="AH19" i="16"/>
  <c r="AE20" i="16"/>
  <c r="AF20" i="16"/>
  <c r="AH20" i="16"/>
  <c r="AE21" i="16"/>
  <c r="AF21" i="16"/>
  <c r="AH21" i="16"/>
  <c r="AE22" i="16"/>
  <c r="AF22" i="16"/>
  <c r="AH22" i="16"/>
  <c r="AE23" i="16"/>
  <c r="AF23" i="16"/>
  <c r="AH23" i="16"/>
  <c r="AE24" i="16"/>
  <c r="AF24" i="16"/>
  <c r="AH24" i="16"/>
  <c r="AE25" i="16"/>
  <c r="AF25" i="16"/>
  <c r="AH25" i="16"/>
  <c r="AE26" i="16"/>
  <c r="AF26" i="16"/>
  <c r="AH26" i="16"/>
  <c r="AE27" i="16"/>
  <c r="AF27" i="16"/>
  <c r="AH27" i="16"/>
  <c r="AE28" i="16"/>
  <c r="AF28" i="16"/>
  <c r="AH28" i="16"/>
  <c r="AE29" i="16"/>
  <c r="AF29" i="16"/>
  <c r="AH29" i="16"/>
  <c r="AE30" i="16"/>
  <c r="AF30" i="16"/>
  <c r="AH30" i="16"/>
  <c r="AE31" i="16"/>
  <c r="AF31" i="16"/>
  <c r="AH31" i="16"/>
  <c r="AE32" i="16"/>
  <c r="AF32" i="16"/>
  <c r="AH32" i="16"/>
  <c r="AE33" i="16"/>
  <c r="AF33" i="16"/>
  <c r="AH33" i="16"/>
  <c r="AE34" i="16"/>
  <c r="AF34" i="16"/>
  <c r="AH34" i="16"/>
  <c r="AE35" i="16"/>
  <c r="AF35" i="16"/>
  <c r="AH35" i="16"/>
  <c r="AE36" i="16"/>
  <c r="AF36" i="16"/>
  <c r="AH36" i="16"/>
  <c r="AE37" i="16"/>
  <c r="AF37" i="16"/>
  <c r="AH37" i="16"/>
  <c r="AE38" i="16"/>
  <c r="AF38" i="16"/>
  <c r="AH38" i="16"/>
  <c r="AE39" i="16"/>
  <c r="AF39" i="16"/>
  <c r="AH39" i="16"/>
  <c r="AE40" i="16"/>
  <c r="AF40" i="16"/>
  <c r="AH40" i="16"/>
  <c r="AE41" i="16"/>
  <c r="AF41" i="16"/>
  <c r="AH41" i="16"/>
  <c r="AE42" i="16"/>
  <c r="AF42" i="16"/>
  <c r="AH42" i="16"/>
  <c r="AE43" i="16"/>
  <c r="AF43" i="16"/>
  <c r="AH43" i="16"/>
  <c r="AE44" i="16"/>
  <c r="AF44" i="16"/>
  <c r="AH44" i="16"/>
  <c r="AE45" i="16"/>
  <c r="AF45" i="16"/>
  <c r="AH45" i="16"/>
  <c r="AE46" i="16"/>
  <c r="AF46" i="16"/>
  <c r="AH46" i="16"/>
  <c r="AE47" i="16"/>
  <c r="AF47" i="16"/>
  <c r="AH47" i="16"/>
  <c r="AE48" i="16"/>
  <c r="AF48" i="16"/>
  <c r="AH48" i="16"/>
  <c r="AE49" i="16"/>
  <c r="AF49" i="16"/>
  <c r="AH49" i="16"/>
  <c r="AE50" i="16"/>
  <c r="AF50" i="16"/>
  <c r="AH50" i="16"/>
  <c r="AE51" i="16"/>
  <c r="AF51" i="16"/>
  <c r="AH51" i="16"/>
  <c r="AE52" i="16"/>
  <c r="AF52" i="16"/>
  <c r="AH52" i="16"/>
  <c r="AE53" i="16"/>
  <c r="AF53" i="16"/>
  <c r="AH53" i="16"/>
  <c r="AE54" i="16"/>
  <c r="AF54" i="16"/>
  <c r="AH54" i="16"/>
  <c r="AE55" i="16"/>
  <c r="AF55" i="16"/>
  <c r="AH55" i="16"/>
  <c r="AE56" i="16"/>
  <c r="AF56" i="16"/>
  <c r="AH56" i="16"/>
  <c r="AE57" i="16"/>
  <c r="AF57" i="16"/>
  <c r="AH57" i="16"/>
  <c r="AE58" i="16"/>
  <c r="AF58" i="16"/>
  <c r="AH58" i="16"/>
  <c r="AE59" i="16"/>
  <c r="AF59" i="16"/>
  <c r="AH59" i="16"/>
  <c r="AE60" i="16"/>
  <c r="AF60" i="16"/>
  <c r="AH60" i="16"/>
  <c r="AH4" i="16"/>
  <c r="AF4" i="16"/>
  <c r="AE4" i="16"/>
  <c r="X5" i="16"/>
  <c r="Y5" i="16"/>
  <c r="AA5" i="16"/>
  <c r="X6" i="16"/>
  <c r="Y6" i="16"/>
  <c r="AA6" i="16"/>
  <c r="X7" i="16"/>
  <c r="Y7" i="16"/>
  <c r="AA7" i="16"/>
  <c r="X8" i="16"/>
  <c r="Y8" i="16"/>
  <c r="AA8" i="16"/>
  <c r="X9" i="16"/>
  <c r="Y9" i="16"/>
  <c r="AA9" i="16"/>
  <c r="X10" i="16"/>
  <c r="Y10" i="16"/>
  <c r="AA10" i="16"/>
  <c r="X11" i="16"/>
  <c r="Y11" i="16"/>
  <c r="AA11" i="16"/>
  <c r="X12" i="16"/>
  <c r="Y12" i="16"/>
  <c r="AA12" i="16"/>
  <c r="X13" i="16"/>
  <c r="Y13" i="16"/>
  <c r="AA13" i="16"/>
  <c r="X14" i="16"/>
  <c r="Y14" i="16"/>
  <c r="AA14" i="16"/>
  <c r="X15" i="16"/>
  <c r="Y15" i="16"/>
  <c r="AA15" i="16"/>
  <c r="X16" i="16"/>
  <c r="Y16" i="16"/>
  <c r="AA16" i="16"/>
  <c r="X17" i="16"/>
  <c r="Y17" i="16"/>
  <c r="AA17" i="16"/>
  <c r="X18" i="16"/>
  <c r="Y18" i="16"/>
  <c r="AA18" i="16"/>
  <c r="X19" i="16"/>
  <c r="Y19" i="16"/>
  <c r="AA19" i="16"/>
  <c r="X20" i="16"/>
  <c r="Y20" i="16"/>
  <c r="AA20" i="16"/>
  <c r="X21" i="16"/>
  <c r="Y21" i="16"/>
  <c r="AA21" i="16"/>
  <c r="X22" i="16"/>
  <c r="Y22" i="16"/>
  <c r="AA22" i="16"/>
  <c r="X23" i="16"/>
  <c r="Y23" i="16"/>
  <c r="AA23" i="16"/>
  <c r="X24" i="16"/>
  <c r="Y24" i="16"/>
  <c r="AA24" i="16"/>
  <c r="X25" i="16"/>
  <c r="Y25" i="16"/>
  <c r="AA25" i="16"/>
  <c r="X26" i="16"/>
  <c r="Y26" i="16"/>
  <c r="AA26" i="16"/>
  <c r="X27" i="16"/>
  <c r="Y27" i="16"/>
  <c r="AA27" i="16"/>
  <c r="X28" i="16"/>
  <c r="Y28" i="16"/>
  <c r="AA28" i="16"/>
  <c r="X29" i="16"/>
  <c r="Y29" i="16"/>
  <c r="AA29" i="16"/>
  <c r="X30" i="16"/>
  <c r="Y30" i="16"/>
  <c r="AA30" i="16"/>
  <c r="X31" i="16"/>
  <c r="Y31" i="16"/>
  <c r="AA31" i="16"/>
  <c r="X32" i="16"/>
  <c r="Y32" i="16"/>
  <c r="AA32" i="16"/>
  <c r="X33" i="16"/>
  <c r="Y33" i="16"/>
  <c r="AA33" i="16"/>
  <c r="X34" i="16"/>
  <c r="Y34" i="16"/>
  <c r="AA34" i="16"/>
  <c r="X35" i="16"/>
  <c r="Y35" i="16"/>
  <c r="AA35" i="16"/>
  <c r="X36" i="16"/>
  <c r="Y36" i="16"/>
  <c r="AA36" i="16"/>
  <c r="X37" i="16"/>
  <c r="Y37" i="16"/>
  <c r="AA37" i="16"/>
  <c r="X38" i="16"/>
  <c r="Y38" i="16"/>
  <c r="AA38" i="16"/>
  <c r="X39" i="16"/>
  <c r="Y39" i="16"/>
  <c r="AA39" i="16"/>
  <c r="X40" i="16"/>
  <c r="Y40" i="16"/>
  <c r="AA40" i="16"/>
  <c r="X41" i="16"/>
  <c r="Y41" i="16"/>
  <c r="AA41" i="16"/>
  <c r="X42" i="16"/>
  <c r="Y42" i="16"/>
  <c r="AA42" i="16"/>
  <c r="X43" i="16"/>
  <c r="Y43" i="16"/>
  <c r="AA43" i="16"/>
  <c r="X44" i="16"/>
  <c r="Y44" i="16"/>
  <c r="AA44" i="16"/>
  <c r="X45" i="16"/>
  <c r="Y45" i="16"/>
  <c r="AA45" i="16"/>
  <c r="X46" i="16"/>
  <c r="Y46" i="16"/>
  <c r="AA46" i="16"/>
  <c r="X47" i="16"/>
  <c r="Y47" i="16"/>
  <c r="AA47" i="16"/>
  <c r="X48" i="16"/>
  <c r="Y48" i="16"/>
  <c r="AA48" i="16"/>
  <c r="X49" i="16"/>
  <c r="Y49" i="16"/>
  <c r="AA49" i="16"/>
  <c r="X50" i="16"/>
  <c r="Y50" i="16"/>
  <c r="AA50" i="16"/>
  <c r="X51" i="16"/>
  <c r="Y51" i="16"/>
  <c r="AA51" i="16"/>
  <c r="X52" i="16"/>
  <c r="Y52" i="16"/>
  <c r="AA52" i="16"/>
  <c r="X53" i="16"/>
  <c r="Y53" i="16"/>
  <c r="AA53" i="16"/>
  <c r="X54" i="16"/>
  <c r="Y54" i="16"/>
  <c r="AA54" i="16"/>
  <c r="X55" i="16"/>
  <c r="Y55" i="16"/>
  <c r="AA55" i="16"/>
  <c r="X56" i="16"/>
  <c r="Y56" i="16"/>
  <c r="AA56" i="16"/>
  <c r="X57" i="16"/>
  <c r="Y57" i="16"/>
  <c r="AA57" i="16"/>
  <c r="X58" i="16"/>
  <c r="Y58" i="16"/>
  <c r="AA58" i="16"/>
  <c r="X59" i="16"/>
  <c r="Y59" i="16"/>
  <c r="AA59" i="16"/>
  <c r="X60" i="16"/>
  <c r="Y60" i="16"/>
  <c r="AA60" i="16"/>
  <c r="T5" i="16"/>
  <c r="T6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T54" i="16"/>
  <c r="T55" i="16"/>
  <c r="T56" i="16"/>
  <c r="T57" i="16"/>
  <c r="T58" i="16"/>
  <c r="T59" i="16"/>
  <c r="T60" i="16"/>
  <c r="Q5" i="16"/>
  <c r="R5" i="16"/>
  <c r="Q6" i="16"/>
  <c r="R6" i="16"/>
  <c r="Q7" i="16"/>
  <c r="R7" i="16"/>
  <c r="Q8" i="16"/>
  <c r="R8" i="16"/>
  <c r="Q9" i="16"/>
  <c r="R9" i="16"/>
  <c r="Q10" i="16"/>
  <c r="R10" i="16"/>
  <c r="Q11" i="16"/>
  <c r="R11" i="16"/>
  <c r="Q12" i="16"/>
  <c r="R12" i="16"/>
  <c r="Q13" i="16"/>
  <c r="R13" i="16"/>
  <c r="Q14" i="16"/>
  <c r="R14" i="16"/>
  <c r="Q15" i="16"/>
  <c r="R15" i="16"/>
  <c r="Q16" i="16"/>
  <c r="R16" i="16"/>
  <c r="Q17" i="16"/>
  <c r="R17" i="16"/>
  <c r="Q18" i="16"/>
  <c r="R18" i="16"/>
  <c r="Q19" i="16"/>
  <c r="R19" i="16"/>
  <c r="Q20" i="16"/>
  <c r="R20" i="16"/>
  <c r="Q21" i="16"/>
  <c r="R21" i="16"/>
  <c r="Q22" i="16"/>
  <c r="R22" i="16"/>
  <c r="Q23" i="16"/>
  <c r="R23" i="16"/>
  <c r="Q24" i="16"/>
  <c r="R24" i="16"/>
  <c r="Q25" i="16"/>
  <c r="R25" i="16"/>
  <c r="Q26" i="16"/>
  <c r="R26" i="16"/>
  <c r="Q27" i="16"/>
  <c r="R27" i="16"/>
  <c r="Q28" i="16"/>
  <c r="R28" i="16"/>
  <c r="Q29" i="16"/>
  <c r="R29" i="16"/>
  <c r="Q30" i="16"/>
  <c r="R30" i="16"/>
  <c r="Q31" i="16"/>
  <c r="R31" i="16"/>
  <c r="Q32" i="16"/>
  <c r="R32" i="16"/>
  <c r="Q33" i="16"/>
  <c r="R33" i="16"/>
  <c r="Q34" i="16"/>
  <c r="R34" i="16"/>
  <c r="Q35" i="16"/>
  <c r="R35" i="16"/>
  <c r="Q36" i="16"/>
  <c r="R36" i="16"/>
  <c r="Q37" i="16"/>
  <c r="R37" i="16"/>
  <c r="Q38" i="16"/>
  <c r="R38" i="16"/>
  <c r="Q39" i="16"/>
  <c r="R39" i="16"/>
  <c r="Q40" i="16"/>
  <c r="R40" i="16"/>
  <c r="Q41" i="16"/>
  <c r="R41" i="16"/>
  <c r="Q42" i="16"/>
  <c r="R42" i="16"/>
  <c r="Q43" i="16"/>
  <c r="R43" i="16"/>
  <c r="Q44" i="16"/>
  <c r="R44" i="16"/>
  <c r="Q45" i="16"/>
  <c r="R45" i="16"/>
  <c r="Q46" i="16"/>
  <c r="R46" i="16"/>
  <c r="Q47" i="16"/>
  <c r="R47" i="16"/>
  <c r="Q48" i="16"/>
  <c r="R48" i="16"/>
  <c r="Q49" i="16"/>
  <c r="R49" i="16"/>
  <c r="Q50" i="16"/>
  <c r="R50" i="16"/>
  <c r="Q51" i="16"/>
  <c r="R51" i="16"/>
  <c r="Q52" i="16"/>
  <c r="R52" i="16"/>
  <c r="Q53" i="16"/>
  <c r="R53" i="16"/>
  <c r="Q54" i="16"/>
  <c r="R54" i="16"/>
  <c r="Q55" i="16"/>
  <c r="R55" i="16"/>
  <c r="Q56" i="16"/>
  <c r="R56" i="16"/>
  <c r="Q57" i="16"/>
  <c r="R57" i="16"/>
  <c r="Q58" i="16"/>
  <c r="R58" i="16"/>
  <c r="Q59" i="16"/>
  <c r="R59" i="16"/>
  <c r="Q60" i="16"/>
  <c r="R60" i="16"/>
  <c r="AA4" i="16"/>
  <c r="Y4" i="16"/>
  <c r="X4" i="16"/>
  <c r="T4" i="16"/>
  <c r="R4" i="16"/>
  <c r="Q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4" i="16"/>
  <c r="D21" i="16" l="1"/>
  <c r="D5" i="16"/>
  <c r="F42" i="16"/>
  <c r="F34" i="16"/>
  <c r="AG60" i="16"/>
  <c r="AG56" i="16"/>
  <c r="AI56" i="16" s="1"/>
  <c r="AG52" i="16"/>
  <c r="AG48" i="16"/>
  <c r="AG44" i="16"/>
  <c r="AG40" i="16"/>
  <c r="AG36" i="16"/>
  <c r="AI36" i="16" s="1"/>
  <c r="AG32" i="16"/>
  <c r="AG28" i="16"/>
  <c r="AG20" i="16"/>
  <c r="AI20" i="16" s="1"/>
  <c r="AG16" i="16"/>
  <c r="AI16" i="16" s="1"/>
  <c r="AG12" i="16"/>
  <c r="L59" i="16"/>
  <c r="L55" i="16"/>
  <c r="L51" i="16"/>
  <c r="L47" i="16"/>
  <c r="N47" i="16" s="1"/>
  <c r="L43" i="16"/>
  <c r="L39" i="16"/>
  <c r="N39" i="16" s="1"/>
  <c r="L35" i="16"/>
  <c r="L31" i="16"/>
  <c r="N31" i="16" s="1"/>
  <c r="L27" i="16"/>
  <c r="L23" i="16"/>
  <c r="N23" i="16" s="1"/>
  <c r="L19" i="16"/>
  <c r="L15" i="16"/>
  <c r="N15" i="16" s="1"/>
  <c r="L11" i="16"/>
  <c r="L7" i="16"/>
  <c r="Z4" i="16"/>
  <c r="AG59" i="16"/>
  <c r="AI59" i="16" s="1"/>
  <c r="AG55" i="16"/>
  <c r="AI55" i="16" s="1"/>
  <c r="AG51" i="16"/>
  <c r="AI51" i="16" s="1"/>
  <c r="AG47" i="16"/>
  <c r="AI47" i="16" s="1"/>
  <c r="AG43" i="16"/>
  <c r="AI43" i="16" s="1"/>
  <c r="AG39" i="16"/>
  <c r="AI39" i="16" s="1"/>
  <c r="AG35" i="16"/>
  <c r="AI35" i="16" s="1"/>
  <c r="AG31" i="16"/>
  <c r="AG27" i="16"/>
  <c r="AI27" i="16" s="1"/>
  <c r="N59" i="16"/>
  <c r="N55" i="16"/>
  <c r="N27" i="16"/>
  <c r="N19" i="16"/>
  <c r="N11" i="16"/>
  <c r="L58" i="16"/>
  <c r="L46" i="16"/>
  <c r="N46" i="16" s="1"/>
  <c r="L30" i="16"/>
  <c r="N30" i="16" s="1"/>
  <c r="L26" i="16"/>
  <c r="N26" i="16" s="1"/>
  <c r="L14" i="16"/>
  <c r="AG45" i="16"/>
  <c r="AI45" i="16" s="1"/>
  <c r="AG37" i="16"/>
  <c r="AI37" i="16" s="1"/>
  <c r="AG23" i="16"/>
  <c r="AI23" i="16" s="1"/>
  <c r="AG19" i="16"/>
  <c r="AI19" i="16" s="1"/>
  <c r="AG15" i="16"/>
  <c r="AI15" i="16" s="1"/>
  <c r="AG11" i="16"/>
  <c r="AI11" i="16" s="1"/>
  <c r="AG7" i="16"/>
  <c r="L4" i="16"/>
  <c r="N4" i="16" s="1"/>
  <c r="L57" i="16"/>
  <c r="N57" i="16" s="1"/>
  <c r="L53" i="16"/>
  <c r="N53" i="16" s="1"/>
  <c r="L49" i="16"/>
  <c r="L45" i="16"/>
  <c r="N45" i="16" s="1"/>
  <c r="L41" i="16"/>
  <c r="N41" i="16" s="1"/>
  <c r="L37" i="16"/>
  <c r="N37" i="16" s="1"/>
  <c r="L33" i="16"/>
  <c r="N33" i="16" s="1"/>
  <c r="L29" i="16"/>
  <c r="N29" i="16" s="1"/>
  <c r="L25" i="16"/>
  <c r="N25" i="16" s="1"/>
  <c r="L17" i="16"/>
  <c r="N17" i="16" s="1"/>
  <c r="L13" i="16"/>
  <c r="N13" i="16" s="1"/>
  <c r="L9" i="16"/>
  <c r="N9" i="16" s="1"/>
  <c r="S59" i="16"/>
  <c r="U59" i="16" s="1"/>
  <c r="S55" i="16"/>
  <c r="U55" i="16" s="1"/>
  <c r="S53" i="16"/>
  <c r="U53" i="16" s="1"/>
  <c r="S51" i="16"/>
  <c r="S49" i="16"/>
  <c r="U49" i="16" s="1"/>
  <c r="S47" i="16"/>
  <c r="U47" i="16" s="1"/>
  <c r="S45" i="16"/>
  <c r="U45" i="16" s="1"/>
  <c r="S43" i="16"/>
  <c r="S41" i="16"/>
  <c r="U41" i="16" s="1"/>
  <c r="S39" i="16"/>
  <c r="U39" i="16" s="1"/>
  <c r="S37" i="16"/>
  <c r="U37" i="16" s="1"/>
  <c r="S35" i="16"/>
  <c r="S33" i="16"/>
  <c r="U33" i="16" s="1"/>
  <c r="S31" i="16"/>
  <c r="U31" i="16" s="1"/>
  <c r="S29" i="16"/>
  <c r="S27" i="16"/>
  <c r="S25" i="16"/>
  <c r="U25" i="16" s="1"/>
  <c r="S23" i="16"/>
  <c r="S21" i="16"/>
  <c r="U21" i="16" s="1"/>
  <c r="S19" i="16"/>
  <c r="S17" i="16"/>
  <c r="U17" i="16" s="1"/>
  <c r="S11" i="16"/>
  <c r="U11" i="16" s="1"/>
  <c r="S9" i="16"/>
  <c r="S7" i="16"/>
  <c r="S5" i="16"/>
  <c r="U5" i="16" s="1"/>
  <c r="Z57" i="16"/>
  <c r="AB57" i="16" s="1"/>
  <c r="Z53" i="16"/>
  <c r="AB53" i="16" s="1"/>
  <c r="Z49" i="16"/>
  <c r="AB49" i="16" s="1"/>
  <c r="Z45" i="16"/>
  <c r="AB45" i="16" s="1"/>
  <c r="Z41" i="16"/>
  <c r="AB41" i="16" s="1"/>
  <c r="Z37" i="16"/>
  <c r="AB37" i="16" s="1"/>
  <c r="Z33" i="16"/>
  <c r="AB33" i="16" s="1"/>
  <c r="Z29" i="16"/>
  <c r="AB29" i="16" s="1"/>
  <c r="Z25" i="16"/>
  <c r="AB25" i="16" s="1"/>
  <c r="Z21" i="16"/>
  <c r="Z17" i="16"/>
  <c r="AB17" i="16" s="1"/>
  <c r="Z13" i="16"/>
  <c r="AB13" i="16" s="1"/>
  <c r="Z9" i="16"/>
  <c r="AB9" i="16" s="1"/>
  <c r="Z5" i="16"/>
  <c r="AB5" i="16" s="1"/>
  <c r="AG57" i="16"/>
  <c r="AI57" i="16" s="1"/>
  <c r="AG49" i="16"/>
  <c r="AI49" i="16" s="1"/>
  <c r="AG41" i="16"/>
  <c r="AI41" i="16" s="1"/>
  <c r="AG33" i="16"/>
  <c r="AI33" i="16" s="1"/>
  <c r="AG29" i="16"/>
  <c r="AI29" i="16" s="1"/>
  <c r="AG21" i="16"/>
  <c r="AG13" i="16"/>
  <c r="AI13" i="16" s="1"/>
  <c r="AG5" i="16"/>
  <c r="AI5" i="16" s="1"/>
  <c r="L42" i="16"/>
  <c r="N42" i="16" s="1"/>
  <c r="L18" i="16"/>
  <c r="N18" i="16" s="1"/>
  <c r="L10" i="16"/>
  <c r="N10" i="16" s="1"/>
  <c r="Z59" i="16"/>
  <c r="AB59" i="16" s="1"/>
  <c r="Z54" i="16"/>
  <c r="AB54" i="16" s="1"/>
  <c r="Z51" i="16"/>
  <c r="AB51" i="16" s="1"/>
  <c r="Z43" i="16"/>
  <c r="AB43" i="16" s="1"/>
  <c r="Z38" i="16"/>
  <c r="AB38" i="16" s="1"/>
  <c r="Z35" i="16"/>
  <c r="AB35" i="16" s="1"/>
  <c r="Z30" i="16"/>
  <c r="AB30" i="16" s="1"/>
  <c r="Z27" i="16"/>
  <c r="AB27" i="16" s="1"/>
  <c r="Z23" i="16"/>
  <c r="AB23" i="16" s="1"/>
  <c r="Z18" i="16"/>
  <c r="AB18" i="16" s="1"/>
  <c r="Z15" i="16"/>
  <c r="AB15" i="16" s="1"/>
  <c r="Z10" i="16"/>
  <c r="AB10" i="16" s="1"/>
  <c r="Z7" i="16"/>
  <c r="AB7" i="16" s="1"/>
  <c r="AB21" i="16"/>
  <c r="F4" i="16"/>
  <c r="F21" i="16"/>
  <c r="C49" i="16"/>
  <c r="Z58" i="16"/>
  <c r="AB58" i="16" s="1"/>
  <c r="Z50" i="16"/>
  <c r="AB50" i="16" s="1"/>
  <c r="Z46" i="16"/>
  <c r="AB46" i="16" s="1"/>
  <c r="Z42" i="16"/>
  <c r="AB42" i="16" s="1"/>
  <c r="Z34" i="16"/>
  <c r="AB34" i="16" s="1"/>
  <c r="Z26" i="16"/>
  <c r="AB26" i="16" s="1"/>
  <c r="Z22" i="16"/>
  <c r="AB22" i="16" s="1"/>
  <c r="Z14" i="16"/>
  <c r="Z6" i="16"/>
  <c r="AB6" i="16" s="1"/>
  <c r="D36" i="16"/>
  <c r="AB4" i="16"/>
  <c r="S60" i="16"/>
  <c r="U60" i="16" s="1"/>
  <c r="S58" i="16"/>
  <c r="U58" i="16" s="1"/>
  <c r="S56" i="16"/>
  <c r="U56" i="16" s="1"/>
  <c r="S54" i="16"/>
  <c r="U54" i="16" s="1"/>
  <c r="S52" i="16"/>
  <c r="U52" i="16" s="1"/>
  <c r="S50" i="16"/>
  <c r="U50" i="16" s="1"/>
  <c r="S48" i="16"/>
  <c r="U48" i="16" s="1"/>
  <c r="S46" i="16"/>
  <c r="U46" i="16" s="1"/>
  <c r="S40" i="16"/>
  <c r="U40" i="16" s="1"/>
  <c r="S38" i="16"/>
  <c r="U38" i="16" s="1"/>
  <c r="S36" i="16"/>
  <c r="U36" i="16" s="1"/>
  <c r="S34" i="16"/>
  <c r="U34" i="16" s="1"/>
  <c r="S16" i="16"/>
  <c r="U16" i="16" s="1"/>
  <c r="S14" i="16"/>
  <c r="U14" i="16" s="1"/>
  <c r="S12" i="16"/>
  <c r="U12" i="16" s="1"/>
  <c r="S10" i="16"/>
  <c r="U10" i="16" s="1"/>
  <c r="S8" i="16"/>
  <c r="U8" i="16" s="1"/>
  <c r="S6" i="16"/>
  <c r="U6" i="16" s="1"/>
  <c r="Z55" i="16"/>
  <c r="AB55" i="16" s="1"/>
  <c r="Z47" i="16"/>
  <c r="AB47" i="16" s="1"/>
  <c r="Z39" i="16"/>
  <c r="AB39" i="16" s="1"/>
  <c r="Z31" i="16"/>
  <c r="AB31" i="16" s="1"/>
  <c r="Z19" i="16"/>
  <c r="AB19" i="16" s="1"/>
  <c r="Z11" i="16"/>
  <c r="AB11" i="16" s="1"/>
  <c r="AG4" i="16"/>
  <c r="AI4" i="16" s="1"/>
  <c r="AG24" i="16"/>
  <c r="AI24" i="16" s="1"/>
  <c r="AI21" i="16"/>
  <c r="AG8" i="16"/>
  <c r="AI8" i="16" s="1"/>
  <c r="L54" i="16"/>
  <c r="N54" i="16" s="1"/>
  <c r="L50" i="16"/>
  <c r="N50" i="16" s="1"/>
  <c r="L38" i="16"/>
  <c r="N38" i="16" s="1"/>
  <c r="L34" i="16"/>
  <c r="N34" i="16" s="1"/>
  <c r="L22" i="16"/>
  <c r="N22" i="16" s="1"/>
  <c r="L6" i="16"/>
  <c r="N6" i="16" s="1"/>
  <c r="F6" i="16"/>
  <c r="AG53" i="16"/>
  <c r="AI53" i="16" s="1"/>
  <c r="AG25" i="16"/>
  <c r="AI25" i="16" s="1"/>
  <c r="AG17" i="16"/>
  <c r="AI17" i="16" s="1"/>
  <c r="AG9" i="16"/>
  <c r="AI9" i="16" s="1"/>
  <c r="D22" i="16"/>
  <c r="C57" i="16"/>
  <c r="U29" i="16"/>
  <c r="C15" i="16"/>
  <c r="C13" i="16"/>
  <c r="U9" i="16"/>
  <c r="AI60" i="16"/>
  <c r="AI52" i="16"/>
  <c r="AI44" i="16"/>
  <c r="AI31" i="16"/>
  <c r="AI12" i="16"/>
  <c r="AI7" i="16"/>
  <c r="L60" i="16"/>
  <c r="N60" i="16" s="1"/>
  <c r="L56" i="16"/>
  <c r="N56" i="16" s="1"/>
  <c r="L52" i="16"/>
  <c r="N52" i="16" s="1"/>
  <c r="L48" i="16"/>
  <c r="N48" i="16" s="1"/>
  <c r="L44" i="16"/>
  <c r="N44" i="16" s="1"/>
  <c r="L40" i="16"/>
  <c r="N40" i="16" s="1"/>
  <c r="L36" i="16"/>
  <c r="N36" i="16" s="1"/>
  <c r="L32" i="16"/>
  <c r="N32" i="16" s="1"/>
  <c r="L28" i="16"/>
  <c r="N28" i="16" s="1"/>
  <c r="L24" i="16"/>
  <c r="N24" i="16" s="1"/>
  <c r="L20" i="16"/>
  <c r="N20" i="16" s="1"/>
  <c r="L16" i="16"/>
  <c r="N16" i="16" s="1"/>
  <c r="L12" i="16"/>
  <c r="N12" i="16" s="1"/>
  <c r="L8" i="16"/>
  <c r="N8" i="16" s="1"/>
  <c r="S4" i="16"/>
  <c r="U4" i="16" s="1"/>
  <c r="D54" i="16"/>
  <c r="S44" i="16"/>
  <c r="U44" i="16" s="1"/>
  <c r="S42" i="16"/>
  <c r="U42" i="16" s="1"/>
  <c r="S32" i="16"/>
  <c r="U32" i="16" s="1"/>
  <c r="S30" i="16"/>
  <c r="U30" i="16" s="1"/>
  <c r="S28" i="16"/>
  <c r="U28" i="16" s="1"/>
  <c r="S26" i="16"/>
  <c r="U26" i="16" s="1"/>
  <c r="S24" i="16"/>
  <c r="U24" i="16" s="1"/>
  <c r="S22" i="16"/>
  <c r="U22" i="16" s="1"/>
  <c r="S20" i="16"/>
  <c r="U20" i="16" s="1"/>
  <c r="S18" i="16"/>
  <c r="U18" i="16" s="1"/>
  <c r="F36" i="16"/>
  <c r="AG58" i="16"/>
  <c r="AI58" i="16" s="1"/>
  <c r="AG50" i="16"/>
  <c r="AI50" i="16" s="1"/>
  <c r="AG42" i="16"/>
  <c r="AI42" i="16" s="1"/>
  <c r="AG34" i="16"/>
  <c r="AI34" i="16" s="1"/>
  <c r="AG26" i="16"/>
  <c r="AI26" i="16" s="1"/>
  <c r="AG18" i="16"/>
  <c r="AI18" i="16" s="1"/>
  <c r="AG10" i="16"/>
  <c r="AI10" i="16" s="1"/>
  <c r="AI48" i="16"/>
  <c r="AI40" i="16"/>
  <c r="AI32" i="16"/>
  <c r="D51" i="16"/>
  <c r="N58" i="16"/>
  <c r="F54" i="16"/>
  <c r="F50" i="16"/>
  <c r="F46" i="16"/>
  <c r="F38" i="16"/>
  <c r="F30" i="16"/>
  <c r="F18" i="16"/>
  <c r="N14" i="16"/>
  <c r="F28" i="16"/>
  <c r="AG54" i="16"/>
  <c r="AI54" i="16" s="1"/>
  <c r="AG46" i="16"/>
  <c r="AI46" i="16" s="1"/>
  <c r="AG38" i="16"/>
  <c r="AI38" i="16" s="1"/>
  <c r="AG30" i="16"/>
  <c r="AI30" i="16" s="1"/>
  <c r="AG22" i="16"/>
  <c r="AI22" i="16" s="1"/>
  <c r="AG14" i="16"/>
  <c r="AI14" i="16" s="1"/>
  <c r="AG6" i="16"/>
  <c r="AI6" i="16" s="1"/>
  <c r="S15" i="16"/>
  <c r="U15" i="16" s="1"/>
  <c r="C33" i="16"/>
  <c r="C25" i="16"/>
  <c r="C17" i="16"/>
  <c r="C9" i="16"/>
  <c r="U7" i="16"/>
  <c r="C4" i="16"/>
  <c r="U43" i="16"/>
  <c r="U19" i="16"/>
  <c r="S13" i="16"/>
  <c r="U13" i="16" s="1"/>
  <c r="C29" i="16"/>
  <c r="C21" i="16"/>
  <c r="S57" i="16"/>
  <c r="U57" i="16" s="1"/>
  <c r="U35" i="16"/>
  <c r="D56" i="16"/>
  <c r="D44" i="16"/>
  <c r="D32" i="16"/>
  <c r="D24" i="16"/>
  <c r="D12" i="16"/>
  <c r="U51" i="16"/>
  <c r="N49" i="16"/>
  <c r="N51" i="16"/>
  <c r="N43" i="16"/>
  <c r="N35" i="16"/>
  <c r="N7" i="16"/>
  <c r="D37" i="16"/>
  <c r="C12" i="16"/>
  <c r="F43" i="16"/>
  <c r="D9" i="16"/>
  <c r="L21" i="16"/>
  <c r="N21" i="16" s="1"/>
  <c r="D57" i="16"/>
  <c r="D49" i="16"/>
  <c r="D25" i="16"/>
  <c r="D13" i="16"/>
  <c r="D48" i="16"/>
  <c r="D45" i="16"/>
  <c r="F20" i="16"/>
  <c r="D46" i="16"/>
  <c r="D38" i="16"/>
  <c r="D30" i="16"/>
  <c r="D14" i="16"/>
  <c r="F7" i="16"/>
  <c r="D6" i="16"/>
  <c r="D4" i="16"/>
  <c r="C24" i="16"/>
  <c r="F59" i="16"/>
  <c r="D41" i="16"/>
  <c r="D33" i="16"/>
  <c r="D17" i="16"/>
  <c r="L5" i="16"/>
  <c r="D53" i="16"/>
  <c r="D29" i="16"/>
  <c r="D40" i="16"/>
  <c r="D16" i="16"/>
  <c r="D8" i="16"/>
  <c r="F60" i="16"/>
  <c r="F52" i="16"/>
  <c r="D60" i="16"/>
  <c r="D52" i="16"/>
  <c r="D28" i="16"/>
  <c r="D20" i="16"/>
  <c r="AI28" i="16"/>
  <c r="U27" i="16"/>
  <c r="C43" i="16"/>
  <c r="D58" i="16"/>
  <c r="D42" i="16"/>
  <c r="D34" i="16"/>
  <c r="D26" i="16"/>
  <c r="D18" i="16"/>
  <c r="F12" i="16"/>
  <c r="C47" i="16"/>
  <c r="C23" i="16"/>
  <c r="C11" i="16"/>
  <c r="F40" i="16"/>
  <c r="F44" i="16"/>
  <c r="C35" i="16"/>
  <c r="C31" i="16"/>
  <c r="D50" i="16"/>
  <c r="D10" i="16"/>
  <c r="D59" i="16"/>
  <c r="D55" i="16"/>
  <c r="D35" i="16"/>
  <c r="D27" i="16"/>
  <c r="D19" i="16"/>
  <c r="C39" i="16"/>
  <c r="F33" i="16"/>
  <c r="F58" i="16"/>
  <c r="F56" i="16"/>
  <c r="C51" i="16"/>
  <c r="C27" i="16"/>
  <c r="F16" i="16"/>
  <c r="D43" i="16"/>
  <c r="D15" i="16"/>
  <c r="D11" i="16"/>
  <c r="F37" i="16"/>
  <c r="F57" i="16"/>
  <c r="D47" i="16"/>
  <c r="D39" i="16"/>
  <c r="D23" i="16"/>
  <c r="F17" i="16"/>
  <c r="F9" i="16"/>
  <c r="F49" i="16"/>
  <c r="F45" i="16"/>
  <c r="F41" i="16"/>
  <c r="F25" i="16"/>
  <c r="F13" i="16"/>
  <c r="Z60" i="16"/>
  <c r="AB60" i="16" s="1"/>
  <c r="Z56" i="16"/>
  <c r="AB56" i="16" s="1"/>
  <c r="Z52" i="16"/>
  <c r="AB52" i="16" s="1"/>
  <c r="Z48" i="16"/>
  <c r="AB48" i="16" s="1"/>
  <c r="Z44" i="16"/>
  <c r="AB44" i="16" s="1"/>
  <c r="Z40" i="16"/>
  <c r="AB40" i="16" s="1"/>
  <c r="Z36" i="16"/>
  <c r="AB36" i="16" s="1"/>
  <c r="F53" i="16"/>
  <c r="C45" i="16"/>
  <c r="F29" i="16"/>
  <c r="F5" i="16"/>
  <c r="C48" i="16"/>
  <c r="C44" i="16"/>
  <c r="C40" i="16"/>
  <c r="F26" i="16"/>
  <c r="F22" i="16"/>
  <c r="AB14" i="16"/>
  <c r="F14" i="16"/>
  <c r="F10" i="16"/>
  <c r="Z32" i="16"/>
  <c r="AB32" i="16" s="1"/>
  <c r="Z28" i="16"/>
  <c r="AB28" i="16" s="1"/>
  <c r="Z24" i="16"/>
  <c r="AB24" i="16" s="1"/>
  <c r="Z20" i="16"/>
  <c r="AB20" i="16" s="1"/>
  <c r="Z16" i="16"/>
  <c r="AB16" i="16" s="1"/>
  <c r="Z12" i="16"/>
  <c r="AB12" i="16" s="1"/>
  <c r="Z8" i="16"/>
  <c r="AB8" i="16" s="1"/>
  <c r="D7" i="16"/>
  <c r="C59" i="16"/>
  <c r="C55" i="16"/>
  <c r="C19" i="16"/>
  <c r="C7" i="16"/>
  <c r="F48" i="16"/>
  <c r="F32" i="16"/>
  <c r="F24" i="16"/>
  <c r="F8" i="16"/>
  <c r="F27" i="16"/>
  <c r="F51" i="16"/>
  <c r="F39" i="16"/>
  <c r="F23" i="16"/>
  <c r="F11" i="16"/>
  <c r="F55" i="16"/>
  <c r="F31" i="16"/>
  <c r="F15" i="16"/>
  <c r="F47" i="16"/>
  <c r="F35" i="16"/>
  <c r="F19" i="16"/>
  <c r="C54" i="16"/>
  <c r="C46" i="16"/>
  <c r="C38" i="16"/>
  <c r="C30" i="16"/>
  <c r="C18" i="16"/>
  <c r="C6" i="16"/>
  <c r="C50" i="16"/>
  <c r="C22" i="16"/>
  <c r="C32" i="16"/>
  <c r="C58" i="16"/>
  <c r="C14" i="16"/>
  <c r="D31" i="16"/>
  <c r="C26" i="16"/>
  <c r="C53" i="16"/>
  <c r="C41" i="16"/>
  <c r="C37" i="16"/>
  <c r="C5" i="16"/>
  <c r="C52" i="16"/>
  <c r="C36" i="16"/>
  <c r="C60" i="16"/>
  <c r="C56" i="16"/>
  <c r="C42" i="16"/>
  <c r="C28" i="16"/>
  <c r="C20" i="16"/>
  <c r="C16" i="16"/>
  <c r="C10" i="16"/>
  <c r="C8" i="16"/>
  <c r="C34" i="16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F109" i="3"/>
  <c r="F110" i="3"/>
  <c r="F111" i="3"/>
  <c r="F112" i="3"/>
  <c r="F113" i="3"/>
  <c r="F114" i="3"/>
  <c r="F115" i="3"/>
  <c r="F116" i="3"/>
  <c r="F108" i="3"/>
  <c r="F97" i="3"/>
  <c r="G97" i="3"/>
  <c r="H97" i="3"/>
  <c r="I97" i="3"/>
  <c r="J97" i="3"/>
  <c r="K97" i="3"/>
  <c r="L97" i="3"/>
  <c r="M97" i="3"/>
  <c r="F98" i="3"/>
  <c r="G98" i="3"/>
  <c r="H98" i="3"/>
  <c r="I98" i="3"/>
  <c r="J98" i="3"/>
  <c r="K98" i="3"/>
  <c r="L98" i="3"/>
  <c r="M98" i="3"/>
  <c r="F99" i="3"/>
  <c r="G99" i="3"/>
  <c r="H99" i="3"/>
  <c r="I99" i="3"/>
  <c r="J99" i="3"/>
  <c r="K99" i="3"/>
  <c r="L99" i="3"/>
  <c r="M99" i="3"/>
  <c r="F100" i="3"/>
  <c r="G100" i="3"/>
  <c r="H100" i="3"/>
  <c r="I100" i="3"/>
  <c r="J100" i="3"/>
  <c r="K100" i="3"/>
  <c r="L100" i="3"/>
  <c r="M100" i="3"/>
  <c r="F101" i="3"/>
  <c r="G101" i="3"/>
  <c r="H101" i="3"/>
  <c r="I101" i="3"/>
  <c r="J101" i="3"/>
  <c r="K101" i="3"/>
  <c r="L101" i="3"/>
  <c r="M101" i="3"/>
  <c r="F102" i="3"/>
  <c r="G102" i="3"/>
  <c r="H102" i="3"/>
  <c r="I102" i="3"/>
  <c r="J102" i="3"/>
  <c r="K102" i="3"/>
  <c r="L102" i="3"/>
  <c r="M102" i="3"/>
  <c r="G96" i="3"/>
  <c r="H96" i="3"/>
  <c r="I96" i="3"/>
  <c r="J96" i="3"/>
  <c r="K96" i="3"/>
  <c r="L96" i="3"/>
  <c r="M96" i="3"/>
  <c r="F96" i="3"/>
  <c r="AO94" i="3"/>
  <c r="AP94" i="3"/>
  <c r="AQ94" i="3"/>
  <c r="AO95" i="3"/>
  <c r="AP95" i="3"/>
  <c r="AQ95" i="3"/>
  <c r="AO96" i="3"/>
  <c r="AP96" i="3"/>
  <c r="AQ96" i="3"/>
  <c r="AO97" i="3"/>
  <c r="AP97" i="3"/>
  <c r="AQ97" i="3"/>
  <c r="AO98" i="3"/>
  <c r="AP98" i="3"/>
  <c r="AQ98" i="3"/>
  <c r="AO99" i="3"/>
  <c r="AP99" i="3"/>
  <c r="AQ99" i="3"/>
  <c r="AO100" i="3"/>
  <c r="AP100" i="3"/>
  <c r="AQ100" i="3"/>
  <c r="AO101" i="3"/>
  <c r="AP101" i="3"/>
  <c r="AQ101" i="3"/>
  <c r="AO102" i="3"/>
  <c r="AP102" i="3"/>
  <c r="AQ102" i="3"/>
  <c r="AN95" i="3"/>
  <c r="AN96" i="3"/>
  <c r="AN97" i="3"/>
  <c r="AN98" i="3"/>
  <c r="AN99" i="3"/>
  <c r="AN100" i="3"/>
  <c r="AN101" i="3"/>
  <c r="AN102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P95" i="3"/>
  <c r="Q95" i="3"/>
  <c r="R95" i="3"/>
  <c r="S95" i="3"/>
  <c r="T95" i="3"/>
  <c r="U95" i="3"/>
  <c r="V95" i="3"/>
  <c r="W95" i="3"/>
  <c r="X95" i="3"/>
  <c r="Y95" i="3"/>
  <c r="Z95" i="3"/>
  <c r="AA95" i="3"/>
  <c r="P96" i="3"/>
  <c r="Q96" i="3"/>
  <c r="R96" i="3"/>
  <c r="S96" i="3"/>
  <c r="T96" i="3"/>
  <c r="U96" i="3"/>
  <c r="V96" i="3"/>
  <c r="W96" i="3"/>
  <c r="X96" i="3"/>
  <c r="Y96" i="3"/>
  <c r="Z96" i="3"/>
  <c r="AA96" i="3"/>
  <c r="P97" i="3"/>
  <c r="Q97" i="3"/>
  <c r="R97" i="3"/>
  <c r="S97" i="3"/>
  <c r="T97" i="3"/>
  <c r="U97" i="3"/>
  <c r="V97" i="3"/>
  <c r="W97" i="3"/>
  <c r="X97" i="3"/>
  <c r="Y97" i="3"/>
  <c r="Z97" i="3"/>
  <c r="AA97" i="3"/>
  <c r="P98" i="3"/>
  <c r="Q98" i="3"/>
  <c r="R98" i="3"/>
  <c r="S98" i="3"/>
  <c r="T98" i="3"/>
  <c r="U98" i="3"/>
  <c r="V98" i="3"/>
  <c r="W98" i="3"/>
  <c r="X98" i="3"/>
  <c r="Y98" i="3"/>
  <c r="Z98" i="3"/>
  <c r="AA98" i="3"/>
  <c r="P99" i="3"/>
  <c r="Q99" i="3"/>
  <c r="R99" i="3"/>
  <c r="S99" i="3"/>
  <c r="T99" i="3"/>
  <c r="U99" i="3"/>
  <c r="V99" i="3"/>
  <c r="W99" i="3"/>
  <c r="X99" i="3"/>
  <c r="Y99" i="3"/>
  <c r="Z99" i="3"/>
  <c r="AA99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O95" i="3"/>
  <c r="O96" i="3"/>
  <c r="O97" i="3"/>
  <c r="O98" i="3"/>
  <c r="O99" i="3"/>
  <c r="O100" i="3"/>
  <c r="O101" i="3"/>
  <c r="O102" i="3"/>
  <c r="N95" i="3"/>
  <c r="N96" i="3"/>
  <c r="N97" i="3"/>
  <c r="N98" i="3"/>
  <c r="N99" i="3"/>
  <c r="N100" i="3"/>
  <c r="N101" i="3"/>
  <c r="N102" i="3"/>
  <c r="W93" i="3"/>
  <c r="W94" i="3"/>
  <c r="U93" i="3"/>
  <c r="S93" i="3"/>
  <c r="Q93" i="3"/>
  <c r="O93" i="3"/>
  <c r="M93" i="3"/>
  <c r="K93" i="3"/>
  <c r="Y93" i="3"/>
  <c r="Y94" i="3"/>
  <c r="AA93" i="3"/>
  <c r="AA94" i="3"/>
  <c r="AC93" i="3"/>
  <c r="AC94" i="3"/>
  <c r="AE93" i="3"/>
  <c r="AE94" i="3"/>
  <c r="AG93" i="3"/>
  <c r="AG94" i="3"/>
  <c r="AI93" i="3"/>
  <c r="AI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X94" i="3"/>
  <c r="Z94" i="3"/>
  <c r="AB94" i="3"/>
  <c r="AD94" i="3"/>
  <c r="AF94" i="3"/>
  <c r="AH94" i="3"/>
  <c r="AJ94" i="3"/>
  <c r="AK94" i="3"/>
  <c r="AL94" i="3"/>
  <c r="AM94" i="3"/>
  <c r="F94" i="3"/>
  <c r="AK93" i="3"/>
  <c r="AM93" i="3"/>
  <c r="AN93" i="3"/>
  <c r="AO93" i="3"/>
  <c r="AP93" i="3"/>
  <c r="AQ93" i="3"/>
  <c r="AN94" i="3"/>
  <c r="AL92" i="3"/>
  <c r="AM92" i="3"/>
  <c r="AN92" i="3"/>
  <c r="AO92" i="3"/>
  <c r="AP92" i="3"/>
  <c r="AQ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E59" i="16" l="1"/>
  <c r="G59" i="16" s="1"/>
  <c r="E47" i="16"/>
  <c r="G47" i="16" s="1"/>
  <c r="E23" i="16"/>
  <c r="G23" i="16" s="1"/>
  <c r="E7" i="16"/>
  <c r="G7" i="16" s="1"/>
  <c r="E53" i="16"/>
  <c r="G53" i="16" s="1"/>
  <c r="U23" i="16"/>
  <c r="E55" i="16"/>
  <c r="G55" i="16" s="1"/>
  <c r="E11" i="16"/>
  <c r="G11" i="16" s="1"/>
  <c r="E39" i="16"/>
  <c r="G39" i="16" s="1"/>
  <c r="E5" i="16"/>
  <c r="G5" i="16" s="1"/>
  <c r="E27" i="16"/>
  <c r="G27" i="16" s="1"/>
  <c r="E19" i="16"/>
  <c r="G19" i="16" s="1"/>
  <c r="E34" i="16"/>
  <c r="E36" i="16"/>
  <c r="G36" i="16" s="1"/>
  <c r="E52" i="16"/>
  <c r="G52" i="16" s="1"/>
  <c r="N5" i="16"/>
  <c r="E44" i="16"/>
  <c r="G44" i="16" s="1"/>
  <c r="E24" i="16"/>
  <c r="G24" i="16" s="1"/>
  <c r="E32" i="16"/>
  <c r="G32" i="16" s="1"/>
  <c r="E48" i="16"/>
  <c r="G48" i="16" s="1"/>
  <c r="E13" i="16"/>
  <c r="G13" i="16" s="1"/>
  <c r="E41" i="16"/>
  <c r="G41" i="16" s="1"/>
  <c r="E25" i="16"/>
  <c r="G25" i="16" s="1"/>
  <c r="E33" i="16"/>
  <c r="G33" i="16" s="1"/>
  <c r="E17" i="16"/>
  <c r="G17" i="16" s="1"/>
  <c r="E49" i="16"/>
  <c r="G49" i="16" s="1"/>
  <c r="E57" i="16"/>
  <c r="G57" i="16" s="1"/>
  <c r="E15" i="16"/>
  <c r="G15" i="16" s="1"/>
  <c r="E37" i="16"/>
  <c r="G37" i="16" s="1"/>
  <c r="E6" i="16"/>
  <c r="G6" i="16" s="1"/>
  <c r="E29" i="16"/>
  <c r="G29" i="16" s="1"/>
  <c r="E45" i="16"/>
  <c r="G45" i="16" s="1"/>
  <c r="E16" i="16"/>
  <c r="G16" i="16" s="1"/>
  <c r="E28" i="16"/>
  <c r="G28" i="16" s="1"/>
  <c r="E56" i="16"/>
  <c r="G56" i="16" s="1"/>
  <c r="E46" i="16"/>
  <c r="G46" i="16" s="1"/>
  <c r="E12" i="16"/>
  <c r="G12" i="16" s="1"/>
  <c r="E58" i="16"/>
  <c r="G58" i="16" s="1"/>
  <c r="E38" i="16"/>
  <c r="G38" i="16" s="1"/>
  <c r="E26" i="16"/>
  <c r="G26" i="16" s="1"/>
  <c r="E42" i="16"/>
  <c r="G42" i="16" s="1"/>
  <c r="E10" i="16"/>
  <c r="G10" i="16" s="1"/>
  <c r="E20" i="16"/>
  <c r="G20" i="16" s="1"/>
  <c r="E60" i="16"/>
  <c r="G60" i="16" s="1"/>
  <c r="E22" i="16"/>
  <c r="G22" i="16" s="1"/>
  <c r="E40" i="16"/>
  <c r="G40" i="16" s="1"/>
  <c r="E8" i="16"/>
  <c r="G8" i="16" s="1"/>
  <c r="E30" i="16"/>
  <c r="G30" i="16" s="1"/>
  <c r="E31" i="16"/>
  <c r="G31" i="16" s="1"/>
  <c r="E35" i="16"/>
  <c r="G35" i="16" s="1"/>
  <c r="E18" i="16"/>
  <c r="G18" i="16" s="1"/>
  <c r="E54" i="16"/>
  <c r="G54" i="16" s="1"/>
  <c r="E14" i="16"/>
  <c r="G14" i="16" s="1"/>
  <c r="E51" i="16"/>
  <c r="G51" i="16" s="1"/>
  <c r="E50" i="16"/>
  <c r="G50" i="16" s="1"/>
  <c r="E43" i="16"/>
  <c r="G43" i="16" s="1"/>
  <c r="E21" i="16"/>
  <c r="G21" i="16" s="1"/>
  <c r="E9" i="16"/>
  <c r="G9" i="16" s="1"/>
  <c r="E4" i="16"/>
  <c r="G4" i="16" s="1"/>
  <c r="G34" i="16"/>
  <c r="F9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72" i="3"/>
  <c r="AU13" i="3"/>
  <c r="AV13" i="3"/>
  <c r="AW13" i="3"/>
  <c r="AU14" i="3"/>
  <c r="AV14" i="3"/>
  <c r="AW14" i="3"/>
  <c r="AU15" i="3"/>
  <c r="AV15" i="3"/>
  <c r="AW15" i="3"/>
  <c r="AU16" i="3"/>
  <c r="AV16" i="3"/>
  <c r="AW16" i="3"/>
  <c r="AU17" i="3"/>
  <c r="AV17" i="3"/>
  <c r="AW17" i="3"/>
  <c r="AU18" i="3"/>
  <c r="AV18" i="3"/>
  <c r="AW18" i="3"/>
  <c r="AU19" i="3"/>
  <c r="AV19" i="3"/>
  <c r="AW19" i="3"/>
  <c r="AU20" i="3"/>
  <c r="AV20" i="3"/>
  <c r="AW20" i="3"/>
  <c r="AU21" i="3"/>
  <c r="AV21" i="3"/>
  <c r="AW21" i="3"/>
  <c r="AU22" i="3"/>
  <c r="AV22" i="3"/>
  <c r="AW22" i="3"/>
  <c r="AU23" i="3"/>
  <c r="AV23" i="3"/>
  <c r="AW23" i="3"/>
  <c r="AU24" i="3"/>
  <c r="AV24" i="3"/>
  <c r="AW24" i="3"/>
  <c r="AU25" i="3"/>
  <c r="AV25" i="3"/>
  <c r="AW25" i="3"/>
  <c r="AU26" i="3"/>
  <c r="AV26" i="3"/>
  <c r="AW26" i="3"/>
  <c r="AU27" i="3"/>
  <c r="AV27" i="3"/>
  <c r="AW27" i="3"/>
  <c r="AU28" i="3"/>
  <c r="AV28" i="3"/>
  <c r="AW28" i="3"/>
  <c r="AU29" i="3"/>
  <c r="AV29" i="3"/>
  <c r="AW29" i="3"/>
  <c r="AU30" i="3"/>
  <c r="AV30" i="3"/>
  <c r="AW30" i="3"/>
  <c r="AU31" i="3"/>
  <c r="AV31" i="3"/>
  <c r="AW31" i="3"/>
  <c r="AU32" i="3"/>
  <c r="AV32" i="3"/>
  <c r="AW32" i="3"/>
  <c r="AU33" i="3"/>
  <c r="AV33" i="3"/>
  <c r="AW33" i="3"/>
  <c r="AU34" i="3"/>
  <c r="AV34" i="3"/>
  <c r="AW34" i="3"/>
  <c r="AU35" i="3"/>
  <c r="AV35" i="3"/>
  <c r="AW35" i="3"/>
  <c r="AU36" i="3"/>
  <c r="AV36" i="3"/>
  <c r="AW36" i="3"/>
  <c r="AU37" i="3"/>
  <c r="AV37" i="3"/>
  <c r="AW37" i="3"/>
  <c r="AU38" i="3"/>
  <c r="AV38" i="3"/>
  <c r="AW38" i="3"/>
  <c r="AU39" i="3"/>
  <c r="AV39" i="3"/>
  <c r="AW39" i="3"/>
  <c r="AU40" i="3"/>
  <c r="AV40" i="3"/>
  <c r="AW40" i="3"/>
  <c r="AU41" i="3"/>
  <c r="AV41" i="3"/>
  <c r="AW41" i="3"/>
  <c r="AU42" i="3"/>
  <c r="AV42" i="3"/>
  <c r="AW42" i="3"/>
  <c r="AU43" i="3"/>
  <c r="AV43" i="3"/>
  <c r="AW43" i="3"/>
  <c r="AU44" i="3"/>
  <c r="AV44" i="3"/>
  <c r="AW44" i="3"/>
  <c r="AU45" i="3"/>
  <c r="AV45" i="3"/>
  <c r="AW45" i="3"/>
  <c r="AU46" i="3"/>
  <c r="AV46" i="3"/>
  <c r="AW46" i="3"/>
  <c r="AU47" i="3"/>
  <c r="AV47" i="3"/>
  <c r="AW47" i="3"/>
  <c r="AU48" i="3"/>
  <c r="AV48" i="3"/>
  <c r="AW48" i="3"/>
  <c r="AU49" i="3"/>
  <c r="AV49" i="3"/>
  <c r="AW49" i="3"/>
  <c r="AU50" i="3"/>
  <c r="AV50" i="3"/>
  <c r="AW50" i="3"/>
  <c r="AU51" i="3"/>
  <c r="AV51" i="3"/>
  <c r="AW51" i="3"/>
  <c r="AU52" i="3"/>
  <c r="AV52" i="3"/>
  <c r="AW52" i="3"/>
  <c r="AU53" i="3"/>
  <c r="AV53" i="3"/>
  <c r="AW53" i="3"/>
  <c r="AU54" i="3"/>
  <c r="AV54" i="3"/>
  <c r="AW54" i="3"/>
  <c r="AU55" i="3"/>
  <c r="AV55" i="3"/>
  <c r="AW55" i="3"/>
  <c r="AU56" i="3"/>
  <c r="AV56" i="3"/>
  <c r="AW56" i="3"/>
  <c r="AU57" i="3"/>
  <c r="AV57" i="3"/>
  <c r="AW57" i="3"/>
  <c r="AU58" i="3"/>
  <c r="AV58" i="3"/>
  <c r="AW58" i="3"/>
  <c r="AU59" i="3"/>
  <c r="AV59" i="3"/>
  <c r="AW59" i="3"/>
  <c r="AU60" i="3"/>
  <c r="AV60" i="3"/>
  <c r="AW60" i="3"/>
  <c r="AU61" i="3"/>
  <c r="AV61" i="3"/>
  <c r="AW61" i="3"/>
  <c r="AU62" i="3"/>
  <c r="AV62" i="3"/>
  <c r="AW62" i="3"/>
  <c r="AU63" i="3"/>
  <c r="AV63" i="3"/>
  <c r="AW63" i="3"/>
  <c r="AU64" i="3"/>
  <c r="AV64" i="3"/>
  <c r="AW64" i="3"/>
  <c r="AU65" i="3"/>
  <c r="AV65" i="3"/>
  <c r="AW65" i="3"/>
  <c r="AU66" i="3"/>
  <c r="AV66" i="3"/>
  <c r="AW66" i="3"/>
  <c r="AU67" i="3"/>
  <c r="AV67" i="3"/>
  <c r="AW67" i="3"/>
  <c r="AU68" i="3"/>
  <c r="AV68" i="3"/>
  <c r="AW68" i="3"/>
  <c r="AV12" i="3"/>
  <c r="AW12" i="3"/>
  <c r="AU12" i="3"/>
  <c r="AS50" i="3"/>
  <c r="AT50" i="3"/>
  <c r="AS51" i="3"/>
  <c r="AT51" i="3"/>
  <c r="AS52" i="3"/>
  <c r="AT52" i="3"/>
  <c r="AS53" i="3"/>
  <c r="AT53" i="3"/>
  <c r="AS54" i="3"/>
  <c r="AT54" i="3"/>
  <c r="AS55" i="3"/>
  <c r="AT55" i="3"/>
  <c r="AS56" i="3"/>
  <c r="AT56" i="3"/>
  <c r="AS57" i="3"/>
  <c r="AT57" i="3"/>
  <c r="AS58" i="3"/>
  <c r="AT58" i="3"/>
  <c r="AS59" i="3"/>
  <c r="AT59" i="3"/>
  <c r="AS60" i="3"/>
  <c r="AT60" i="3"/>
  <c r="AS61" i="3"/>
  <c r="AT61" i="3"/>
  <c r="AS62" i="3"/>
  <c r="AT62" i="3"/>
  <c r="AS63" i="3"/>
  <c r="AT63" i="3"/>
  <c r="AS64" i="3"/>
  <c r="AT64" i="3"/>
  <c r="AS65" i="3"/>
  <c r="AT65" i="3"/>
  <c r="AS66" i="3"/>
  <c r="AT66" i="3"/>
  <c r="AS67" i="3"/>
  <c r="AT67" i="3"/>
  <c r="AS68" i="3"/>
  <c r="AT68" i="3"/>
  <c r="AT49" i="3"/>
  <c r="AS48" i="3"/>
  <c r="AS49" i="3"/>
  <c r="AS38" i="3"/>
  <c r="AT38" i="3"/>
  <c r="AS39" i="3"/>
  <c r="AT39" i="3"/>
  <c r="AS40" i="3"/>
  <c r="AT40" i="3"/>
  <c r="AS41" i="3"/>
  <c r="AT41" i="3"/>
  <c r="AS42" i="3"/>
  <c r="AT42" i="3"/>
  <c r="AS43" i="3"/>
  <c r="AT43" i="3"/>
  <c r="AS44" i="3"/>
  <c r="AT44" i="3"/>
  <c r="AS45" i="3"/>
  <c r="AT45" i="3"/>
  <c r="AS46" i="3"/>
  <c r="AT46" i="3"/>
  <c r="AS47" i="3"/>
  <c r="AT47" i="3"/>
  <c r="AS37" i="3"/>
  <c r="AT36" i="3"/>
  <c r="AT37" i="3"/>
  <c r="AS13" i="3"/>
  <c r="AT13" i="3"/>
  <c r="AS14" i="3"/>
  <c r="AT14" i="3"/>
  <c r="AS15" i="3"/>
  <c r="AT15" i="3"/>
  <c r="AS16" i="3"/>
  <c r="AT16" i="3"/>
  <c r="AS17" i="3"/>
  <c r="AT17" i="3"/>
  <c r="AS18" i="3"/>
  <c r="AT18" i="3"/>
  <c r="AS19" i="3"/>
  <c r="AT19" i="3"/>
  <c r="AS20" i="3"/>
  <c r="AT20" i="3"/>
  <c r="AS21" i="3"/>
  <c r="AT21" i="3"/>
  <c r="AS22" i="3"/>
  <c r="AT22" i="3"/>
  <c r="AS23" i="3"/>
  <c r="AT23" i="3"/>
  <c r="AS24" i="3"/>
  <c r="AT24" i="3"/>
  <c r="AS25" i="3"/>
  <c r="AT25" i="3"/>
  <c r="AS26" i="3"/>
  <c r="AT26" i="3"/>
  <c r="AS27" i="3"/>
  <c r="AT27" i="3"/>
  <c r="AS28" i="3"/>
  <c r="AT28" i="3"/>
  <c r="AS29" i="3"/>
  <c r="AT29" i="3"/>
  <c r="AS30" i="3"/>
  <c r="AT30" i="3"/>
  <c r="AS31" i="3"/>
  <c r="AT31" i="3"/>
  <c r="AS32" i="3"/>
  <c r="AT32" i="3"/>
  <c r="AS33" i="3"/>
  <c r="AT33" i="3"/>
  <c r="AS34" i="3"/>
  <c r="AT34" i="3"/>
  <c r="AS35" i="3"/>
  <c r="AT35" i="3"/>
  <c r="AT12" i="3"/>
  <c r="AS12" i="3"/>
  <c r="AQ36" i="3" l="1"/>
  <c r="AR36" i="3"/>
  <c r="AP34" i="3"/>
  <c r="AP35" i="3"/>
  <c r="AP36" i="3"/>
  <c r="AO34" i="3"/>
  <c r="AO35" i="3"/>
  <c r="AO36" i="3"/>
  <c r="AO37" i="3"/>
  <c r="AO38" i="3"/>
  <c r="AN35" i="3"/>
  <c r="AN36" i="3"/>
  <c r="AN37" i="3"/>
  <c r="AL35" i="3"/>
  <c r="AL36" i="3"/>
  <c r="AI35" i="3"/>
  <c r="AJ35" i="3"/>
  <c r="AI36" i="3"/>
  <c r="AJ36" i="3"/>
  <c r="AH37" i="3"/>
  <c r="AI37" i="3"/>
  <c r="AJ37" i="3"/>
  <c r="AK37" i="3"/>
  <c r="AL37" i="3"/>
  <c r="AM37" i="3"/>
  <c r="AP37" i="3"/>
  <c r="AQ37" i="3"/>
  <c r="AR37" i="3"/>
  <c r="AH38" i="3"/>
  <c r="AI38" i="3"/>
  <c r="AJ38" i="3"/>
  <c r="AK38" i="3"/>
  <c r="AL38" i="3"/>
  <c r="AM38" i="3"/>
  <c r="AN38" i="3"/>
  <c r="AP38" i="3"/>
  <c r="AQ38" i="3"/>
  <c r="AR38" i="3"/>
  <c r="AH39" i="3"/>
  <c r="AI39" i="3"/>
  <c r="AJ39" i="3"/>
  <c r="AK39" i="3"/>
  <c r="AL39" i="3"/>
  <c r="AM39" i="3"/>
  <c r="AN39" i="3"/>
  <c r="AO39" i="3"/>
  <c r="AP39" i="3"/>
  <c r="AQ39" i="3"/>
  <c r="AR39" i="3"/>
  <c r="AH40" i="3"/>
  <c r="AI40" i="3"/>
  <c r="AJ40" i="3"/>
  <c r="AK40" i="3"/>
  <c r="AL40" i="3"/>
  <c r="AM40" i="3"/>
  <c r="AN40" i="3"/>
  <c r="AO40" i="3"/>
  <c r="AP40" i="3"/>
  <c r="AQ40" i="3"/>
  <c r="AR40" i="3"/>
  <c r="AH41" i="3"/>
  <c r="AI41" i="3"/>
  <c r="AJ41" i="3"/>
  <c r="AK41" i="3"/>
  <c r="AL41" i="3"/>
  <c r="AM41" i="3"/>
  <c r="AN41" i="3"/>
  <c r="AO41" i="3"/>
  <c r="AP41" i="3"/>
  <c r="AQ41" i="3"/>
  <c r="AR41" i="3"/>
  <c r="AH42" i="3"/>
  <c r="AI42" i="3"/>
  <c r="AJ42" i="3"/>
  <c r="AK42" i="3"/>
  <c r="AL42" i="3"/>
  <c r="AM42" i="3"/>
  <c r="AN42" i="3"/>
  <c r="AO42" i="3"/>
  <c r="AP42" i="3"/>
  <c r="AQ42" i="3"/>
  <c r="AR42" i="3"/>
  <c r="AH43" i="3"/>
  <c r="AI43" i="3"/>
  <c r="AJ43" i="3"/>
  <c r="AK43" i="3"/>
  <c r="AL43" i="3"/>
  <c r="AM43" i="3"/>
  <c r="AN43" i="3"/>
  <c r="AO43" i="3"/>
  <c r="AP43" i="3"/>
  <c r="AQ43" i="3"/>
  <c r="AR43" i="3"/>
  <c r="AH44" i="3"/>
  <c r="AI44" i="3"/>
  <c r="AJ44" i="3"/>
  <c r="AK44" i="3"/>
  <c r="AL44" i="3"/>
  <c r="AM44" i="3"/>
  <c r="AN44" i="3"/>
  <c r="AO44" i="3"/>
  <c r="AP44" i="3"/>
  <c r="AQ44" i="3"/>
  <c r="AR44" i="3"/>
  <c r="AH45" i="3"/>
  <c r="AI45" i="3"/>
  <c r="AJ45" i="3"/>
  <c r="AK45" i="3"/>
  <c r="AL45" i="3"/>
  <c r="AM45" i="3"/>
  <c r="AN45" i="3"/>
  <c r="AO45" i="3"/>
  <c r="AP45" i="3"/>
  <c r="AQ45" i="3"/>
  <c r="AR45" i="3"/>
  <c r="AH46" i="3"/>
  <c r="AI46" i="3"/>
  <c r="AJ46" i="3"/>
  <c r="AK46" i="3"/>
  <c r="AL46" i="3"/>
  <c r="AM46" i="3"/>
  <c r="AN46" i="3"/>
  <c r="AO46" i="3"/>
  <c r="AP46" i="3"/>
  <c r="AQ46" i="3"/>
  <c r="AR46" i="3"/>
  <c r="AH47" i="3"/>
  <c r="AI47" i="3"/>
  <c r="AJ47" i="3"/>
  <c r="AK47" i="3"/>
  <c r="AL47" i="3"/>
  <c r="AM47" i="3"/>
  <c r="AN47" i="3"/>
  <c r="AO47" i="3"/>
  <c r="AP47" i="3"/>
  <c r="AQ47" i="3"/>
  <c r="AR47" i="3"/>
  <c r="AH48" i="3"/>
  <c r="AI48" i="3"/>
  <c r="AJ48" i="3"/>
  <c r="AK48" i="3"/>
  <c r="AL48" i="3"/>
  <c r="AM48" i="3"/>
  <c r="AN48" i="3"/>
  <c r="AO48" i="3"/>
  <c r="AP48" i="3"/>
  <c r="AQ48" i="3"/>
  <c r="AR48" i="3"/>
  <c r="AH49" i="3"/>
  <c r="AI49" i="3"/>
  <c r="AJ49" i="3"/>
  <c r="AK49" i="3"/>
  <c r="AL49" i="3"/>
  <c r="AM49" i="3"/>
  <c r="AN49" i="3"/>
  <c r="AO49" i="3"/>
  <c r="AP49" i="3"/>
  <c r="AQ49" i="3"/>
  <c r="AR49" i="3"/>
  <c r="AH50" i="3"/>
  <c r="AI50" i="3"/>
  <c r="AJ50" i="3"/>
  <c r="AK50" i="3"/>
  <c r="AL50" i="3"/>
  <c r="AM50" i="3"/>
  <c r="AN50" i="3"/>
  <c r="AO50" i="3"/>
  <c r="AP50" i="3"/>
  <c r="AQ50" i="3"/>
  <c r="AR50" i="3"/>
  <c r="AH51" i="3"/>
  <c r="AI51" i="3"/>
  <c r="AJ51" i="3"/>
  <c r="AK51" i="3"/>
  <c r="AL51" i="3"/>
  <c r="AM51" i="3"/>
  <c r="AN51" i="3"/>
  <c r="AO51" i="3"/>
  <c r="AP51" i="3"/>
  <c r="AQ51" i="3"/>
  <c r="AR51" i="3"/>
  <c r="AH52" i="3"/>
  <c r="AI52" i="3"/>
  <c r="AJ52" i="3"/>
  <c r="AK52" i="3"/>
  <c r="AL52" i="3"/>
  <c r="AM52" i="3"/>
  <c r="AN52" i="3"/>
  <c r="AO52" i="3"/>
  <c r="AP52" i="3"/>
  <c r="AQ52" i="3"/>
  <c r="AR52" i="3"/>
  <c r="AH53" i="3"/>
  <c r="AI53" i="3"/>
  <c r="AJ53" i="3"/>
  <c r="AK53" i="3"/>
  <c r="AL53" i="3"/>
  <c r="AM53" i="3"/>
  <c r="AN53" i="3"/>
  <c r="AO53" i="3"/>
  <c r="AP53" i="3"/>
  <c r="AQ53" i="3"/>
  <c r="AR53" i="3"/>
  <c r="AH54" i="3"/>
  <c r="AI54" i="3"/>
  <c r="AJ54" i="3"/>
  <c r="AK54" i="3"/>
  <c r="AL54" i="3"/>
  <c r="AM54" i="3"/>
  <c r="AN54" i="3"/>
  <c r="AO54" i="3"/>
  <c r="AP54" i="3"/>
  <c r="AQ54" i="3"/>
  <c r="AR54" i="3"/>
  <c r="AH55" i="3"/>
  <c r="AI55" i="3"/>
  <c r="AJ55" i="3"/>
  <c r="AK55" i="3"/>
  <c r="AL55" i="3"/>
  <c r="AM55" i="3"/>
  <c r="AN55" i="3"/>
  <c r="AO55" i="3"/>
  <c r="AP55" i="3"/>
  <c r="AQ55" i="3"/>
  <c r="AR55" i="3"/>
  <c r="AH56" i="3"/>
  <c r="AI56" i="3"/>
  <c r="AJ56" i="3"/>
  <c r="AK56" i="3"/>
  <c r="AL56" i="3"/>
  <c r="AM56" i="3"/>
  <c r="AN56" i="3"/>
  <c r="AO56" i="3"/>
  <c r="AP56" i="3"/>
  <c r="AQ56" i="3"/>
  <c r="AR56" i="3"/>
  <c r="AH57" i="3"/>
  <c r="AI57" i="3"/>
  <c r="AJ57" i="3"/>
  <c r="AK57" i="3"/>
  <c r="AL57" i="3"/>
  <c r="AM57" i="3"/>
  <c r="AN57" i="3"/>
  <c r="AO57" i="3"/>
  <c r="AP57" i="3"/>
  <c r="AQ57" i="3"/>
  <c r="AR57" i="3"/>
  <c r="AH58" i="3"/>
  <c r="AI58" i="3"/>
  <c r="AJ58" i="3"/>
  <c r="AK58" i="3"/>
  <c r="AL58" i="3"/>
  <c r="AM58" i="3"/>
  <c r="AN58" i="3"/>
  <c r="AO58" i="3"/>
  <c r="AP58" i="3"/>
  <c r="AQ58" i="3"/>
  <c r="AR58" i="3"/>
  <c r="AH59" i="3"/>
  <c r="AI59" i="3"/>
  <c r="AJ59" i="3"/>
  <c r="AK59" i="3"/>
  <c r="AL59" i="3"/>
  <c r="AM59" i="3"/>
  <c r="AN59" i="3"/>
  <c r="AO59" i="3"/>
  <c r="AP59" i="3"/>
  <c r="AQ59" i="3"/>
  <c r="AR59" i="3"/>
  <c r="AH60" i="3"/>
  <c r="AI60" i="3"/>
  <c r="AJ60" i="3"/>
  <c r="AK60" i="3"/>
  <c r="AL60" i="3"/>
  <c r="AM60" i="3"/>
  <c r="AN60" i="3"/>
  <c r="AO60" i="3"/>
  <c r="AP60" i="3"/>
  <c r="AQ60" i="3"/>
  <c r="AR60" i="3"/>
  <c r="AH61" i="3"/>
  <c r="AI61" i="3"/>
  <c r="AJ61" i="3"/>
  <c r="AK61" i="3"/>
  <c r="AL61" i="3"/>
  <c r="AM61" i="3"/>
  <c r="AN61" i="3"/>
  <c r="AO61" i="3"/>
  <c r="AP61" i="3"/>
  <c r="AQ61" i="3"/>
  <c r="AR61" i="3"/>
  <c r="AH62" i="3"/>
  <c r="AI62" i="3"/>
  <c r="AJ62" i="3"/>
  <c r="AK62" i="3"/>
  <c r="AL62" i="3"/>
  <c r="AM62" i="3"/>
  <c r="AN62" i="3"/>
  <c r="AO62" i="3"/>
  <c r="AP62" i="3"/>
  <c r="AQ62" i="3"/>
  <c r="AR62" i="3"/>
  <c r="AH63" i="3"/>
  <c r="AI63" i="3"/>
  <c r="AJ63" i="3"/>
  <c r="AK63" i="3"/>
  <c r="AL63" i="3"/>
  <c r="AM63" i="3"/>
  <c r="AN63" i="3"/>
  <c r="AO63" i="3"/>
  <c r="AP63" i="3"/>
  <c r="AQ63" i="3"/>
  <c r="AR63" i="3"/>
  <c r="AH64" i="3"/>
  <c r="AI64" i="3"/>
  <c r="AJ64" i="3"/>
  <c r="AK64" i="3"/>
  <c r="AL64" i="3"/>
  <c r="AM64" i="3"/>
  <c r="AN64" i="3"/>
  <c r="AO64" i="3"/>
  <c r="AP64" i="3"/>
  <c r="AQ64" i="3"/>
  <c r="AR64" i="3"/>
  <c r="AH65" i="3"/>
  <c r="AI65" i="3"/>
  <c r="AJ65" i="3"/>
  <c r="AK65" i="3"/>
  <c r="AL65" i="3"/>
  <c r="AM65" i="3"/>
  <c r="AN65" i="3"/>
  <c r="AO65" i="3"/>
  <c r="AP65" i="3"/>
  <c r="AQ65" i="3"/>
  <c r="AR65" i="3"/>
  <c r="AH66" i="3"/>
  <c r="AI66" i="3"/>
  <c r="AJ66" i="3"/>
  <c r="AK66" i="3"/>
  <c r="AL66" i="3"/>
  <c r="AM66" i="3"/>
  <c r="AN66" i="3"/>
  <c r="AO66" i="3"/>
  <c r="AP66" i="3"/>
  <c r="AQ66" i="3"/>
  <c r="AR66" i="3"/>
  <c r="AH67" i="3"/>
  <c r="AI67" i="3"/>
  <c r="AJ67" i="3"/>
  <c r="AK67" i="3"/>
  <c r="AL67" i="3"/>
  <c r="AM67" i="3"/>
  <c r="AN67" i="3"/>
  <c r="AO67" i="3"/>
  <c r="AP67" i="3"/>
  <c r="AQ67" i="3"/>
  <c r="AR67" i="3"/>
  <c r="AH68" i="3"/>
  <c r="AI68" i="3"/>
  <c r="AJ68" i="3"/>
  <c r="AK68" i="3"/>
  <c r="AL68" i="3"/>
  <c r="AM68" i="3"/>
  <c r="AN68" i="3"/>
  <c r="AO68" i="3"/>
  <c r="AP68" i="3"/>
  <c r="AQ68" i="3"/>
  <c r="AR68" i="3"/>
  <c r="AC36" i="3"/>
  <c r="AD36" i="3"/>
  <c r="AE36" i="3"/>
  <c r="AF36" i="3"/>
  <c r="AG36" i="3"/>
  <c r="AC37" i="3"/>
  <c r="AD37" i="3"/>
  <c r="AE37" i="3"/>
  <c r="AF37" i="3"/>
  <c r="AG37" i="3"/>
  <c r="AC38" i="3"/>
  <c r="AD38" i="3"/>
  <c r="AE38" i="3"/>
  <c r="AF38" i="3"/>
  <c r="AG38" i="3"/>
  <c r="AC39" i="3"/>
  <c r="AD39" i="3"/>
  <c r="AE39" i="3"/>
  <c r="AF39" i="3"/>
  <c r="AG39" i="3"/>
  <c r="AC40" i="3"/>
  <c r="AD40" i="3"/>
  <c r="AE40" i="3"/>
  <c r="AF40" i="3"/>
  <c r="AG40" i="3"/>
  <c r="AC41" i="3"/>
  <c r="AD41" i="3"/>
  <c r="AE41" i="3"/>
  <c r="AF41" i="3"/>
  <c r="AG41" i="3"/>
  <c r="AC42" i="3"/>
  <c r="AD42" i="3"/>
  <c r="AE42" i="3"/>
  <c r="AF42" i="3"/>
  <c r="AG42" i="3"/>
  <c r="AC43" i="3"/>
  <c r="AD43" i="3"/>
  <c r="AE43" i="3"/>
  <c r="AF43" i="3"/>
  <c r="AG43" i="3"/>
  <c r="AC44" i="3"/>
  <c r="AD44" i="3"/>
  <c r="AE44" i="3"/>
  <c r="AF44" i="3"/>
  <c r="AG44" i="3"/>
  <c r="AC45" i="3"/>
  <c r="AD45" i="3"/>
  <c r="AE45" i="3"/>
  <c r="AF45" i="3"/>
  <c r="AG45" i="3"/>
  <c r="AC46" i="3"/>
  <c r="AD46" i="3"/>
  <c r="AE46" i="3"/>
  <c r="AF46" i="3"/>
  <c r="AG46" i="3"/>
  <c r="AC47" i="3"/>
  <c r="AD47" i="3"/>
  <c r="AE47" i="3"/>
  <c r="AF47" i="3"/>
  <c r="AG47" i="3"/>
  <c r="AC48" i="3"/>
  <c r="AD48" i="3"/>
  <c r="AE48" i="3"/>
  <c r="AF48" i="3"/>
  <c r="AG48" i="3"/>
  <c r="AC49" i="3"/>
  <c r="AD49" i="3"/>
  <c r="AE49" i="3"/>
  <c r="AF49" i="3"/>
  <c r="AG49" i="3"/>
  <c r="AC50" i="3"/>
  <c r="AD50" i="3"/>
  <c r="AE50" i="3"/>
  <c r="AF50" i="3"/>
  <c r="AG50" i="3"/>
  <c r="AC51" i="3"/>
  <c r="AD51" i="3"/>
  <c r="AE51" i="3"/>
  <c r="AF51" i="3"/>
  <c r="AG51" i="3"/>
  <c r="AC52" i="3"/>
  <c r="AD52" i="3"/>
  <c r="AE52" i="3"/>
  <c r="AF52" i="3"/>
  <c r="AG52" i="3"/>
  <c r="AC53" i="3"/>
  <c r="AD53" i="3"/>
  <c r="AE53" i="3"/>
  <c r="AF53" i="3"/>
  <c r="AG53" i="3"/>
  <c r="AC54" i="3"/>
  <c r="AD54" i="3"/>
  <c r="AE54" i="3"/>
  <c r="AF54" i="3"/>
  <c r="AG54" i="3"/>
  <c r="AC55" i="3"/>
  <c r="AD55" i="3"/>
  <c r="AE55" i="3"/>
  <c r="AF55" i="3"/>
  <c r="AG55" i="3"/>
  <c r="AC56" i="3"/>
  <c r="AD56" i="3"/>
  <c r="AE56" i="3"/>
  <c r="AF56" i="3"/>
  <c r="AG56" i="3"/>
  <c r="AC57" i="3"/>
  <c r="AD57" i="3"/>
  <c r="AE57" i="3"/>
  <c r="AF57" i="3"/>
  <c r="AG57" i="3"/>
  <c r="AC58" i="3"/>
  <c r="AD58" i="3"/>
  <c r="AE58" i="3"/>
  <c r="AF58" i="3"/>
  <c r="AG58" i="3"/>
  <c r="AC59" i="3"/>
  <c r="AD59" i="3"/>
  <c r="AE59" i="3"/>
  <c r="AF59" i="3"/>
  <c r="AG59" i="3"/>
  <c r="AC60" i="3"/>
  <c r="AD60" i="3"/>
  <c r="AE60" i="3"/>
  <c r="AF60" i="3"/>
  <c r="AG60" i="3"/>
  <c r="AC61" i="3"/>
  <c r="AD61" i="3"/>
  <c r="AE61" i="3"/>
  <c r="AF61" i="3"/>
  <c r="AG61" i="3"/>
  <c r="AC62" i="3"/>
  <c r="AD62" i="3"/>
  <c r="AE62" i="3"/>
  <c r="AF62" i="3"/>
  <c r="AG62" i="3"/>
  <c r="AC63" i="3"/>
  <c r="AD63" i="3"/>
  <c r="AE63" i="3"/>
  <c r="AF63" i="3"/>
  <c r="AG63" i="3"/>
  <c r="AC64" i="3"/>
  <c r="AD64" i="3"/>
  <c r="AE64" i="3"/>
  <c r="AF64" i="3"/>
  <c r="AG64" i="3"/>
  <c r="AC65" i="3"/>
  <c r="AD65" i="3"/>
  <c r="AE65" i="3"/>
  <c r="AF65" i="3"/>
  <c r="AG65" i="3"/>
  <c r="AC66" i="3"/>
  <c r="AD66" i="3"/>
  <c r="AE66" i="3"/>
  <c r="AF66" i="3"/>
  <c r="AG66" i="3"/>
  <c r="AC67" i="3"/>
  <c r="AD67" i="3"/>
  <c r="AE67" i="3"/>
  <c r="AF67" i="3"/>
  <c r="AG67" i="3"/>
  <c r="AC68" i="3"/>
  <c r="AD68" i="3"/>
  <c r="AE68" i="3"/>
  <c r="AF68" i="3"/>
  <c r="AG68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Q34" i="3"/>
  <c r="AR34" i="3"/>
  <c r="AC35" i="3"/>
  <c r="AD35" i="3"/>
  <c r="AE35" i="3"/>
  <c r="AF35" i="3"/>
  <c r="AG35" i="3"/>
  <c r="AH35" i="3"/>
  <c r="AK35" i="3"/>
  <c r="AM35" i="3"/>
  <c r="AQ35" i="3"/>
  <c r="AR35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C12" i="3"/>
  <c r="Y40" i="3"/>
  <c r="Z40" i="3"/>
  <c r="AA40" i="3"/>
  <c r="Y41" i="3"/>
  <c r="Z41" i="3"/>
  <c r="AA41" i="3"/>
  <c r="Y42" i="3"/>
  <c r="Z42" i="3"/>
  <c r="AA42" i="3"/>
  <c r="Y43" i="3"/>
  <c r="Z43" i="3"/>
  <c r="AA43" i="3"/>
  <c r="Y44" i="3"/>
  <c r="Z44" i="3"/>
  <c r="AA44" i="3"/>
  <c r="Y45" i="3"/>
  <c r="Z45" i="3"/>
  <c r="AA45" i="3"/>
  <c r="Y46" i="3"/>
  <c r="Z46" i="3"/>
  <c r="AA46" i="3"/>
  <c r="Y47" i="3"/>
  <c r="Z47" i="3"/>
  <c r="AA47" i="3"/>
  <c r="Y48" i="3"/>
  <c r="Z48" i="3"/>
  <c r="AA48" i="3"/>
  <c r="Y49" i="3"/>
  <c r="Z49" i="3"/>
  <c r="AA49" i="3"/>
  <c r="Y50" i="3"/>
  <c r="Z50" i="3"/>
  <c r="AA50" i="3"/>
  <c r="Y51" i="3"/>
  <c r="Z51" i="3"/>
  <c r="AA51" i="3"/>
  <c r="Y52" i="3"/>
  <c r="Z52" i="3"/>
  <c r="AA52" i="3"/>
  <c r="Y53" i="3"/>
  <c r="Z53" i="3"/>
  <c r="AA53" i="3"/>
  <c r="Y54" i="3"/>
  <c r="Z54" i="3"/>
  <c r="AA54" i="3"/>
  <c r="Y55" i="3"/>
  <c r="Z55" i="3"/>
  <c r="AA55" i="3"/>
  <c r="Y56" i="3"/>
  <c r="Z56" i="3"/>
  <c r="AA56" i="3"/>
  <c r="Y57" i="3"/>
  <c r="Z57" i="3"/>
  <c r="AA57" i="3"/>
  <c r="Y58" i="3"/>
  <c r="Z58" i="3"/>
  <c r="AA58" i="3"/>
  <c r="Y59" i="3"/>
  <c r="Z59" i="3"/>
  <c r="AA59" i="3"/>
  <c r="Y60" i="3"/>
  <c r="Z60" i="3"/>
  <c r="AA60" i="3"/>
  <c r="Y61" i="3"/>
  <c r="Z61" i="3"/>
  <c r="AA61" i="3"/>
  <c r="Y62" i="3"/>
  <c r="Z62" i="3"/>
  <c r="AA62" i="3"/>
  <c r="Y63" i="3"/>
  <c r="Z63" i="3"/>
  <c r="AA63" i="3"/>
  <c r="Y64" i="3"/>
  <c r="Z64" i="3"/>
  <c r="AA64" i="3"/>
  <c r="Y65" i="3"/>
  <c r="Z65" i="3"/>
  <c r="AA65" i="3"/>
  <c r="Y66" i="3"/>
  <c r="Z66" i="3"/>
  <c r="AA66" i="3"/>
  <c r="Y67" i="3"/>
  <c r="Z67" i="3"/>
  <c r="AA67" i="3"/>
  <c r="Y68" i="3"/>
  <c r="Z68" i="3"/>
  <c r="AA68" i="3"/>
  <c r="Z39" i="3"/>
  <c r="AA39" i="3"/>
  <c r="Y39" i="3"/>
  <c r="Z37" i="3"/>
  <c r="AA37" i="3"/>
  <c r="Y37" i="3"/>
  <c r="Y13" i="3"/>
  <c r="Z13" i="3"/>
  <c r="AA13" i="3"/>
  <c r="Y14" i="3"/>
  <c r="Z14" i="3"/>
  <c r="AA14" i="3"/>
  <c r="Y15" i="3"/>
  <c r="Z15" i="3"/>
  <c r="AA15" i="3"/>
  <c r="Y16" i="3"/>
  <c r="Z16" i="3"/>
  <c r="AA16" i="3"/>
  <c r="Y17" i="3"/>
  <c r="Z17" i="3"/>
  <c r="AA17" i="3"/>
  <c r="Y18" i="3"/>
  <c r="Z18" i="3"/>
  <c r="AA18" i="3"/>
  <c r="Y19" i="3"/>
  <c r="Z19" i="3"/>
  <c r="AA19" i="3"/>
  <c r="Y20" i="3"/>
  <c r="Z20" i="3"/>
  <c r="AA20" i="3"/>
  <c r="Y21" i="3"/>
  <c r="Z21" i="3"/>
  <c r="AA21" i="3"/>
  <c r="Y22" i="3"/>
  <c r="Z22" i="3"/>
  <c r="AA22" i="3"/>
  <c r="Y23" i="3"/>
  <c r="Z23" i="3"/>
  <c r="AA23" i="3"/>
  <c r="Y24" i="3"/>
  <c r="Z24" i="3"/>
  <c r="AA24" i="3"/>
  <c r="Y25" i="3"/>
  <c r="Z25" i="3"/>
  <c r="AA25" i="3"/>
  <c r="Y26" i="3"/>
  <c r="Z26" i="3"/>
  <c r="AA26" i="3"/>
  <c r="Y27" i="3"/>
  <c r="Z27" i="3"/>
  <c r="AA27" i="3"/>
  <c r="Y28" i="3"/>
  <c r="Z28" i="3"/>
  <c r="AA28" i="3"/>
  <c r="Y29" i="3"/>
  <c r="Z29" i="3"/>
  <c r="AA29" i="3"/>
  <c r="Y30" i="3"/>
  <c r="Z30" i="3"/>
  <c r="AA30" i="3"/>
  <c r="Y31" i="3"/>
  <c r="Z31" i="3"/>
  <c r="AA31" i="3"/>
  <c r="Y32" i="3"/>
  <c r="Z32" i="3"/>
  <c r="AA32" i="3"/>
  <c r="Y33" i="3"/>
  <c r="Z33" i="3"/>
  <c r="AA33" i="3"/>
  <c r="Y34" i="3"/>
  <c r="Z34" i="3"/>
  <c r="AA34" i="3"/>
  <c r="Y35" i="3"/>
  <c r="Z35" i="3"/>
  <c r="AA35" i="3"/>
  <c r="Z12" i="3"/>
  <c r="AA12" i="3"/>
  <c r="Y12" i="3"/>
  <c r="K67" i="3"/>
  <c r="L67" i="3"/>
  <c r="M67" i="3"/>
  <c r="N67" i="3"/>
  <c r="O67" i="3"/>
  <c r="P67" i="3"/>
  <c r="Q67" i="3"/>
  <c r="R67" i="3"/>
  <c r="S67" i="3"/>
  <c r="K68" i="3"/>
  <c r="L68" i="3"/>
  <c r="M68" i="3"/>
  <c r="N68" i="3"/>
  <c r="O68" i="3"/>
  <c r="P68" i="3"/>
  <c r="Q68" i="3"/>
  <c r="R68" i="3"/>
  <c r="S68" i="3"/>
  <c r="L66" i="3"/>
  <c r="M66" i="3"/>
  <c r="N66" i="3"/>
  <c r="O66" i="3"/>
  <c r="P66" i="3"/>
  <c r="Q66" i="3"/>
  <c r="R66" i="3"/>
  <c r="S66" i="3"/>
  <c r="L64" i="3"/>
  <c r="M64" i="3"/>
  <c r="N64" i="3"/>
  <c r="O64" i="3"/>
  <c r="P64" i="3"/>
  <c r="Q64" i="3"/>
  <c r="R64" i="3"/>
  <c r="S64" i="3"/>
  <c r="L62" i="3"/>
  <c r="M62" i="3"/>
  <c r="N62" i="3"/>
  <c r="O62" i="3"/>
  <c r="P62" i="3"/>
  <c r="Q62" i="3"/>
  <c r="R62" i="3"/>
  <c r="S62" i="3"/>
  <c r="K59" i="3"/>
  <c r="L59" i="3"/>
  <c r="M59" i="3"/>
  <c r="N59" i="3"/>
  <c r="O59" i="3"/>
  <c r="P59" i="3"/>
  <c r="Q59" i="3"/>
  <c r="R59" i="3"/>
  <c r="S59" i="3"/>
  <c r="K60" i="3"/>
  <c r="L60" i="3"/>
  <c r="M60" i="3"/>
  <c r="N60" i="3"/>
  <c r="O60" i="3"/>
  <c r="P60" i="3"/>
  <c r="Q60" i="3"/>
  <c r="R60" i="3"/>
  <c r="S60" i="3"/>
  <c r="L58" i="3"/>
  <c r="M58" i="3"/>
  <c r="N58" i="3"/>
  <c r="O58" i="3"/>
  <c r="P58" i="3"/>
  <c r="Q58" i="3"/>
  <c r="R58" i="3"/>
  <c r="S58" i="3"/>
  <c r="K50" i="3"/>
  <c r="L50" i="3"/>
  <c r="M50" i="3"/>
  <c r="N50" i="3"/>
  <c r="O50" i="3"/>
  <c r="P50" i="3"/>
  <c r="Q50" i="3"/>
  <c r="R50" i="3"/>
  <c r="S50" i="3"/>
  <c r="K51" i="3"/>
  <c r="L51" i="3"/>
  <c r="M51" i="3"/>
  <c r="N51" i="3"/>
  <c r="O51" i="3"/>
  <c r="P51" i="3"/>
  <c r="Q51" i="3"/>
  <c r="R51" i="3"/>
  <c r="S51" i="3"/>
  <c r="K52" i="3"/>
  <c r="L52" i="3"/>
  <c r="M52" i="3"/>
  <c r="N52" i="3"/>
  <c r="O52" i="3"/>
  <c r="P52" i="3"/>
  <c r="Q52" i="3"/>
  <c r="R52" i="3"/>
  <c r="S52" i="3"/>
  <c r="K53" i="3"/>
  <c r="L53" i="3"/>
  <c r="M53" i="3"/>
  <c r="N53" i="3"/>
  <c r="O53" i="3"/>
  <c r="P53" i="3"/>
  <c r="Q53" i="3"/>
  <c r="R53" i="3"/>
  <c r="S53" i="3"/>
  <c r="K54" i="3"/>
  <c r="L54" i="3"/>
  <c r="M54" i="3"/>
  <c r="N54" i="3"/>
  <c r="O54" i="3"/>
  <c r="P54" i="3"/>
  <c r="Q54" i="3"/>
  <c r="R54" i="3"/>
  <c r="S54" i="3"/>
  <c r="K55" i="3"/>
  <c r="L55" i="3"/>
  <c r="M55" i="3"/>
  <c r="N55" i="3"/>
  <c r="O55" i="3"/>
  <c r="P55" i="3"/>
  <c r="Q55" i="3"/>
  <c r="R55" i="3"/>
  <c r="S55" i="3"/>
  <c r="K56" i="3"/>
  <c r="L56" i="3"/>
  <c r="M56" i="3"/>
  <c r="N56" i="3"/>
  <c r="O56" i="3"/>
  <c r="P56" i="3"/>
  <c r="Q56" i="3"/>
  <c r="R56" i="3"/>
  <c r="S56" i="3"/>
  <c r="L49" i="3"/>
  <c r="M49" i="3"/>
  <c r="N49" i="3"/>
  <c r="O49" i="3"/>
  <c r="P49" i="3"/>
  <c r="Q49" i="3"/>
  <c r="R49" i="3"/>
  <c r="S49" i="3"/>
  <c r="K46" i="3"/>
  <c r="L46" i="3"/>
  <c r="M46" i="3"/>
  <c r="N46" i="3"/>
  <c r="O46" i="3"/>
  <c r="P46" i="3"/>
  <c r="Q46" i="3"/>
  <c r="R46" i="3"/>
  <c r="S46" i="3"/>
  <c r="K47" i="3"/>
  <c r="L47" i="3"/>
  <c r="M47" i="3"/>
  <c r="N47" i="3"/>
  <c r="O47" i="3"/>
  <c r="P47" i="3"/>
  <c r="Q47" i="3"/>
  <c r="R47" i="3"/>
  <c r="S47" i="3"/>
  <c r="L45" i="3"/>
  <c r="M45" i="3"/>
  <c r="N45" i="3"/>
  <c r="O45" i="3"/>
  <c r="P45" i="3"/>
  <c r="Q45" i="3"/>
  <c r="R45" i="3"/>
  <c r="S45" i="3"/>
  <c r="L43" i="3"/>
  <c r="M43" i="3"/>
  <c r="N43" i="3"/>
  <c r="O43" i="3"/>
  <c r="P43" i="3"/>
  <c r="Q43" i="3"/>
  <c r="R43" i="3"/>
  <c r="S43" i="3"/>
  <c r="K41" i="3"/>
  <c r="L41" i="3"/>
  <c r="M41" i="3"/>
  <c r="N41" i="3"/>
  <c r="O41" i="3"/>
  <c r="P41" i="3"/>
  <c r="Q41" i="3"/>
  <c r="R41" i="3"/>
  <c r="S41" i="3"/>
  <c r="L40" i="3"/>
  <c r="M40" i="3"/>
  <c r="N40" i="3"/>
  <c r="O40" i="3"/>
  <c r="P40" i="3"/>
  <c r="Q40" i="3"/>
  <c r="R40" i="3"/>
  <c r="S40" i="3"/>
  <c r="L38" i="3"/>
  <c r="M38" i="3"/>
  <c r="N38" i="3"/>
  <c r="O38" i="3"/>
  <c r="P38" i="3"/>
  <c r="Q38" i="3"/>
  <c r="R38" i="3"/>
  <c r="S38" i="3"/>
  <c r="P36" i="3"/>
  <c r="Q36" i="3"/>
  <c r="R36" i="3"/>
  <c r="S36" i="3"/>
  <c r="O36" i="3"/>
  <c r="K35" i="3"/>
  <c r="L35" i="3"/>
  <c r="M35" i="3"/>
  <c r="N35" i="3"/>
  <c r="O35" i="3"/>
  <c r="P35" i="3"/>
  <c r="Q35" i="3"/>
  <c r="R35" i="3"/>
  <c r="S35" i="3"/>
  <c r="L34" i="3"/>
  <c r="M34" i="3"/>
  <c r="N34" i="3"/>
  <c r="O34" i="3"/>
  <c r="P34" i="3"/>
  <c r="Q34" i="3"/>
  <c r="R34" i="3"/>
  <c r="S34" i="3"/>
  <c r="K32" i="3"/>
  <c r="L32" i="3"/>
  <c r="M32" i="3"/>
  <c r="N32" i="3"/>
  <c r="O32" i="3"/>
  <c r="P32" i="3"/>
  <c r="Q32" i="3"/>
  <c r="R32" i="3"/>
  <c r="S32" i="3"/>
  <c r="L31" i="3"/>
  <c r="M31" i="3"/>
  <c r="N31" i="3"/>
  <c r="O31" i="3"/>
  <c r="P31" i="3"/>
  <c r="Q31" i="3"/>
  <c r="R31" i="3"/>
  <c r="S31" i="3"/>
  <c r="L29" i="3"/>
  <c r="M29" i="3"/>
  <c r="N29" i="3"/>
  <c r="O29" i="3"/>
  <c r="P29" i="3"/>
  <c r="Q29" i="3"/>
  <c r="R29" i="3"/>
  <c r="S29" i="3"/>
  <c r="L27" i="3"/>
  <c r="M27" i="3"/>
  <c r="N27" i="3"/>
  <c r="O27" i="3"/>
  <c r="P27" i="3"/>
  <c r="Q27" i="3"/>
  <c r="R27" i="3"/>
  <c r="S27" i="3"/>
  <c r="L25" i="3"/>
  <c r="M25" i="3"/>
  <c r="N25" i="3"/>
  <c r="O25" i="3"/>
  <c r="P25" i="3"/>
  <c r="Q25" i="3"/>
  <c r="R25" i="3"/>
  <c r="S25" i="3"/>
  <c r="K23" i="3"/>
  <c r="L23" i="3"/>
  <c r="M23" i="3"/>
  <c r="N23" i="3"/>
  <c r="O23" i="3"/>
  <c r="P23" i="3"/>
  <c r="Q23" i="3"/>
  <c r="R23" i="3"/>
  <c r="S23" i="3"/>
  <c r="L22" i="3"/>
  <c r="M22" i="3"/>
  <c r="N22" i="3"/>
  <c r="O22" i="3"/>
  <c r="P22" i="3"/>
  <c r="Q22" i="3"/>
  <c r="R22" i="3"/>
  <c r="S22" i="3"/>
  <c r="L20" i="3"/>
  <c r="M20" i="3"/>
  <c r="N20" i="3"/>
  <c r="O20" i="3"/>
  <c r="P20" i="3"/>
  <c r="Q20" i="3"/>
  <c r="R20" i="3"/>
  <c r="S20" i="3"/>
  <c r="L18" i="3"/>
  <c r="M18" i="3"/>
  <c r="N18" i="3"/>
  <c r="O18" i="3"/>
  <c r="P18" i="3"/>
  <c r="Q18" i="3"/>
  <c r="R18" i="3"/>
  <c r="S18" i="3"/>
  <c r="L16" i="3"/>
  <c r="M16" i="3"/>
  <c r="N16" i="3"/>
  <c r="O16" i="3"/>
  <c r="P16" i="3"/>
  <c r="Q16" i="3"/>
  <c r="R16" i="3"/>
  <c r="S16" i="3"/>
  <c r="C38" i="3"/>
  <c r="D38" i="3"/>
  <c r="E38" i="3"/>
  <c r="F38" i="3"/>
  <c r="G38" i="3"/>
  <c r="H38" i="3"/>
  <c r="I38" i="3"/>
  <c r="J38" i="3"/>
  <c r="K38" i="3"/>
  <c r="C39" i="3"/>
  <c r="D39" i="3"/>
  <c r="E39" i="3"/>
  <c r="F39" i="3"/>
  <c r="G39" i="3"/>
  <c r="H39" i="3"/>
  <c r="I39" i="3"/>
  <c r="J39" i="3"/>
  <c r="K39" i="3"/>
  <c r="C40" i="3"/>
  <c r="D40" i="3"/>
  <c r="E40" i="3"/>
  <c r="F40" i="3"/>
  <c r="G40" i="3"/>
  <c r="H40" i="3"/>
  <c r="I40" i="3"/>
  <c r="J40" i="3"/>
  <c r="K40" i="3"/>
  <c r="C41" i="3"/>
  <c r="D41" i="3"/>
  <c r="E41" i="3"/>
  <c r="F41" i="3"/>
  <c r="G41" i="3"/>
  <c r="H41" i="3"/>
  <c r="I41" i="3"/>
  <c r="J41" i="3"/>
  <c r="C42" i="3"/>
  <c r="D42" i="3"/>
  <c r="E42" i="3"/>
  <c r="F42" i="3"/>
  <c r="G42" i="3"/>
  <c r="H42" i="3"/>
  <c r="I42" i="3"/>
  <c r="J42" i="3"/>
  <c r="K42" i="3"/>
  <c r="C43" i="3"/>
  <c r="D43" i="3"/>
  <c r="E43" i="3"/>
  <c r="F43" i="3"/>
  <c r="G43" i="3"/>
  <c r="H43" i="3"/>
  <c r="I43" i="3"/>
  <c r="J43" i="3"/>
  <c r="K43" i="3"/>
  <c r="C44" i="3"/>
  <c r="D44" i="3"/>
  <c r="E44" i="3"/>
  <c r="F44" i="3"/>
  <c r="G44" i="3"/>
  <c r="H44" i="3"/>
  <c r="I44" i="3"/>
  <c r="J44" i="3"/>
  <c r="K44" i="3"/>
  <c r="C45" i="3"/>
  <c r="D45" i="3"/>
  <c r="E45" i="3"/>
  <c r="F45" i="3"/>
  <c r="G45" i="3"/>
  <c r="H45" i="3"/>
  <c r="I45" i="3"/>
  <c r="J45" i="3"/>
  <c r="K45" i="3"/>
  <c r="C46" i="3"/>
  <c r="D46" i="3"/>
  <c r="E46" i="3"/>
  <c r="F46" i="3"/>
  <c r="G46" i="3"/>
  <c r="H46" i="3"/>
  <c r="I46" i="3"/>
  <c r="J46" i="3"/>
  <c r="C47" i="3"/>
  <c r="D47" i="3"/>
  <c r="E47" i="3"/>
  <c r="F47" i="3"/>
  <c r="G47" i="3"/>
  <c r="H47" i="3"/>
  <c r="I47" i="3"/>
  <c r="J47" i="3"/>
  <c r="C48" i="3"/>
  <c r="D48" i="3"/>
  <c r="E48" i="3"/>
  <c r="F48" i="3"/>
  <c r="G48" i="3"/>
  <c r="H48" i="3"/>
  <c r="I48" i="3"/>
  <c r="J48" i="3"/>
  <c r="K48" i="3"/>
  <c r="C49" i="3"/>
  <c r="D49" i="3"/>
  <c r="E49" i="3"/>
  <c r="F49" i="3"/>
  <c r="G49" i="3"/>
  <c r="H49" i="3"/>
  <c r="I49" i="3"/>
  <c r="J49" i="3"/>
  <c r="K49" i="3"/>
  <c r="C50" i="3"/>
  <c r="D50" i="3"/>
  <c r="E50" i="3"/>
  <c r="F50" i="3"/>
  <c r="G50" i="3"/>
  <c r="H50" i="3"/>
  <c r="I50" i="3"/>
  <c r="J50" i="3"/>
  <c r="C51" i="3"/>
  <c r="D51" i="3"/>
  <c r="E51" i="3"/>
  <c r="F51" i="3"/>
  <c r="G51" i="3"/>
  <c r="H51" i="3"/>
  <c r="I51" i="3"/>
  <c r="J51" i="3"/>
  <c r="C52" i="3"/>
  <c r="D52" i="3"/>
  <c r="E52" i="3"/>
  <c r="F52" i="3"/>
  <c r="G52" i="3"/>
  <c r="H52" i="3"/>
  <c r="I52" i="3"/>
  <c r="J52" i="3"/>
  <c r="C53" i="3"/>
  <c r="D53" i="3"/>
  <c r="E53" i="3"/>
  <c r="F53" i="3"/>
  <c r="G53" i="3"/>
  <c r="H53" i="3"/>
  <c r="I53" i="3"/>
  <c r="J53" i="3"/>
  <c r="C54" i="3"/>
  <c r="D54" i="3"/>
  <c r="E54" i="3"/>
  <c r="F54" i="3"/>
  <c r="G54" i="3"/>
  <c r="H54" i="3"/>
  <c r="I54" i="3"/>
  <c r="J54" i="3"/>
  <c r="C55" i="3"/>
  <c r="D55" i="3"/>
  <c r="E55" i="3"/>
  <c r="F55" i="3"/>
  <c r="G55" i="3"/>
  <c r="H55" i="3"/>
  <c r="I55" i="3"/>
  <c r="J55" i="3"/>
  <c r="C56" i="3"/>
  <c r="D56" i="3"/>
  <c r="E56" i="3"/>
  <c r="F56" i="3"/>
  <c r="G56" i="3"/>
  <c r="H56" i="3"/>
  <c r="I56" i="3"/>
  <c r="J56" i="3"/>
  <c r="C57" i="3"/>
  <c r="D57" i="3"/>
  <c r="E57" i="3"/>
  <c r="F57" i="3"/>
  <c r="G57" i="3"/>
  <c r="H57" i="3"/>
  <c r="I57" i="3"/>
  <c r="J57" i="3"/>
  <c r="K57" i="3"/>
  <c r="C58" i="3"/>
  <c r="D58" i="3"/>
  <c r="E58" i="3"/>
  <c r="F58" i="3"/>
  <c r="G58" i="3"/>
  <c r="H58" i="3"/>
  <c r="I58" i="3"/>
  <c r="J58" i="3"/>
  <c r="K58" i="3"/>
  <c r="C59" i="3"/>
  <c r="D59" i="3"/>
  <c r="E59" i="3"/>
  <c r="F59" i="3"/>
  <c r="G59" i="3"/>
  <c r="H59" i="3"/>
  <c r="I59" i="3"/>
  <c r="J59" i="3"/>
  <c r="C60" i="3"/>
  <c r="D60" i="3"/>
  <c r="E60" i="3"/>
  <c r="F60" i="3"/>
  <c r="G60" i="3"/>
  <c r="H60" i="3"/>
  <c r="I60" i="3"/>
  <c r="J60" i="3"/>
  <c r="C61" i="3"/>
  <c r="D61" i="3"/>
  <c r="E61" i="3"/>
  <c r="F61" i="3"/>
  <c r="G61" i="3"/>
  <c r="H61" i="3"/>
  <c r="I61" i="3"/>
  <c r="J61" i="3"/>
  <c r="K61" i="3"/>
  <c r="C62" i="3"/>
  <c r="D62" i="3"/>
  <c r="E62" i="3"/>
  <c r="F62" i="3"/>
  <c r="G62" i="3"/>
  <c r="H62" i="3"/>
  <c r="I62" i="3"/>
  <c r="J62" i="3"/>
  <c r="K62" i="3"/>
  <c r="C63" i="3"/>
  <c r="D63" i="3"/>
  <c r="E63" i="3"/>
  <c r="F63" i="3"/>
  <c r="G63" i="3"/>
  <c r="H63" i="3"/>
  <c r="I63" i="3"/>
  <c r="J63" i="3"/>
  <c r="K63" i="3"/>
  <c r="C64" i="3"/>
  <c r="D64" i="3"/>
  <c r="E64" i="3"/>
  <c r="F64" i="3"/>
  <c r="G64" i="3"/>
  <c r="H64" i="3"/>
  <c r="I64" i="3"/>
  <c r="J64" i="3"/>
  <c r="K64" i="3"/>
  <c r="C65" i="3"/>
  <c r="D65" i="3"/>
  <c r="E65" i="3"/>
  <c r="F65" i="3"/>
  <c r="G65" i="3"/>
  <c r="H65" i="3"/>
  <c r="I65" i="3"/>
  <c r="J65" i="3"/>
  <c r="K65" i="3"/>
  <c r="C66" i="3"/>
  <c r="D66" i="3"/>
  <c r="E66" i="3"/>
  <c r="F66" i="3"/>
  <c r="G66" i="3"/>
  <c r="H66" i="3"/>
  <c r="I66" i="3"/>
  <c r="J66" i="3"/>
  <c r="K66" i="3"/>
  <c r="C67" i="3"/>
  <c r="D67" i="3"/>
  <c r="E67" i="3"/>
  <c r="F67" i="3"/>
  <c r="G67" i="3"/>
  <c r="H67" i="3"/>
  <c r="I67" i="3"/>
  <c r="J67" i="3"/>
  <c r="C68" i="3"/>
  <c r="D68" i="3"/>
  <c r="E68" i="3"/>
  <c r="F68" i="3"/>
  <c r="G68" i="3"/>
  <c r="H68" i="3"/>
  <c r="I68" i="3"/>
  <c r="J68" i="3"/>
  <c r="D37" i="3"/>
  <c r="E37" i="3"/>
  <c r="F37" i="3"/>
  <c r="G37" i="3"/>
  <c r="H37" i="3"/>
  <c r="I37" i="3"/>
  <c r="J37" i="3"/>
  <c r="K37" i="3"/>
  <c r="B194" i="2"/>
  <c r="E118" i="2"/>
  <c r="D118" i="2"/>
  <c r="E117" i="2"/>
  <c r="D117" i="2"/>
  <c r="E116" i="2"/>
  <c r="D116" i="2"/>
  <c r="E115" i="2"/>
  <c r="D115" i="2"/>
  <c r="C115" i="2" s="1"/>
  <c r="E114" i="2"/>
  <c r="C114" i="2" s="1"/>
  <c r="D114" i="2"/>
  <c r="E113" i="2"/>
  <c r="D113" i="2"/>
  <c r="E112" i="2"/>
  <c r="C112" i="2" s="1"/>
  <c r="D112" i="2"/>
  <c r="E111" i="2"/>
  <c r="D111" i="2"/>
  <c r="E110" i="2"/>
  <c r="D110" i="2"/>
  <c r="E109" i="2"/>
  <c r="D109" i="2"/>
  <c r="E108" i="2"/>
  <c r="D108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2" i="2"/>
  <c r="D102" i="2"/>
  <c r="E101" i="2"/>
  <c r="D101" i="2"/>
  <c r="E100" i="2"/>
  <c r="D100" i="2"/>
  <c r="E99" i="2"/>
  <c r="D99" i="2"/>
  <c r="E98" i="2"/>
  <c r="D98" i="2"/>
  <c r="C98" i="2"/>
  <c r="E97" i="2"/>
  <c r="D97" i="2"/>
  <c r="E96" i="2"/>
  <c r="D96" i="2"/>
  <c r="E95" i="2"/>
  <c r="D95" i="2"/>
  <c r="C95" i="2" s="1"/>
  <c r="E94" i="2"/>
  <c r="D94" i="2"/>
  <c r="E93" i="2"/>
  <c r="C93" i="2"/>
  <c r="E92" i="2"/>
  <c r="D92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A69" i="2"/>
  <c r="Z69" i="2"/>
  <c r="Y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B68" i="2"/>
  <c r="X68" i="2"/>
  <c r="B68" i="2"/>
  <c r="AB67" i="2"/>
  <c r="X67" i="2"/>
  <c r="B67" i="2"/>
  <c r="AB66" i="2"/>
  <c r="X66" i="2"/>
  <c r="B66" i="2"/>
  <c r="AB65" i="2"/>
  <c r="X65" i="2"/>
  <c r="B65" i="2"/>
  <c r="AB64" i="2"/>
  <c r="X64" i="2"/>
  <c r="B64" i="2"/>
  <c r="AB63" i="2"/>
  <c r="X63" i="2"/>
  <c r="B63" i="2"/>
  <c r="AB62" i="2"/>
  <c r="X62" i="2"/>
  <c r="B62" i="2"/>
  <c r="AB61" i="2"/>
  <c r="X61" i="2"/>
  <c r="B61" i="2"/>
  <c r="AB60" i="2"/>
  <c r="X60" i="2"/>
  <c r="B60" i="2"/>
  <c r="AB59" i="2"/>
  <c r="X59" i="2"/>
  <c r="B59" i="2"/>
  <c r="AB58" i="2"/>
  <c r="X58" i="2"/>
  <c r="B58" i="2"/>
  <c r="AB57" i="2"/>
  <c r="X57" i="2"/>
  <c r="B57" i="2"/>
  <c r="AB56" i="2"/>
  <c r="X56" i="2"/>
  <c r="B56" i="2"/>
  <c r="AB55" i="2"/>
  <c r="X55" i="2"/>
  <c r="B55" i="2"/>
  <c r="AB54" i="2"/>
  <c r="X54" i="2"/>
  <c r="B54" i="2"/>
  <c r="AB53" i="2"/>
  <c r="X53" i="2"/>
  <c r="B53" i="2"/>
  <c r="AB52" i="2"/>
  <c r="X52" i="2"/>
  <c r="B52" i="2"/>
  <c r="AB51" i="2"/>
  <c r="X51" i="2"/>
  <c r="B51" i="2"/>
  <c r="AB50" i="2"/>
  <c r="X50" i="2"/>
  <c r="B50" i="2"/>
  <c r="AB49" i="2"/>
  <c r="X49" i="2"/>
  <c r="B49" i="2"/>
  <c r="AB48" i="2"/>
  <c r="X48" i="2"/>
  <c r="B48" i="2"/>
  <c r="AB47" i="2"/>
  <c r="X47" i="2"/>
  <c r="B47" i="2"/>
  <c r="AB46" i="2"/>
  <c r="X46" i="2"/>
  <c r="B46" i="2"/>
  <c r="AB45" i="2"/>
  <c r="X45" i="2"/>
  <c r="B45" i="2"/>
  <c r="AB44" i="2"/>
  <c r="X44" i="2"/>
  <c r="B44" i="2"/>
  <c r="AB43" i="2"/>
  <c r="X43" i="2"/>
  <c r="B43" i="2"/>
  <c r="AB42" i="2"/>
  <c r="X42" i="2"/>
  <c r="B42" i="2"/>
  <c r="AB41" i="2"/>
  <c r="X41" i="2"/>
  <c r="B41" i="2"/>
  <c r="AB40" i="2"/>
  <c r="X40" i="2"/>
  <c r="B40" i="2"/>
  <c r="AB39" i="2"/>
  <c r="X39" i="2"/>
  <c r="B39" i="2"/>
  <c r="AB38" i="2"/>
  <c r="B38" i="2"/>
  <c r="AB37" i="2"/>
  <c r="X37" i="2"/>
  <c r="B37" i="2"/>
  <c r="AB36" i="2"/>
  <c r="X36" i="2"/>
  <c r="B36" i="2"/>
  <c r="AB35" i="2"/>
  <c r="X35" i="2"/>
  <c r="B35" i="2"/>
  <c r="AB34" i="2"/>
  <c r="X34" i="2"/>
  <c r="B34" i="2"/>
  <c r="AB33" i="2"/>
  <c r="X33" i="2"/>
  <c r="B33" i="2"/>
  <c r="AB32" i="2"/>
  <c r="X32" i="2"/>
  <c r="B32" i="2"/>
  <c r="AB31" i="2"/>
  <c r="X31" i="2"/>
  <c r="B31" i="2"/>
  <c r="AB30" i="2"/>
  <c r="X30" i="2"/>
  <c r="B30" i="2"/>
  <c r="AB29" i="2"/>
  <c r="X29" i="2"/>
  <c r="B29" i="2"/>
  <c r="AB28" i="2"/>
  <c r="X28" i="2"/>
  <c r="B28" i="2"/>
  <c r="AB27" i="2"/>
  <c r="X27" i="2"/>
  <c r="B27" i="2"/>
  <c r="AB26" i="2"/>
  <c r="X26" i="2"/>
  <c r="B26" i="2"/>
  <c r="AB25" i="2"/>
  <c r="X25" i="2"/>
  <c r="B25" i="2"/>
  <c r="AB24" i="2"/>
  <c r="X24" i="2"/>
  <c r="B24" i="2"/>
  <c r="AB23" i="2"/>
  <c r="X23" i="2"/>
  <c r="B23" i="2"/>
  <c r="AB22" i="2"/>
  <c r="X22" i="2"/>
  <c r="B22" i="2"/>
  <c r="AB21" i="2"/>
  <c r="X21" i="2"/>
  <c r="B21" i="2"/>
  <c r="AB20" i="2"/>
  <c r="X20" i="2"/>
  <c r="B20" i="2"/>
  <c r="AB19" i="2"/>
  <c r="X19" i="2"/>
  <c r="B19" i="2"/>
  <c r="AB18" i="2"/>
  <c r="X18" i="2"/>
  <c r="B18" i="2"/>
  <c r="AB17" i="2"/>
  <c r="X17" i="2"/>
  <c r="B17" i="2"/>
  <c r="AB16" i="2"/>
  <c r="X16" i="2"/>
  <c r="B16" i="2"/>
  <c r="AB15" i="2"/>
  <c r="X15" i="2"/>
  <c r="B15" i="2"/>
  <c r="AB14" i="2"/>
  <c r="X14" i="2"/>
  <c r="B14" i="2"/>
  <c r="AB13" i="2"/>
  <c r="X13" i="2"/>
  <c r="B13" i="2"/>
  <c r="AB12" i="2"/>
  <c r="X12" i="2"/>
  <c r="B12" i="2"/>
  <c r="A5" i="2"/>
  <c r="A4" i="2"/>
  <c r="A3" i="2"/>
  <c r="A2" i="2"/>
  <c r="C97" i="2" l="1"/>
  <c r="C113" i="2"/>
  <c r="C102" i="2"/>
  <c r="C108" i="2"/>
  <c r="C96" i="2"/>
  <c r="B87" i="2"/>
  <c r="C94" i="2"/>
  <c r="C101" i="2"/>
  <c r="C111" i="2"/>
  <c r="C116" i="2"/>
  <c r="C118" i="2"/>
  <c r="D103" i="2"/>
  <c r="C100" i="2"/>
  <c r="C109" i="2"/>
  <c r="C117" i="2"/>
  <c r="C110" i="2"/>
  <c r="B69" i="2"/>
  <c r="X69" i="2"/>
  <c r="AB69" i="2"/>
  <c r="E103" i="2"/>
  <c r="C99" i="2"/>
  <c r="C92" i="2"/>
  <c r="C103" i="2" l="1"/>
  <c r="A194" i="2" s="1"/>
  <c r="B194" i="1"/>
  <c r="E118" i="1"/>
  <c r="D118" i="1"/>
  <c r="E117" i="1"/>
  <c r="D117" i="1"/>
  <c r="C117" i="1" s="1"/>
  <c r="E116" i="1"/>
  <c r="D116" i="1"/>
  <c r="E115" i="1"/>
  <c r="D115" i="1"/>
  <c r="E114" i="1"/>
  <c r="D114" i="1"/>
  <c r="E113" i="1"/>
  <c r="D113" i="1"/>
  <c r="C113" i="1"/>
  <c r="E112" i="1"/>
  <c r="D112" i="1"/>
  <c r="E111" i="1"/>
  <c r="D111" i="1"/>
  <c r="C111" i="1" s="1"/>
  <c r="E110" i="1"/>
  <c r="D110" i="1"/>
  <c r="E109" i="1"/>
  <c r="D109" i="1"/>
  <c r="C109" i="1" s="1"/>
  <c r="E108" i="1"/>
  <c r="D108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2" i="1"/>
  <c r="D102" i="1"/>
  <c r="E101" i="1"/>
  <c r="D101" i="1"/>
  <c r="E100" i="1"/>
  <c r="D100" i="1"/>
  <c r="E99" i="1"/>
  <c r="D99" i="1"/>
  <c r="E98" i="1"/>
  <c r="D98" i="1"/>
  <c r="E97" i="1"/>
  <c r="D97" i="1"/>
  <c r="C97" i="1" s="1"/>
  <c r="E96" i="1"/>
  <c r="D96" i="1"/>
  <c r="E95" i="1"/>
  <c r="D95" i="1"/>
  <c r="C95" i="1" s="1"/>
  <c r="E94" i="1"/>
  <c r="D94" i="1"/>
  <c r="E93" i="1"/>
  <c r="C93" i="1" s="1"/>
  <c r="E92" i="1"/>
  <c r="D92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A69" i="1"/>
  <c r="Z69" i="1"/>
  <c r="Y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B68" i="1"/>
  <c r="X68" i="1"/>
  <c r="B68" i="1"/>
  <c r="AB67" i="1"/>
  <c r="X67" i="1"/>
  <c r="B67" i="1"/>
  <c r="AB66" i="1"/>
  <c r="X66" i="1"/>
  <c r="B66" i="1"/>
  <c r="AB65" i="1"/>
  <c r="X65" i="1"/>
  <c r="B65" i="1"/>
  <c r="AB64" i="1"/>
  <c r="X64" i="1"/>
  <c r="B64" i="1"/>
  <c r="AB63" i="1"/>
  <c r="X63" i="1"/>
  <c r="B63" i="1"/>
  <c r="AB62" i="1"/>
  <c r="X62" i="1"/>
  <c r="B62" i="1"/>
  <c r="AB61" i="1"/>
  <c r="X61" i="1"/>
  <c r="B61" i="1"/>
  <c r="AB60" i="1"/>
  <c r="X60" i="1"/>
  <c r="B60" i="1"/>
  <c r="AB59" i="1"/>
  <c r="X59" i="1"/>
  <c r="B59" i="1"/>
  <c r="AB58" i="1"/>
  <c r="X58" i="1"/>
  <c r="B58" i="1"/>
  <c r="AB57" i="1"/>
  <c r="X57" i="1"/>
  <c r="B57" i="1"/>
  <c r="AB56" i="1"/>
  <c r="X56" i="1"/>
  <c r="B56" i="1"/>
  <c r="AB55" i="1"/>
  <c r="X55" i="1"/>
  <c r="B55" i="1"/>
  <c r="AB54" i="1"/>
  <c r="X54" i="1"/>
  <c r="B54" i="1"/>
  <c r="AB53" i="1"/>
  <c r="X53" i="1"/>
  <c r="B53" i="1"/>
  <c r="AB52" i="1"/>
  <c r="X52" i="1"/>
  <c r="B52" i="1"/>
  <c r="AB51" i="1"/>
  <c r="X51" i="1"/>
  <c r="B51" i="1"/>
  <c r="AB50" i="1"/>
  <c r="X50" i="1"/>
  <c r="B50" i="1"/>
  <c r="AB49" i="1"/>
  <c r="X49" i="1"/>
  <c r="B49" i="1"/>
  <c r="AB48" i="1"/>
  <c r="X48" i="1"/>
  <c r="B48" i="1"/>
  <c r="AB47" i="1"/>
  <c r="X47" i="1"/>
  <c r="B47" i="1"/>
  <c r="AB46" i="1"/>
  <c r="X46" i="1"/>
  <c r="B46" i="1"/>
  <c r="AB45" i="1"/>
  <c r="X45" i="1"/>
  <c r="B45" i="1"/>
  <c r="AB44" i="1"/>
  <c r="X44" i="1"/>
  <c r="B44" i="1"/>
  <c r="AB43" i="1"/>
  <c r="X43" i="1"/>
  <c r="B43" i="1"/>
  <c r="AB42" i="1"/>
  <c r="X42" i="1"/>
  <c r="B42" i="1"/>
  <c r="AB41" i="1"/>
  <c r="X41" i="1"/>
  <c r="B41" i="1"/>
  <c r="AB40" i="1"/>
  <c r="X40" i="1"/>
  <c r="B40" i="1"/>
  <c r="AB39" i="1"/>
  <c r="X39" i="1"/>
  <c r="B39" i="1"/>
  <c r="AB38" i="1"/>
  <c r="B38" i="1"/>
  <c r="AB37" i="1"/>
  <c r="X37" i="1"/>
  <c r="B37" i="1"/>
  <c r="AB36" i="1"/>
  <c r="X36" i="1"/>
  <c r="B36" i="1"/>
  <c r="AB35" i="1"/>
  <c r="X35" i="1"/>
  <c r="B35" i="1"/>
  <c r="AB34" i="1"/>
  <c r="X34" i="1"/>
  <c r="B34" i="1"/>
  <c r="AB33" i="1"/>
  <c r="X33" i="1"/>
  <c r="B33" i="1"/>
  <c r="AB32" i="1"/>
  <c r="X32" i="1"/>
  <c r="B32" i="1"/>
  <c r="AB31" i="1"/>
  <c r="X31" i="1"/>
  <c r="B31" i="1"/>
  <c r="AB30" i="1"/>
  <c r="X30" i="1"/>
  <c r="B30" i="1"/>
  <c r="AB29" i="1"/>
  <c r="X29" i="1"/>
  <c r="B29" i="1"/>
  <c r="AB28" i="1"/>
  <c r="X28" i="1"/>
  <c r="B28" i="1"/>
  <c r="AB27" i="1"/>
  <c r="X27" i="1"/>
  <c r="B27" i="1"/>
  <c r="AB26" i="1"/>
  <c r="X26" i="1"/>
  <c r="B26" i="1"/>
  <c r="AB25" i="1"/>
  <c r="X25" i="1"/>
  <c r="B25" i="1"/>
  <c r="AB24" i="1"/>
  <c r="X24" i="1"/>
  <c r="B24" i="1"/>
  <c r="AB23" i="1"/>
  <c r="X23" i="1"/>
  <c r="B23" i="1"/>
  <c r="AB22" i="1"/>
  <c r="X22" i="1"/>
  <c r="B22" i="1"/>
  <c r="AB21" i="1"/>
  <c r="X21" i="1"/>
  <c r="B21" i="1"/>
  <c r="AB20" i="1"/>
  <c r="X20" i="1"/>
  <c r="B20" i="1"/>
  <c r="AB19" i="1"/>
  <c r="X19" i="1"/>
  <c r="B19" i="1"/>
  <c r="AB18" i="1"/>
  <c r="X18" i="1"/>
  <c r="B18" i="1"/>
  <c r="AB17" i="1"/>
  <c r="X17" i="1"/>
  <c r="B17" i="1"/>
  <c r="AB16" i="1"/>
  <c r="X16" i="1"/>
  <c r="B16" i="1"/>
  <c r="AB15" i="1"/>
  <c r="X15" i="1"/>
  <c r="B15" i="1"/>
  <c r="AB14" i="1"/>
  <c r="X14" i="1"/>
  <c r="B14" i="1"/>
  <c r="AB13" i="1"/>
  <c r="X13" i="1"/>
  <c r="B13" i="1"/>
  <c r="AB12" i="1"/>
  <c r="X12" i="1"/>
  <c r="B12" i="1"/>
  <c r="A5" i="1"/>
  <c r="A4" i="1"/>
  <c r="A3" i="1"/>
  <c r="A2" i="1"/>
  <c r="B69" i="1" l="1"/>
  <c r="C96" i="1"/>
  <c r="C98" i="1"/>
  <c r="C110" i="1"/>
  <c r="C112" i="1"/>
  <c r="D103" i="1"/>
  <c r="C118" i="1"/>
  <c r="C99" i="1"/>
  <c r="X69" i="1"/>
  <c r="E103" i="1"/>
  <c r="C100" i="1"/>
  <c r="C102" i="1"/>
  <c r="C108" i="1"/>
  <c r="C115" i="1"/>
  <c r="AB69" i="1"/>
  <c r="B87" i="1"/>
  <c r="C92" i="1"/>
  <c r="C94" i="1"/>
  <c r="C101" i="1"/>
  <c r="C114" i="1"/>
  <c r="C116" i="1"/>
  <c r="C103" i="1" l="1"/>
  <c r="A194" i="1" s="1"/>
  <c r="C37" i="3"/>
  <c r="B37" i="3" s="1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19" i="3"/>
  <c r="D19" i="3"/>
  <c r="E19" i="3"/>
  <c r="F19" i="3"/>
  <c r="G19" i="3"/>
  <c r="H19" i="3"/>
  <c r="I19" i="3"/>
  <c r="J19" i="3"/>
  <c r="K19" i="3"/>
  <c r="C20" i="3"/>
  <c r="D20" i="3"/>
  <c r="E20" i="3"/>
  <c r="F20" i="3"/>
  <c r="G20" i="3"/>
  <c r="H20" i="3"/>
  <c r="I20" i="3"/>
  <c r="J20" i="3"/>
  <c r="K20" i="3"/>
  <c r="C21" i="3"/>
  <c r="D21" i="3"/>
  <c r="E21" i="3"/>
  <c r="F21" i="3"/>
  <c r="G21" i="3"/>
  <c r="H21" i="3"/>
  <c r="I21" i="3"/>
  <c r="J21" i="3"/>
  <c r="K21" i="3"/>
  <c r="C22" i="3"/>
  <c r="D22" i="3"/>
  <c r="E22" i="3"/>
  <c r="F22" i="3"/>
  <c r="G22" i="3"/>
  <c r="H22" i="3"/>
  <c r="I22" i="3"/>
  <c r="J22" i="3"/>
  <c r="K22" i="3"/>
  <c r="C23" i="3"/>
  <c r="D23" i="3"/>
  <c r="E23" i="3"/>
  <c r="F23" i="3"/>
  <c r="G23" i="3"/>
  <c r="H23" i="3"/>
  <c r="I23" i="3"/>
  <c r="J23" i="3"/>
  <c r="C24" i="3"/>
  <c r="D24" i="3"/>
  <c r="E24" i="3"/>
  <c r="F24" i="3"/>
  <c r="G24" i="3"/>
  <c r="H24" i="3"/>
  <c r="I24" i="3"/>
  <c r="J24" i="3"/>
  <c r="K24" i="3"/>
  <c r="C25" i="3"/>
  <c r="D25" i="3"/>
  <c r="E25" i="3"/>
  <c r="F25" i="3"/>
  <c r="G25" i="3"/>
  <c r="H25" i="3"/>
  <c r="I25" i="3"/>
  <c r="J25" i="3"/>
  <c r="K25" i="3"/>
  <c r="C26" i="3"/>
  <c r="D26" i="3"/>
  <c r="E26" i="3"/>
  <c r="F26" i="3"/>
  <c r="G26" i="3"/>
  <c r="H26" i="3"/>
  <c r="I26" i="3"/>
  <c r="J26" i="3"/>
  <c r="K26" i="3"/>
  <c r="C27" i="3"/>
  <c r="D27" i="3"/>
  <c r="E27" i="3"/>
  <c r="F27" i="3"/>
  <c r="G27" i="3"/>
  <c r="H27" i="3"/>
  <c r="I27" i="3"/>
  <c r="J27" i="3"/>
  <c r="K27" i="3"/>
  <c r="C28" i="3"/>
  <c r="D28" i="3"/>
  <c r="E28" i="3"/>
  <c r="F28" i="3"/>
  <c r="G28" i="3"/>
  <c r="H28" i="3"/>
  <c r="I28" i="3"/>
  <c r="J28" i="3"/>
  <c r="K28" i="3"/>
  <c r="C29" i="3"/>
  <c r="D29" i="3"/>
  <c r="E29" i="3"/>
  <c r="F29" i="3"/>
  <c r="G29" i="3"/>
  <c r="H29" i="3"/>
  <c r="I29" i="3"/>
  <c r="J29" i="3"/>
  <c r="K29" i="3"/>
  <c r="C30" i="3"/>
  <c r="D30" i="3"/>
  <c r="E30" i="3"/>
  <c r="F30" i="3"/>
  <c r="G30" i="3"/>
  <c r="H30" i="3"/>
  <c r="I30" i="3"/>
  <c r="J30" i="3"/>
  <c r="K30" i="3"/>
  <c r="C31" i="3"/>
  <c r="D31" i="3"/>
  <c r="E31" i="3"/>
  <c r="F31" i="3"/>
  <c r="G31" i="3"/>
  <c r="H31" i="3"/>
  <c r="I31" i="3"/>
  <c r="J31" i="3"/>
  <c r="K31" i="3"/>
  <c r="C32" i="3"/>
  <c r="D32" i="3"/>
  <c r="E32" i="3"/>
  <c r="F32" i="3"/>
  <c r="G32" i="3"/>
  <c r="H32" i="3"/>
  <c r="I32" i="3"/>
  <c r="J32" i="3"/>
  <c r="C33" i="3"/>
  <c r="D33" i="3"/>
  <c r="E33" i="3"/>
  <c r="F33" i="3"/>
  <c r="G33" i="3"/>
  <c r="H33" i="3"/>
  <c r="I33" i="3"/>
  <c r="J33" i="3"/>
  <c r="K33" i="3"/>
  <c r="C34" i="3"/>
  <c r="D34" i="3"/>
  <c r="E34" i="3"/>
  <c r="F34" i="3"/>
  <c r="G34" i="3"/>
  <c r="H34" i="3"/>
  <c r="I34" i="3"/>
  <c r="J34" i="3"/>
  <c r="K34" i="3"/>
  <c r="C35" i="3"/>
  <c r="D35" i="3"/>
  <c r="E35" i="3"/>
  <c r="F35" i="3"/>
  <c r="G35" i="3"/>
  <c r="H35" i="3"/>
  <c r="I35" i="3"/>
  <c r="J35" i="3"/>
  <c r="D15" i="3"/>
  <c r="E15" i="3"/>
  <c r="F15" i="3"/>
  <c r="G15" i="3"/>
  <c r="H15" i="3"/>
  <c r="I15" i="3"/>
  <c r="J15" i="3"/>
  <c r="K15" i="3"/>
  <c r="C14" i="3"/>
  <c r="B14" i="3" s="1"/>
  <c r="C15" i="3"/>
  <c r="T14" i="3"/>
  <c r="U14" i="3"/>
  <c r="V14" i="3"/>
  <c r="W14" i="3"/>
  <c r="T15" i="3"/>
  <c r="U15" i="3"/>
  <c r="V15" i="3"/>
  <c r="W15" i="3"/>
  <c r="T16" i="3"/>
  <c r="U16" i="3"/>
  <c r="V16" i="3"/>
  <c r="W16" i="3"/>
  <c r="T17" i="3"/>
  <c r="U17" i="3"/>
  <c r="V17" i="3"/>
  <c r="W17" i="3"/>
  <c r="T18" i="3"/>
  <c r="U18" i="3"/>
  <c r="V18" i="3"/>
  <c r="W18" i="3"/>
  <c r="T19" i="3"/>
  <c r="U19" i="3"/>
  <c r="V19" i="3"/>
  <c r="W19" i="3"/>
  <c r="T20" i="3"/>
  <c r="U20" i="3"/>
  <c r="V20" i="3"/>
  <c r="W20" i="3"/>
  <c r="T21" i="3"/>
  <c r="U21" i="3"/>
  <c r="V21" i="3"/>
  <c r="W21" i="3"/>
  <c r="T22" i="3"/>
  <c r="U22" i="3"/>
  <c r="V22" i="3"/>
  <c r="W22" i="3"/>
  <c r="T23" i="3"/>
  <c r="U23" i="3"/>
  <c r="V23" i="3"/>
  <c r="W23" i="3"/>
  <c r="T24" i="3"/>
  <c r="U24" i="3"/>
  <c r="V24" i="3"/>
  <c r="W24" i="3"/>
  <c r="T25" i="3"/>
  <c r="U25" i="3"/>
  <c r="V25" i="3"/>
  <c r="W25" i="3"/>
  <c r="T26" i="3"/>
  <c r="U26" i="3"/>
  <c r="V26" i="3"/>
  <c r="W26" i="3"/>
  <c r="T27" i="3"/>
  <c r="U27" i="3"/>
  <c r="V27" i="3"/>
  <c r="W27" i="3"/>
  <c r="T28" i="3"/>
  <c r="U28" i="3"/>
  <c r="V28" i="3"/>
  <c r="W28" i="3"/>
  <c r="T29" i="3"/>
  <c r="U29" i="3"/>
  <c r="V29" i="3"/>
  <c r="W29" i="3"/>
  <c r="T30" i="3"/>
  <c r="U30" i="3"/>
  <c r="V30" i="3"/>
  <c r="W30" i="3"/>
  <c r="T31" i="3"/>
  <c r="U31" i="3"/>
  <c r="V31" i="3"/>
  <c r="W31" i="3"/>
  <c r="T32" i="3"/>
  <c r="U32" i="3"/>
  <c r="V32" i="3"/>
  <c r="W32" i="3"/>
  <c r="T33" i="3"/>
  <c r="U33" i="3"/>
  <c r="V33" i="3"/>
  <c r="W33" i="3"/>
  <c r="T34" i="3"/>
  <c r="U34" i="3"/>
  <c r="V34" i="3"/>
  <c r="W34" i="3"/>
  <c r="T35" i="3"/>
  <c r="U35" i="3"/>
  <c r="V35" i="3"/>
  <c r="W35" i="3"/>
  <c r="T36" i="3"/>
  <c r="U36" i="3"/>
  <c r="V36" i="3"/>
  <c r="W36" i="3"/>
  <c r="T37" i="3"/>
  <c r="U37" i="3"/>
  <c r="V37" i="3"/>
  <c r="W37" i="3"/>
  <c r="T38" i="3"/>
  <c r="U38" i="3"/>
  <c r="V38" i="3"/>
  <c r="W38" i="3"/>
  <c r="T39" i="3"/>
  <c r="U39" i="3"/>
  <c r="V39" i="3"/>
  <c r="W39" i="3"/>
  <c r="T40" i="3"/>
  <c r="U40" i="3"/>
  <c r="V40" i="3"/>
  <c r="W40" i="3"/>
  <c r="T41" i="3"/>
  <c r="U41" i="3"/>
  <c r="V41" i="3"/>
  <c r="W41" i="3"/>
  <c r="T42" i="3"/>
  <c r="U42" i="3"/>
  <c r="V42" i="3"/>
  <c r="W42" i="3"/>
  <c r="T43" i="3"/>
  <c r="U43" i="3"/>
  <c r="V43" i="3"/>
  <c r="W43" i="3"/>
  <c r="T44" i="3"/>
  <c r="U44" i="3"/>
  <c r="V44" i="3"/>
  <c r="W44" i="3"/>
  <c r="T45" i="3"/>
  <c r="U45" i="3"/>
  <c r="V45" i="3"/>
  <c r="W45" i="3"/>
  <c r="T46" i="3"/>
  <c r="U46" i="3"/>
  <c r="V46" i="3"/>
  <c r="W46" i="3"/>
  <c r="T47" i="3"/>
  <c r="U47" i="3"/>
  <c r="V47" i="3"/>
  <c r="W47" i="3"/>
  <c r="T48" i="3"/>
  <c r="U48" i="3"/>
  <c r="V48" i="3"/>
  <c r="W48" i="3"/>
  <c r="T49" i="3"/>
  <c r="U49" i="3"/>
  <c r="V49" i="3"/>
  <c r="W49" i="3"/>
  <c r="T50" i="3"/>
  <c r="U50" i="3"/>
  <c r="V50" i="3"/>
  <c r="W50" i="3"/>
  <c r="T51" i="3"/>
  <c r="U51" i="3"/>
  <c r="V51" i="3"/>
  <c r="W51" i="3"/>
  <c r="T52" i="3"/>
  <c r="U52" i="3"/>
  <c r="V52" i="3"/>
  <c r="W52" i="3"/>
  <c r="T53" i="3"/>
  <c r="U53" i="3"/>
  <c r="V53" i="3"/>
  <c r="W53" i="3"/>
  <c r="T54" i="3"/>
  <c r="U54" i="3"/>
  <c r="V54" i="3"/>
  <c r="W54" i="3"/>
  <c r="T55" i="3"/>
  <c r="U55" i="3"/>
  <c r="V55" i="3"/>
  <c r="W55" i="3"/>
  <c r="T56" i="3"/>
  <c r="U56" i="3"/>
  <c r="V56" i="3"/>
  <c r="W56" i="3"/>
  <c r="T57" i="3"/>
  <c r="U57" i="3"/>
  <c r="V57" i="3"/>
  <c r="W57" i="3"/>
  <c r="T58" i="3"/>
  <c r="U58" i="3"/>
  <c r="V58" i="3"/>
  <c r="W58" i="3"/>
  <c r="T59" i="3"/>
  <c r="U59" i="3"/>
  <c r="V59" i="3"/>
  <c r="W59" i="3"/>
  <c r="T60" i="3"/>
  <c r="U60" i="3"/>
  <c r="V60" i="3"/>
  <c r="W60" i="3"/>
  <c r="T61" i="3"/>
  <c r="U61" i="3"/>
  <c r="V61" i="3"/>
  <c r="W61" i="3"/>
  <c r="T62" i="3"/>
  <c r="U62" i="3"/>
  <c r="V62" i="3"/>
  <c r="W62" i="3"/>
  <c r="T63" i="3"/>
  <c r="U63" i="3"/>
  <c r="V63" i="3"/>
  <c r="W63" i="3"/>
  <c r="T64" i="3"/>
  <c r="U64" i="3"/>
  <c r="V64" i="3"/>
  <c r="W64" i="3"/>
  <c r="T65" i="3"/>
  <c r="U65" i="3"/>
  <c r="V65" i="3"/>
  <c r="W65" i="3"/>
  <c r="T66" i="3"/>
  <c r="U66" i="3"/>
  <c r="V66" i="3"/>
  <c r="W66" i="3"/>
  <c r="T67" i="3"/>
  <c r="U67" i="3"/>
  <c r="V67" i="3"/>
  <c r="W67" i="3"/>
  <c r="T68" i="3"/>
  <c r="U68" i="3"/>
  <c r="V68" i="3"/>
  <c r="W68" i="3"/>
  <c r="U12" i="3"/>
  <c r="V12" i="3"/>
  <c r="W12" i="3"/>
  <c r="T12" i="3"/>
  <c r="L13" i="3"/>
  <c r="L69" i="3" s="1"/>
  <c r="M13" i="3"/>
  <c r="M69" i="3" s="1"/>
  <c r="N13" i="3"/>
  <c r="N69" i="3" s="1"/>
  <c r="O13" i="3"/>
  <c r="O69" i="3" s="1"/>
  <c r="P13" i="3"/>
  <c r="P69" i="3" s="1"/>
  <c r="Q13" i="3"/>
  <c r="Q69" i="3" s="1"/>
  <c r="R13" i="3"/>
  <c r="R69" i="3" s="1"/>
  <c r="S13" i="3"/>
  <c r="S69" i="3" s="1"/>
  <c r="T13" i="3"/>
  <c r="U13" i="3"/>
  <c r="V13" i="3"/>
  <c r="W13" i="3"/>
  <c r="C13" i="3"/>
  <c r="D13" i="3"/>
  <c r="E13" i="3"/>
  <c r="F13" i="3"/>
  <c r="G13" i="3"/>
  <c r="H13" i="3"/>
  <c r="I13" i="3"/>
  <c r="J13" i="3"/>
  <c r="K13" i="3"/>
  <c r="D12" i="3"/>
  <c r="E12" i="3"/>
  <c r="F12" i="3"/>
  <c r="G12" i="3"/>
  <c r="H12" i="3"/>
  <c r="I12" i="3"/>
  <c r="J12" i="3"/>
  <c r="K12" i="3"/>
  <c r="C12" i="3"/>
  <c r="B194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C93" i="3" s="1"/>
  <c r="E92" i="3"/>
  <c r="D92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A69" i="3"/>
  <c r="Z69" i="3"/>
  <c r="Y69" i="3"/>
  <c r="AB68" i="3"/>
  <c r="X68" i="3"/>
  <c r="B68" i="3"/>
  <c r="AB67" i="3"/>
  <c r="X67" i="3"/>
  <c r="B67" i="3"/>
  <c r="AB66" i="3"/>
  <c r="X66" i="3"/>
  <c r="B66" i="3"/>
  <c r="AB65" i="3"/>
  <c r="X65" i="3"/>
  <c r="B65" i="3"/>
  <c r="AB64" i="3"/>
  <c r="X64" i="3"/>
  <c r="B64" i="3"/>
  <c r="AB63" i="3"/>
  <c r="X63" i="3"/>
  <c r="B63" i="3"/>
  <c r="AB62" i="3"/>
  <c r="X62" i="3"/>
  <c r="B62" i="3"/>
  <c r="AB61" i="3"/>
  <c r="X61" i="3"/>
  <c r="B61" i="3"/>
  <c r="AB60" i="3"/>
  <c r="X60" i="3"/>
  <c r="B60" i="3"/>
  <c r="AB59" i="3"/>
  <c r="X59" i="3"/>
  <c r="B59" i="3"/>
  <c r="AB58" i="3"/>
  <c r="X58" i="3"/>
  <c r="B58" i="3"/>
  <c r="AB57" i="3"/>
  <c r="X57" i="3"/>
  <c r="B57" i="3"/>
  <c r="AB56" i="3"/>
  <c r="X56" i="3"/>
  <c r="B56" i="3"/>
  <c r="AB55" i="3"/>
  <c r="X55" i="3"/>
  <c r="B55" i="3"/>
  <c r="AB54" i="3"/>
  <c r="X54" i="3"/>
  <c r="B54" i="3"/>
  <c r="AB53" i="3"/>
  <c r="X53" i="3"/>
  <c r="B53" i="3"/>
  <c r="AB52" i="3"/>
  <c r="X52" i="3"/>
  <c r="B52" i="3"/>
  <c r="AB51" i="3"/>
  <c r="X51" i="3"/>
  <c r="B51" i="3"/>
  <c r="AB50" i="3"/>
  <c r="X50" i="3"/>
  <c r="B50" i="3"/>
  <c r="AB49" i="3"/>
  <c r="X49" i="3"/>
  <c r="B49" i="3"/>
  <c r="AB48" i="3"/>
  <c r="X48" i="3"/>
  <c r="B48" i="3"/>
  <c r="AB47" i="3"/>
  <c r="X47" i="3"/>
  <c r="B47" i="3"/>
  <c r="AB46" i="3"/>
  <c r="X46" i="3"/>
  <c r="B46" i="3"/>
  <c r="AB45" i="3"/>
  <c r="X45" i="3"/>
  <c r="B45" i="3"/>
  <c r="AB44" i="3"/>
  <c r="X44" i="3"/>
  <c r="B44" i="3"/>
  <c r="AB43" i="3"/>
  <c r="X43" i="3"/>
  <c r="B43" i="3"/>
  <c r="AB42" i="3"/>
  <c r="X42" i="3"/>
  <c r="B42" i="3"/>
  <c r="AB41" i="3"/>
  <c r="X41" i="3"/>
  <c r="B41" i="3"/>
  <c r="AB40" i="3"/>
  <c r="X40" i="3"/>
  <c r="B40" i="3"/>
  <c r="AB39" i="3"/>
  <c r="X39" i="3"/>
  <c r="B39" i="3"/>
  <c r="AB38" i="3"/>
  <c r="B38" i="3"/>
  <c r="AB37" i="3"/>
  <c r="X37" i="3"/>
  <c r="AB36" i="3"/>
  <c r="X36" i="3"/>
  <c r="B36" i="3"/>
  <c r="AB35" i="3"/>
  <c r="X35" i="3"/>
  <c r="AB34" i="3"/>
  <c r="X34" i="3"/>
  <c r="AB33" i="3"/>
  <c r="X33" i="3"/>
  <c r="AB32" i="3"/>
  <c r="X32" i="3"/>
  <c r="AB31" i="3"/>
  <c r="X31" i="3"/>
  <c r="AB30" i="3"/>
  <c r="X30" i="3"/>
  <c r="AB29" i="3"/>
  <c r="X29" i="3"/>
  <c r="AB28" i="3"/>
  <c r="X28" i="3"/>
  <c r="AB27" i="3"/>
  <c r="X27" i="3"/>
  <c r="AB26" i="3"/>
  <c r="X26" i="3"/>
  <c r="AB25" i="3"/>
  <c r="X25" i="3"/>
  <c r="AB24" i="3"/>
  <c r="X24" i="3"/>
  <c r="AB23" i="3"/>
  <c r="X23" i="3"/>
  <c r="AB22" i="3"/>
  <c r="X22" i="3"/>
  <c r="AB21" i="3"/>
  <c r="X21" i="3"/>
  <c r="AB20" i="3"/>
  <c r="X20" i="3"/>
  <c r="AB19" i="3"/>
  <c r="X19" i="3"/>
  <c r="AB18" i="3"/>
  <c r="X18" i="3"/>
  <c r="AB17" i="3"/>
  <c r="X17" i="3"/>
  <c r="AB16" i="3"/>
  <c r="X16" i="3"/>
  <c r="AB15" i="3"/>
  <c r="X15" i="3"/>
  <c r="AB14" i="3"/>
  <c r="X14" i="3"/>
  <c r="AB13" i="3"/>
  <c r="X13" i="3"/>
  <c r="AB12" i="3"/>
  <c r="X12" i="3"/>
  <c r="A5" i="3"/>
  <c r="A4" i="3"/>
  <c r="A3" i="3"/>
  <c r="A2" i="3"/>
  <c r="C109" i="3" l="1"/>
  <c r="C111" i="3"/>
  <c r="C115" i="3"/>
  <c r="B33" i="3"/>
  <c r="C116" i="3"/>
  <c r="C118" i="3"/>
  <c r="C92" i="3"/>
  <c r="C102" i="3"/>
  <c r="C108" i="3"/>
  <c r="C112" i="3"/>
  <c r="C114" i="3"/>
  <c r="B17" i="3"/>
  <c r="C117" i="3"/>
  <c r="C110" i="3"/>
  <c r="C113" i="3"/>
  <c r="C97" i="3"/>
  <c r="C101" i="3"/>
  <c r="C98" i="3"/>
  <c r="C100" i="3"/>
  <c r="C99" i="3"/>
  <c r="C95" i="3"/>
  <c r="C96" i="3"/>
  <c r="C94" i="3"/>
  <c r="E103" i="3"/>
  <c r="B87" i="3"/>
  <c r="AB69" i="3"/>
  <c r="X69" i="3"/>
  <c r="W69" i="3"/>
  <c r="C69" i="3"/>
  <c r="B32" i="3"/>
  <c r="B29" i="3"/>
  <c r="B28" i="3"/>
  <c r="B25" i="3"/>
  <c r="B24" i="3"/>
  <c r="B21" i="3"/>
  <c r="B16" i="3"/>
  <c r="U69" i="3"/>
  <c r="F69" i="3"/>
  <c r="B20" i="3"/>
  <c r="B35" i="3"/>
  <c r="B31" i="3"/>
  <c r="B27" i="3"/>
  <c r="B23" i="3"/>
  <c r="B19" i="3"/>
  <c r="G69" i="3"/>
  <c r="J69" i="3"/>
  <c r="B12" i="3"/>
  <c r="B13" i="3"/>
  <c r="V69" i="3"/>
  <c r="B34" i="3"/>
  <c r="B30" i="3"/>
  <c r="B26" i="3"/>
  <c r="B22" i="3"/>
  <c r="B18" i="3"/>
  <c r="B15" i="3"/>
  <c r="T69" i="3"/>
  <c r="K69" i="3"/>
  <c r="I69" i="3"/>
  <c r="E69" i="3"/>
  <c r="H69" i="3"/>
  <c r="D69" i="3"/>
  <c r="D103" i="3"/>
  <c r="C103" i="3" l="1"/>
  <c r="B69" i="3"/>
  <c r="A194" i="3" l="1"/>
</calcChain>
</file>

<file path=xl/sharedStrings.xml><?xml version="1.0" encoding="utf-8"?>
<sst xmlns="http://schemas.openxmlformats.org/spreadsheetml/2006/main" count="4775" uniqueCount="199">
  <si>
    <t>SERVICIO DE SALUD</t>
  </si>
  <si>
    <t>Beneficiarios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</si>
  <si>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</si>
  <si>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</si>
  <si>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</si>
  <si>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</si>
  <si>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</si>
  <si>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</si>
  <si>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</si>
  <si>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</si>
  <si>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</si>
  <si>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</si>
  <si>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</si>
  <si>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</si>
  <si>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Ambos Sexos</t>
  </si>
  <si>
    <t>Hombres</t>
  </si>
  <si>
    <t>Mujeres</t>
  </si>
  <si>
    <t>TOTAL</t>
  </si>
  <si>
    <t>Pueblos Originarios</t>
  </si>
  <si>
    <t>Migrantes</t>
  </si>
  <si>
    <t>ACTIVIDAD</t>
  </si>
  <si>
    <t>20 - 24</t>
  </si>
  <si>
    <t>DIABETES</t>
  </si>
  <si>
    <t>NANEAS</t>
  </si>
  <si>
    <t>15 - 19</t>
  </si>
  <si>
    <t>0 - 4</t>
  </si>
  <si>
    <t>5 - 9</t>
  </si>
  <si>
    <t>10 - 14</t>
  </si>
  <si>
    <t>5 - 9 años</t>
  </si>
  <si>
    <t>10 - 14 años</t>
  </si>
  <si>
    <t>15 - 19 años</t>
  </si>
  <si>
    <t>20 - 24 años</t>
  </si>
  <si>
    <t>25 - 29 años</t>
  </si>
  <si>
    <t>30 - 34 años</t>
  </si>
  <si>
    <t>GRUPOS DE EDAD (en años)</t>
  </si>
  <si>
    <t xml:space="preserve">TOTAL </t>
  </si>
  <si>
    <t>Masculino</t>
  </si>
  <si>
    <t>Femenino</t>
  </si>
  <si>
    <t xml:space="preserve">TOTAL               </t>
  </si>
  <si>
    <t>PROFESIONAL</t>
  </si>
  <si>
    <t>TERAPEUTA OCUPACIONAL</t>
  </si>
  <si>
    <t xml:space="preserve">REM-07.  ATENCIÓN  DE ESPECIALIDADES </t>
  </si>
  <si>
    <t>SECCIÓN A : CONSULTAS MÉDICAS</t>
  </si>
  <si>
    <t>ESPECIALIDADES   Y  SUB-ESPECIALIDADES</t>
  </si>
  <si>
    <t>CONSULTAS MÉDICAS</t>
  </si>
  <si>
    <t>CONSULTAS NUEVAS SEGÚN ORIGEN(*)</t>
  </si>
  <si>
    <t>CONSULTAS PERTINENTES 
(Nuevas originadas en APS)</t>
  </si>
  <si>
    <t>INASISTENTE A CONSULTA MÉDICA (NSP)</t>
  </si>
  <si>
    <t>CONSULTA
ABREVIADA
(Confección de
recetas o lectura
de exámenes)</t>
  </si>
  <si>
    <t>INTERCONSULTAS A 
HOSPITALIZADOS 
(EN SALA)</t>
  </si>
  <si>
    <t>ALTA DE CONSULTA 
DE ESPECIALIDAD
AMBULATORIA</t>
  </si>
  <si>
    <t>CONSULTAS REALIZADAS EN APS E INFORMADAS EN SECCIÓN A</t>
  </si>
  <si>
    <t>COMPRA DE SERVICIO</t>
  </si>
  <si>
    <t>CONSULTAS MÉDICAS POR OPERATIVOS (no incluidas en produccion)</t>
  </si>
  <si>
    <t>TOTAL INTERCONSULTAS GENERADAS EN APS PARA DERIVACION ESPECIALIDAD</t>
  </si>
  <si>
    <t>CONSULTORÍAS DE MEDICOS ESPECIALISTAS OTORGADAS</t>
  </si>
  <si>
    <t>A BENEFICIARIOS</t>
  </si>
  <si>
    <t>POR SEXO</t>
  </si>
  <si>
    <t>Menos 15 años</t>
  </si>
  <si>
    <t>De 15 y más años</t>
  </si>
  <si>
    <t>Menos 
15 años</t>
  </si>
  <si>
    <t>15 y más 
años</t>
  </si>
  <si>
    <t>APS</t>
  </si>
  <si>
    <t>CAE/CDT/CRS</t>
  </si>
  <si>
    <t>URGENCIA</t>
  </si>
  <si>
    <t>Según protocolo de referencia</t>
  </si>
  <si>
    <t>Según tiempo establecido</t>
  </si>
  <si>
    <t>CONTRA-
TADOS POR 
EL ESTABLE-
CIMIENTO O DIRECCIÓN DEL SERVICIO</t>
  </si>
  <si>
    <t>ESPECIALIS-
TAS DE 
HOSPITALES</t>
  </si>
  <si>
    <t>15 y más años</t>
  </si>
  <si>
    <t>Nº Consultorías</t>
  </si>
  <si>
    <t>Nº de casos revisados por el equipo</t>
  </si>
  <si>
    <t>Nº de casos atendidos</t>
  </si>
  <si>
    <t>PEDIATRÍA</t>
  </si>
  <si>
    <t>MEDICINA INTERNA</t>
  </si>
  <si>
    <t>NEONATOLOGÍA</t>
  </si>
  <si>
    <t>ENFERMEDAD RESPIRATORIA PEDIÁTRICA (BRONCOPULMONAR INFANTIL)</t>
  </si>
  <si>
    <t>ENFERMEDAD RESPIRATORIA DE ADULTO (BRONCOPULMONAR)</t>
  </si>
  <si>
    <t>CARDIOLOGÍA PEDIÁTRICA</t>
  </si>
  <si>
    <t xml:space="preserve">CARDIOLOGÍA </t>
  </si>
  <si>
    <t>ENDOCRINOLOGÍA PEDIÁTRICA</t>
  </si>
  <si>
    <t>ENDOCRINOLOGÍA ADULTO</t>
  </si>
  <si>
    <t>GASTROENTEROLOGÍA PEDIÁTRICA</t>
  </si>
  <si>
    <t>GASTROENTEROLOGÍA ADULTO</t>
  </si>
  <si>
    <t>GENÉTICA CLÍNICA</t>
  </si>
  <si>
    <t>HEMATO-ONCOLOGÍA INFANTIL</t>
  </si>
  <si>
    <t>HEMATOLOGÍA</t>
  </si>
  <si>
    <t>NEFROLOGÍA PEDIÁTRICA</t>
  </si>
  <si>
    <t>NEFROLOGÍA ADULTO</t>
  </si>
  <si>
    <t>NUTRIÓLOGO PEDIÁTRICO</t>
  </si>
  <si>
    <t>NUTRIÓLOGO</t>
  </si>
  <si>
    <t>REUMATOLOGÍA PEDIÁTRICA</t>
  </si>
  <si>
    <t>REUMATOLOGÍA</t>
  </si>
  <si>
    <t>DERMATOLOGÍA</t>
  </si>
  <si>
    <t>INFECTOLOGÍA PEDIÁTRICA</t>
  </si>
  <si>
    <t>INFECTOLOGÍA</t>
  </si>
  <si>
    <t>INMUNOLOGÍA</t>
  </si>
  <si>
    <t>GERIATRÍA</t>
  </si>
  <si>
    <t>MEDICINA FÍSICA Y REHABILITACIÓN PEDIÁTRICA (FISIATRÍA PEDIÁTRICA)</t>
  </si>
  <si>
    <t>MEDICINA FÍSICA Y REHABILITACIÓN ADULTO (FISIATRÍA ADULTO)</t>
  </si>
  <si>
    <t>NEUROLOGÍA PEDIÁTRICA</t>
  </si>
  <si>
    <t>NEUROLOGÍA</t>
  </si>
  <si>
    <t>ONCOLOGÍA MÉDICA</t>
  </si>
  <si>
    <t>PSIQUIATRÍA PEDIÁTRICA Y DE LA ADOLESCENCIA</t>
  </si>
  <si>
    <t>PSIQUIATRÍA</t>
  </si>
  <si>
    <t>CIRUGÍA PEDIÁTRICA</t>
  </si>
  <si>
    <t>CIRUGÍA GENERAL</t>
  </si>
  <si>
    <t>CIRUGÍA DIGESTIVA</t>
  </si>
  <si>
    <t>CIRUGÍA DE CABEZA, CUELLO Y MAXILOFACIAL</t>
  </si>
  <si>
    <t>CIRUGÍA PLÁSTICA Y REPARADORA PEDIÁTRICA</t>
  </si>
  <si>
    <t>CIRUGÍA PLÁSTICA Y REPARADORA</t>
  </si>
  <si>
    <t>COLOPROCTOLOGÍA</t>
  </si>
  <si>
    <t>CIRUGÍA TÓRAX</t>
  </si>
  <si>
    <t>CIRUGÍA VASCULAR PERIFÉRICA</t>
  </si>
  <si>
    <t>NEUROCIRUGÍA</t>
  </si>
  <si>
    <t>CIRUGÍA CARDIOVASCULAR</t>
  </si>
  <si>
    <t>ANESTESIOLOGÍA</t>
  </si>
  <si>
    <t>OBSTETRICIA</t>
  </si>
  <si>
    <t>GINECOLOGÍA PEDIÁTRICA Y DE LA ADOLESCENCIA</t>
  </si>
  <si>
    <t>GINECOLOGÍA</t>
  </si>
  <si>
    <t>OFTALMOLOGÍA</t>
  </si>
  <si>
    <t>OTORRINOLARINGOLOGÍA</t>
  </si>
  <si>
    <t>TRAUMATOLOGÍA Y ORTOPEDIA PEDIÁTRICA</t>
  </si>
  <si>
    <t>TRAUMATOLOGÍA Y ORTOPEDIA</t>
  </si>
  <si>
    <t>UROLOGÍA PEDIÁTRICA</t>
  </si>
  <si>
    <t>UROLOGÍA</t>
  </si>
  <si>
    <t>MEDICINA FAMILIAR DEL NIÑO</t>
  </si>
  <si>
    <t>MEDICINA FAMILIAR</t>
  </si>
  <si>
    <t>DIABETOLOGÍA</t>
  </si>
  <si>
    <t>MEDICINA NUCLEAR (EXCLUYE INFORMES)</t>
  </si>
  <si>
    <t>SECCIÓN B: ATENCIONES MEDICAS POR PROGRAMAS Y POLICLINICOS ESPECIALISTAS ACREDITADOS</t>
  </si>
  <si>
    <t>ATENCIONES</t>
  </si>
  <si>
    <t>0 - 4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</si>
  <si>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</si>
  <si>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</si>
  <si>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</si>
  <si>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</si>
  <si>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</si>
  <si>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</si>
  <si>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</si>
  <si>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</si>
  <si>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</si>
  <si>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 años y mas</t>
  </si>
  <si>
    <t>ARRITMIAS</t>
  </si>
  <si>
    <t>CIRUGÍA DE MAMAS</t>
  </si>
  <si>
    <t>ALTO RIESGO OBSTÉTRICO</t>
  </si>
  <si>
    <t>TRATAMIENTO ANTICOAGULANTE</t>
  </si>
  <si>
    <t>CUIDADOS PALIATIVOS</t>
  </si>
  <si>
    <t>INFERTILIDAD</t>
  </si>
  <si>
    <t>PATOLOGÍA CERVICAL</t>
  </si>
  <si>
    <t>PATOLOGÍA DE MAMAS</t>
  </si>
  <si>
    <t>ADOLESCENCIA</t>
  </si>
  <si>
    <t>NINEAS</t>
  </si>
  <si>
    <t>ITS</t>
  </si>
  <si>
    <t>VIH/SIDA</t>
  </si>
  <si>
    <t>MEDICINAL OCUPACIONAL (SALUD DEL PERSONAL)</t>
  </si>
  <si>
    <t>SECCIÓN C: CONSULTAS Y CONTROLES POR OTROS PROFESIONALES EN ESPECIALIDAD (NIVEL SECUNDARIO)</t>
  </si>
  <si>
    <t>POR EDAD (en años)</t>
  </si>
  <si>
    <t>Total Controles (incluidos en grupo de edad)</t>
  </si>
  <si>
    <t>ENFERMERA</t>
  </si>
  <si>
    <t>MATRONA</t>
  </si>
  <si>
    <t>ARO</t>
  </si>
  <si>
    <t>GINECOLOGÍA Y OTROS</t>
  </si>
  <si>
    <t>NUTRICIONISTA</t>
  </si>
  <si>
    <t>PSICÓLOGO (EXCLUYE SM)</t>
  </si>
  <si>
    <t>FONOAUDIÓLOGO</t>
  </si>
  <si>
    <t>KINESIÓLOGO</t>
  </si>
  <si>
    <t>TECNÓLOGO MÉDICO</t>
  </si>
  <si>
    <t>ASISTENTE  SOCIAL</t>
  </si>
  <si>
    <t xml:space="preserve">   </t>
  </si>
  <si>
    <t>SECCIÓN D: CONSULTAS INFECCIÓN TRANSMISIÓN SEXUAL (ITS) Y CONTROLES DE SALUD SEXUAL EN EL NIVEL SECUNDARIO (Incluidas en Sección C)</t>
  </si>
  <si>
    <t>Trans</t>
  </si>
  <si>
    <t>Hombre</t>
  </si>
  <si>
    <t>Mujer</t>
  </si>
  <si>
    <t>CONSULTAS  INFECCIÓN TRANSMISIÓN SEXUAL  (ITS) (excluir VIH/SIDA)</t>
  </si>
  <si>
    <t>CONSULTAS VIH/SIDA</t>
  </si>
  <si>
    <t>PSICOLOGO</t>
  </si>
  <si>
    <t>CONTROL VIH CON TAR</t>
  </si>
  <si>
    <t>CONTROL VIH SIN TAR</t>
  </si>
  <si>
    <t>CONTROLES DE SALUD A PERSONAS QUE EJERCEN COMERCIO SEXUAL</t>
  </si>
  <si>
    <t xml:space="preserve">* No olvide registrar datos en Pertinencia. </t>
  </si>
  <si>
    <t>Informes Trimestral Pertinencia. Enero a Marzo</t>
  </si>
  <si>
    <t>Informes Trimestral Pertinencia. Abril a Junio</t>
  </si>
  <si>
    <t>Informes Trimestral Pertinencia. Julio a Septiembre</t>
  </si>
  <si>
    <t>Informes Trimestral Pertinencia. Octubre a Diciembre</t>
  </si>
  <si>
    <t>CONSULTAS NUEVAS DERIVADAS DE APS</t>
  </si>
  <si>
    <t>Total Consultas Nuevas</t>
  </si>
  <si>
    <t>CONSULTAS PERTINENTES (Nuevas originadas en APS)</t>
  </si>
  <si>
    <t>Menor de 15 años</t>
  </si>
  <si>
    <t>15 años y más</t>
  </si>
  <si>
    <t>%</t>
  </si>
  <si>
    <t>Informes Anual Pertinencia 2018</t>
  </si>
  <si>
    <t>Informes Trimestral Altas. Enero a Marzo</t>
  </si>
  <si>
    <t>Informes Trimestral Altas. Abril a Junio</t>
  </si>
  <si>
    <t>Informes Trimestral Altas. Julio a Septiembre</t>
  </si>
  <si>
    <t>Informes Trimestral Altas. Octubre a Diciembre</t>
  </si>
  <si>
    <t>Altas menor a 15 años</t>
  </si>
  <si>
    <t>Altas mayor a 15 años</t>
  </si>
  <si>
    <t>Informes Anual de Altas por Especialidad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</si>
</sst>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rgb="FFFF0000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b/>
      <sz val="16"/>
      <name val="Verdana"/>
      <family val="2"/>
    </font>
    <font>
      <sz val="10"/>
      <color theme="1"/>
      <name val="Calibri Light"/>
      <family val="2"/>
    </font>
    <font>
      <b/>
      <sz val="22"/>
      <color theme="1"/>
      <name val="Calibri Light"/>
      <family val="2"/>
    </font>
    <font>
      <sz val="22"/>
      <color theme="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b/>
      <sz val="11"/>
      <color theme="1"/>
      <name val="Calibri Light"/>
      <family val="2"/>
    </font>
    <font>
      <b/>
      <sz val="24"/>
      <name val="Calibri Light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9" fillId="8" borderId="52" applyNumberFormat="0" applyFon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442">
    <xf numFmtId="0" fontId="0" fillId="0" borderId="0" xfId="0"/>
    <xf numFmtId="1" fontId="2" fillId="2" borderId="0" xfId="0" applyNumberFormat="1" applyFont="1" applyFill="1" applyBorder="1" applyAlignment="1" applyProtection="1"/>
    <xf numFmtId="1" fontId="2" fillId="0" borderId="12" xfId="0" applyNumberFormat="1" applyFont="1" applyFill="1" applyBorder="1" applyAlignment="1" applyProtection="1">
      <alignment horizontal="right"/>
    </xf>
    <xf numFmtId="1" fontId="2" fillId="0" borderId="13" xfId="0" applyNumberFormat="1" applyFont="1" applyFill="1" applyBorder="1" applyAlignment="1" applyProtection="1">
      <alignment horizontal="right"/>
    </xf>
    <xf numFmtId="1" fontId="2" fillId="6" borderId="11" xfId="0" applyNumberFormat="1" applyFont="1" applyFill="1" applyBorder="1" applyAlignment="1" applyProtection="1">
      <protection locked="0"/>
    </xf>
    <xf numFmtId="1" fontId="2" fillId="6" borderId="13" xfId="0" applyNumberFormat="1" applyFont="1" applyFill="1" applyBorder="1" applyAlignment="1" applyProtection="1">
      <protection locked="0"/>
    </xf>
    <xf numFmtId="1" fontId="2" fillId="6" borderId="14" xfId="0" applyNumberFormat="1" applyFont="1" applyFill="1" applyBorder="1" applyAlignment="1" applyProtection="1">
      <protection locked="0"/>
    </xf>
    <xf numFmtId="1" fontId="2" fillId="6" borderId="15" xfId="0" applyNumberFormat="1" applyFont="1" applyFill="1" applyBorder="1" applyAlignment="1" applyProtection="1">
      <protection locked="0"/>
    </xf>
    <xf numFmtId="1" fontId="2" fillId="6" borderId="12" xfId="0" applyNumberFormat="1" applyFont="1" applyFill="1" applyBorder="1" applyAlignment="1" applyProtection="1">
      <protection locked="0"/>
    </xf>
    <xf numFmtId="1" fontId="4" fillId="4" borderId="16" xfId="0" applyNumberFormat="1" applyFont="1" applyFill="1" applyBorder="1" applyAlignment="1" applyProtection="1">
      <alignment vertical="center"/>
      <protection locked="0"/>
    </xf>
    <xf numFmtId="1" fontId="2" fillId="6" borderId="20" xfId="0" applyNumberFormat="1" applyFont="1" applyFill="1" applyBorder="1" applyAlignment="1" applyProtection="1">
      <protection locked="0"/>
    </xf>
    <xf numFmtId="1" fontId="2" fillId="6" borderId="21" xfId="0" applyNumberFormat="1" applyFont="1" applyFill="1" applyBorder="1" applyAlignment="1" applyProtection="1">
      <protection locked="0"/>
    </xf>
    <xf numFmtId="1" fontId="2" fillId="6" borderId="22" xfId="0" applyNumberFormat="1" applyFont="1" applyFill="1" applyBorder="1" applyAlignment="1" applyProtection="1">
      <protection locked="0"/>
    </xf>
    <xf numFmtId="1" fontId="2" fillId="6" borderId="23" xfId="0" applyNumberFormat="1" applyFont="1" applyFill="1" applyBorder="1" applyAlignment="1" applyProtection="1">
      <protection locked="0"/>
    </xf>
    <xf numFmtId="1" fontId="2" fillId="6" borderId="24" xfId="0" applyNumberFormat="1" applyFont="1" applyFill="1" applyBorder="1" applyAlignment="1" applyProtection="1">
      <protection locked="0"/>
    </xf>
    <xf numFmtId="1" fontId="2" fillId="6" borderId="25" xfId="0" applyNumberFormat="1" applyFont="1" applyFill="1" applyBorder="1" applyAlignment="1" applyProtection="1">
      <protection locked="0"/>
    </xf>
    <xf numFmtId="1" fontId="2" fillId="6" borderId="27" xfId="0" applyNumberFormat="1" applyFont="1" applyFill="1" applyBorder="1" applyAlignment="1" applyProtection="1">
      <protection locked="0"/>
    </xf>
    <xf numFmtId="1" fontId="2" fillId="6" borderId="29" xfId="0" applyNumberFormat="1" applyFont="1" applyFill="1" applyBorder="1" applyAlignment="1" applyProtection="1">
      <protection locked="0"/>
    </xf>
    <xf numFmtId="1" fontId="2" fillId="6" borderId="30" xfId="0" applyNumberFormat="1" applyFont="1" applyFill="1" applyBorder="1" applyAlignment="1" applyProtection="1">
      <protection locked="0"/>
    </xf>
    <xf numFmtId="1" fontId="2" fillId="6" borderId="31" xfId="0" applyNumberFormat="1" applyFont="1" applyFill="1" applyBorder="1" applyAlignment="1" applyProtection="1">
      <protection locked="0"/>
    </xf>
    <xf numFmtId="1" fontId="2" fillId="0" borderId="33" xfId="0" applyNumberFormat="1" applyFont="1" applyFill="1" applyBorder="1" applyAlignment="1" applyProtection="1">
      <alignment horizontal="center" vertical="center"/>
    </xf>
    <xf numFmtId="1" fontId="2" fillId="0" borderId="34" xfId="0" applyNumberFormat="1" applyFont="1" applyFill="1" applyBorder="1" applyAlignment="1" applyProtection="1">
      <alignment horizontal="right"/>
    </xf>
    <xf numFmtId="1" fontId="2" fillId="6" borderId="35" xfId="0" applyNumberFormat="1" applyFont="1" applyFill="1" applyBorder="1" applyAlignment="1" applyProtection="1">
      <protection locked="0"/>
    </xf>
    <xf numFmtId="1" fontId="2" fillId="6" borderId="34" xfId="0" applyNumberFormat="1" applyFont="1" applyFill="1" applyBorder="1" applyAlignment="1" applyProtection="1">
      <protection locked="0"/>
    </xf>
    <xf numFmtId="1" fontId="2" fillId="6" borderId="36" xfId="0" applyNumberFormat="1" applyFont="1" applyFill="1" applyBorder="1" applyAlignment="1" applyProtection="1">
      <protection locked="0"/>
    </xf>
    <xf numFmtId="1" fontId="2" fillId="6" borderId="39" xfId="0" applyNumberFormat="1" applyFont="1" applyFill="1" applyBorder="1" applyAlignment="1" applyProtection="1">
      <protection locked="0"/>
    </xf>
    <xf numFmtId="1" fontId="2" fillId="6" borderId="40" xfId="0" applyNumberFormat="1" applyFont="1" applyFill="1" applyBorder="1" applyAlignment="1" applyProtection="1">
      <protection locked="0"/>
    </xf>
    <xf numFmtId="1" fontId="2" fillId="6" borderId="17" xfId="0" applyNumberFormat="1" applyFont="1" applyFill="1" applyBorder="1" applyAlignment="1" applyProtection="1">
      <protection locked="0"/>
    </xf>
    <xf numFmtId="1" fontId="2" fillId="6" borderId="41" xfId="0" applyNumberFormat="1" applyFont="1" applyFill="1" applyBorder="1" applyAlignment="1" applyProtection="1">
      <protection locked="0"/>
    </xf>
    <xf numFmtId="1" fontId="2" fillId="6" borderId="26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/>
    <xf numFmtId="1" fontId="2" fillId="6" borderId="42" xfId="0" applyNumberFormat="1" applyFont="1" applyFill="1" applyBorder="1" applyAlignment="1" applyProtection="1">
      <protection locked="0"/>
    </xf>
    <xf numFmtId="1" fontId="2" fillId="6" borderId="10" xfId="0" applyNumberFormat="1" applyFont="1" applyFill="1" applyBorder="1" applyAlignment="1" applyProtection="1">
      <protection locked="0"/>
    </xf>
    <xf numFmtId="1" fontId="2" fillId="6" borderId="44" xfId="0" applyNumberFormat="1" applyFont="1" applyFill="1" applyBorder="1" applyAlignment="1" applyProtection="1">
      <protection locked="0"/>
    </xf>
    <xf numFmtId="1" fontId="2" fillId="6" borderId="43" xfId="0" applyNumberFormat="1" applyFont="1" applyFill="1" applyBorder="1" applyAlignment="1" applyProtection="1">
      <protection locked="0"/>
    </xf>
    <xf numFmtId="1" fontId="2" fillId="0" borderId="45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/>
    <xf numFmtId="1" fontId="2" fillId="0" borderId="26" xfId="0" applyNumberFormat="1" applyFont="1" applyFill="1" applyBorder="1" applyAlignment="1" applyProtection="1"/>
    <xf numFmtId="1" fontId="2" fillId="6" borderId="28" xfId="0" applyNumberFormat="1" applyFont="1" applyFill="1" applyBorder="1" applyAlignment="1" applyProtection="1">
      <protection locked="0"/>
    </xf>
    <xf numFmtId="1" fontId="2" fillId="0" borderId="5" xfId="0" applyNumberFormat="1" applyFont="1" applyFill="1" applyBorder="1" applyAlignment="1" applyProtection="1"/>
    <xf numFmtId="1" fontId="2" fillId="0" borderId="32" xfId="0" applyNumberFormat="1" applyFont="1" applyFill="1" applyBorder="1" applyAlignment="1" applyProtection="1">
      <alignment horizontal="center" vertical="center" wrapText="1"/>
    </xf>
    <xf numFmtId="1" fontId="2" fillId="0" borderId="33" xfId="0" applyNumberFormat="1" applyFont="1" applyFill="1" applyBorder="1" applyAlignment="1" applyProtection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right"/>
    </xf>
    <xf numFmtId="1" fontId="2" fillId="0" borderId="28" xfId="0" applyNumberFormat="1" applyFont="1" applyFill="1" applyBorder="1" applyAlignment="1" applyProtection="1">
      <alignment horizontal="right"/>
    </xf>
    <xf numFmtId="1" fontId="10" fillId="2" borderId="0" xfId="0" applyNumberFormat="1" applyFont="1" applyFill="1"/>
    <xf numFmtId="1" fontId="8" fillId="2" borderId="0" xfId="0" applyNumberFormat="1" applyFont="1" applyFill="1"/>
    <xf numFmtId="1" fontId="8" fillId="2" borderId="0" xfId="0" applyNumberFormat="1" applyFont="1" applyFill="1" applyProtection="1">
      <protection locked="0"/>
    </xf>
    <xf numFmtId="1" fontId="8" fillId="3" borderId="0" xfId="0" applyNumberFormat="1" applyFont="1" applyFill="1" applyProtection="1">
      <protection locked="0"/>
    </xf>
    <xf numFmtId="1" fontId="8" fillId="4" borderId="0" xfId="0" applyNumberFormat="1" applyFont="1" applyFill="1"/>
    <xf numFmtId="1" fontId="2" fillId="0" borderId="37" xfId="0" applyNumberFormat="1" applyFont="1" applyFill="1" applyBorder="1" applyAlignment="1" applyProtection="1"/>
    <xf numFmtId="1" fontId="2" fillId="0" borderId="35" xfId="0" applyNumberFormat="1" applyFont="1" applyFill="1" applyBorder="1" applyAlignment="1" applyProtection="1">
      <alignment horizontal="right"/>
    </xf>
    <xf numFmtId="1" fontId="8" fillId="3" borderId="0" xfId="0" applyNumberFormat="1" applyFont="1" applyFill="1" applyAlignment="1" applyProtection="1">
      <alignment wrapText="1"/>
      <protection locked="0"/>
    </xf>
    <xf numFmtId="1" fontId="8" fillId="5" borderId="0" xfId="0" applyNumberFormat="1" applyFont="1" applyFill="1" applyProtection="1">
      <protection locked="0"/>
    </xf>
    <xf numFmtId="1" fontId="2" fillId="0" borderId="40" xfId="0" applyNumberFormat="1" applyFont="1" applyFill="1" applyBorder="1" applyAlignment="1" applyProtection="1"/>
    <xf numFmtId="1" fontId="2" fillId="0" borderId="20" xfId="0" applyNumberFormat="1" applyFont="1" applyFill="1" applyBorder="1" applyAlignment="1" applyProtection="1">
      <alignment horizontal="right"/>
    </xf>
    <xf numFmtId="1" fontId="2" fillId="0" borderId="25" xfId="0" applyNumberFormat="1" applyFont="1" applyFill="1" applyBorder="1" applyAlignment="1" applyProtection="1">
      <alignment horizontal="right"/>
    </xf>
    <xf numFmtId="1" fontId="2" fillId="7" borderId="20" xfId="0" applyNumberFormat="1" applyFont="1" applyFill="1" applyBorder="1" applyAlignment="1" applyProtection="1"/>
    <xf numFmtId="1" fontId="2" fillId="7" borderId="39" xfId="0" applyNumberFormat="1" applyFont="1" applyFill="1" applyBorder="1" applyAlignment="1" applyProtection="1"/>
    <xf numFmtId="1" fontId="2" fillId="0" borderId="7" xfId="0" applyNumberFormat="1" applyFont="1" applyFill="1" applyBorder="1" applyAlignment="1" applyProtection="1">
      <alignment horizontal="right" wrapText="1"/>
    </xf>
    <xf numFmtId="1" fontId="2" fillId="0" borderId="8" xfId="0" applyNumberFormat="1" applyFont="1" applyFill="1" applyBorder="1" applyAlignment="1" applyProtection="1">
      <alignment horizontal="right" wrapText="1"/>
    </xf>
    <xf numFmtId="1" fontId="5" fillId="4" borderId="0" xfId="0" applyNumberFormat="1" applyFont="1" applyFill="1" applyProtection="1"/>
    <xf numFmtId="1" fontId="2" fillId="0" borderId="38" xfId="0" applyNumberFormat="1" applyFont="1" applyFill="1" applyBorder="1" applyAlignment="1" applyProtection="1"/>
    <xf numFmtId="1" fontId="2" fillId="6" borderId="9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Alignment="1" applyProtection="1">
      <protection hidden="1"/>
    </xf>
    <xf numFmtId="1" fontId="2" fillId="0" borderId="50" xfId="0" applyNumberFormat="1" applyFont="1" applyFill="1" applyBorder="1" applyAlignment="1" applyProtection="1">
      <alignment horizontal="right"/>
    </xf>
    <xf numFmtId="1" fontId="2" fillId="6" borderId="51" xfId="0" applyNumberFormat="1" applyFont="1" applyFill="1" applyBorder="1" applyAlignment="1" applyProtection="1">
      <protection locked="0"/>
    </xf>
    <xf numFmtId="1" fontId="8" fillId="2" borderId="0" xfId="0" applyNumberFormat="1" applyFont="1" applyFill="1" applyProtection="1"/>
    <xf numFmtId="1" fontId="8" fillId="9" borderId="0" xfId="0" applyNumberFormat="1" applyFont="1" applyFill="1"/>
    <xf numFmtId="1" fontId="8" fillId="9" borderId="0" xfId="0" applyNumberFormat="1" applyFont="1" applyFill="1" applyProtection="1">
      <protection locked="0"/>
    </xf>
    <xf numFmtId="1" fontId="2" fillId="2" borderId="0" xfId="0" applyNumberFormat="1" applyFont="1" applyFill="1" applyAlignment="1" applyProtection="1"/>
    <xf numFmtId="1" fontId="11" fillId="2" borderId="0" xfId="0" applyNumberFormat="1" applyFont="1" applyFill="1" applyBorder="1" applyAlignment="1" applyProtection="1"/>
    <xf numFmtId="1" fontId="4" fillId="4" borderId="0" xfId="0" applyNumberFormat="1" applyFont="1" applyFill="1" applyAlignment="1" applyProtection="1">
      <alignment vertical="top" wrapText="1"/>
    </xf>
    <xf numFmtId="1" fontId="3" fillId="2" borderId="0" xfId="0" applyNumberFormat="1" applyFont="1" applyFill="1" applyBorder="1" applyAlignment="1" applyProtection="1"/>
    <xf numFmtId="1" fontId="2" fillId="6" borderId="38" xfId="0" applyNumberFormat="1" applyFont="1" applyFill="1" applyBorder="1" applyAlignment="1" applyProtection="1">
      <protection locked="0"/>
    </xf>
    <xf numFmtId="1" fontId="2" fillId="0" borderId="40" xfId="0" applyNumberFormat="1" applyFont="1" applyFill="1" applyBorder="1" applyAlignment="1" applyProtection="1">
      <alignment wrapText="1"/>
    </xf>
    <xf numFmtId="1" fontId="2" fillId="0" borderId="45" xfId="0" applyNumberFormat="1" applyFont="1" applyFill="1" applyBorder="1" applyAlignment="1" applyProtection="1">
      <alignment horizontal="center" vertical="center"/>
    </xf>
    <xf numFmtId="1" fontId="2" fillId="0" borderId="32" xfId="0" applyNumberFormat="1" applyFont="1" applyFill="1" applyBorder="1" applyAlignment="1" applyProtection="1"/>
    <xf numFmtId="1" fontId="2" fillId="0" borderId="33" xfId="0" applyNumberFormat="1" applyFont="1" applyFill="1" applyBorder="1" applyAlignment="1" applyProtection="1"/>
    <xf numFmtId="1" fontId="2" fillId="0" borderId="45" xfId="0" applyNumberFormat="1" applyFont="1" applyFill="1" applyBorder="1" applyAlignment="1" applyProtection="1"/>
    <xf numFmtId="1" fontId="2" fillId="6" borderId="50" xfId="0" applyNumberFormat="1" applyFont="1" applyFill="1" applyBorder="1" applyAlignment="1" applyProtection="1">
      <protection locked="0"/>
    </xf>
    <xf numFmtId="1" fontId="2" fillId="0" borderId="20" xfId="0" applyNumberFormat="1" applyFont="1" applyFill="1" applyBorder="1" applyAlignment="1" applyProtection="1"/>
    <xf numFmtId="1" fontId="2" fillId="0" borderId="39" xfId="0" applyNumberFormat="1" applyFont="1" applyFill="1" applyBorder="1" applyAlignment="1" applyProtection="1"/>
    <xf numFmtId="1" fontId="2" fillId="0" borderId="7" xfId="0" applyNumberFormat="1" applyFont="1" applyFill="1" applyBorder="1" applyAlignment="1" applyProtection="1"/>
    <xf numFmtId="1" fontId="2" fillId="0" borderId="8" xfId="0" applyNumberFormat="1" applyFont="1" applyFill="1" applyBorder="1" applyAlignment="1" applyProtection="1"/>
    <xf numFmtId="1" fontId="2" fillId="0" borderId="4" xfId="0" applyNumberFormat="1" applyFont="1" applyFill="1" applyBorder="1" applyAlignment="1" applyProtection="1"/>
    <xf numFmtId="1" fontId="2" fillId="0" borderId="39" xfId="0" applyNumberFormat="1" applyFont="1" applyFill="1" applyBorder="1" applyAlignment="1" applyProtection="1">
      <alignment horizontal="right"/>
    </xf>
    <xf numFmtId="1" fontId="2" fillId="0" borderId="7" xfId="0" applyNumberFormat="1" applyFont="1" applyFill="1" applyBorder="1" applyAlignment="1" applyProtection="1">
      <alignment horizontal="right"/>
    </xf>
    <xf numFmtId="1" fontId="2" fillId="0" borderId="8" xfId="0" applyNumberFormat="1" applyFont="1" applyFill="1" applyBorder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horizontal="right"/>
    </xf>
    <xf numFmtId="1" fontId="2" fillId="7" borderId="27" xfId="0" applyNumberFormat="1" applyFont="1" applyFill="1" applyBorder="1" applyAlignment="1" applyProtection="1"/>
    <xf numFmtId="1" fontId="2" fillId="7" borderId="29" xfId="0" applyNumberFormat="1" applyFont="1" applyFill="1" applyBorder="1" applyAlignment="1" applyProtection="1"/>
    <xf numFmtId="1" fontId="2" fillId="0" borderId="29" xfId="0" applyNumberFormat="1" applyFont="1" applyFill="1" applyBorder="1" applyAlignment="1" applyProtection="1">
      <alignment horizontal="right"/>
    </xf>
    <xf numFmtId="1" fontId="7" fillId="2" borderId="0" xfId="0" applyNumberFormat="1" applyFont="1" applyFill="1" applyBorder="1" applyAlignment="1" applyProtection="1">
      <alignment wrapText="1"/>
    </xf>
    <xf numFmtId="1" fontId="2" fillId="0" borderId="32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6" borderId="6" xfId="0" applyNumberFormat="1" applyFont="1" applyFill="1" applyBorder="1" applyAlignment="1" applyProtection="1">
      <protection locked="0"/>
    </xf>
    <xf numFmtId="1" fontId="2" fillId="7" borderId="11" xfId="0" applyNumberFormat="1" applyFont="1" applyFill="1" applyBorder="1" applyAlignment="1" applyProtection="1"/>
    <xf numFmtId="1" fontId="2" fillId="7" borderId="13" xfId="0" applyNumberFormat="1" applyFont="1" applyFill="1" applyBorder="1" applyAlignment="1" applyProtection="1"/>
    <xf numFmtId="1" fontId="2" fillId="7" borderId="25" xfId="0" applyNumberFormat="1" applyFont="1" applyFill="1" applyBorder="1" applyAlignment="1" applyProtection="1"/>
    <xf numFmtId="1" fontId="2" fillId="0" borderId="20" xfId="0" applyNumberFormat="1" applyFont="1" applyFill="1" applyBorder="1" applyAlignment="1" applyProtection="1">
      <alignment horizontal="right" wrapText="1"/>
    </xf>
    <xf numFmtId="1" fontId="8" fillId="4" borderId="0" xfId="0" applyNumberFormat="1" applyFont="1" applyFill="1" applyProtection="1"/>
    <xf numFmtId="1" fontId="2" fillId="2" borderId="0" xfId="0" applyNumberFormat="1" applyFont="1" applyFill="1" applyAlignment="1" applyProtection="1">
      <protection hidden="1"/>
    </xf>
    <xf numFmtId="1" fontId="2" fillId="7" borderId="40" xfId="0" applyNumberFormat="1" applyFont="1" applyFill="1" applyBorder="1" applyAlignment="1" applyProtection="1"/>
    <xf numFmtId="1" fontId="2" fillId="7" borderId="21" xfId="0" applyNumberFormat="1" applyFont="1" applyFill="1" applyBorder="1" applyAlignment="1" applyProtection="1"/>
    <xf numFmtId="1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0" xfId="0" applyNumberFormat="1" applyFont="1"/>
    <xf numFmtId="1" fontId="2" fillId="0" borderId="6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7" xfId="0" applyNumberFormat="1" applyFont="1" applyFill="1" applyBorder="1" applyAlignment="1" applyProtection="1">
      <alignment horizontal="center" vertical="center" wrapText="1"/>
    </xf>
    <xf numFmtId="1" fontId="2" fillId="0" borderId="65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/>
    <xf numFmtId="1" fontId="2" fillId="0" borderId="59" xfId="0" applyNumberFormat="1" applyFont="1" applyFill="1" applyBorder="1" applyAlignment="1" applyProtection="1"/>
    <xf numFmtId="1" fontId="2" fillId="0" borderId="58" xfId="0" applyNumberFormat="1" applyFont="1" applyFill="1" applyBorder="1" applyAlignment="1" applyProtection="1">
      <alignment horizontal="right"/>
    </xf>
    <xf numFmtId="1" fontId="2" fillId="6" borderId="57" xfId="0" applyNumberFormat="1" applyFont="1" applyFill="1" applyBorder="1" applyAlignment="1" applyProtection="1">
      <protection locked="0"/>
    </xf>
    <xf numFmtId="1" fontId="2" fillId="6" borderId="58" xfId="0" applyNumberFormat="1" applyFont="1" applyFill="1" applyBorder="1" applyAlignment="1" applyProtection="1">
      <protection locked="0"/>
    </xf>
    <xf numFmtId="1" fontId="2" fillId="6" borderId="66" xfId="0" applyNumberFormat="1" applyFont="1" applyFill="1" applyBorder="1" applyAlignment="1" applyProtection="1">
      <protection locked="0"/>
    </xf>
    <xf numFmtId="1" fontId="2" fillId="6" borderId="62" xfId="0" applyNumberFormat="1" applyFont="1" applyFill="1" applyBorder="1" applyAlignment="1" applyProtection="1">
      <protection locked="0"/>
    </xf>
    <xf numFmtId="1" fontId="2" fillId="6" borderId="56" xfId="0" applyNumberFormat="1" applyFont="1" applyFill="1" applyBorder="1" applyAlignment="1" applyProtection="1">
      <protection locked="0"/>
    </xf>
    <xf numFmtId="1" fontId="2" fillId="0" borderId="55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7" fillId="2" borderId="0" xfId="0" applyNumberFormat="1" applyFont="1" applyFill="1" applyBorder="1" applyAlignment="1" applyProtection="1">
      <alignment horizontal="left" wrapText="1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>
      <alignment vertical="center"/>
    </xf>
    <xf numFmtId="1" fontId="2" fillId="2" borderId="0" xfId="0" applyNumberFormat="1" applyFont="1" applyFill="1" applyBorder="1" applyAlignment="1" applyProtection="1">
      <alignment horizontal="center" vertical="center" wrapText="1"/>
    </xf>
    <xf numFmtId="1" fontId="8" fillId="4" borderId="16" xfId="0" applyNumberFormat="1" applyFont="1" applyFill="1" applyBorder="1" applyProtection="1"/>
    <xf numFmtId="1" fontId="2" fillId="2" borderId="32" xfId="0" applyNumberFormat="1" applyFont="1" applyFill="1" applyBorder="1" applyAlignment="1" applyProtection="1">
      <alignment horizontal="center" vertical="center" wrapText="1"/>
    </xf>
    <xf numFmtId="1" fontId="2" fillId="2" borderId="60" xfId="0" applyNumberFormat="1" applyFont="1" applyFill="1" applyBorder="1" applyAlignment="1" applyProtection="1">
      <alignment horizontal="center" vertical="center" wrapText="1"/>
    </xf>
    <xf numFmtId="1" fontId="13" fillId="0" borderId="61" xfId="0" applyNumberFormat="1" applyFont="1" applyFill="1" applyBorder="1" applyAlignment="1" applyProtection="1">
      <alignment horizontal="center" vertical="center" wrapText="1"/>
    </xf>
    <xf numFmtId="1" fontId="6" fillId="10" borderId="32" xfId="0" applyNumberFormat="1" applyFont="1" applyFill="1" applyBorder="1" applyAlignment="1">
      <alignment horizontal="center" vertical="center" wrapText="1"/>
    </xf>
    <xf numFmtId="1" fontId="6" fillId="10" borderId="60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52" xfId="1" applyNumberFormat="1" applyFont="1" applyAlignment="1" applyProtection="1">
      <protection locked="0"/>
    </xf>
    <xf numFmtId="1" fontId="2" fillId="7" borderId="50" xfId="0" applyNumberFormat="1" applyFont="1" applyFill="1" applyBorder="1" applyAlignment="1" applyProtection="1"/>
    <xf numFmtId="1" fontId="2" fillId="7" borderId="36" xfId="0" applyNumberFormat="1" applyFont="1" applyFill="1" applyBorder="1" applyAlignment="1" applyProtection="1"/>
    <xf numFmtId="1" fontId="2" fillId="0" borderId="16" xfId="0" applyNumberFormat="1" applyFont="1" applyFill="1" applyBorder="1" applyAlignment="1" applyProtection="1"/>
    <xf numFmtId="1" fontId="2" fillId="10" borderId="35" xfId="0" applyNumberFormat="1" applyFont="1" applyFill="1" applyBorder="1" applyAlignment="1" applyProtection="1">
      <protection locked="0"/>
    </xf>
    <xf numFmtId="1" fontId="2" fillId="10" borderId="34" xfId="0" applyNumberFormat="1" applyFont="1" applyFill="1" applyBorder="1" applyAlignment="1" applyProtection="1">
      <protection locked="0"/>
    </xf>
    <xf numFmtId="1" fontId="2" fillId="6" borderId="54" xfId="0" applyNumberFormat="1" applyFont="1" applyFill="1" applyBorder="1" applyAlignment="1" applyProtection="1">
      <protection locked="0"/>
    </xf>
    <xf numFmtId="1" fontId="6" fillId="0" borderId="0" xfId="0" applyNumberFormat="1" applyFont="1" applyFill="1"/>
    <xf numFmtId="1" fontId="2" fillId="10" borderId="7" xfId="0" applyNumberFormat="1" applyFont="1" applyFill="1" applyBorder="1" applyAlignment="1" applyProtection="1">
      <protection locked="0"/>
    </xf>
    <xf numFmtId="1" fontId="2" fillId="10" borderId="6" xfId="0" applyNumberFormat="1" applyFont="1" applyFill="1" applyBorder="1" applyAlignment="1" applyProtection="1">
      <protection locked="0"/>
    </xf>
    <xf numFmtId="1" fontId="2" fillId="6" borderId="18" xfId="0" applyNumberFormat="1" applyFont="1" applyFill="1" applyBorder="1" applyAlignment="1" applyProtection="1">
      <protection locked="0"/>
    </xf>
    <xf numFmtId="1" fontId="2" fillId="6" borderId="19" xfId="0" applyNumberFormat="1" applyFont="1" applyFill="1" applyBorder="1" applyAlignment="1" applyProtection="1">
      <protection locked="0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61" xfId="0" applyNumberFormat="1" applyFont="1" applyFill="1" applyBorder="1" applyAlignment="1" applyProtection="1"/>
    <xf numFmtId="1" fontId="2" fillId="0" borderId="55" xfId="0" applyNumberFormat="1" applyFont="1" applyFill="1" applyBorder="1" applyAlignment="1" applyProtection="1"/>
    <xf numFmtId="1" fontId="2" fillId="0" borderId="64" xfId="0" applyNumberFormat="1" applyFont="1" applyFill="1" applyBorder="1" applyAlignment="1" applyProtection="1"/>
    <xf numFmtId="1" fontId="6" fillId="2" borderId="61" xfId="0" applyNumberFormat="1" applyFont="1" applyFill="1" applyBorder="1" applyProtection="1"/>
    <xf numFmtId="1" fontId="6" fillId="2" borderId="64" xfId="0" applyNumberFormat="1" applyFont="1" applyFill="1" applyBorder="1" applyProtection="1"/>
    <xf numFmtId="1" fontId="6" fillId="2" borderId="32" xfId="0" applyNumberFormat="1" applyFont="1" applyFill="1" applyBorder="1" applyProtection="1"/>
    <xf numFmtId="1" fontId="6" fillId="2" borderId="33" xfId="0" applyNumberFormat="1" applyFont="1" applyFill="1" applyBorder="1" applyProtection="1"/>
    <xf numFmtId="1" fontId="6" fillId="2" borderId="60" xfId="0" applyNumberFormat="1" applyFont="1" applyFill="1" applyBorder="1" applyProtection="1"/>
    <xf numFmtId="1" fontId="6" fillId="4" borderId="0" xfId="0" applyNumberFormat="1" applyFont="1" applyFill="1" applyProtection="1"/>
    <xf numFmtId="1" fontId="6" fillId="4" borderId="0" xfId="0" applyNumberFormat="1" applyFont="1" applyFill="1"/>
    <xf numFmtId="1" fontId="6" fillId="2" borderId="0" xfId="0" applyNumberFormat="1" applyFont="1" applyFill="1"/>
    <xf numFmtId="1" fontId="6" fillId="2" borderId="0" xfId="0" applyNumberFormat="1" applyFont="1" applyFill="1" applyProtection="1">
      <protection locked="0"/>
    </xf>
    <xf numFmtId="1" fontId="6" fillId="3" borderId="0" xfId="0" applyNumberFormat="1" applyFont="1" applyFill="1" applyProtection="1">
      <protection locked="0"/>
    </xf>
    <xf numFmtId="1" fontId="6" fillId="5" borderId="0" xfId="0" applyNumberFormat="1" applyFont="1" applyFill="1" applyProtection="1">
      <protection locked="0"/>
    </xf>
    <xf numFmtId="1" fontId="12" fillId="0" borderId="16" xfId="0" applyNumberFormat="1" applyFont="1" applyFill="1" applyBorder="1"/>
    <xf numFmtId="1" fontId="2" fillId="0" borderId="4" xfId="0" applyNumberFormat="1" applyFont="1" applyFill="1" applyBorder="1" applyAlignment="1" applyProtection="1">
      <protection locked="0"/>
    </xf>
    <xf numFmtId="1" fontId="2" fillId="0" borderId="61" xfId="0" applyNumberFormat="1" applyFont="1" applyFill="1" applyBorder="1" applyAlignment="1" applyProtection="1">
      <alignment horizontal="center" vertical="center"/>
    </xf>
    <xf numFmtId="1" fontId="6" fillId="0" borderId="36" xfId="0" applyNumberFormat="1" applyFont="1" applyBorder="1"/>
    <xf numFmtId="1" fontId="6" fillId="0" borderId="21" xfId="0" applyNumberFormat="1" applyFont="1" applyBorder="1"/>
    <xf numFmtId="1" fontId="2" fillId="0" borderId="21" xfId="0" applyNumberFormat="1" applyFont="1" applyFill="1" applyBorder="1" applyAlignment="1" applyProtection="1">
      <alignment horizontal="left" vertical="center"/>
    </xf>
    <xf numFmtId="1" fontId="2" fillId="2" borderId="0" xfId="0" applyNumberFormat="1" applyFont="1" applyFill="1" applyAlignment="1" applyProtection="1">
      <protection locked="0"/>
    </xf>
    <xf numFmtId="1" fontId="2" fillId="0" borderId="21" xfId="0" applyNumberFormat="1" applyFont="1" applyFill="1" applyBorder="1" applyAlignment="1" applyProtection="1">
      <alignment vertical="center"/>
    </xf>
    <xf numFmtId="1" fontId="2" fillId="0" borderId="30" xfId="0" applyNumberFormat="1" applyFont="1" applyFill="1" applyBorder="1" applyAlignment="1" applyProtection="1">
      <alignment vertical="center"/>
    </xf>
    <xf numFmtId="1" fontId="7" fillId="0" borderId="9" xfId="0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2" fillId="0" borderId="57" xfId="0" applyNumberFormat="1" applyFont="1" applyFill="1" applyBorder="1" applyAlignment="1" applyProtection="1">
      <alignment horizontal="right"/>
    </xf>
    <xf numFmtId="1" fontId="2" fillId="0" borderId="65" xfId="0" applyNumberFormat="1" applyFont="1" applyFill="1" applyBorder="1" applyAlignment="1" applyProtection="1">
      <alignment horizontal="right"/>
    </xf>
    <xf numFmtId="1" fontId="2" fillId="6" borderId="67" xfId="0" applyNumberFormat="1" applyFont="1" applyFill="1" applyBorder="1" applyAlignment="1" applyProtection="1">
      <protection locked="0"/>
    </xf>
    <xf numFmtId="1" fontId="2" fillId="6" borderId="68" xfId="0" applyNumberFormat="1" applyFont="1" applyFill="1" applyBorder="1" applyAlignment="1" applyProtection="1">
      <protection locked="0"/>
    </xf>
    <xf numFmtId="1" fontId="2" fillId="7" borderId="12" xfId="0" applyNumberFormat="1" applyFont="1" applyFill="1" applyBorder="1" applyAlignment="1" applyProtection="1">
      <alignment horizontal="right"/>
    </xf>
    <xf numFmtId="1" fontId="2" fillId="6" borderId="72" xfId="0" applyNumberFormat="1" applyFont="1" applyFill="1" applyBorder="1" applyAlignment="1" applyProtection="1">
      <protection locked="0"/>
    </xf>
    <xf numFmtId="1" fontId="2" fillId="6" borderId="73" xfId="0" applyNumberFormat="1" applyFont="1" applyFill="1" applyBorder="1" applyAlignment="1" applyProtection="1">
      <protection locked="0"/>
    </xf>
    <xf numFmtId="1" fontId="2" fillId="6" borderId="74" xfId="0" applyNumberFormat="1" applyFont="1" applyFill="1" applyBorder="1" applyAlignment="1" applyProtection="1">
      <protection locked="0"/>
    </xf>
    <xf numFmtId="1" fontId="2" fillId="6" borderId="37" xfId="0" applyNumberFormat="1" applyFont="1" applyFill="1" applyBorder="1" applyAlignment="1" applyProtection="1">
      <protection locked="0"/>
    </xf>
    <xf numFmtId="1" fontId="2" fillId="6" borderId="75" xfId="0" applyNumberFormat="1" applyFont="1" applyFill="1" applyBorder="1" applyAlignment="1" applyProtection="1">
      <protection locked="0"/>
    </xf>
    <xf numFmtId="1" fontId="2" fillId="0" borderId="20" xfId="0" applyNumberFormat="1" applyFont="1" applyFill="1" applyBorder="1" applyAlignment="1" applyProtection="1">
      <alignment horizontal="right" shrinkToFit="1"/>
    </xf>
    <xf numFmtId="1" fontId="2" fillId="0" borderId="25" xfId="0" applyNumberFormat="1" applyFont="1" applyFill="1" applyBorder="1" applyAlignment="1" applyProtection="1">
      <alignment horizontal="right" shrinkToFit="1"/>
    </xf>
    <xf numFmtId="1" fontId="2" fillId="0" borderId="71" xfId="0" applyNumberFormat="1" applyFont="1" applyFill="1" applyBorder="1" applyAlignment="1" applyProtection="1"/>
    <xf numFmtId="1" fontId="2" fillId="0" borderId="46" xfId="0" applyNumberFormat="1" applyFont="1" applyFill="1" applyBorder="1" applyAlignment="1" applyProtection="1"/>
    <xf numFmtId="1" fontId="3" fillId="0" borderId="64" xfId="0" applyNumberFormat="1" applyFont="1" applyFill="1" applyBorder="1" applyAlignment="1" applyProtection="1"/>
    <xf numFmtId="1" fontId="3" fillId="0" borderId="63" xfId="0" applyNumberFormat="1" applyFont="1" applyFill="1" applyBorder="1" applyAlignment="1" applyProtection="1"/>
    <xf numFmtId="1" fontId="2" fillId="0" borderId="0" xfId="0" applyNumberFormat="1" applyFont="1" applyFill="1" applyAlignment="1" applyProtection="1"/>
    <xf numFmtId="1" fontId="2" fillId="0" borderId="10" xfId="0" applyNumberFormat="1" applyFont="1" applyFill="1" applyBorder="1" applyAlignment="1" applyProtection="1">
      <alignment vertical="center"/>
    </xf>
    <xf numFmtId="1" fontId="2" fillId="0" borderId="11" xfId="0" applyNumberFormat="1" applyFont="1" applyFill="1" applyBorder="1" applyAlignment="1" applyProtection="1">
      <alignment horizontal="right"/>
    </xf>
    <xf numFmtId="1" fontId="2" fillId="0" borderId="26" xfId="0" applyNumberFormat="1" applyFont="1" applyFill="1" applyBorder="1" applyAlignment="1" applyProtection="1">
      <alignment vertical="center"/>
    </xf>
    <xf numFmtId="1" fontId="2" fillId="0" borderId="17" xfId="0" applyNumberFormat="1" applyFont="1" applyFill="1" applyBorder="1" applyAlignment="1" applyProtection="1">
      <alignment vertical="center"/>
    </xf>
    <xf numFmtId="1" fontId="2" fillId="0" borderId="56" xfId="0" applyNumberFormat="1" applyFont="1" applyFill="1" applyBorder="1" applyAlignment="1" applyProtection="1">
      <alignment vertical="center"/>
    </xf>
    <xf numFmtId="1" fontId="2" fillId="7" borderId="57" xfId="0" applyNumberFormat="1" applyFont="1" applyFill="1" applyBorder="1" applyAlignment="1" applyProtection="1"/>
    <xf numFmtId="1" fontId="2" fillId="7" borderId="58" xfId="0" applyNumberFormat="1" applyFont="1" applyFill="1" applyBorder="1" applyAlignment="1" applyProtection="1"/>
    <xf numFmtId="1" fontId="2" fillId="8" borderId="78" xfId="1" applyNumberFormat="1" applyFont="1" applyBorder="1" applyAlignment="1" applyProtection="1">
      <protection locked="0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12" borderId="82" xfId="0" applyFont="1" applyFill="1" applyBorder="1" applyAlignment="1">
      <alignment horizontal="left" vertical="center" wrapText="1"/>
    </xf>
    <xf numFmtId="0" fontId="17" fillId="12" borderId="82" xfId="0" applyFont="1" applyFill="1" applyBorder="1" applyAlignment="1">
      <alignment horizontal="center" vertical="center" wrapText="1"/>
    </xf>
    <xf numFmtId="0" fontId="18" fillId="0" borderId="82" xfId="0" applyFont="1" applyBorder="1" applyAlignment="1">
      <alignment horizontal="left" vertical="center" wrapText="1"/>
    </xf>
    <xf numFmtId="0" fontId="17" fillId="0" borderId="82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11" borderId="82" xfId="0" applyFont="1" applyFill="1" applyBorder="1" applyAlignment="1">
      <alignment horizontal="center" vertical="center" wrapText="1"/>
    </xf>
    <xf numFmtId="0" fontId="19" fillId="12" borderId="82" xfId="0" applyFont="1" applyFill="1" applyBorder="1" applyAlignment="1">
      <alignment horizontal="center" vertical="center" wrapText="1"/>
    </xf>
    <xf numFmtId="0" fontId="19" fillId="0" borderId="82" xfId="0" applyFont="1" applyBorder="1" applyAlignment="1">
      <alignment horizontal="left" vertical="center" wrapText="1"/>
    </xf>
    <xf numFmtId="164" fontId="19" fillId="0" borderId="82" xfId="5" applyNumberFormat="1" applyFont="1" applyBorder="1" applyAlignment="1">
      <alignment horizontal="center" vertical="center" wrapText="1"/>
    </xf>
    <xf numFmtId="9" fontId="19" fillId="0" borderId="82" xfId="6" applyFont="1" applyBorder="1" applyAlignment="1">
      <alignment horizontal="center" vertical="center" wrapText="1"/>
    </xf>
    <xf numFmtId="0" fontId="19" fillId="0" borderId="0" xfId="0" applyFont="1"/>
    <xf numFmtId="0" fontId="20" fillId="11" borderId="82" xfId="0" applyNumberFormat="1" applyFont="1" applyFill="1" applyBorder="1" applyAlignment="1" applyProtection="1"/>
    <xf numFmtId="164" fontId="19" fillId="11" borderId="82" xfId="5" applyNumberFormat="1" applyFont="1" applyFill="1" applyBorder="1" applyAlignment="1">
      <alignment horizontal="center" vertical="center" wrapText="1"/>
    </xf>
    <xf numFmtId="9" fontId="19" fillId="11" borderId="82" xfId="6" applyFont="1" applyFill="1" applyBorder="1" applyAlignment="1">
      <alignment horizontal="center" vertical="center" wrapText="1"/>
    </xf>
    <xf numFmtId="0" fontId="20" fillId="12" borderId="82" xfId="0" applyNumberFormat="1" applyFont="1" applyFill="1" applyBorder="1" applyAlignment="1" applyProtection="1"/>
    <xf numFmtId="164" fontId="19" fillId="12" borderId="82" xfId="5" applyNumberFormat="1" applyFont="1" applyFill="1" applyBorder="1" applyAlignment="1">
      <alignment horizontal="center" vertical="center" wrapText="1"/>
    </xf>
    <xf numFmtId="9" fontId="19" fillId="12" borderId="82" xfId="6" applyFont="1" applyFill="1" applyBorder="1" applyAlignment="1">
      <alignment horizontal="center" vertical="center" wrapText="1"/>
    </xf>
    <xf numFmtId="0" fontId="20" fillId="0" borderId="82" xfId="0" applyNumberFormat="1" applyFont="1" applyFill="1" applyBorder="1" applyAlignment="1" applyProtection="1"/>
    <xf numFmtId="0" fontId="21" fillId="11" borderId="82" xfId="0" applyFont="1" applyFill="1" applyBorder="1"/>
    <xf numFmtId="0" fontId="21" fillId="12" borderId="82" xfId="0" applyFont="1" applyFill="1" applyBorder="1"/>
    <xf numFmtId="0" fontId="21" fillId="0" borderId="82" xfId="0" applyFont="1" applyFill="1" applyBorder="1"/>
    <xf numFmtId="0" fontId="20" fillId="11" borderId="82" xfId="0" applyNumberFormat="1" applyFont="1" applyFill="1" applyBorder="1" applyAlignment="1" applyProtection="1">
      <alignment wrapText="1"/>
    </xf>
    <xf numFmtId="0" fontId="20" fillId="12" borderId="82" xfId="0" applyNumberFormat="1" applyFont="1" applyFill="1" applyBorder="1" applyAlignment="1" applyProtection="1">
      <alignment wrapText="1"/>
    </xf>
    <xf numFmtId="0" fontId="20" fillId="0" borderId="82" xfId="0" applyNumberFormat="1" applyFont="1" applyFill="1" applyBorder="1" applyAlignment="1" applyProtection="1">
      <alignment wrapText="1"/>
    </xf>
    <xf numFmtId="0" fontId="19" fillId="0" borderId="0" xfId="0" applyFont="1" applyBorder="1" applyAlignment="1">
      <alignment horizontal="left" vertical="center" wrapText="1"/>
    </xf>
    <xf numFmtId="164" fontId="19" fillId="0" borderId="0" xfId="5" applyNumberFormat="1" applyFont="1" applyBorder="1" applyAlignment="1">
      <alignment horizontal="center" vertical="center" wrapText="1"/>
    </xf>
    <xf numFmtId="9" fontId="22" fillId="0" borderId="0" xfId="6" applyFont="1" applyBorder="1" applyAlignment="1">
      <alignment horizontal="center" vertical="center" wrapText="1"/>
    </xf>
    <xf numFmtId="9" fontId="19" fillId="0" borderId="0" xfId="6" applyFont="1" applyBorder="1" applyAlignment="1">
      <alignment horizontal="center" vertical="center" wrapText="1"/>
    </xf>
    <xf numFmtId="0" fontId="22" fillId="0" borderId="0" xfId="0" applyFont="1"/>
    <xf numFmtId="0" fontId="19" fillId="0" borderId="0" xfId="0" applyFont="1" applyAlignment="1">
      <alignment horizontal="left" vertical="center" wrapText="1"/>
    </xf>
    <xf numFmtId="164" fontId="19" fillId="0" borderId="0" xfId="5" applyNumberFormat="1" applyFont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19" fillId="13" borderId="82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19" fillId="14" borderId="82" xfId="0" applyFont="1" applyFill="1" applyBorder="1" applyAlignment="1">
      <alignment horizontal="center" vertical="center" wrapText="1"/>
    </xf>
    <xf numFmtId="0" fontId="19" fillId="14" borderId="0" xfId="0" applyFont="1" applyFill="1" applyBorder="1" applyAlignment="1">
      <alignment horizontal="center" vertical="center" wrapText="1"/>
    </xf>
    <xf numFmtId="0" fontId="20" fillId="13" borderId="82" xfId="0" applyNumberFormat="1" applyFont="1" applyFill="1" applyBorder="1" applyAlignment="1" applyProtection="1"/>
    <xf numFmtId="164" fontId="19" fillId="13" borderId="82" xfId="5" applyNumberFormat="1" applyFont="1" applyFill="1" applyBorder="1" applyAlignment="1">
      <alignment horizontal="center" vertical="center" wrapText="1"/>
    </xf>
    <xf numFmtId="0" fontId="20" fillId="14" borderId="82" xfId="0" applyNumberFormat="1" applyFont="1" applyFill="1" applyBorder="1" applyAlignment="1" applyProtection="1"/>
    <xf numFmtId="164" fontId="19" fillId="14" borderId="82" xfId="5" applyNumberFormat="1" applyFont="1" applyFill="1" applyBorder="1" applyAlignment="1">
      <alignment horizontal="center" vertical="center" wrapText="1"/>
    </xf>
    <xf numFmtId="0" fontId="21" fillId="13" borderId="82" xfId="0" applyFont="1" applyFill="1" applyBorder="1"/>
    <xf numFmtId="0" fontId="21" fillId="14" borderId="82" xfId="0" applyFont="1" applyFill="1" applyBorder="1"/>
    <xf numFmtId="0" fontId="20" fillId="13" borderId="82" xfId="0" applyNumberFormat="1" applyFont="1" applyFill="1" applyBorder="1" applyAlignment="1" applyProtection="1">
      <alignment wrapText="1"/>
    </xf>
    <xf numFmtId="0" fontId="20" fillId="14" borderId="82" xfId="0" applyNumberFormat="1" applyFont="1" applyFill="1" applyBorder="1" applyAlignment="1" applyProtection="1">
      <alignment wrapText="1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15" borderId="38" xfId="0" applyNumberFormat="1" applyFont="1" applyFill="1" applyBorder="1" applyAlignment="1" applyProtection="1"/>
    <xf numFmtId="1" fontId="2" fillId="16" borderId="38" xfId="0" applyNumberFormat="1" applyFont="1" applyFill="1" applyBorder="1" applyAlignment="1" applyProtection="1"/>
    <xf numFmtId="1" fontId="2" fillId="4" borderId="38" xfId="0" applyNumberFormat="1" applyFont="1" applyFill="1" applyBorder="1" applyAlignment="1" applyProtection="1"/>
    <xf numFmtId="1" fontId="2" fillId="17" borderId="38" xfId="0" applyNumberFormat="1" applyFont="1" applyFill="1" applyBorder="1" applyAlignment="1" applyProtection="1"/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/>
    </xf>
    <xf numFmtId="1" fontId="2" fillId="0" borderId="63" xfId="0" applyNumberFormat="1" applyFont="1" applyFill="1" applyBorder="1" applyAlignment="1" applyProtection="1">
      <alignment horizontal="center" vertical="center"/>
    </xf>
    <xf numFmtId="1" fontId="2" fillId="0" borderId="58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 wrapText="1"/>
    </xf>
    <xf numFmtId="1" fontId="2" fillId="0" borderId="59" xfId="0" applyNumberFormat="1" applyFont="1" applyFill="1" applyBorder="1" applyAlignment="1" applyProtection="1">
      <alignment horizontal="center" vertical="center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0" borderId="64" xfId="0" applyNumberFormat="1" applyFont="1" applyFill="1" applyBorder="1" applyAlignment="1" applyProtection="1">
      <alignment horizontal="center" vertical="center"/>
    </xf>
    <xf numFmtId="1" fontId="2" fillId="0" borderId="67" xfId="0" applyNumberFormat="1" applyFont="1" applyFill="1" applyBorder="1" applyAlignment="1" applyProtection="1">
      <alignment horizontal="center" vertical="center" wrapText="1"/>
    </xf>
    <xf numFmtId="1" fontId="2" fillId="0" borderId="69" xfId="0" applyNumberFormat="1" applyFont="1" applyFill="1" applyBorder="1" applyAlignment="1" applyProtection="1">
      <alignment horizontal="center" vertical="center" wrapText="1"/>
    </xf>
    <xf numFmtId="1" fontId="2" fillId="0" borderId="71" xfId="0" applyNumberFormat="1" applyFont="1" applyFill="1" applyBorder="1" applyAlignment="1" applyProtection="1">
      <alignment horizontal="center" vertical="center" wrapText="1"/>
    </xf>
    <xf numFmtId="1" fontId="6" fillId="0" borderId="76" xfId="0" applyNumberFormat="1" applyFont="1" applyFill="1" applyBorder="1" applyAlignment="1">
      <alignment horizontal="center" vertical="center" wrapText="1"/>
    </xf>
    <xf numFmtId="1" fontId="6" fillId="0" borderId="77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13" fillId="0" borderId="67" xfId="0" applyNumberFormat="1" applyFont="1" applyFill="1" applyBorder="1" applyAlignment="1" applyProtection="1">
      <alignment horizontal="center" vertical="center" wrapText="1"/>
    </xf>
    <xf numFmtId="1" fontId="13" fillId="0" borderId="69" xfId="0" applyNumberFormat="1" applyFont="1" applyFill="1" applyBorder="1" applyAlignment="1" applyProtection="1">
      <alignment horizontal="center" vertical="center" wrapText="1"/>
    </xf>
    <xf numFmtId="1" fontId="13" fillId="0" borderId="71" xfId="0" applyNumberFormat="1" applyFont="1" applyFill="1" applyBorder="1" applyAlignment="1" applyProtection="1">
      <alignment horizontal="center" vertical="center" wrapText="1"/>
    </xf>
    <xf numFmtId="1" fontId="6" fillId="0" borderId="68" xfId="0" applyNumberFormat="1" applyFont="1" applyFill="1" applyBorder="1" applyAlignment="1">
      <alignment horizontal="center" vertical="center" wrapText="1"/>
    </xf>
    <xf numFmtId="1" fontId="6" fillId="0" borderId="70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wrapText="1"/>
    </xf>
    <xf numFmtId="1" fontId="10" fillId="0" borderId="47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1" fontId="1" fillId="2" borderId="0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center" vertical="center" wrapText="1"/>
    </xf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/>
    </xf>
    <xf numFmtId="1" fontId="7" fillId="0" borderId="64" xfId="0" applyNumberFormat="1" applyFont="1" applyFill="1" applyBorder="1" applyAlignment="1" applyProtection="1">
      <alignment horizontal="center" vertical="center"/>
    </xf>
    <xf numFmtId="1" fontId="2" fillId="0" borderId="63" xfId="0" applyNumberFormat="1" applyFont="1" applyFill="1" applyBorder="1" applyAlignment="1" applyProtection="1">
      <alignment horizontal="center" vertical="center" wrapText="1"/>
    </xf>
    <xf numFmtId="1" fontId="2" fillId="2" borderId="62" xfId="0" applyNumberFormat="1" applyFont="1" applyFill="1" applyBorder="1" applyAlignment="1" applyProtection="1">
      <alignment horizontal="center" vertical="center" wrapText="1"/>
    </xf>
    <xf numFmtId="1" fontId="2" fillId="2" borderId="58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3" xfId="0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0" borderId="61" xfId="0" applyNumberFormat="1" applyFont="1" applyFill="1" applyBorder="1" applyAlignment="1" applyProtection="1">
      <alignment horizontal="center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10" borderId="62" xfId="0" applyNumberFormat="1" applyFont="1" applyFill="1" applyBorder="1" applyAlignment="1">
      <alignment horizontal="center" vertical="center" wrapText="1"/>
    </xf>
    <xf numFmtId="1" fontId="6" fillId="10" borderId="58" xfId="0" applyNumberFormat="1" applyFont="1" applyFill="1" applyBorder="1" applyAlignment="1">
      <alignment horizontal="center" vertical="center" wrapText="1"/>
    </xf>
    <xf numFmtId="1" fontId="6" fillId="10" borderId="16" xfId="0" applyNumberFormat="1" applyFont="1" applyFill="1" applyBorder="1" applyAlignment="1">
      <alignment horizontal="center" vertical="center" wrapText="1"/>
    </xf>
    <xf numFmtId="1" fontId="6" fillId="10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left"/>
    </xf>
    <xf numFmtId="1" fontId="2" fillId="0" borderId="39" xfId="0" applyNumberFormat="1" applyFont="1" applyFill="1" applyBorder="1" applyAlignment="1" applyProtection="1">
      <alignment horizontal="left"/>
    </xf>
    <xf numFmtId="1" fontId="2" fillId="0" borderId="40" xfId="0" applyNumberFormat="1" applyFont="1" applyFill="1" applyBorder="1" applyAlignment="1" applyProtection="1">
      <alignment horizontal="left" vertical="center"/>
    </xf>
    <xf numFmtId="1" fontId="2" fillId="0" borderId="39" xfId="0" applyNumberFormat="1" applyFont="1" applyFill="1" applyBorder="1" applyAlignment="1" applyProtection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62" xfId="0" applyNumberFormat="1" applyFont="1" applyFill="1" applyBorder="1" applyAlignment="1" applyProtection="1">
      <alignment horizontal="left" vertical="center"/>
    </xf>
    <xf numFmtId="1" fontId="2" fillId="0" borderId="58" xfId="0" applyNumberFormat="1" applyFont="1" applyFill="1" applyBorder="1" applyAlignment="1" applyProtection="1">
      <alignment horizontal="left" vertical="center"/>
    </xf>
    <xf numFmtId="1" fontId="2" fillId="0" borderId="37" xfId="0" applyNumberFormat="1" applyFont="1" applyFill="1" applyBorder="1" applyAlignment="1" applyProtection="1">
      <alignment horizontal="left" vertical="center"/>
    </xf>
    <xf numFmtId="1" fontId="2" fillId="0" borderId="34" xfId="0" applyNumberFormat="1" applyFont="1" applyFill="1" applyBorder="1" applyAlignment="1" applyProtection="1">
      <alignment horizontal="left" vertical="center"/>
    </xf>
    <xf numFmtId="1" fontId="2" fillId="0" borderId="40" xfId="0" applyNumberFormat="1" applyFont="1" applyFill="1" applyBorder="1" applyAlignment="1" applyProtection="1">
      <alignment horizontal="left" vertical="center" shrinkToFit="1"/>
    </xf>
    <xf numFmtId="1" fontId="2" fillId="0" borderId="39" xfId="0" applyNumberFormat="1" applyFont="1" applyFill="1" applyBorder="1" applyAlignment="1" applyProtection="1">
      <alignment horizontal="left" vertical="center" shrinkToFit="1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left" vertical="center"/>
    </xf>
    <xf numFmtId="1" fontId="2" fillId="0" borderId="29" xfId="0" applyNumberFormat="1" applyFont="1" applyFill="1" applyBorder="1" applyAlignment="1" applyProtection="1">
      <alignment horizontal="left" vertical="center"/>
    </xf>
    <xf numFmtId="1" fontId="7" fillId="0" borderId="59" xfId="0" applyNumberFormat="1" applyFont="1" applyFill="1" applyBorder="1" applyAlignment="1" applyProtection="1">
      <alignment horizontal="center" vertical="center" wrapText="1"/>
    </xf>
    <xf numFmtId="1" fontId="7" fillId="0" borderId="60" xfId="0" applyNumberFormat="1" applyFont="1" applyFill="1" applyBorder="1" applyAlignment="1" applyProtection="1">
      <alignment horizontal="center" vertical="center" wrapText="1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11" borderId="82" xfId="0" applyFont="1" applyFill="1" applyBorder="1" applyAlignment="1">
      <alignment horizontal="center" vertical="center" wrapText="1"/>
    </xf>
    <xf numFmtId="0" fontId="19" fillId="12" borderId="82" xfId="0" applyFont="1" applyFill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11" borderId="79" xfId="0" applyFont="1" applyFill="1" applyBorder="1" applyAlignment="1">
      <alignment horizontal="center" vertical="center" wrapText="1"/>
    </xf>
    <xf numFmtId="0" fontId="17" fillId="11" borderId="80" xfId="0" applyFont="1" applyFill="1" applyBorder="1" applyAlignment="1">
      <alignment horizontal="center" vertical="center" wrapText="1"/>
    </xf>
    <xf numFmtId="0" fontId="17" fillId="11" borderId="81" xfId="0" applyFont="1" applyFill="1" applyBorder="1" applyAlignment="1">
      <alignment horizontal="center" vertical="center" wrapText="1"/>
    </xf>
    <xf numFmtId="0" fontId="17" fillId="12" borderId="82" xfId="0" applyFont="1" applyFill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18" fillId="12" borderId="79" xfId="0" applyFont="1" applyFill="1" applyBorder="1" applyAlignment="1">
      <alignment horizontal="center" vertical="center" wrapText="1"/>
    </xf>
    <xf numFmtId="0" fontId="18" fillId="12" borderId="81" xfId="0" applyFont="1" applyFill="1" applyBorder="1" applyAlignment="1">
      <alignment horizontal="center" vertical="center" wrapText="1"/>
    </xf>
    <xf numFmtId="0" fontId="17" fillId="13" borderId="79" xfId="0" applyFont="1" applyFill="1" applyBorder="1" applyAlignment="1">
      <alignment horizontal="center" vertical="center" wrapText="1"/>
    </xf>
    <xf numFmtId="0" fontId="17" fillId="13" borderId="80" xfId="0" applyFont="1" applyFill="1" applyBorder="1" applyAlignment="1">
      <alignment horizontal="center" vertical="center" wrapText="1"/>
    </xf>
    <xf numFmtId="0" fontId="17" fillId="14" borderId="79" xfId="0" applyFont="1" applyFill="1" applyBorder="1" applyAlignment="1">
      <alignment horizontal="center" vertical="center" wrapText="1"/>
    </xf>
    <xf numFmtId="0" fontId="17" fillId="14" borderId="80" xfId="0" applyFont="1" applyFill="1" applyBorder="1" applyAlignment="1">
      <alignment horizontal="center" vertical="center" wrapText="1"/>
    </xf>
  </cellXfs>
  <cellStyles count="7">
    <cellStyle name="Millares" xfId="5" builtinId="3"/>
    <cellStyle name="Millares [0] 2" xfId="3"/>
    <cellStyle name="Millares 10 3" xfId="2"/>
    <cellStyle name="Normal" xfId="0" builtinId="0"/>
    <cellStyle name="Normal 2" xfId="4"/>
    <cellStyle name="Notas 2" xfId="1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Pertiencia segun protocolo trimestre i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Pertinencia!$I$4:$I$60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Pertinencia!$N$4:$N$60</c:f>
              <c:numCache>
                <c:formatCode>0%</c:formatCode>
                <c:ptCount val="24"/>
                <c:pt idx="0">
                  <c:v>0.80392156862745101</c:v>
                </c:pt>
                <c:pt idx="1">
                  <c:v>0.6700879765395894</c:v>
                </c:pt>
                <c:pt idx="2">
                  <c:v>0</c:v>
                </c:pt>
                <c:pt idx="3">
                  <c:v>0.59615384615384615</c:v>
                </c:pt>
                <c:pt idx="4">
                  <c:v>0</c:v>
                </c:pt>
                <c:pt idx="5">
                  <c:v>0.96190476190476193</c:v>
                </c:pt>
                <c:pt idx="6">
                  <c:v>0.89516129032258063</c:v>
                </c:pt>
                <c:pt idx="7">
                  <c:v>0.94295302013422821</c:v>
                </c:pt>
                <c:pt idx="8">
                  <c:v>0.85074626865671643</c:v>
                </c:pt>
                <c:pt idx="9">
                  <c:v>1</c:v>
                </c:pt>
                <c:pt idx="10">
                  <c:v>0</c:v>
                </c:pt>
                <c:pt idx="11">
                  <c:v>0.97463768115942029</c:v>
                </c:pt>
                <c:pt idx="12">
                  <c:v>0.88709677419354838</c:v>
                </c:pt>
                <c:pt idx="13">
                  <c:v>0.58241758241758246</c:v>
                </c:pt>
                <c:pt idx="14">
                  <c:v>0.64417177914110424</c:v>
                </c:pt>
                <c:pt idx="15">
                  <c:v>0.60523763336566438</c:v>
                </c:pt>
                <c:pt idx="16">
                  <c:v>0.57723577235772361</c:v>
                </c:pt>
                <c:pt idx="17">
                  <c:v>0.90575916230366493</c:v>
                </c:pt>
                <c:pt idx="18">
                  <c:v>0.86508753861997945</c:v>
                </c:pt>
                <c:pt idx="19">
                  <c:v>0.79098360655737709</c:v>
                </c:pt>
                <c:pt idx="20">
                  <c:v>0.8032258064516129</c:v>
                </c:pt>
                <c:pt idx="21">
                  <c:v>0.75744680851063828</c:v>
                </c:pt>
                <c:pt idx="22">
                  <c:v>0.85368043087971279</c:v>
                </c:pt>
                <c:pt idx="23">
                  <c:v>0.95270270270270274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C9-490C-A39C-6B75CF44CCA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5571792"/>
        <c:axId val="505572352"/>
      </c:barChart>
      <c:catAx>
        <c:axId val="50557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5572352"/>
        <c:crosses val="autoZero"/>
        <c:auto val="1"/>
        <c:lblAlgn val="ctr"/>
        <c:lblOffset val="100"/>
        <c:noMultiLvlLbl val="0"/>
      </c:catAx>
      <c:valAx>
        <c:axId val="50557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557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Pertiencia segun protocolo trimestre Ii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Pertinencia!$P$4:$P$60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Pertinencia!$U$4:$U$60</c:f>
              <c:numCache>
                <c:formatCode>0%</c:formatCode>
                <c:ptCount val="24"/>
                <c:pt idx="0">
                  <c:v>0.83171521035598706</c:v>
                </c:pt>
                <c:pt idx="1">
                  <c:v>0.63246143527833665</c:v>
                </c:pt>
                <c:pt idx="2">
                  <c:v>0</c:v>
                </c:pt>
                <c:pt idx="3">
                  <c:v>0.66153846153846152</c:v>
                </c:pt>
                <c:pt idx="4">
                  <c:v>0</c:v>
                </c:pt>
                <c:pt idx="5">
                  <c:v>0.86991869918699183</c:v>
                </c:pt>
                <c:pt idx="6">
                  <c:v>0.87896825396825395</c:v>
                </c:pt>
                <c:pt idx="7">
                  <c:v>0.9358974358974359</c:v>
                </c:pt>
                <c:pt idx="8">
                  <c:v>0.83439490445859876</c:v>
                </c:pt>
                <c:pt idx="9">
                  <c:v>0.96825396825396826</c:v>
                </c:pt>
                <c:pt idx="10">
                  <c:v>0</c:v>
                </c:pt>
                <c:pt idx="11">
                  <c:v>0.99044585987261147</c:v>
                </c:pt>
                <c:pt idx="12">
                  <c:v>0.94797687861271673</c:v>
                </c:pt>
                <c:pt idx="13">
                  <c:v>0.44545454545454544</c:v>
                </c:pt>
                <c:pt idx="14">
                  <c:v>0.6344410876132931</c:v>
                </c:pt>
                <c:pt idx="15">
                  <c:v>0.7536082474226804</c:v>
                </c:pt>
                <c:pt idx="16">
                  <c:v>6.1583577712609971E-2</c:v>
                </c:pt>
                <c:pt idx="17">
                  <c:v>0.88349514563106801</c:v>
                </c:pt>
                <c:pt idx="18">
                  <c:v>0.86951983298538627</c:v>
                </c:pt>
                <c:pt idx="19">
                  <c:v>0.79</c:v>
                </c:pt>
                <c:pt idx="20">
                  <c:v>0.82666666666666666</c:v>
                </c:pt>
                <c:pt idx="21">
                  <c:v>0.67782426778242677</c:v>
                </c:pt>
                <c:pt idx="22">
                  <c:v>0.84593301435406698</c:v>
                </c:pt>
                <c:pt idx="23">
                  <c:v>0.96271929824561409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3D-41C0-AF77-2532EE731F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074416"/>
        <c:axId val="503074976"/>
      </c:barChart>
      <c:catAx>
        <c:axId val="50307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3074976"/>
        <c:crosses val="autoZero"/>
        <c:auto val="1"/>
        <c:lblAlgn val="ctr"/>
        <c:lblOffset val="100"/>
        <c:noMultiLvlLbl val="0"/>
      </c:catAx>
      <c:valAx>
        <c:axId val="50307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307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Pertiencia segun protocolo trimestre IIi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Pertinencia!$W$4:$W$60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Pertinencia!$AB$4:$AB$60</c:f>
              <c:numCache>
                <c:formatCode>0%</c:formatCode>
                <c:ptCount val="24"/>
                <c:pt idx="0">
                  <c:v>0.8844765342960289</c:v>
                </c:pt>
                <c:pt idx="1">
                  <c:v>0.86391437308868502</c:v>
                </c:pt>
                <c:pt idx="2">
                  <c:v>0</c:v>
                </c:pt>
                <c:pt idx="3">
                  <c:v>0.68518518518518523</c:v>
                </c:pt>
                <c:pt idx="4">
                  <c:v>0</c:v>
                </c:pt>
                <c:pt idx="5">
                  <c:v>0.96875</c:v>
                </c:pt>
                <c:pt idx="6">
                  <c:v>0.89382716049382716</c:v>
                </c:pt>
                <c:pt idx="7">
                  <c:v>0.97959183673469385</c:v>
                </c:pt>
                <c:pt idx="8">
                  <c:v>0.84615384615384615</c:v>
                </c:pt>
                <c:pt idx="9">
                  <c:v>1</c:v>
                </c:pt>
                <c:pt idx="10">
                  <c:v>0</c:v>
                </c:pt>
                <c:pt idx="11">
                  <c:v>0.96282527881040891</c:v>
                </c:pt>
                <c:pt idx="12">
                  <c:v>0.93076923076923079</c:v>
                </c:pt>
                <c:pt idx="13">
                  <c:v>0.20967741935483872</c:v>
                </c:pt>
                <c:pt idx="14">
                  <c:v>0.49206349206349204</c:v>
                </c:pt>
                <c:pt idx="15">
                  <c:v>0.68633235004916426</c:v>
                </c:pt>
                <c:pt idx="16">
                  <c:v>0.4781144781144781</c:v>
                </c:pt>
                <c:pt idx="17">
                  <c:v>0.90995260663507105</c:v>
                </c:pt>
                <c:pt idx="18">
                  <c:v>0.891156462585034</c:v>
                </c:pt>
                <c:pt idx="19">
                  <c:v>0.79617047560222365</c:v>
                </c:pt>
                <c:pt idx="20">
                  <c:v>0.7975460122699386</c:v>
                </c:pt>
                <c:pt idx="21">
                  <c:v>0.70909090909090911</c:v>
                </c:pt>
                <c:pt idx="22">
                  <c:v>0.81818181818181823</c:v>
                </c:pt>
                <c:pt idx="23">
                  <c:v>0.98270893371757928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9-4D7C-9A45-A48779327C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077216"/>
        <c:axId val="502461456"/>
      </c:barChart>
      <c:catAx>
        <c:axId val="50307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2461456"/>
        <c:crosses val="autoZero"/>
        <c:auto val="1"/>
        <c:lblAlgn val="ctr"/>
        <c:lblOffset val="100"/>
        <c:noMultiLvlLbl val="0"/>
      </c:catAx>
      <c:valAx>
        <c:axId val="50246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307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Pertiencia segun protocolo trimestre iV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Pertinencia!$AD$4:$AD$60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Pertinencia!$AI$4:$AI$60</c:f>
              <c:numCache>
                <c:formatCode>0%</c:formatCode>
                <c:ptCount val="24"/>
                <c:pt idx="0">
                  <c:v>0.88739946380697055</c:v>
                </c:pt>
                <c:pt idx="1">
                  <c:v>0.86324041811846686</c:v>
                </c:pt>
                <c:pt idx="2">
                  <c:v>0</c:v>
                </c:pt>
                <c:pt idx="3">
                  <c:v>0.98484848484848486</c:v>
                </c:pt>
                <c:pt idx="4">
                  <c:v>0.86956521739130432</c:v>
                </c:pt>
                <c:pt idx="5">
                  <c:v>0.9555555555555556</c:v>
                </c:pt>
                <c:pt idx="6">
                  <c:v>0.93306288032454365</c:v>
                </c:pt>
                <c:pt idx="7">
                  <c:v>1.2</c:v>
                </c:pt>
                <c:pt idx="8">
                  <c:v>0.87745098039215685</c:v>
                </c:pt>
                <c:pt idx="9">
                  <c:v>0.95454545454545459</c:v>
                </c:pt>
                <c:pt idx="10">
                  <c:v>0</c:v>
                </c:pt>
                <c:pt idx="11">
                  <c:v>0.98031496062992129</c:v>
                </c:pt>
                <c:pt idx="12">
                  <c:v>0.90131578947368418</c:v>
                </c:pt>
                <c:pt idx="13">
                  <c:v>0.34523809523809523</c:v>
                </c:pt>
                <c:pt idx="14">
                  <c:v>0.58943089430894313</c:v>
                </c:pt>
                <c:pt idx="15">
                  <c:v>0.7053571428571429</c:v>
                </c:pt>
                <c:pt idx="16">
                  <c:v>0.91638795986622068</c:v>
                </c:pt>
                <c:pt idx="17">
                  <c:v>0.93573264781491006</c:v>
                </c:pt>
                <c:pt idx="18">
                  <c:v>0.90820073439412485</c:v>
                </c:pt>
                <c:pt idx="19">
                  <c:v>0.8365122615803815</c:v>
                </c:pt>
                <c:pt idx="20">
                  <c:v>0.84689655172413791</c:v>
                </c:pt>
                <c:pt idx="21">
                  <c:v>0.77281947261663286</c:v>
                </c:pt>
                <c:pt idx="22">
                  <c:v>0.81965006729475098</c:v>
                </c:pt>
                <c:pt idx="23">
                  <c:v>0.95214105793450876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0-4911-9BF4-01BA8ED1C3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2463696"/>
        <c:axId val="502464256"/>
      </c:barChart>
      <c:catAx>
        <c:axId val="50246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2464256"/>
        <c:crosses val="autoZero"/>
        <c:auto val="1"/>
        <c:lblAlgn val="ctr"/>
        <c:lblOffset val="100"/>
        <c:noMultiLvlLbl val="0"/>
      </c:catAx>
      <c:valAx>
        <c:axId val="50246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246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L"/>
              <a:t>% Pertiencia segun Protocolo de Derivación, año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Pertinencia!$B$4:$B$60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Pertinencia!$G$4:$G$60</c:f>
              <c:numCache>
                <c:formatCode>0%</c:formatCode>
                <c:ptCount val="24"/>
                <c:pt idx="0">
                  <c:v>0.85296442687747032</c:v>
                </c:pt>
                <c:pt idx="1">
                  <c:v>0.749011485595933</c:v>
                </c:pt>
                <c:pt idx="2">
                  <c:v>0</c:v>
                </c:pt>
                <c:pt idx="3">
                  <c:v>0.7426160337552743</c:v>
                </c:pt>
                <c:pt idx="4">
                  <c:v>0.86956521739130432</c:v>
                </c:pt>
                <c:pt idx="5">
                  <c:v>0.93478260869565222</c:v>
                </c:pt>
                <c:pt idx="6">
                  <c:v>0.90042149631190727</c:v>
                </c:pt>
                <c:pt idx="7">
                  <c:v>0.99449035812672182</c:v>
                </c:pt>
                <c:pt idx="8">
                  <c:v>0.84982638888888884</c:v>
                </c:pt>
                <c:pt idx="9">
                  <c:v>0.98469387755102045</c:v>
                </c:pt>
                <c:pt idx="10">
                  <c:v>0</c:v>
                </c:pt>
                <c:pt idx="11">
                  <c:v>0.97753818508535495</c:v>
                </c:pt>
                <c:pt idx="12">
                  <c:v>0.91882556131260795</c:v>
                </c:pt>
                <c:pt idx="13">
                  <c:v>0.41498559077809799</c:v>
                </c:pt>
                <c:pt idx="14">
                  <c:v>0.60256410256410253</c:v>
                </c:pt>
                <c:pt idx="15">
                  <c:v>0.68653750620963738</c:v>
                </c:pt>
                <c:pt idx="16">
                  <c:v>0.47924528301886793</c:v>
                </c:pt>
                <c:pt idx="17">
                  <c:v>0.90841121495327104</c:v>
                </c:pt>
                <c:pt idx="18">
                  <c:v>0.88230429988974646</c:v>
                </c:pt>
                <c:pt idx="19">
                  <c:v>0.80545746388443018</c:v>
                </c:pt>
                <c:pt idx="20">
                  <c:v>0.81980342191481614</c:v>
                </c:pt>
                <c:pt idx="21">
                  <c:v>0.72993088782562465</c:v>
                </c:pt>
                <c:pt idx="22">
                  <c:v>0.83692142088266952</c:v>
                </c:pt>
                <c:pt idx="23">
                  <c:v>0.96167883211678828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5F-4795-A217-399AB1D5E9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8632560"/>
        <c:axId val="508633120"/>
      </c:barChart>
      <c:catAx>
        <c:axId val="50863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8633120"/>
        <c:crosses val="autoZero"/>
        <c:auto val="1"/>
        <c:lblAlgn val="ctr"/>
        <c:lblOffset val="100"/>
        <c:noMultiLvlLbl val="0"/>
      </c:catAx>
      <c:valAx>
        <c:axId val="5086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863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evolución trimestral</a:t>
            </a:r>
          </a:p>
          <a:p>
            <a:pPr algn="ctr">
              <a:defRPr/>
            </a:pPr>
            <a:r>
              <a:rPr lang="es-CL"/>
              <a:t> Pertiencia segun protocolo,</a:t>
            </a:r>
            <a:r>
              <a:rPr lang="es-CL" baseline="0"/>
              <a:t> año </a:t>
            </a:r>
            <a:r>
              <a:rPr lang="es-CL"/>
              <a:t>2017</a:t>
            </a:r>
          </a:p>
          <a:p>
            <a:pPr algn="ctr">
              <a:defRPr/>
            </a:pP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Pertinencia!$B$4:$B$60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Pertinencia!$N$4:$N$60</c:f>
              <c:numCache>
                <c:formatCode>0%</c:formatCode>
                <c:ptCount val="24"/>
                <c:pt idx="0">
                  <c:v>0.80392156862745101</c:v>
                </c:pt>
                <c:pt idx="1">
                  <c:v>0.6700879765395894</c:v>
                </c:pt>
                <c:pt idx="2">
                  <c:v>0</c:v>
                </c:pt>
                <c:pt idx="3">
                  <c:v>0.59615384615384615</c:v>
                </c:pt>
                <c:pt idx="4">
                  <c:v>0</c:v>
                </c:pt>
                <c:pt idx="5">
                  <c:v>0.96190476190476193</c:v>
                </c:pt>
                <c:pt idx="6">
                  <c:v>0.89516129032258063</c:v>
                </c:pt>
                <c:pt idx="7">
                  <c:v>0.94295302013422821</c:v>
                </c:pt>
                <c:pt idx="8">
                  <c:v>0.85074626865671643</c:v>
                </c:pt>
                <c:pt idx="9">
                  <c:v>1</c:v>
                </c:pt>
                <c:pt idx="10">
                  <c:v>0</c:v>
                </c:pt>
                <c:pt idx="11">
                  <c:v>0.97463768115942029</c:v>
                </c:pt>
                <c:pt idx="12">
                  <c:v>0.88709677419354838</c:v>
                </c:pt>
                <c:pt idx="13">
                  <c:v>0.58241758241758246</c:v>
                </c:pt>
                <c:pt idx="14">
                  <c:v>0.64417177914110424</c:v>
                </c:pt>
                <c:pt idx="15">
                  <c:v>0.60523763336566438</c:v>
                </c:pt>
                <c:pt idx="16">
                  <c:v>0.57723577235772361</c:v>
                </c:pt>
                <c:pt idx="17">
                  <c:v>0.90575916230366493</c:v>
                </c:pt>
                <c:pt idx="18">
                  <c:v>0.86508753861997945</c:v>
                </c:pt>
                <c:pt idx="19">
                  <c:v>0.79098360655737709</c:v>
                </c:pt>
                <c:pt idx="20">
                  <c:v>0.8032258064516129</c:v>
                </c:pt>
                <c:pt idx="21">
                  <c:v>0.75744680851063828</c:v>
                </c:pt>
                <c:pt idx="22">
                  <c:v>0.85368043087971279</c:v>
                </c:pt>
                <c:pt idx="23">
                  <c:v>0.95270270270270274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80-479F-A820-99471CDF5C4F}"/>
            </c:ext>
          </c:extLst>
        </c:ser>
        <c:ser>
          <c:idx val="1"/>
          <c:order val="1"/>
          <c:spPr>
            <a:solidFill>
              <a:schemeClr val="accent4">
                <a:shade val="86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Pertinencia!$B$4:$B$60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Pertinencia!$U$4:$U$60</c:f>
              <c:numCache>
                <c:formatCode>0%</c:formatCode>
                <c:ptCount val="24"/>
                <c:pt idx="0">
                  <c:v>0.83171521035598706</c:v>
                </c:pt>
                <c:pt idx="1">
                  <c:v>0.63246143527833665</c:v>
                </c:pt>
                <c:pt idx="2">
                  <c:v>0</c:v>
                </c:pt>
                <c:pt idx="3">
                  <c:v>0.66153846153846152</c:v>
                </c:pt>
                <c:pt idx="4">
                  <c:v>0</c:v>
                </c:pt>
                <c:pt idx="5">
                  <c:v>0.86991869918699183</c:v>
                </c:pt>
                <c:pt idx="6">
                  <c:v>0.87896825396825395</c:v>
                </c:pt>
                <c:pt idx="7">
                  <c:v>0.9358974358974359</c:v>
                </c:pt>
                <c:pt idx="8">
                  <c:v>0.83439490445859876</c:v>
                </c:pt>
                <c:pt idx="9">
                  <c:v>0.96825396825396826</c:v>
                </c:pt>
                <c:pt idx="10">
                  <c:v>0</c:v>
                </c:pt>
                <c:pt idx="11">
                  <c:v>0.99044585987261147</c:v>
                </c:pt>
                <c:pt idx="12">
                  <c:v>0.94797687861271673</c:v>
                </c:pt>
                <c:pt idx="13">
                  <c:v>0.44545454545454544</c:v>
                </c:pt>
                <c:pt idx="14">
                  <c:v>0.6344410876132931</c:v>
                </c:pt>
                <c:pt idx="15">
                  <c:v>0.7536082474226804</c:v>
                </c:pt>
                <c:pt idx="16">
                  <c:v>6.1583577712609971E-2</c:v>
                </c:pt>
                <c:pt idx="17">
                  <c:v>0.88349514563106801</c:v>
                </c:pt>
                <c:pt idx="18">
                  <c:v>0.86951983298538627</c:v>
                </c:pt>
                <c:pt idx="19">
                  <c:v>0.79</c:v>
                </c:pt>
                <c:pt idx="20">
                  <c:v>0.82666666666666666</c:v>
                </c:pt>
                <c:pt idx="21">
                  <c:v>0.67782426778242677</c:v>
                </c:pt>
                <c:pt idx="22">
                  <c:v>0.84593301435406698</c:v>
                </c:pt>
                <c:pt idx="23">
                  <c:v>0.96271929824561409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80-479F-A820-99471CDF5C4F}"/>
            </c:ext>
          </c:extLst>
        </c:ser>
        <c:ser>
          <c:idx val="2"/>
          <c:order val="2"/>
          <c:spPr>
            <a:solidFill>
              <a:schemeClr val="accent4">
                <a:tint val="86000"/>
              </a:schemeClr>
            </a:solidFill>
            <a:ln>
              <a:solidFill>
                <a:schemeClr val="tx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Pertinencia!$B$4:$B$60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Pertinencia!$AB$4:$AB$60</c:f>
              <c:numCache>
                <c:formatCode>0%</c:formatCode>
                <c:ptCount val="24"/>
                <c:pt idx="0">
                  <c:v>0.8844765342960289</c:v>
                </c:pt>
                <c:pt idx="1">
                  <c:v>0.86391437308868502</c:v>
                </c:pt>
                <c:pt idx="2">
                  <c:v>0</c:v>
                </c:pt>
                <c:pt idx="3">
                  <c:v>0.68518518518518523</c:v>
                </c:pt>
                <c:pt idx="4">
                  <c:v>0</c:v>
                </c:pt>
                <c:pt idx="5">
                  <c:v>0.96875</c:v>
                </c:pt>
                <c:pt idx="6">
                  <c:v>0.89382716049382716</c:v>
                </c:pt>
                <c:pt idx="7">
                  <c:v>0.97959183673469385</c:v>
                </c:pt>
                <c:pt idx="8">
                  <c:v>0.84615384615384615</c:v>
                </c:pt>
                <c:pt idx="9">
                  <c:v>1</c:v>
                </c:pt>
                <c:pt idx="10">
                  <c:v>0</c:v>
                </c:pt>
                <c:pt idx="11">
                  <c:v>0.96282527881040891</c:v>
                </c:pt>
                <c:pt idx="12">
                  <c:v>0.93076923076923079</c:v>
                </c:pt>
                <c:pt idx="13">
                  <c:v>0.20967741935483872</c:v>
                </c:pt>
                <c:pt idx="14">
                  <c:v>0.49206349206349204</c:v>
                </c:pt>
                <c:pt idx="15">
                  <c:v>0.68633235004916426</c:v>
                </c:pt>
                <c:pt idx="16">
                  <c:v>0.4781144781144781</c:v>
                </c:pt>
                <c:pt idx="17">
                  <c:v>0.90995260663507105</c:v>
                </c:pt>
                <c:pt idx="18">
                  <c:v>0.891156462585034</c:v>
                </c:pt>
                <c:pt idx="19">
                  <c:v>0.79617047560222365</c:v>
                </c:pt>
                <c:pt idx="20">
                  <c:v>0.7975460122699386</c:v>
                </c:pt>
                <c:pt idx="21">
                  <c:v>0.70909090909090911</c:v>
                </c:pt>
                <c:pt idx="22">
                  <c:v>0.81818181818181823</c:v>
                </c:pt>
                <c:pt idx="23">
                  <c:v>0.98270893371757928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80-479F-A820-99471CDF5C4F}"/>
            </c:ext>
          </c:extLst>
        </c:ser>
        <c:ser>
          <c:idx val="3"/>
          <c:order val="3"/>
          <c:spPr>
            <a:solidFill>
              <a:schemeClr val="accent4">
                <a:tint val="58000"/>
              </a:schemeClr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Pertinencia!$B$4:$B$60</c:f>
              <c:strCache>
                <c:ptCount val="24"/>
                <c:pt idx="0">
                  <c:v>PEDIATRÍA</c:v>
                </c:pt>
                <c:pt idx="1">
                  <c:v>MEDICINA INTERNA</c:v>
                </c:pt>
                <c:pt idx="2">
                  <c:v>NEONATOLOGÍA</c:v>
                </c:pt>
                <c:pt idx="3">
                  <c:v>ENFERMEDAD RESPIRATORIA PEDIÁTRICA (BRONCOPULMONAR INFANTIL)</c:v>
                </c:pt>
                <c:pt idx="4">
                  <c:v>ENFERMEDAD RESPIRATORIA DE ADULTO (BRONCOPULMONAR)</c:v>
                </c:pt>
                <c:pt idx="5">
                  <c:v>CARDIOLOGÍA PEDIÁTRICA</c:v>
                </c:pt>
                <c:pt idx="6">
                  <c:v>CARDIOLOGÍA </c:v>
                </c:pt>
                <c:pt idx="7">
                  <c:v>ENDOCRINOLOGÍA ADULTO</c:v>
                </c:pt>
                <c:pt idx="8">
                  <c:v>GASTROENTEROLOGÍA ADULTO</c:v>
                </c:pt>
                <c:pt idx="9">
                  <c:v>NEFROLOGÍA ADULTO</c:v>
                </c:pt>
                <c:pt idx="10">
                  <c:v>DERMATOLOGÍA</c:v>
                </c:pt>
                <c:pt idx="11">
                  <c:v>NEUROLOGÍA PEDIÁTRICA</c:v>
                </c:pt>
                <c:pt idx="12">
                  <c:v>NEUROLOGÍA</c:v>
                </c:pt>
                <c:pt idx="13">
                  <c:v>PSIQUIATRÍA</c:v>
                </c:pt>
                <c:pt idx="14">
                  <c:v>CIRUGÍA PEDIÁTRICA</c:v>
                </c:pt>
                <c:pt idx="15">
                  <c:v>CIRUGÍA GENERAL</c:v>
                </c:pt>
                <c:pt idx="16">
                  <c:v>ANESTESIOLOGÍA</c:v>
                </c:pt>
                <c:pt idx="17">
                  <c:v>OBSTETRICIA</c:v>
                </c:pt>
                <c:pt idx="18">
                  <c:v>GINECOLOGÍA</c:v>
                </c:pt>
                <c:pt idx="19">
                  <c:v>OFTALMOLOGÍA</c:v>
                </c:pt>
                <c:pt idx="20">
                  <c:v>OTORRINOLARINGOLOGÍA</c:v>
                </c:pt>
                <c:pt idx="21">
                  <c:v>TRAUMATOLOGÍA Y ORTOPEDIA PEDIÁTRICA</c:v>
                </c:pt>
                <c:pt idx="22">
                  <c:v>TRAUMATOLOGÍA Y ORTOPEDIA</c:v>
                </c:pt>
                <c:pt idx="23">
                  <c:v>UROLOGÍA</c:v>
                </c:pt>
              </c:strCache>
            </c:strRef>
          </c:cat>
          <c:val>
            <c:numRef>
              <c:f>Pertinencia!$AI$4:$AI$60</c:f>
              <c:numCache>
                <c:formatCode>0%</c:formatCode>
                <c:ptCount val="24"/>
                <c:pt idx="0">
                  <c:v>0.88739946380697055</c:v>
                </c:pt>
                <c:pt idx="1">
                  <c:v>0.86324041811846686</c:v>
                </c:pt>
                <c:pt idx="2">
                  <c:v>0</c:v>
                </c:pt>
                <c:pt idx="3">
                  <c:v>0.98484848484848486</c:v>
                </c:pt>
                <c:pt idx="4">
                  <c:v>0.86956521739130432</c:v>
                </c:pt>
                <c:pt idx="5">
                  <c:v>0.9555555555555556</c:v>
                </c:pt>
                <c:pt idx="6">
                  <c:v>0.93306288032454365</c:v>
                </c:pt>
                <c:pt idx="7">
                  <c:v>1.2</c:v>
                </c:pt>
                <c:pt idx="8">
                  <c:v>0.87745098039215685</c:v>
                </c:pt>
                <c:pt idx="9">
                  <c:v>0.95454545454545459</c:v>
                </c:pt>
                <c:pt idx="10">
                  <c:v>0</c:v>
                </c:pt>
                <c:pt idx="11">
                  <c:v>0.98031496062992129</c:v>
                </c:pt>
                <c:pt idx="12">
                  <c:v>0.90131578947368418</c:v>
                </c:pt>
                <c:pt idx="13">
                  <c:v>0.34523809523809523</c:v>
                </c:pt>
                <c:pt idx="14">
                  <c:v>0.58943089430894313</c:v>
                </c:pt>
                <c:pt idx="15">
                  <c:v>0.7053571428571429</c:v>
                </c:pt>
                <c:pt idx="16">
                  <c:v>0.91638795986622068</c:v>
                </c:pt>
                <c:pt idx="17">
                  <c:v>0.93573264781491006</c:v>
                </c:pt>
                <c:pt idx="18">
                  <c:v>0.90820073439412485</c:v>
                </c:pt>
                <c:pt idx="19">
                  <c:v>0.8365122615803815</c:v>
                </c:pt>
                <c:pt idx="20">
                  <c:v>0.84689655172413791</c:v>
                </c:pt>
                <c:pt idx="21">
                  <c:v>0.77281947261663286</c:v>
                </c:pt>
                <c:pt idx="22">
                  <c:v>0.81965006729475098</c:v>
                </c:pt>
                <c:pt idx="23">
                  <c:v>0.95214105793450876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80-479F-A820-99471CDF5C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8924464"/>
        <c:axId val="528925024"/>
      </c:barChart>
      <c:catAx>
        <c:axId val="52892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8925024"/>
        <c:crosses val="autoZero"/>
        <c:auto val="1"/>
        <c:lblAlgn val="ctr"/>
        <c:lblOffset val="100"/>
        <c:noMultiLvlLbl val="0"/>
      </c:catAx>
      <c:valAx>
        <c:axId val="5289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89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1019175</xdr:colOff>
      <xdr:row>66</xdr:row>
      <xdr:rowOff>77561</xdr:rowOff>
    </xdr:from>
    <xdr:to>
      <xdr:col>14</xdr:col>
      <xdr:colOff>27214</xdr:colOff>
      <xdr:row>83</xdr:row>
      <xdr:rowOff>108857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B7463CC-2C33-4884-A427-0DD41D017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217714</xdr:colOff>
      <xdr:row>67</xdr:row>
      <xdr:rowOff>81642</xdr:rowOff>
    </xdr:from>
    <xdr:to>
      <xdr:col>20</xdr:col>
      <xdr:colOff>757918</xdr:colOff>
      <xdr:row>84</xdr:row>
      <xdr:rowOff>13607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CF6559AA-93C3-4174-98A0-E7515CD5B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95251</xdr:colOff>
      <xdr:row>66</xdr:row>
      <xdr:rowOff>180975</xdr:rowOff>
    </xdr:from>
    <xdr:to>
      <xdr:col>28</xdr:col>
      <xdr:colOff>1</xdr:colOff>
      <xdr:row>84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C5783EA-3E7D-46D7-BC97-22D2BA31C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13607</xdr:colOff>
      <xdr:row>67</xdr:row>
      <xdr:rowOff>19050</xdr:rowOff>
    </xdr:from>
    <xdr:to>
      <xdr:col>34</xdr:col>
      <xdr:colOff>870857</xdr:colOff>
      <xdr:row>84</xdr:row>
      <xdr:rowOff>54429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F96875A-7770-49B0-A928-72E3E0110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714374</xdr:colOff>
      <xdr:row>66</xdr:row>
      <xdr:rowOff>35718</xdr:rowOff>
    </xdr:from>
    <xdr:to>
      <xdr:col>7</xdr:col>
      <xdr:colOff>183697</xdr:colOff>
      <xdr:row>81</xdr:row>
      <xdr:rowOff>158184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BA321A7C-E9FB-4F1F-A5A8-B4CFE2709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435428</xdr:colOff>
      <xdr:row>84</xdr:row>
      <xdr:rowOff>190499</xdr:rowOff>
    </xdr:from>
    <xdr:to>
      <xdr:col>8</xdr:col>
      <xdr:colOff>3257550</xdr:colOff>
      <xdr:row>119</xdr:row>
      <xdr:rowOff>47624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F4576EF6-9DB7-48FE-B2E2-A4934A28E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OSE\REM%20MENSUAL\NOVIEMBRE\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ENERO\116108S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FEBRERO\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OSE\REM%20MENSUAL\MARZO\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>
        <row r="18">
          <cell r="C18">
            <v>0</v>
          </cell>
        </row>
      </sheetData>
      <sheetData sheetId="2"/>
      <sheetData sheetId="3">
        <row r="77">
          <cell r="C7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>
        <row r="18">
          <cell r="C18">
            <v>0</v>
          </cell>
        </row>
      </sheetData>
      <sheetData sheetId="2"/>
      <sheetData sheetId="3">
        <row r="77">
          <cell r="C7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zoomScale="90" zoomScaleNormal="90" workbookViewId="0">
      <selection activeCell="B15" sqref="B15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",[1]NOMBRE!B2," - ","( ",[1]NOMBRE!C2,[1]NOMBRE!D2,[1]NOMBRE!E2,[1]NOMBRE!F2,[1]NOMBRE!G2," )")</f>
        <v>COMUNA: 0 - ( 00000 )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",[1]NOMBRE!B3," - ","( ",[1]NOMBRE!C3,[1]NOMBRE!D3,[1]NOMBRE!E3,[1]NOMBRE!F3,[1]NOMBRE!G3,[1]NOMBRE!H3," )")</f>
        <v>ESTABLECIMIENTO/ESTRATEGIA: 0 - ( 000000 )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",[1]NOMBRE!B6," - ","( ",[1]NOMBRE!C6,[1]NOMBRE!D6," )")</f>
        <v>MES: 0 - ( 00 )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",[1]NOMBRE!B7)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121" t="s">
        <v>15</v>
      </c>
      <c r="W11" s="35" t="s">
        <v>16</v>
      </c>
      <c r="X11" s="123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3043</v>
      </c>
      <c r="C12" s="4">
        <f>SUM(ENERO:DICIEMBRE!C12)</f>
        <v>1341</v>
      </c>
      <c r="D12" s="4">
        <f>SUM(ENERO:DICIEMBRE!D12)</f>
        <v>918</v>
      </c>
      <c r="E12" s="4">
        <f>SUM(ENERO:DICIEMBRE!E12)</f>
        <v>746</v>
      </c>
      <c r="F12" s="4">
        <f>SUM(ENERO:DICIEMBRE!F12)</f>
        <v>38</v>
      </c>
      <c r="G12" s="4">
        <f>SUM(ENERO:DICIEMBRE!G12)</f>
        <v>0</v>
      </c>
      <c r="H12" s="4">
        <f>SUM(ENERO:DICIEMBRE!H12)</f>
        <v>0</v>
      </c>
      <c r="I12" s="4">
        <f>SUM(ENERO:DICIEMBRE!I12)</f>
        <v>0</v>
      </c>
      <c r="J12" s="4">
        <f>SUM(ENERO:DICIEMBRE!J12)</f>
        <v>0</v>
      </c>
      <c r="K12" s="4">
        <f>SUM(ENERO:DICIEMBRE!K12)</f>
        <v>0</v>
      </c>
      <c r="L12" s="138"/>
      <c r="M12" s="138"/>
      <c r="N12" s="138"/>
      <c r="O12" s="138"/>
      <c r="P12" s="138"/>
      <c r="Q12" s="138"/>
      <c r="R12" s="138"/>
      <c r="S12" s="139"/>
      <c r="T12" s="4">
        <f>SUM(ENERO:DICIEMBRE!T12)</f>
        <v>3005</v>
      </c>
      <c r="U12" s="4">
        <f>SUM(ENERO:DICIEMBRE!U12)</f>
        <v>38</v>
      </c>
      <c r="V12" s="4">
        <f>SUM(ENERO:DICIEMBRE!V12)</f>
        <v>1399</v>
      </c>
      <c r="W12" s="4">
        <f>SUM(ENERO:DICIEMBRE!W12)</f>
        <v>1644</v>
      </c>
      <c r="X12" s="53">
        <f t="shared" ref="X12:X37" si="0">SUM(Y12+Z12+AA12)</f>
        <v>1269</v>
      </c>
      <c r="Y12" s="4">
        <f>SUM(ENERO:DICIEMBRE!Y12)</f>
        <v>1265</v>
      </c>
      <c r="Z12" s="4">
        <f>SUM(ENERO:DICIEMBRE!Z12)</f>
        <v>0</v>
      </c>
      <c r="AA12" s="4">
        <f>SUM(ENERO:DICIEMBRE!AA12)</f>
        <v>4</v>
      </c>
      <c r="AB12" s="140">
        <f t="shared" ref="AB12:AB38" si="1">SUM(AC12+AD12+AE12)</f>
        <v>0</v>
      </c>
      <c r="AC12" s="4">
        <f>SUM(ENERO:DICIEMBRE!AC12)</f>
        <v>0</v>
      </c>
      <c r="AD12" s="4">
        <f>SUM(ENERO:DICIEMBRE!AD12)</f>
        <v>0</v>
      </c>
      <c r="AE12" s="4">
        <f>SUM(ENERO:DICIEMBRE!AE12)</f>
        <v>0</v>
      </c>
      <c r="AF12" s="4">
        <f>SUM(ENERO:DICIEMBRE!AF12)</f>
        <v>1079</v>
      </c>
      <c r="AG12" s="4">
        <f>SUM(ENERO:DICIEMBRE!AG12)</f>
        <v>0</v>
      </c>
      <c r="AH12" s="4">
        <f>SUM(ENERO:DICIEMBRE!AH12)</f>
        <v>342</v>
      </c>
      <c r="AI12" s="4">
        <f>SUM(ENERO:DICIEMBRE!AI12)</f>
        <v>0</v>
      </c>
      <c r="AJ12" s="4">
        <f>SUM(ENERO:DICIEMBRE!AJ12)</f>
        <v>213</v>
      </c>
      <c r="AK12" s="4">
        <f>SUM(ENERO:DICIEMBRE!AK12)</f>
        <v>2</v>
      </c>
      <c r="AL12" s="4">
        <f>SUM(ENERO:DICIEMBRE!AL12)</f>
        <v>0</v>
      </c>
      <c r="AM12" s="4">
        <f>SUM(ENERO:DICIEMBRE!AM12)</f>
        <v>230</v>
      </c>
      <c r="AN12" s="4">
        <f>SUM(ENERO:DICIEMBRE!AN12)</f>
        <v>0</v>
      </c>
      <c r="AO12" s="4">
        <f>SUM(ENERO:DICIEMBRE!AO12)</f>
        <v>0</v>
      </c>
      <c r="AP12" s="4">
        <f>SUM(ENERO:DICIEMBRE!AP12)</f>
        <v>0</v>
      </c>
      <c r="AQ12" s="4">
        <f>SUM(ENERO:DICIEMBRE!AQ12)</f>
        <v>0</v>
      </c>
      <c r="AR12" s="4">
        <f>SUM(ENERO:DICIEMBRE!AR12)</f>
        <v>0</v>
      </c>
      <c r="AS12" s="142">
        <f>SUM(ENERO:DICIEMBRE!AS12)</f>
        <v>0</v>
      </c>
      <c r="AT12" s="142">
        <f>SUM(ENERO:DICIEMBRE!AT12)</f>
        <v>0</v>
      </c>
      <c r="AU12" s="4">
        <f>SUM(ENERO:DICIEMBRE!AU12)</f>
        <v>0</v>
      </c>
      <c r="AV12" s="4">
        <f>SUM(ENERO:DICIEMBRE!AV12)</f>
        <v>0</v>
      </c>
      <c r="AW12" s="4">
        <f>SUM(ENERO:DICIEMBRE!AW12)</f>
        <v>0</v>
      </c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11321</v>
      </c>
      <c r="C13" s="4">
        <f>SUM(ENERO:DICIEMBRE!C13)</f>
        <v>0</v>
      </c>
      <c r="D13" s="4">
        <f>SUM(ENERO:DICIEMBRE!D13)</f>
        <v>0</v>
      </c>
      <c r="E13" s="4">
        <f>SUM(ENERO:DICIEMBRE!E13)</f>
        <v>0</v>
      </c>
      <c r="F13" s="4">
        <f>SUM(ENERO:DICIEMBRE!F13)</f>
        <v>132</v>
      </c>
      <c r="G13" s="4">
        <f>SUM(ENERO:DICIEMBRE!G13)</f>
        <v>308</v>
      </c>
      <c r="H13" s="4">
        <f>SUM(ENERO:DICIEMBRE!H13)</f>
        <v>628</v>
      </c>
      <c r="I13" s="4">
        <f>SUM(ENERO:DICIEMBRE!I13)</f>
        <v>548</v>
      </c>
      <c r="J13" s="4">
        <f>SUM(ENERO:DICIEMBRE!J13)</f>
        <v>582</v>
      </c>
      <c r="K13" s="4">
        <f>SUM(ENERO:DICIEMBRE!K13)</f>
        <v>564</v>
      </c>
      <c r="L13" s="4">
        <f>SUM(ENERO:DICIEMBRE!L13)</f>
        <v>693</v>
      </c>
      <c r="M13" s="4">
        <f>SUM(ENERO:DICIEMBRE!M13)</f>
        <v>808</v>
      </c>
      <c r="N13" s="4">
        <f>SUM(ENERO:DICIEMBRE!N13)</f>
        <v>1048</v>
      </c>
      <c r="O13" s="4">
        <f>SUM(ENERO:DICIEMBRE!O13)</f>
        <v>1153</v>
      </c>
      <c r="P13" s="4">
        <f>SUM(ENERO:DICIEMBRE!P13)</f>
        <v>1301</v>
      </c>
      <c r="Q13" s="4">
        <f>SUM(ENERO:DICIEMBRE!Q13)</f>
        <v>1205</v>
      </c>
      <c r="R13" s="4">
        <f>SUM(ENERO:DICIEMBRE!R13)</f>
        <v>1042</v>
      </c>
      <c r="S13" s="4">
        <f>SUM(ENERO:DICIEMBRE!S13)</f>
        <v>1309</v>
      </c>
      <c r="T13" s="4">
        <f>SUM(ENERO:DICIEMBRE!T13)</f>
        <v>0</v>
      </c>
      <c r="U13" s="4">
        <f>SUM(ENERO:DICIEMBRE!U13)</f>
        <v>11321</v>
      </c>
      <c r="V13" s="4">
        <f>SUM(ENERO:DICIEMBRE!V13)</f>
        <v>4335</v>
      </c>
      <c r="W13" s="4">
        <f>SUM(ENERO:DICIEMBRE!W13)</f>
        <v>6986</v>
      </c>
      <c r="X13" s="53">
        <f t="shared" si="0"/>
        <v>0</v>
      </c>
      <c r="Y13" s="4">
        <f>SUM(ENERO:DICIEMBRE!Y13)</f>
        <v>0</v>
      </c>
      <c r="Z13" s="4">
        <f>SUM(ENERO:DICIEMBRE!Z13)</f>
        <v>0</v>
      </c>
      <c r="AA13" s="4">
        <f>SUM(ENERO:DICIEMBRE!AA13)</f>
        <v>0</v>
      </c>
      <c r="AB13" s="140">
        <f t="shared" si="1"/>
        <v>5311</v>
      </c>
      <c r="AC13" s="4">
        <f>SUM(ENERO:DICIEMBRE!AC13)</f>
        <v>5311</v>
      </c>
      <c r="AD13" s="4">
        <f>SUM(ENERO:DICIEMBRE!AD13)</f>
        <v>0</v>
      </c>
      <c r="AE13" s="4">
        <f>SUM(ENERO:DICIEMBRE!AE13)</f>
        <v>0</v>
      </c>
      <c r="AF13" s="4">
        <f>SUM(ENERO:DICIEMBRE!AF13)</f>
        <v>3978</v>
      </c>
      <c r="AG13" s="4">
        <f>SUM(ENERO:DICIEMBRE!AG13)</f>
        <v>0</v>
      </c>
      <c r="AH13" s="4">
        <f>SUM(ENERO:DICIEMBRE!AH13)</f>
        <v>0</v>
      </c>
      <c r="AI13" s="4">
        <f>SUM(ENERO:DICIEMBRE!AI13)</f>
        <v>1460</v>
      </c>
      <c r="AJ13" s="4">
        <f>SUM(ENERO:DICIEMBRE!AJ13)</f>
        <v>6876</v>
      </c>
      <c r="AK13" s="4">
        <f>SUM(ENERO:DICIEMBRE!AK13)</f>
        <v>0</v>
      </c>
      <c r="AL13" s="4">
        <f>SUM(ENERO:DICIEMBRE!AL13)</f>
        <v>404</v>
      </c>
      <c r="AM13" s="4">
        <f>SUM(ENERO:DICIEMBRE!AM13)</f>
        <v>0</v>
      </c>
      <c r="AN13" s="4">
        <f>SUM(ENERO:DICIEMBRE!AN13)</f>
        <v>1255</v>
      </c>
      <c r="AO13" s="4">
        <f>SUM(ENERO:DICIEMBRE!AO13)</f>
        <v>0</v>
      </c>
      <c r="AP13" s="4">
        <f>SUM(ENERO:DICIEMBRE!AP13)</f>
        <v>0</v>
      </c>
      <c r="AQ13" s="4">
        <f>SUM(ENERO:DICIEMBRE!AQ13)</f>
        <v>1</v>
      </c>
      <c r="AR13" s="4">
        <f>SUM(ENERO:DICIEMBRE!AR13)</f>
        <v>0</v>
      </c>
      <c r="AS13" s="142">
        <f>SUM(ENERO:DICIEMBRE!AS13)</f>
        <v>0</v>
      </c>
      <c r="AT13" s="142">
        <f>SUM(ENERO:DICIEMBRE!AT13)</f>
        <v>0</v>
      </c>
      <c r="AU13" s="4">
        <f>SUM(ENERO:DICIEMBRE!AU13)</f>
        <v>0</v>
      </c>
      <c r="AV13" s="4">
        <f>SUM(ENERO:DICIEMBRE!AV13)</f>
        <v>0</v>
      </c>
      <c r="AW13" s="4">
        <f>SUM(ENERO:DICIEMBRE!AW13)</f>
        <v>0</v>
      </c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1076</v>
      </c>
      <c r="C14" s="4">
        <f>SUM(ENERO:DICIEMBRE!C14)</f>
        <v>1076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4">
        <f>SUM(ENERO:DICIEMBRE!T14)</f>
        <v>1076</v>
      </c>
      <c r="U14" s="4">
        <f>SUM(ENERO:DICIEMBRE!U14)</f>
        <v>0</v>
      </c>
      <c r="V14" s="4">
        <f>SUM(ENERO:DICIEMBRE!V14)</f>
        <v>587</v>
      </c>
      <c r="W14" s="4">
        <f>SUM(ENERO:DICIEMBRE!W14)</f>
        <v>489</v>
      </c>
      <c r="X14" s="53">
        <f t="shared" si="0"/>
        <v>363</v>
      </c>
      <c r="Y14" s="4">
        <f>SUM(ENERO:DICIEMBRE!Y14)</f>
        <v>363</v>
      </c>
      <c r="Z14" s="4">
        <f>SUM(ENERO:DICIEMBRE!Z14)</f>
        <v>0</v>
      </c>
      <c r="AA14" s="4">
        <f>SUM(ENERO:DICIEMBRE!AA14)</f>
        <v>0</v>
      </c>
      <c r="AB14" s="140">
        <f t="shared" si="1"/>
        <v>0</v>
      </c>
      <c r="AC14" s="4">
        <f>SUM(ENERO:DICIEMBRE!AC14)</f>
        <v>0</v>
      </c>
      <c r="AD14" s="4">
        <f>SUM(ENERO:DICIEMBRE!AD14)</f>
        <v>0</v>
      </c>
      <c r="AE14" s="4">
        <f>SUM(ENERO:DICIEMBRE!AE14)</f>
        <v>0</v>
      </c>
      <c r="AF14" s="4">
        <f>SUM(ENERO:DICIEMBRE!AF14)</f>
        <v>0</v>
      </c>
      <c r="AG14" s="4">
        <f>SUM(ENERO:DICIEMBRE!AG14)</f>
        <v>0</v>
      </c>
      <c r="AH14" s="4">
        <f>SUM(ENERO:DICIEMBRE!AH14)</f>
        <v>153</v>
      </c>
      <c r="AI14" s="4">
        <f>SUM(ENERO:DICIEMBRE!AI14)</f>
        <v>0</v>
      </c>
      <c r="AJ14" s="4">
        <f>SUM(ENERO:DICIEMBRE!AJ14)</f>
        <v>34</v>
      </c>
      <c r="AK14" s="4">
        <f>SUM(ENERO:DICIEMBRE!AK14)</f>
        <v>0</v>
      </c>
      <c r="AL14" s="4">
        <f>SUM(ENERO:DICIEMBRE!AL14)</f>
        <v>0</v>
      </c>
      <c r="AM14" s="4">
        <f>SUM(ENERO:DICIEMBRE!AM14)</f>
        <v>93</v>
      </c>
      <c r="AN14" s="4">
        <f>SUM(ENERO:DICIEMBRE!AN14)</f>
        <v>0</v>
      </c>
      <c r="AO14" s="4">
        <f>SUM(ENERO:DICIEMBRE!AO14)</f>
        <v>0</v>
      </c>
      <c r="AP14" s="4">
        <f>SUM(ENERO:DICIEMBRE!AP14)</f>
        <v>0</v>
      </c>
      <c r="AQ14" s="4">
        <f>SUM(ENERO:DICIEMBRE!AQ14)</f>
        <v>0</v>
      </c>
      <c r="AR14" s="4">
        <f>SUM(ENERO:DICIEMBRE!AR14)</f>
        <v>0</v>
      </c>
      <c r="AS14" s="142">
        <f>SUM(ENERO:DICIEMBRE!AS14)</f>
        <v>0</v>
      </c>
      <c r="AT14" s="142">
        <f>SUM(ENERO:DICIEMBRE!AT14)</f>
        <v>0</v>
      </c>
      <c r="AU14" s="4">
        <f>SUM(ENERO:DICIEMBRE!AU14)</f>
        <v>0</v>
      </c>
      <c r="AV14" s="4">
        <f>SUM(ENERO:DICIEMBRE!AV14)</f>
        <v>0</v>
      </c>
      <c r="AW14" s="4">
        <f>SUM(ENERO:DICIEMBRE!AW14)</f>
        <v>0</v>
      </c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639</v>
      </c>
      <c r="C15" s="4">
        <f>SUM(ENERO:DICIEMBRE!C15)</f>
        <v>313</v>
      </c>
      <c r="D15" s="4">
        <f>SUM(ENERO:DICIEMBRE!D15)</f>
        <v>198</v>
      </c>
      <c r="E15" s="4">
        <f>SUM(ENERO:DICIEMBRE!E15)</f>
        <v>124</v>
      </c>
      <c r="F15" s="4">
        <f>SUM(ENERO:DICIEMBRE!F15)</f>
        <v>4</v>
      </c>
      <c r="G15" s="4">
        <f>SUM(ENERO:DICIEMBRE!G15)</f>
        <v>0</v>
      </c>
      <c r="H15" s="4">
        <f>SUM(ENERO:DICIEMBRE!H15)</f>
        <v>0</v>
      </c>
      <c r="I15" s="4">
        <f>SUM(ENERO:DICIEMBRE!I15)</f>
        <v>0</v>
      </c>
      <c r="J15" s="4">
        <f>SUM(ENERO:DICIEMBRE!J15)</f>
        <v>0</v>
      </c>
      <c r="K15" s="4">
        <f>SUM(ENERO:DICIEMBRE!K15)</f>
        <v>0</v>
      </c>
      <c r="L15" s="138"/>
      <c r="M15" s="138"/>
      <c r="N15" s="138"/>
      <c r="O15" s="138"/>
      <c r="P15" s="138"/>
      <c r="Q15" s="138"/>
      <c r="R15" s="138"/>
      <c r="S15" s="138"/>
      <c r="T15" s="4">
        <f>SUM(ENERO:DICIEMBRE!T15)</f>
        <v>635</v>
      </c>
      <c r="U15" s="4">
        <f>SUM(ENERO:DICIEMBRE!U15)</f>
        <v>4</v>
      </c>
      <c r="V15" s="4">
        <f>SUM(ENERO:DICIEMBRE!V15)</f>
        <v>363</v>
      </c>
      <c r="W15" s="4">
        <f>SUM(ENERO:DICIEMBRE!W15)</f>
        <v>276</v>
      </c>
      <c r="X15" s="53">
        <f t="shared" si="0"/>
        <v>237</v>
      </c>
      <c r="Y15" s="4">
        <f>SUM(ENERO:DICIEMBRE!Y15)</f>
        <v>237</v>
      </c>
      <c r="Z15" s="4">
        <f>SUM(ENERO:DICIEMBRE!Z15)</f>
        <v>0</v>
      </c>
      <c r="AA15" s="4">
        <f>SUM(ENERO:DICIEMBRE!AA15)</f>
        <v>0</v>
      </c>
      <c r="AB15" s="140">
        <f t="shared" si="1"/>
        <v>0</v>
      </c>
      <c r="AC15" s="4">
        <f>SUM(ENERO:DICIEMBRE!AC15)</f>
        <v>0</v>
      </c>
      <c r="AD15" s="4">
        <f>SUM(ENERO:DICIEMBRE!AD15)</f>
        <v>0</v>
      </c>
      <c r="AE15" s="4">
        <f>SUM(ENERO:DICIEMBRE!AE15)</f>
        <v>0</v>
      </c>
      <c r="AF15" s="4">
        <f>SUM(ENERO:DICIEMBRE!AF15)</f>
        <v>176</v>
      </c>
      <c r="AG15" s="4">
        <f>SUM(ENERO:DICIEMBRE!AG15)</f>
        <v>0</v>
      </c>
      <c r="AH15" s="4">
        <f>SUM(ENERO:DICIEMBRE!AH15)</f>
        <v>142</v>
      </c>
      <c r="AI15" s="4">
        <f>SUM(ENERO:DICIEMBRE!AI15)</f>
        <v>0</v>
      </c>
      <c r="AJ15" s="4">
        <f>SUM(ENERO:DICIEMBRE!AJ15)</f>
        <v>4</v>
      </c>
      <c r="AK15" s="4">
        <f>SUM(ENERO:DICIEMBRE!AK15)</f>
        <v>0</v>
      </c>
      <c r="AL15" s="4">
        <f>SUM(ENERO:DICIEMBRE!AL15)</f>
        <v>0</v>
      </c>
      <c r="AM15" s="4">
        <f>SUM(ENERO:DICIEMBRE!AM15)</f>
        <v>16</v>
      </c>
      <c r="AN15" s="4">
        <f>SUM(ENERO:DICIEMBRE!AN15)</f>
        <v>0</v>
      </c>
      <c r="AO15" s="4">
        <f>SUM(ENERO:DICIEMBRE!AO15)</f>
        <v>0</v>
      </c>
      <c r="AP15" s="4">
        <f>SUM(ENERO:DICIEMBRE!AP15)</f>
        <v>0</v>
      </c>
      <c r="AQ15" s="4">
        <f>SUM(ENERO:DICIEMBRE!AQ15)</f>
        <v>0</v>
      </c>
      <c r="AR15" s="4">
        <f>SUM(ENERO:DICIEMBRE!AR15)</f>
        <v>0</v>
      </c>
      <c r="AS15" s="142">
        <f>SUM(ENERO:DICIEMBRE!AS15)</f>
        <v>0</v>
      </c>
      <c r="AT15" s="142">
        <f>SUM(ENERO:DICIEMBRE!AT15)</f>
        <v>0</v>
      </c>
      <c r="AU15" s="4">
        <f>SUM(ENERO:DICIEMBRE!AU15)</f>
        <v>0</v>
      </c>
      <c r="AV15" s="4">
        <f>SUM(ENERO:DICIEMBRE!AV15)</f>
        <v>0</v>
      </c>
      <c r="AW15" s="4">
        <f>SUM(ENERO:DICIEMBRE!AW15)</f>
        <v>0</v>
      </c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76</v>
      </c>
      <c r="C16" s="4">
        <f>SUM(ENERO:DICIEMBRE!C16)</f>
        <v>0</v>
      </c>
      <c r="D16" s="4">
        <f>SUM(ENERO:DICIEMBRE!D16)</f>
        <v>0</v>
      </c>
      <c r="E16" s="4">
        <f>SUM(ENERO:DICIEMBRE!E16)</f>
        <v>0</v>
      </c>
      <c r="F16" s="4">
        <f>SUM(ENERO:DICIEMBRE!F16)</f>
        <v>2</v>
      </c>
      <c r="G16" s="4">
        <f>SUM(ENERO:DICIEMBRE!G16)</f>
        <v>0</v>
      </c>
      <c r="H16" s="4">
        <f>SUM(ENERO:DICIEMBRE!H16)</f>
        <v>2</v>
      </c>
      <c r="I16" s="4">
        <f>SUM(ENERO:DICIEMBRE!I16)</f>
        <v>0</v>
      </c>
      <c r="J16" s="4">
        <f>SUM(ENERO:DICIEMBRE!J16)</f>
        <v>1</v>
      </c>
      <c r="K16" s="4">
        <f>SUM(ENERO:DICIEMBRE!K16)</f>
        <v>2</v>
      </c>
      <c r="L16" s="4">
        <f>SUM(ENERO:DICIEMBRE!L16)</f>
        <v>1</v>
      </c>
      <c r="M16" s="4">
        <f>SUM(ENERO:DICIEMBRE!M16)</f>
        <v>5</v>
      </c>
      <c r="N16" s="4">
        <f>SUM(ENERO:DICIEMBRE!N16)</f>
        <v>8</v>
      </c>
      <c r="O16" s="4">
        <f>SUM(ENERO:DICIEMBRE!O16)</f>
        <v>18</v>
      </c>
      <c r="P16" s="4">
        <f>SUM(ENERO:DICIEMBRE!P16)</f>
        <v>5</v>
      </c>
      <c r="Q16" s="4">
        <f>SUM(ENERO:DICIEMBRE!Q16)</f>
        <v>12</v>
      </c>
      <c r="R16" s="4">
        <f>SUM(ENERO:DICIEMBRE!R16)</f>
        <v>5</v>
      </c>
      <c r="S16" s="4">
        <f>SUM(ENERO:DICIEMBRE!S16)</f>
        <v>15</v>
      </c>
      <c r="T16" s="4">
        <f>SUM(ENERO:DICIEMBRE!T16)</f>
        <v>0</v>
      </c>
      <c r="U16" s="4">
        <f>SUM(ENERO:DICIEMBRE!U16)</f>
        <v>76</v>
      </c>
      <c r="V16" s="4">
        <f>SUM(ENERO:DICIEMBRE!V16)</f>
        <v>31</v>
      </c>
      <c r="W16" s="4">
        <f>SUM(ENERO:DICIEMBRE!W16)</f>
        <v>45</v>
      </c>
      <c r="X16" s="53">
        <f t="shared" si="0"/>
        <v>0</v>
      </c>
      <c r="Y16" s="4">
        <f>SUM(ENERO:DICIEMBRE!Y16)</f>
        <v>0</v>
      </c>
      <c r="Z16" s="4">
        <f>SUM(ENERO:DICIEMBRE!Z16)</f>
        <v>0</v>
      </c>
      <c r="AA16" s="4">
        <f>SUM(ENERO:DICIEMBRE!AA16)</f>
        <v>0</v>
      </c>
      <c r="AB16" s="80">
        <f t="shared" si="1"/>
        <v>52</v>
      </c>
      <c r="AC16" s="4">
        <f>SUM(ENERO:DICIEMBRE!AC16)</f>
        <v>46</v>
      </c>
      <c r="AD16" s="4">
        <f>SUM(ENERO:DICIEMBRE!AD16)</f>
        <v>0</v>
      </c>
      <c r="AE16" s="4">
        <f>SUM(ENERO:DICIEMBRE!AE16)</f>
        <v>6</v>
      </c>
      <c r="AF16" s="4">
        <f>SUM(ENERO:DICIEMBRE!AF16)</f>
        <v>40</v>
      </c>
      <c r="AG16" s="4">
        <f>SUM(ENERO:DICIEMBRE!AG16)</f>
        <v>0</v>
      </c>
      <c r="AH16" s="4">
        <f>SUM(ENERO:DICIEMBRE!AH16)</f>
        <v>0</v>
      </c>
      <c r="AI16" s="4">
        <f>SUM(ENERO:DICIEMBRE!AI16)</f>
        <v>15</v>
      </c>
      <c r="AJ16" s="4">
        <f>SUM(ENERO:DICIEMBRE!AJ16)</f>
        <v>1</v>
      </c>
      <c r="AK16" s="4">
        <f>SUM(ENERO:DICIEMBRE!AK16)</f>
        <v>0</v>
      </c>
      <c r="AL16" s="4">
        <f>SUM(ENERO:DICIEMBRE!AL16)</f>
        <v>1</v>
      </c>
      <c r="AM16" s="4">
        <f>SUM(ENERO:DICIEMBRE!AM16)</f>
        <v>0</v>
      </c>
      <c r="AN16" s="4">
        <f>SUM(ENERO:DICIEMBRE!AN16)</f>
        <v>11</v>
      </c>
      <c r="AO16" s="4">
        <f>SUM(ENERO:DICIEMBRE!AO16)</f>
        <v>0</v>
      </c>
      <c r="AP16" s="4">
        <f>SUM(ENERO:DICIEMBRE!AP16)</f>
        <v>0</v>
      </c>
      <c r="AQ16" s="4">
        <f>SUM(ENERO:DICIEMBRE!AQ16)</f>
        <v>0</v>
      </c>
      <c r="AR16" s="4">
        <f>SUM(ENERO:DICIEMBRE!AR16)</f>
        <v>0</v>
      </c>
      <c r="AS16" s="142">
        <f>SUM(ENERO:DICIEMBRE!AS16)</f>
        <v>0</v>
      </c>
      <c r="AT16" s="142">
        <f>SUM(ENERO:DICIEMBRE!AT16)</f>
        <v>0</v>
      </c>
      <c r="AU16" s="4">
        <f>SUM(ENERO:DICIEMBRE!AU16)</f>
        <v>0</v>
      </c>
      <c r="AV16" s="4">
        <f>SUM(ENERO:DICIEMBRE!AV16)</f>
        <v>0</v>
      </c>
      <c r="AW16" s="4">
        <f>SUM(ENERO:DICIEMBRE!AW16)</f>
        <v>0</v>
      </c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777</v>
      </c>
      <c r="C17" s="4">
        <f>SUM(ENERO:DICIEMBRE!C17)</f>
        <v>440</v>
      </c>
      <c r="D17" s="4">
        <f>SUM(ENERO:DICIEMBRE!D17)</f>
        <v>158</v>
      </c>
      <c r="E17" s="4">
        <f>SUM(ENERO:DICIEMBRE!E17)</f>
        <v>165</v>
      </c>
      <c r="F17" s="4">
        <f>SUM(ENERO:DICIEMBRE!F17)</f>
        <v>14</v>
      </c>
      <c r="G17" s="4">
        <f>SUM(ENERO:DICIEMBRE!G17)</f>
        <v>0</v>
      </c>
      <c r="H17" s="4">
        <f>SUM(ENERO:DICIEMBRE!H17)</f>
        <v>0</v>
      </c>
      <c r="I17" s="4">
        <f>SUM(ENERO:DICIEMBRE!I17)</f>
        <v>0</v>
      </c>
      <c r="J17" s="4">
        <f>SUM(ENERO:DICIEMBRE!J17)</f>
        <v>0</v>
      </c>
      <c r="K17" s="4">
        <f>SUM(ENERO:DICIEMBRE!K17)</f>
        <v>0</v>
      </c>
      <c r="L17" s="138"/>
      <c r="M17" s="138"/>
      <c r="N17" s="138"/>
      <c r="O17" s="138"/>
      <c r="P17" s="138"/>
      <c r="Q17" s="138"/>
      <c r="R17" s="138"/>
      <c r="S17" s="138"/>
      <c r="T17" s="4">
        <f>SUM(ENERO:DICIEMBRE!T17)</f>
        <v>763</v>
      </c>
      <c r="U17" s="4">
        <f>SUM(ENERO:DICIEMBRE!U17)</f>
        <v>14</v>
      </c>
      <c r="V17" s="4">
        <f>SUM(ENERO:DICIEMBRE!V17)</f>
        <v>386</v>
      </c>
      <c r="W17" s="4">
        <f>SUM(ENERO:DICIEMBRE!W17)</f>
        <v>391</v>
      </c>
      <c r="X17" s="53">
        <f t="shared" si="0"/>
        <v>418</v>
      </c>
      <c r="Y17" s="4">
        <f>SUM(ENERO:DICIEMBRE!Y17)</f>
        <v>414</v>
      </c>
      <c r="Z17" s="4">
        <f>SUM(ENERO:DICIEMBRE!Z17)</f>
        <v>4</v>
      </c>
      <c r="AA17" s="4">
        <f>SUM(ENERO:DICIEMBRE!AA17)</f>
        <v>0</v>
      </c>
      <c r="AB17" s="80">
        <f t="shared" si="1"/>
        <v>0</v>
      </c>
      <c r="AC17" s="4">
        <f>SUM(ENERO:DICIEMBRE!AC17)</f>
        <v>0</v>
      </c>
      <c r="AD17" s="4">
        <f>SUM(ENERO:DICIEMBRE!AD17)</f>
        <v>0</v>
      </c>
      <c r="AE17" s="4">
        <f>SUM(ENERO:DICIEMBRE!AE17)</f>
        <v>0</v>
      </c>
      <c r="AF17" s="4">
        <f>SUM(ENERO:DICIEMBRE!AF17)</f>
        <v>387</v>
      </c>
      <c r="AG17" s="4">
        <f>SUM(ENERO:DICIEMBRE!AG17)</f>
        <v>0</v>
      </c>
      <c r="AH17" s="4">
        <f>SUM(ENERO:DICIEMBRE!AH17)</f>
        <v>65</v>
      </c>
      <c r="AI17" s="4">
        <f>SUM(ENERO:DICIEMBRE!AI17)</f>
        <v>0</v>
      </c>
      <c r="AJ17" s="4">
        <f>SUM(ENERO:DICIEMBRE!AJ17)</f>
        <v>132</v>
      </c>
      <c r="AK17" s="4">
        <f>SUM(ENERO:DICIEMBRE!AK17)</f>
        <v>91</v>
      </c>
      <c r="AL17" s="4">
        <f>SUM(ENERO:DICIEMBRE!AL17)</f>
        <v>18</v>
      </c>
      <c r="AM17" s="4">
        <f>SUM(ENERO:DICIEMBRE!AM17)</f>
        <v>41</v>
      </c>
      <c r="AN17" s="4">
        <f>SUM(ENERO:DICIEMBRE!AN17)</f>
        <v>0</v>
      </c>
      <c r="AO17" s="4">
        <f>SUM(ENERO:DICIEMBRE!AO17)</f>
        <v>0</v>
      </c>
      <c r="AP17" s="4">
        <f>SUM(ENERO:DICIEMBRE!AP17)</f>
        <v>0</v>
      </c>
      <c r="AQ17" s="4">
        <f>SUM(ENERO:DICIEMBRE!AQ17)</f>
        <v>159</v>
      </c>
      <c r="AR17" s="4">
        <f>SUM(ENERO:DICIEMBRE!AR17)</f>
        <v>0</v>
      </c>
      <c r="AS17" s="142">
        <f>SUM(ENERO:DICIEMBRE!AS17)</f>
        <v>0</v>
      </c>
      <c r="AT17" s="142">
        <f>SUM(ENERO:DICIEMBRE!AT17)</f>
        <v>0</v>
      </c>
      <c r="AU17" s="4">
        <f>SUM(ENERO:DICIEMBRE!AU17)</f>
        <v>0</v>
      </c>
      <c r="AV17" s="4">
        <f>SUM(ENERO:DICIEMBRE!AV17)</f>
        <v>0</v>
      </c>
      <c r="AW17" s="4">
        <f>SUM(ENERO:DICIEMBRE!AW17)</f>
        <v>0</v>
      </c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4764</v>
      </c>
      <c r="C18" s="4">
        <f>SUM(ENERO:DICIEMBRE!C18)</f>
        <v>0</v>
      </c>
      <c r="D18" s="4">
        <f>SUM(ENERO:DICIEMBRE!D18)</f>
        <v>0</v>
      </c>
      <c r="E18" s="4">
        <f>SUM(ENERO:DICIEMBRE!E18)</f>
        <v>0</v>
      </c>
      <c r="F18" s="4">
        <f>SUM(ENERO:DICIEMBRE!F18)</f>
        <v>45</v>
      </c>
      <c r="G18" s="4">
        <f>SUM(ENERO:DICIEMBRE!G18)</f>
        <v>29</v>
      </c>
      <c r="H18" s="4">
        <f>SUM(ENERO:DICIEMBRE!H18)</f>
        <v>20</v>
      </c>
      <c r="I18" s="4">
        <f>SUM(ENERO:DICIEMBRE!I18)</f>
        <v>52</v>
      </c>
      <c r="J18" s="4">
        <f>SUM(ENERO:DICIEMBRE!J18)</f>
        <v>46</v>
      </c>
      <c r="K18" s="4">
        <f>SUM(ENERO:DICIEMBRE!K18)</f>
        <v>94</v>
      </c>
      <c r="L18" s="4">
        <f>SUM(ENERO:DICIEMBRE!L18)</f>
        <v>155</v>
      </c>
      <c r="M18" s="4">
        <f>SUM(ENERO:DICIEMBRE!M18)</f>
        <v>305</v>
      </c>
      <c r="N18" s="4">
        <f>SUM(ENERO:DICIEMBRE!N18)</f>
        <v>431</v>
      </c>
      <c r="O18" s="4">
        <f>SUM(ENERO:DICIEMBRE!O18)</f>
        <v>625</v>
      </c>
      <c r="P18" s="4">
        <f>SUM(ENERO:DICIEMBRE!P18)</f>
        <v>732</v>
      </c>
      <c r="Q18" s="4">
        <f>SUM(ENERO:DICIEMBRE!Q18)</f>
        <v>798</v>
      </c>
      <c r="R18" s="4">
        <f>SUM(ENERO:DICIEMBRE!R18)</f>
        <v>632</v>
      </c>
      <c r="S18" s="4">
        <f>SUM(ENERO:DICIEMBRE!S18)</f>
        <v>800</v>
      </c>
      <c r="T18" s="4">
        <f>SUM(ENERO:DICIEMBRE!T18)</f>
        <v>0</v>
      </c>
      <c r="U18" s="4">
        <f>SUM(ENERO:DICIEMBRE!U18)</f>
        <v>4764</v>
      </c>
      <c r="V18" s="4">
        <f>SUM(ENERO:DICIEMBRE!V18)</f>
        <v>2503</v>
      </c>
      <c r="W18" s="4">
        <f>SUM(ENERO:DICIEMBRE!W18)</f>
        <v>2261</v>
      </c>
      <c r="X18" s="53">
        <f t="shared" si="0"/>
        <v>0</v>
      </c>
      <c r="Y18" s="4">
        <f>SUM(ENERO:DICIEMBRE!Y18)</f>
        <v>0</v>
      </c>
      <c r="Z18" s="4">
        <f>SUM(ENERO:DICIEMBRE!Z18)</f>
        <v>0</v>
      </c>
      <c r="AA18" s="4">
        <f>SUM(ENERO:DICIEMBRE!AA18)</f>
        <v>0</v>
      </c>
      <c r="AB18" s="80">
        <f t="shared" si="1"/>
        <v>1898</v>
      </c>
      <c r="AC18" s="4">
        <f>SUM(ENERO:DICIEMBRE!AC18)</f>
        <v>1898</v>
      </c>
      <c r="AD18" s="4">
        <f>SUM(ENERO:DICIEMBRE!AD18)</f>
        <v>0</v>
      </c>
      <c r="AE18" s="4">
        <f>SUM(ENERO:DICIEMBRE!AE18)</f>
        <v>0</v>
      </c>
      <c r="AF18" s="4">
        <f>SUM(ENERO:DICIEMBRE!AF18)</f>
        <v>1709</v>
      </c>
      <c r="AG18" s="4">
        <f>SUM(ENERO:DICIEMBRE!AG18)</f>
        <v>505</v>
      </c>
      <c r="AH18" s="4">
        <f>SUM(ENERO:DICIEMBRE!AH18)</f>
        <v>0</v>
      </c>
      <c r="AI18" s="4">
        <f>SUM(ENERO:DICIEMBRE!AI18)</f>
        <v>805</v>
      </c>
      <c r="AJ18" s="4">
        <f>SUM(ENERO:DICIEMBRE!AJ18)</f>
        <v>1761</v>
      </c>
      <c r="AK18" s="4">
        <f>SUM(ENERO:DICIEMBRE!AK18)</f>
        <v>0</v>
      </c>
      <c r="AL18" s="4">
        <f>SUM(ENERO:DICIEMBRE!AL18)</f>
        <v>359</v>
      </c>
      <c r="AM18" s="4">
        <f>SUM(ENERO:DICIEMBRE!AM18)</f>
        <v>0</v>
      </c>
      <c r="AN18" s="4">
        <f>SUM(ENERO:DICIEMBRE!AN18)</f>
        <v>542</v>
      </c>
      <c r="AO18" s="4">
        <f>SUM(ENERO:DICIEMBRE!AO18)</f>
        <v>0</v>
      </c>
      <c r="AP18" s="4">
        <f>SUM(ENERO:DICIEMBRE!AP18)</f>
        <v>0</v>
      </c>
      <c r="AQ18" s="4">
        <f>SUM(ENERO:DICIEMBRE!AQ18)</f>
        <v>0</v>
      </c>
      <c r="AR18" s="4">
        <f>SUM(ENERO:DICIEMBRE!AR18)</f>
        <v>1</v>
      </c>
      <c r="AS18" s="142">
        <f>SUM(ENERO:DICIEMBRE!AS18)</f>
        <v>0</v>
      </c>
      <c r="AT18" s="142">
        <f>SUM(ENERO:DICIEMBRE!AT18)</f>
        <v>0</v>
      </c>
      <c r="AU18" s="4">
        <f>SUM(ENERO:DICIEMBRE!AU18)</f>
        <v>0</v>
      </c>
      <c r="AV18" s="4">
        <f>SUM(ENERO:DICIEMBRE!AV18)</f>
        <v>0</v>
      </c>
      <c r="AW18" s="4">
        <f>SUM(ENERO:DICIEMBRE!AW18)</f>
        <v>0</v>
      </c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4">
        <f>SUM(ENERO:DICIEMBRE!C19)</f>
        <v>0</v>
      </c>
      <c r="D19" s="4">
        <f>SUM(ENERO:DICIEMBRE!D19)</f>
        <v>0</v>
      </c>
      <c r="E19" s="4">
        <f>SUM(ENERO:DICIEMBRE!E19)</f>
        <v>0</v>
      </c>
      <c r="F19" s="4">
        <f>SUM(ENERO:DICIEMBRE!F19)</f>
        <v>0</v>
      </c>
      <c r="G19" s="4">
        <f>SUM(ENERO:DICIEMBRE!G19)</f>
        <v>0</v>
      </c>
      <c r="H19" s="4">
        <f>SUM(ENERO:DICIEMBRE!H19)</f>
        <v>0</v>
      </c>
      <c r="I19" s="4">
        <f>SUM(ENERO:DICIEMBRE!I19)</f>
        <v>0</v>
      </c>
      <c r="J19" s="4">
        <f>SUM(ENERO:DICIEMBRE!J19)</f>
        <v>0</v>
      </c>
      <c r="K19" s="4">
        <f>SUM(ENERO:DICIEMBRE!K19)</f>
        <v>0</v>
      </c>
      <c r="L19" s="138"/>
      <c r="M19" s="138"/>
      <c r="N19" s="138"/>
      <c r="O19" s="138"/>
      <c r="P19" s="138"/>
      <c r="Q19" s="138"/>
      <c r="R19" s="138"/>
      <c r="S19" s="138"/>
      <c r="T19" s="4">
        <f>SUM(ENERO:DICIEMBRE!T19)</f>
        <v>0</v>
      </c>
      <c r="U19" s="4">
        <f>SUM(ENERO:DICIEMBRE!U19)</f>
        <v>0</v>
      </c>
      <c r="V19" s="4">
        <f>SUM(ENERO:DICIEMBRE!V19)</f>
        <v>0</v>
      </c>
      <c r="W19" s="4">
        <f>SUM(ENERO:DICIEMBRE!W19)</f>
        <v>0</v>
      </c>
      <c r="X19" s="53">
        <f t="shared" si="0"/>
        <v>0</v>
      </c>
      <c r="Y19" s="4">
        <f>SUM(ENERO:DICIEMBRE!Y19)</f>
        <v>0</v>
      </c>
      <c r="Z19" s="4">
        <f>SUM(ENERO:DICIEMBRE!Z19)</f>
        <v>0</v>
      </c>
      <c r="AA19" s="4">
        <f>SUM(ENERO:DICIEMBRE!AA19)</f>
        <v>0</v>
      </c>
      <c r="AB19" s="80">
        <f t="shared" si="1"/>
        <v>0</v>
      </c>
      <c r="AC19" s="4">
        <f>SUM(ENERO:DICIEMBRE!AC19)</f>
        <v>0</v>
      </c>
      <c r="AD19" s="4">
        <f>SUM(ENERO:DICIEMBRE!AD19)</f>
        <v>0</v>
      </c>
      <c r="AE19" s="4">
        <f>SUM(ENERO:DICIEMBRE!AE19)</f>
        <v>0</v>
      </c>
      <c r="AF19" s="4">
        <f>SUM(ENERO:DICIEMBRE!AF19)</f>
        <v>0</v>
      </c>
      <c r="AG19" s="4">
        <f>SUM(ENERO:DICIEMBRE!AG19)</f>
        <v>0</v>
      </c>
      <c r="AH19" s="4">
        <f>SUM(ENERO:DICIEMBRE!AH19)</f>
        <v>0</v>
      </c>
      <c r="AI19" s="4">
        <f>SUM(ENERO:DICIEMBRE!AI19)</f>
        <v>0</v>
      </c>
      <c r="AJ19" s="4">
        <f>SUM(ENERO:DICIEMBRE!AJ19)</f>
        <v>0</v>
      </c>
      <c r="AK19" s="4">
        <f>SUM(ENERO:DICIEMBRE!AK19)</f>
        <v>0</v>
      </c>
      <c r="AL19" s="4">
        <f>SUM(ENERO:DICIEMBRE!AL19)</f>
        <v>0</v>
      </c>
      <c r="AM19" s="4">
        <f>SUM(ENERO:DICIEMBRE!AM19)</f>
        <v>0</v>
      </c>
      <c r="AN19" s="4">
        <f>SUM(ENERO:DICIEMBRE!AN19)</f>
        <v>0</v>
      </c>
      <c r="AO19" s="4">
        <f>SUM(ENERO:DICIEMBRE!AO19)</f>
        <v>0</v>
      </c>
      <c r="AP19" s="4">
        <f>SUM(ENERO:DICIEMBRE!AP19)</f>
        <v>0</v>
      </c>
      <c r="AQ19" s="4">
        <f>SUM(ENERO:DICIEMBRE!AQ19)</f>
        <v>0</v>
      </c>
      <c r="AR19" s="4">
        <f>SUM(ENERO:DICIEMBRE!AR19)</f>
        <v>0</v>
      </c>
      <c r="AS19" s="142">
        <f>SUM(ENERO:DICIEMBRE!AS19)</f>
        <v>0</v>
      </c>
      <c r="AT19" s="142">
        <f>SUM(ENERO:DICIEMBRE!AT19)</f>
        <v>0</v>
      </c>
      <c r="AU19" s="4">
        <f>SUM(ENERO:DICIEMBRE!AU19)</f>
        <v>0</v>
      </c>
      <c r="AV19" s="4">
        <f>SUM(ENERO:DICIEMBRE!AV19)</f>
        <v>0</v>
      </c>
      <c r="AW19" s="4">
        <f>SUM(ENERO:DICIEMBRE!AW19)</f>
        <v>0</v>
      </c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1997</v>
      </c>
      <c r="C20" s="4">
        <f>SUM(ENERO:DICIEMBRE!C20)</f>
        <v>0</v>
      </c>
      <c r="D20" s="4">
        <f>SUM(ENERO:DICIEMBRE!D20)</f>
        <v>0</v>
      </c>
      <c r="E20" s="4">
        <f>SUM(ENERO:DICIEMBRE!E20)</f>
        <v>8</v>
      </c>
      <c r="F20" s="4">
        <f>SUM(ENERO:DICIEMBRE!F20)</f>
        <v>143</v>
      </c>
      <c r="G20" s="4">
        <f>SUM(ENERO:DICIEMBRE!G20)</f>
        <v>97</v>
      </c>
      <c r="H20" s="4">
        <f>SUM(ENERO:DICIEMBRE!H20)</f>
        <v>129</v>
      </c>
      <c r="I20" s="4">
        <f>SUM(ENERO:DICIEMBRE!I20)</f>
        <v>140</v>
      </c>
      <c r="J20" s="4">
        <f>SUM(ENERO:DICIEMBRE!J20)</f>
        <v>140</v>
      </c>
      <c r="K20" s="4">
        <f>SUM(ENERO:DICIEMBRE!K20)</f>
        <v>159</v>
      </c>
      <c r="L20" s="4">
        <f>SUM(ENERO:DICIEMBRE!L20)</f>
        <v>177</v>
      </c>
      <c r="M20" s="4">
        <f>SUM(ENERO:DICIEMBRE!M20)</f>
        <v>220</v>
      </c>
      <c r="N20" s="4">
        <f>SUM(ENERO:DICIEMBRE!N20)</f>
        <v>160</v>
      </c>
      <c r="O20" s="4">
        <f>SUM(ENERO:DICIEMBRE!O20)</f>
        <v>168</v>
      </c>
      <c r="P20" s="4">
        <f>SUM(ENERO:DICIEMBRE!P20)</f>
        <v>163</v>
      </c>
      <c r="Q20" s="4">
        <f>SUM(ENERO:DICIEMBRE!Q20)</f>
        <v>133</v>
      </c>
      <c r="R20" s="4">
        <f>SUM(ENERO:DICIEMBRE!R20)</f>
        <v>101</v>
      </c>
      <c r="S20" s="4">
        <f>SUM(ENERO:DICIEMBRE!S20)</f>
        <v>59</v>
      </c>
      <c r="T20" s="4">
        <f>SUM(ENERO:DICIEMBRE!T20)</f>
        <v>8</v>
      </c>
      <c r="U20" s="4">
        <f>SUM(ENERO:DICIEMBRE!U20)</f>
        <v>1989</v>
      </c>
      <c r="V20" s="4">
        <f>SUM(ENERO:DICIEMBRE!V20)</f>
        <v>366</v>
      </c>
      <c r="W20" s="4">
        <f>SUM(ENERO:DICIEMBRE!W20)</f>
        <v>1631</v>
      </c>
      <c r="X20" s="53">
        <f t="shared" si="0"/>
        <v>7</v>
      </c>
      <c r="Y20" s="4">
        <f>SUM(ENERO:DICIEMBRE!Y20)</f>
        <v>7</v>
      </c>
      <c r="Z20" s="4">
        <f>SUM(ENERO:DICIEMBRE!Z20)</f>
        <v>0</v>
      </c>
      <c r="AA20" s="4">
        <f>SUM(ENERO:DICIEMBRE!AA20)</f>
        <v>0</v>
      </c>
      <c r="AB20" s="80">
        <f t="shared" si="1"/>
        <v>1082</v>
      </c>
      <c r="AC20" s="4">
        <f>SUM(ENERO:DICIEMBRE!AC20)</f>
        <v>1082</v>
      </c>
      <c r="AD20" s="4">
        <f>SUM(ENERO:DICIEMBRE!AD20)</f>
        <v>0</v>
      </c>
      <c r="AE20" s="4">
        <f>SUM(ENERO:DICIEMBRE!AE20)</f>
        <v>0</v>
      </c>
      <c r="AF20" s="4">
        <f>SUM(ENERO:DICIEMBRE!AF20)</f>
        <v>1083</v>
      </c>
      <c r="AG20" s="4">
        <f>SUM(ENERO:DICIEMBRE!AG20)</f>
        <v>0</v>
      </c>
      <c r="AH20" s="4">
        <f>SUM(ENERO:DICIEMBRE!AH20)</f>
        <v>1</v>
      </c>
      <c r="AI20" s="4">
        <f>SUM(ENERO:DICIEMBRE!AI20)</f>
        <v>308</v>
      </c>
      <c r="AJ20" s="4">
        <f>SUM(ENERO:DICIEMBRE!AJ20)</f>
        <v>10</v>
      </c>
      <c r="AK20" s="4">
        <f>SUM(ENERO:DICIEMBRE!AK20)</f>
        <v>0</v>
      </c>
      <c r="AL20" s="4">
        <f>SUM(ENERO:DICIEMBRE!AL20)</f>
        <v>10</v>
      </c>
      <c r="AM20" s="4">
        <f>SUM(ENERO:DICIEMBRE!AM20)</f>
        <v>53</v>
      </c>
      <c r="AN20" s="4">
        <f>SUM(ENERO:DICIEMBRE!AN20)</f>
        <v>121</v>
      </c>
      <c r="AO20" s="4">
        <f>SUM(ENERO:DICIEMBRE!AO20)</f>
        <v>0</v>
      </c>
      <c r="AP20" s="4">
        <f>SUM(ENERO:DICIEMBRE!AP20)</f>
        <v>0</v>
      </c>
      <c r="AQ20" s="4">
        <f>SUM(ENERO:DICIEMBRE!AQ20)</f>
        <v>0</v>
      </c>
      <c r="AR20" s="4">
        <f>SUM(ENERO:DICIEMBRE!AR20)</f>
        <v>0</v>
      </c>
      <c r="AS20" s="142">
        <f>SUM(ENERO:DICIEMBRE!AS20)</f>
        <v>0</v>
      </c>
      <c r="AT20" s="142">
        <f>SUM(ENERO:DICIEMBRE!AT20)</f>
        <v>0</v>
      </c>
      <c r="AU20" s="4">
        <f>SUM(ENERO:DICIEMBRE!AU20)</f>
        <v>0</v>
      </c>
      <c r="AV20" s="4">
        <f>SUM(ENERO:DICIEMBRE!AV20)</f>
        <v>0</v>
      </c>
      <c r="AW20" s="4">
        <f>SUM(ENERO:DICIEMBRE!AW20)</f>
        <v>0</v>
      </c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4">
        <f>SUM(ENERO:DICIEMBRE!C21)</f>
        <v>0</v>
      </c>
      <c r="D21" s="4">
        <f>SUM(ENERO:DICIEMBRE!D21)</f>
        <v>0</v>
      </c>
      <c r="E21" s="4">
        <f>SUM(ENERO:DICIEMBRE!E21)</f>
        <v>0</v>
      </c>
      <c r="F21" s="4">
        <f>SUM(ENERO:DICIEMBRE!F21)</f>
        <v>0</v>
      </c>
      <c r="G21" s="4">
        <f>SUM(ENERO:DICIEMBRE!G21)</f>
        <v>0</v>
      </c>
      <c r="H21" s="4">
        <f>SUM(ENERO:DICIEMBRE!H21)</f>
        <v>0</v>
      </c>
      <c r="I21" s="4">
        <f>SUM(ENERO:DICIEMBRE!I21)</f>
        <v>0</v>
      </c>
      <c r="J21" s="4">
        <f>SUM(ENERO:DICIEMBRE!J21)</f>
        <v>0</v>
      </c>
      <c r="K21" s="4">
        <f>SUM(ENERO:DICIEMBRE!K21)</f>
        <v>0</v>
      </c>
      <c r="L21" s="138"/>
      <c r="M21" s="138"/>
      <c r="N21" s="138"/>
      <c r="O21" s="138"/>
      <c r="P21" s="138"/>
      <c r="Q21" s="138"/>
      <c r="R21" s="138"/>
      <c r="S21" s="138"/>
      <c r="T21" s="4">
        <f>SUM(ENERO:DICIEMBRE!T21)</f>
        <v>0</v>
      </c>
      <c r="U21" s="4">
        <f>SUM(ENERO:DICIEMBRE!U21)</f>
        <v>0</v>
      </c>
      <c r="V21" s="4">
        <f>SUM(ENERO:DICIEMBRE!V21)</f>
        <v>0</v>
      </c>
      <c r="W21" s="4">
        <f>SUM(ENERO:DICIEMBRE!W21)</f>
        <v>0</v>
      </c>
      <c r="X21" s="53">
        <f t="shared" si="0"/>
        <v>0</v>
      </c>
      <c r="Y21" s="4">
        <f>SUM(ENERO:DICIEMBRE!Y21)</f>
        <v>0</v>
      </c>
      <c r="Z21" s="4">
        <f>SUM(ENERO:DICIEMBRE!Z21)</f>
        <v>0</v>
      </c>
      <c r="AA21" s="4">
        <f>SUM(ENERO:DICIEMBRE!AA21)</f>
        <v>0</v>
      </c>
      <c r="AB21" s="80">
        <f t="shared" si="1"/>
        <v>0</v>
      </c>
      <c r="AC21" s="4">
        <f>SUM(ENERO:DICIEMBRE!AC21)</f>
        <v>0</v>
      </c>
      <c r="AD21" s="4">
        <f>SUM(ENERO:DICIEMBRE!AD21)</f>
        <v>0</v>
      </c>
      <c r="AE21" s="4">
        <f>SUM(ENERO:DICIEMBRE!AE21)</f>
        <v>0</v>
      </c>
      <c r="AF21" s="4">
        <f>SUM(ENERO:DICIEMBRE!AF21)</f>
        <v>0</v>
      </c>
      <c r="AG21" s="4">
        <f>SUM(ENERO:DICIEMBRE!AG21)</f>
        <v>0</v>
      </c>
      <c r="AH21" s="4">
        <f>SUM(ENERO:DICIEMBRE!AH21)</f>
        <v>0</v>
      </c>
      <c r="AI21" s="4">
        <f>SUM(ENERO:DICIEMBRE!AI21)</f>
        <v>0</v>
      </c>
      <c r="AJ21" s="4">
        <f>SUM(ENERO:DICIEMBRE!AJ21)</f>
        <v>0</v>
      </c>
      <c r="AK21" s="4">
        <f>SUM(ENERO:DICIEMBRE!AK21)</f>
        <v>0</v>
      </c>
      <c r="AL21" s="4">
        <f>SUM(ENERO:DICIEMBRE!AL21)</f>
        <v>0</v>
      </c>
      <c r="AM21" s="4">
        <f>SUM(ENERO:DICIEMBRE!AM21)</f>
        <v>0</v>
      </c>
      <c r="AN21" s="4">
        <f>SUM(ENERO:DICIEMBRE!AN21)</f>
        <v>0</v>
      </c>
      <c r="AO21" s="4">
        <f>SUM(ENERO:DICIEMBRE!AO21)</f>
        <v>0</v>
      </c>
      <c r="AP21" s="4">
        <f>SUM(ENERO:DICIEMBRE!AP21)</f>
        <v>0</v>
      </c>
      <c r="AQ21" s="4">
        <f>SUM(ENERO:DICIEMBRE!AQ21)</f>
        <v>0</v>
      </c>
      <c r="AR21" s="4">
        <f>SUM(ENERO:DICIEMBRE!AR21)</f>
        <v>0</v>
      </c>
      <c r="AS21" s="142">
        <f>SUM(ENERO:DICIEMBRE!AS21)</f>
        <v>0</v>
      </c>
      <c r="AT21" s="142">
        <f>SUM(ENERO:DICIEMBRE!AT21)</f>
        <v>0</v>
      </c>
      <c r="AU21" s="4">
        <f>SUM(ENERO:DICIEMBRE!AU21)</f>
        <v>0</v>
      </c>
      <c r="AV21" s="4">
        <f>SUM(ENERO:DICIEMBRE!AV21)</f>
        <v>0</v>
      </c>
      <c r="AW21" s="4">
        <f>SUM(ENERO:DICIEMBRE!AW21)</f>
        <v>0</v>
      </c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2014</v>
      </c>
      <c r="C22" s="4">
        <f>SUM(ENERO:DICIEMBRE!C22)</f>
        <v>0</v>
      </c>
      <c r="D22" s="4">
        <f>SUM(ENERO:DICIEMBRE!D22)</f>
        <v>0</v>
      </c>
      <c r="E22" s="4">
        <f>SUM(ENERO:DICIEMBRE!E22)</f>
        <v>0</v>
      </c>
      <c r="F22" s="4">
        <f>SUM(ENERO:DICIEMBRE!F22)</f>
        <v>49</v>
      </c>
      <c r="G22" s="4">
        <f>SUM(ENERO:DICIEMBRE!G22)</f>
        <v>36</v>
      </c>
      <c r="H22" s="4">
        <f>SUM(ENERO:DICIEMBRE!H22)</f>
        <v>74</v>
      </c>
      <c r="I22" s="4">
        <f>SUM(ENERO:DICIEMBRE!I22)</f>
        <v>41</v>
      </c>
      <c r="J22" s="4">
        <f>SUM(ENERO:DICIEMBRE!J22)</f>
        <v>93</v>
      </c>
      <c r="K22" s="4">
        <f>SUM(ENERO:DICIEMBRE!K22)</f>
        <v>119</v>
      </c>
      <c r="L22" s="4">
        <f>SUM(ENERO:DICIEMBRE!L22)</f>
        <v>156</v>
      </c>
      <c r="M22" s="4">
        <f>SUM(ENERO:DICIEMBRE!M22)</f>
        <v>208</v>
      </c>
      <c r="N22" s="4">
        <f>SUM(ENERO:DICIEMBRE!N22)</f>
        <v>228</v>
      </c>
      <c r="O22" s="4">
        <f>SUM(ENERO:DICIEMBRE!O22)</f>
        <v>253</v>
      </c>
      <c r="P22" s="4">
        <f>SUM(ENERO:DICIEMBRE!P22)</f>
        <v>226</v>
      </c>
      <c r="Q22" s="4">
        <f>SUM(ENERO:DICIEMBRE!Q22)</f>
        <v>241</v>
      </c>
      <c r="R22" s="4">
        <f>SUM(ENERO:DICIEMBRE!R22)</f>
        <v>159</v>
      </c>
      <c r="S22" s="4">
        <f>SUM(ENERO:DICIEMBRE!S22)</f>
        <v>131</v>
      </c>
      <c r="T22" s="4">
        <f>SUM(ENERO:DICIEMBRE!T22)</f>
        <v>0</v>
      </c>
      <c r="U22" s="4">
        <f>SUM(ENERO:DICIEMBRE!U22)</f>
        <v>2014</v>
      </c>
      <c r="V22" s="4">
        <f>SUM(ENERO:DICIEMBRE!V22)</f>
        <v>825</v>
      </c>
      <c r="W22" s="4">
        <f>SUM(ENERO:DICIEMBRE!W22)</f>
        <v>1189</v>
      </c>
      <c r="X22" s="53">
        <f t="shared" si="0"/>
        <v>0</v>
      </c>
      <c r="Y22" s="4">
        <f>SUM(ENERO:DICIEMBRE!Y22)</f>
        <v>0</v>
      </c>
      <c r="Z22" s="4">
        <f>SUM(ENERO:DICIEMBRE!Z22)</f>
        <v>0</v>
      </c>
      <c r="AA22" s="4">
        <f>SUM(ENERO:DICIEMBRE!AA22)</f>
        <v>0</v>
      </c>
      <c r="AB22" s="80">
        <f t="shared" si="1"/>
        <v>1152</v>
      </c>
      <c r="AC22" s="4">
        <f>SUM(ENERO:DICIEMBRE!AC22)</f>
        <v>1152</v>
      </c>
      <c r="AD22" s="4">
        <f>SUM(ENERO:DICIEMBRE!AD22)</f>
        <v>0</v>
      </c>
      <c r="AE22" s="4">
        <f>SUM(ENERO:DICIEMBRE!AE22)</f>
        <v>0</v>
      </c>
      <c r="AF22" s="4">
        <f>SUM(ENERO:DICIEMBRE!AF22)</f>
        <v>979</v>
      </c>
      <c r="AG22" s="4">
        <f>SUM(ENERO:DICIEMBRE!AG22)</f>
        <v>0</v>
      </c>
      <c r="AH22" s="4">
        <f>SUM(ENERO:DICIEMBRE!AH22)</f>
        <v>0</v>
      </c>
      <c r="AI22" s="4">
        <f>SUM(ENERO:DICIEMBRE!AI22)</f>
        <v>513</v>
      </c>
      <c r="AJ22" s="4">
        <f>SUM(ENERO:DICIEMBRE!AJ22)</f>
        <v>3</v>
      </c>
      <c r="AK22" s="4">
        <f>SUM(ENERO:DICIEMBRE!AK22)</f>
        <v>0</v>
      </c>
      <c r="AL22" s="4">
        <f>SUM(ENERO:DICIEMBRE!AL22)</f>
        <v>357</v>
      </c>
      <c r="AM22" s="4">
        <f>SUM(ENERO:DICIEMBRE!AM22)</f>
        <v>0</v>
      </c>
      <c r="AN22" s="4">
        <f>SUM(ENERO:DICIEMBRE!AN22)</f>
        <v>376</v>
      </c>
      <c r="AO22" s="4">
        <f>SUM(ENERO:DICIEMBRE!AO22)</f>
        <v>0</v>
      </c>
      <c r="AP22" s="4">
        <f>SUM(ENERO:DICIEMBRE!AP22)</f>
        <v>0</v>
      </c>
      <c r="AQ22" s="4">
        <f>SUM(ENERO:DICIEMBRE!AQ22)</f>
        <v>0</v>
      </c>
      <c r="AR22" s="4">
        <f>SUM(ENERO:DICIEMBRE!AR22)</f>
        <v>0</v>
      </c>
      <c r="AS22" s="142">
        <f>SUM(ENERO:DICIEMBRE!AS22)</f>
        <v>0</v>
      </c>
      <c r="AT22" s="142">
        <f>SUM(ENERO:DICIEMBRE!AT22)</f>
        <v>0</v>
      </c>
      <c r="AU22" s="4">
        <f>SUM(ENERO:DICIEMBRE!AU22)</f>
        <v>0</v>
      </c>
      <c r="AV22" s="4">
        <f>SUM(ENERO:DICIEMBRE!AV22)</f>
        <v>0</v>
      </c>
      <c r="AW22" s="4">
        <f>SUM(ENERO:DICIEMBRE!AW22)</f>
        <v>0</v>
      </c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4">
        <f>SUM(ENERO:DICIEMBRE!C23)</f>
        <v>0</v>
      </c>
      <c r="D23" s="4">
        <f>SUM(ENERO:DICIEMBRE!D23)</f>
        <v>0</v>
      </c>
      <c r="E23" s="4">
        <f>SUM(ENERO:DICIEMBRE!E23)</f>
        <v>0</v>
      </c>
      <c r="F23" s="4">
        <f>SUM(ENERO:DICIEMBRE!F23)</f>
        <v>0</v>
      </c>
      <c r="G23" s="4">
        <f>SUM(ENERO:DICIEMBRE!G23)</f>
        <v>0</v>
      </c>
      <c r="H23" s="4">
        <f>SUM(ENERO:DICIEMBRE!H23)</f>
        <v>0</v>
      </c>
      <c r="I23" s="4">
        <f>SUM(ENERO:DICIEMBRE!I23)</f>
        <v>0</v>
      </c>
      <c r="J23" s="4">
        <f>SUM(ENERO:DICIEMBRE!J23)</f>
        <v>0</v>
      </c>
      <c r="K23" s="4">
        <f>SUM(ENERO:DICIEMBRE!K23)</f>
        <v>0</v>
      </c>
      <c r="L23" s="4">
        <f>SUM(ENERO:DICIEMBRE!L23)</f>
        <v>0</v>
      </c>
      <c r="M23" s="4">
        <f>SUM(ENERO:DICIEMBRE!M23)</f>
        <v>0</v>
      </c>
      <c r="N23" s="4">
        <f>SUM(ENERO:DICIEMBRE!N23)</f>
        <v>0</v>
      </c>
      <c r="O23" s="4">
        <f>SUM(ENERO:DICIEMBRE!O23)</f>
        <v>0</v>
      </c>
      <c r="P23" s="4">
        <f>SUM(ENERO:DICIEMBRE!P23)</f>
        <v>0</v>
      </c>
      <c r="Q23" s="4">
        <f>SUM(ENERO:DICIEMBRE!Q23)</f>
        <v>0</v>
      </c>
      <c r="R23" s="4">
        <f>SUM(ENERO:DICIEMBRE!R23)</f>
        <v>0</v>
      </c>
      <c r="S23" s="4">
        <f>SUM(ENERO:DICIEMBRE!S23)</f>
        <v>0</v>
      </c>
      <c r="T23" s="4">
        <f>SUM(ENERO:DICIEMBRE!T23)</f>
        <v>0</v>
      </c>
      <c r="U23" s="4">
        <f>SUM(ENERO:DICIEMBRE!U23)</f>
        <v>0</v>
      </c>
      <c r="V23" s="4">
        <f>SUM(ENERO:DICIEMBRE!V23)</f>
        <v>0</v>
      </c>
      <c r="W23" s="4">
        <f>SUM(ENERO:DICIEMBRE!W23)</f>
        <v>0</v>
      </c>
      <c r="X23" s="53">
        <f t="shared" si="0"/>
        <v>0</v>
      </c>
      <c r="Y23" s="4">
        <f>SUM(ENERO:DICIEMBRE!Y23)</f>
        <v>0</v>
      </c>
      <c r="Z23" s="4">
        <f>SUM(ENERO:DICIEMBRE!Z23)</f>
        <v>0</v>
      </c>
      <c r="AA23" s="4">
        <f>SUM(ENERO:DICIEMBRE!AA23)</f>
        <v>0</v>
      </c>
      <c r="AB23" s="80">
        <f t="shared" si="1"/>
        <v>0</v>
      </c>
      <c r="AC23" s="4">
        <f>SUM(ENERO:DICIEMBRE!AC23)</f>
        <v>0</v>
      </c>
      <c r="AD23" s="4">
        <f>SUM(ENERO:DICIEMBRE!AD23)</f>
        <v>0</v>
      </c>
      <c r="AE23" s="4">
        <f>SUM(ENERO:DICIEMBRE!AE23)</f>
        <v>0</v>
      </c>
      <c r="AF23" s="4">
        <f>SUM(ENERO:DICIEMBRE!AF23)</f>
        <v>0</v>
      </c>
      <c r="AG23" s="4">
        <f>SUM(ENERO:DICIEMBRE!AG23)</f>
        <v>0</v>
      </c>
      <c r="AH23" s="4">
        <f>SUM(ENERO:DICIEMBRE!AH23)</f>
        <v>0</v>
      </c>
      <c r="AI23" s="4">
        <f>SUM(ENERO:DICIEMBRE!AI23)</f>
        <v>0</v>
      </c>
      <c r="AJ23" s="4">
        <f>SUM(ENERO:DICIEMBRE!AJ23)</f>
        <v>0</v>
      </c>
      <c r="AK23" s="4">
        <f>SUM(ENERO:DICIEMBRE!AK23)</f>
        <v>0</v>
      </c>
      <c r="AL23" s="4">
        <f>SUM(ENERO:DICIEMBRE!AL23)</f>
        <v>0</v>
      </c>
      <c r="AM23" s="4">
        <f>SUM(ENERO:DICIEMBRE!AM23)</f>
        <v>0</v>
      </c>
      <c r="AN23" s="4">
        <f>SUM(ENERO:DICIEMBRE!AN23)</f>
        <v>0</v>
      </c>
      <c r="AO23" s="4">
        <f>SUM(ENERO:DICIEMBRE!AO23)</f>
        <v>0</v>
      </c>
      <c r="AP23" s="4">
        <f>SUM(ENERO:DICIEMBRE!AP23)</f>
        <v>0</v>
      </c>
      <c r="AQ23" s="4">
        <f>SUM(ENERO:DICIEMBRE!AQ23)</f>
        <v>0</v>
      </c>
      <c r="AR23" s="4">
        <f>SUM(ENERO:DICIEMBRE!AR23)</f>
        <v>0</v>
      </c>
      <c r="AS23" s="142">
        <f>SUM(ENERO:DICIEMBRE!AS23)</f>
        <v>0</v>
      </c>
      <c r="AT23" s="142">
        <f>SUM(ENERO:DICIEMBRE!AT23)</f>
        <v>0</v>
      </c>
      <c r="AU23" s="4">
        <f>SUM(ENERO:DICIEMBRE!AU23)</f>
        <v>0</v>
      </c>
      <c r="AV23" s="4">
        <f>SUM(ENERO:DICIEMBRE!AV23)</f>
        <v>0</v>
      </c>
      <c r="AW23" s="4">
        <f>SUM(ENERO:DICIEMBRE!AW23)</f>
        <v>0</v>
      </c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4">
        <f>SUM(ENERO:DICIEMBRE!C24)</f>
        <v>0</v>
      </c>
      <c r="D24" s="4">
        <f>SUM(ENERO:DICIEMBRE!D24)</f>
        <v>0</v>
      </c>
      <c r="E24" s="4">
        <f>SUM(ENERO:DICIEMBRE!E24)</f>
        <v>0</v>
      </c>
      <c r="F24" s="4">
        <f>SUM(ENERO:DICIEMBRE!F24)</f>
        <v>0</v>
      </c>
      <c r="G24" s="4">
        <f>SUM(ENERO:DICIEMBRE!G24)</f>
        <v>0</v>
      </c>
      <c r="H24" s="4">
        <f>SUM(ENERO:DICIEMBRE!H24)</f>
        <v>0</v>
      </c>
      <c r="I24" s="4">
        <f>SUM(ENERO:DICIEMBRE!I24)</f>
        <v>0</v>
      </c>
      <c r="J24" s="4">
        <f>SUM(ENERO:DICIEMBRE!J24)</f>
        <v>0</v>
      </c>
      <c r="K24" s="4">
        <f>SUM(ENERO:DICIEMBRE!K24)</f>
        <v>0</v>
      </c>
      <c r="L24" s="138"/>
      <c r="M24" s="138"/>
      <c r="N24" s="138"/>
      <c r="O24" s="138"/>
      <c r="P24" s="138"/>
      <c r="Q24" s="138"/>
      <c r="R24" s="138"/>
      <c r="S24" s="138"/>
      <c r="T24" s="4">
        <f>SUM(ENERO:DICIEMBRE!T24)</f>
        <v>0</v>
      </c>
      <c r="U24" s="4">
        <f>SUM(ENERO:DICIEMBRE!U24)</f>
        <v>0</v>
      </c>
      <c r="V24" s="4">
        <f>SUM(ENERO:DICIEMBRE!V24)</f>
        <v>0</v>
      </c>
      <c r="W24" s="4">
        <f>SUM(ENERO:DICIEMBRE!W24)</f>
        <v>0</v>
      </c>
      <c r="X24" s="53">
        <f t="shared" si="0"/>
        <v>0</v>
      </c>
      <c r="Y24" s="4">
        <f>SUM(ENERO:DICIEMBRE!Y24)</f>
        <v>0</v>
      </c>
      <c r="Z24" s="4">
        <f>SUM(ENERO:DICIEMBRE!Z24)</f>
        <v>0</v>
      </c>
      <c r="AA24" s="4">
        <f>SUM(ENERO:DICIEMBRE!AA24)</f>
        <v>0</v>
      </c>
      <c r="AB24" s="80">
        <f t="shared" si="1"/>
        <v>0</v>
      </c>
      <c r="AC24" s="4">
        <f>SUM(ENERO:DICIEMBRE!AC24)</f>
        <v>0</v>
      </c>
      <c r="AD24" s="4">
        <f>SUM(ENERO:DICIEMBRE!AD24)</f>
        <v>0</v>
      </c>
      <c r="AE24" s="4">
        <f>SUM(ENERO:DICIEMBRE!AE24)</f>
        <v>0</v>
      </c>
      <c r="AF24" s="4">
        <f>SUM(ENERO:DICIEMBRE!AF24)</f>
        <v>0</v>
      </c>
      <c r="AG24" s="4">
        <f>SUM(ENERO:DICIEMBRE!AG24)</f>
        <v>0</v>
      </c>
      <c r="AH24" s="4">
        <f>SUM(ENERO:DICIEMBRE!AH24)</f>
        <v>0</v>
      </c>
      <c r="AI24" s="4">
        <f>SUM(ENERO:DICIEMBRE!AI24)</f>
        <v>0</v>
      </c>
      <c r="AJ24" s="4">
        <f>SUM(ENERO:DICIEMBRE!AJ24)</f>
        <v>0</v>
      </c>
      <c r="AK24" s="4">
        <f>SUM(ENERO:DICIEMBRE!AK24)</f>
        <v>0</v>
      </c>
      <c r="AL24" s="4">
        <f>SUM(ENERO:DICIEMBRE!AL24)</f>
        <v>0</v>
      </c>
      <c r="AM24" s="4">
        <f>SUM(ENERO:DICIEMBRE!AM24)</f>
        <v>0</v>
      </c>
      <c r="AN24" s="4">
        <f>SUM(ENERO:DICIEMBRE!AN24)</f>
        <v>0</v>
      </c>
      <c r="AO24" s="4">
        <f>SUM(ENERO:DICIEMBRE!AO24)</f>
        <v>0</v>
      </c>
      <c r="AP24" s="4">
        <f>SUM(ENERO:DICIEMBRE!AP24)</f>
        <v>0</v>
      </c>
      <c r="AQ24" s="4">
        <f>SUM(ENERO:DICIEMBRE!AQ24)</f>
        <v>0</v>
      </c>
      <c r="AR24" s="4">
        <f>SUM(ENERO:DICIEMBRE!AR24)</f>
        <v>0</v>
      </c>
      <c r="AS24" s="142">
        <f>SUM(ENERO:DICIEMBRE!AS24)</f>
        <v>0</v>
      </c>
      <c r="AT24" s="142">
        <f>SUM(ENERO:DICIEMBRE!AT24)</f>
        <v>0</v>
      </c>
      <c r="AU24" s="4">
        <f>SUM(ENERO:DICIEMBRE!AU24)</f>
        <v>0</v>
      </c>
      <c r="AV24" s="4">
        <f>SUM(ENERO:DICIEMBRE!AV24)</f>
        <v>0</v>
      </c>
      <c r="AW24" s="4">
        <f>SUM(ENERO:DICIEMBRE!AW24)</f>
        <v>0</v>
      </c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4">
        <f>SUM(ENERO:DICIEMBRE!C25)</f>
        <v>0</v>
      </c>
      <c r="D25" s="4">
        <f>SUM(ENERO:DICIEMBRE!D25)</f>
        <v>0</v>
      </c>
      <c r="E25" s="4">
        <f>SUM(ENERO:DICIEMBRE!E25)</f>
        <v>0</v>
      </c>
      <c r="F25" s="4">
        <f>SUM(ENERO:DICIEMBRE!F25)</f>
        <v>0</v>
      </c>
      <c r="G25" s="4">
        <f>SUM(ENERO:DICIEMBRE!G25)</f>
        <v>0</v>
      </c>
      <c r="H25" s="4">
        <f>SUM(ENERO:DICIEMBRE!H25)</f>
        <v>0</v>
      </c>
      <c r="I25" s="4">
        <f>SUM(ENERO:DICIEMBRE!I25)</f>
        <v>0</v>
      </c>
      <c r="J25" s="4">
        <f>SUM(ENERO:DICIEMBRE!J25)</f>
        <v>0</v>
      </c>
      <c r="K25" s="4">
        <f>SUM(ENERO:DICIEMBRE!K25)</f>
        <v>0</v>
      </c>
      <c r="L25" s="4">
        <f>SUM(ENERO:DICIEMBRE!L25)</f>
        <v>0</v>
      </c>
      <c r="M25" s="4">
        <f>SUM(ENERO:DICIEMBRE!M25)</f>
        <v>0</v>
      </c>
      <c r="N25" s="4">
        <f>SUM(ENERO:DICIEMBRE!N25)</f>
        <v>0</v>
      </c>
      <c r="O25" s="4">
        <f>SUM(ENERO:DICIEMBRE!O25)</f>
        <v>0</v>
      </c>
      <c r="P25" s="4">
        <f>SUM(ENERO:DICIEMBRE!P25)</f>
        <v>0</v>
      </c>
      <c r="Q25" s="4">
        <f>SUM(ENERO:DICIEMBRE!Q25)</f>
        <v>0</v>
      </c>
      <c r="R25" s="4">
        <f>SUM(ENERO:DICIEMBRE!R25)</f>
        <v>0</v>
      </c>
      <c r="S25" s="4">
        <f>SUM(ENERO:DICIEMBRE!S25)</f>
        <v>0</v>
      </c>
      <c r="T25" s="4">
        <f>SUM(ENERO:DICIEMBRE!T25)</f>
        <v>0</v>
      </c>
      <c r="U25" s="4">
        <f>SUM(ENERO:DICIEMBRE!U25)</f>
        <v>0</v>
      </c>
      <c r="V25" s="4">
        <f>SUM(ENERO:DICIEMBRE!V25)</f>
        <v>0</v>
      </c>
      <c r="W25" s="4">
        <f>SUM(ENERO:DICIEMBRE!W25)</f>
        <v>0</v>
      </c>
      <c r="X25" s="53">
        <f t="shared" si="0"/>
        <v>0</v>
      </c>
      <c r="Y25" s="4">
        <f>SUM(ENERO:DICIEMBRE!Y25)</f>
        <v>0</v>
      </c>
      <c r="Z25" s="4">
        <f>SUM(ENERO:DICIEMBRE!Z25)</f>
        <v>0</v>
      </c>
      <c r="AA25" s="4">
        <f>SUM(ENERO:DICIEMBRE!AA25)</f>
        <v>0</v>
      </c>
      <c r="AB25" s="80">
        <f t="shared" si="1"/>
        <v>0</v>
      </c>
      <c r="AC25" s="4">
        <f>SUM(ENERO:DICIEMBRE!AC25)</f>
        <v>0</v>
      </c>
      <c r="AD25" s="4">
        <f>SUM(ENERO:DICIEMBRE!AD25)</f>
        <v>0</v>
      </c>
      <c r="AE25" s="4">
        <f>SUM(ENERO:DICIEMBRE!AE25)</f>
        <v>0</v>
      </c>
      <c r="AF25" s="4">
        <f>SUM(ENERO:DICIEMBRE!AF25)</f>
        <v>0</v>
      </c>
      <c r="AG25" s="4">
        <f>SUM(ENERO:DICIEMBRE!AG25)</f>
        <v>0</v>
      </c>
      <c r="AH25" s="4">
        <f>SUM(ENERO:DICIEMBRE!AH25)</f>
        <v>0</v>
      </c>
      <c r="AI25" s="4">
        <f>SUM(ENERO:DICIEMBRE!AI25)</f>
        <v>0</v>
      </c>
      <c r="AJ25" s="4">
        <f>SUM(ENERO:DICIEMBRE!AJ25)</f>
        <v>0</v>
      </c>
      <c r="AK25" s="4">
        <f>SUM(ENERO:DICIEMBRE!AK25)</f>
        <v>0</v>
      </c>
      <c r="AL25" s="4">
        <f>SUM(ENERO:DICIEMBRE!AL25)</f>
        <v>0</v>
      </c>
      <c r="AM25" s="4">
        <f>SUM(ENERO:DICIEMBRE!AM25)</f>
        <v>0</v>
      </c>
      <c r="AN25" s="4">
        <f>SUM(ENERO:DICIEMBRE!AN25)</f>
        <v>0</v>
      </c>
      <c r="AO25" s="4">
        <f>SUM(ENERO:DICIEMBRE!AO25)</f>
        <v>0</v>
      </c>
      <c r="AP25" s="4">
        <f>SUM(ENERO:DICIEMBRE!AP25)</f>
        <v>0</v>
      </c>
      <c r="AQ25" s="4">
        <f>SUM(ENERO:DICIEMBRE!AQ25)</f>
        <v>0</v>
      </c>
      <c r="AR25" s="4">
        <f>SUM(ENERO:DICIEMBRE!AR25)</f>
        <v>0</v>
      </c>
      <c r="AS25" s="142">
        <f>SUM(ENERO:DICIEMBRE!AS25)</f>
        <v>0</v>
      </c>
      <c r="AT25" s="142">
        <f>SUM(ENERO:DICIEMBRE!AT25)</f>
        <v>0</v>
      </c>
      <c r="AU25" s="4">
        <f>SUM(ENERO:DICIEMBRE!AU25)</f>
        <v>0</v>
      </c>
      <c r="AV25" s="4">
        <f>SUM(ENERO:DICIEMBRE!AV25)</f>
        <v>0</v>
      </c>
      <c r="AW25" s="4">
        <f>SUM(ENERO:DICIEMBRE!AW25)</f>
        <v>0</v>
      </c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4">
        <f>SUM(ENERO:DICIEMBRE!C26)</f>
        <v>0</v>
      </c>
      <c r="D26" s="4">
        <f>SUM(ENERO:DICIEMBRE!D26)</f>
        <v>0</v>
      </c>
      <c r="E26" s="4">
        <f>SUM(ENERO:DICIEMBRE!E26)</f>
        <v>0</v>
      </c>
      <c r="F26" s="4">
        <f>SUM(ENERO:DICIEMBRE!F26)</f>
        <v>0</v>
      </c>
      <c r="G26" s="4">
        <f>SUM(ENERO:DICIEMBRE!G26)</f>
        <v>0</v>
      </c>
      <c r="H26" s="4">
        <f>SUM(ENERO:DICIEMBRE!H26)</f>
        <v>0</v>
      </c>
      <c r="I26" s="4">
        <f>SUM(ENERO:DICIEMBRE!I26)</f>
        <v>0</v>
      </c>
      <c r="J26" s="4">
        <f>SUM(ENERO:DICIEMBRE!J26)</f>
        <v>0</v>
      </c>
      <c r="K26" s="4">
        <f>SUM(ENERO:DICIEMBRE!K26)</f>
        <v>0</v>
      </c>
      <c r="L26" s="138"/>
      <c r="M26" s="138"/>
      <c r="N26" s="138"/>
      <c r="O26" s="138"/>
      <c r="P26" s="138"/>
      <c r="Q26" s="138"/>
      <c r="R26" s="138"/>
      <c r="S26" s="138"/>
      <c r="T26" s="4">
        <f>SUM(ENERO:DICIEMBRE!T26)</f>
        <v>0</v>
      </c>
      <c r="U26" s="4">
        <f>SUM(ENERO:DICIEMBRE!U26)</f>
        <v>0</v>
      </c>
      <c r="V26" s="4">
        <f>SUM(ENERO:DICIEMBRE!V26)</f>
        <v>0</v>
      </c>
      <c r="W26" s="4">
        <f>SUM(ENERO:DICIEMBRE!W26)</f>
        <v>0</v>
      </c>
      <c r="X26" s="53">
        <f t="shared" si="0"/>
        <v>0</v>
      </c>
      <c r="Y26" s="4">
        <f>SUM(ENERO:DICIEMBRE!Y26)</f>
        <v>0</v>
      </c>
      <c r="Z26" s="4">
        <f>SUM(ENERO:DICIEMBRE!Z26)</f>
        <v>0</v>
      </c>
      <c r="AA26" s="4">
        <f>SUM(ENERO:DICIEMBRE!AA26)</f>
        <v>0</v>
      </c>
      <c r="AB26" s="80">
        <f t="shared" si="1"/>
        <v>0</v>
      </c>
      <c r="AC26" s="4">
        <f>SUM(ENERO:DICIEMBRE!AC26)</f>
        <v>0</v>
      </c>
      <c r="AD26" s="4">
        <f>SUM(ENERO:DICIEMBRE!AD26)</f>
        <v>0</v>
      </c>
      <c r="AE26" s="4">
        <f>SUM(ENERO:DICIEMBRE!AE26)</f>
        <v>0</v>
      </c>
      <c r="AF26" s="4">
        <f>SUM(ENERO:DICIEMBRE!AF26)</f>
        <v>0</v>
      </c>
      <c r="AG26" s="4">
        <f>SUM(ENERO:DICIEMBRE!AG26)</f>
        <v>0</v>
      </c>
      <c r="AH26" s="4">
        <f>SUM(ENERO:DICIEMBRE!AH26)</f>
        <v>0</v>
      </c>
      <c r="AI26" s="4">
        <f>SUM(ENERO:DICIEMBRE!AI26)</f>
        <v>0</v>
      </c>
      <c r="AJ26" s="4">
        <f>SUM(ENERO:DICIEMBRE!AJ26)</f>
        <v>0</v>
      </c>
      <c r="AK26" s="4">
        <f>SUM(ENERO:DICIEMBRE!AK26)</f>
        <v>0</v>
      </c>
      <c r="AL26" s="4">
        <f>SUM(ENERO:DICIEMBRE!AL26)</f>
        <v>0</v>
      </c>
      <c r="AM26" s="4">
        <f>SUM(ENERO:DICIEMBRE!AM26)</f>
        <v>0</v>
      </c>
      <c r="AN26" s="4">
        <f>SUM(ENERO:DICIEMBRE!AN26)</f>
        <v>0</v>
      </c>
      <c r="AO26" s="4">
        <f>SUM(ENERO:DICIEMBRE!AO26)</f>
        <v>0</v>
      </c>
      <c r="AP26" s="4">
        <f>SUM(ENERO:DICIEMBRE!AP26)</f>
        <v>0</v>
      </c>
      <c r="AQ26" s="4">
        <f>SUM(ENERO:DICIEMBRE!AQ26)</f>
        <v>0</v>
      </c>
      <c r="AR26" s="4">
        <f>SUM(ENERO:DICIEMBRE!AR26)</f>
        <v>1</v>
      </c>
      <c r="AS26" s="142">
        <f>SUM(ENERO:DICIEMBRE!AS26)</f>
        <v>0</v>
      </c>
      <c r="AT26" s="142">
        <f>SUM(ENERO:DICIEMBRE!AT26)</f>
        <v>0</v>
      </c>
      <c r="AU26" s="4">
        <f>SUM(ENERO:DICIEMBRE!AU26)</f>
        <v>0</v>
      </c>
      <c r="AV26" s="4">
        <f>SUM(ENERO:DICIEMBRE!AV26)</f>
        <v>0</v>
      </c>
      <c r="AW26" s="4">
        <f>SUM(ENERO:DICIEMBRE!AW26)</f>
        <v>0</v>
      </c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387</v>
      </c>
      <c r="C27" s="4">
        <f>SUM(ENERO:DICIEMBRE!C27)</f>
        <v>0</v>
      </c>
      <c r="D27" s="4">
        <f>SUM(ENERO:DICIEMBRE!D27)</f>
        <v>0</v>
      </c>
      <c r="E27" s="4">
        <f>SUM(ENERO:DICIEMBRE!E27)</f>
        <v>0</v>
      </c>
      <c r="F27" s="4">
        <f>SUM(ENERO:DICIEMBRE!F27)</f>
        <v>1</v>
      </c>
      <c r="G27" s="4">
        <f>SUM(ENERO:DICIEMBRE!G27)</f>
        <v>2</v>
      </c>
      <c r="H27" s="4">
        <f>SUM(ENERO:DICIEMBRE!H27)</f>
        <v>7</v>
      </c>
      <c r="I27" s="4">
        <f>SUM(ENERO:DICIEMBRE!I27)</f>
        <v>1</v>
      </c>
      <c r="J27" s="4">
        <f>SUM(ENERO:DICIEMBRE!J27)</f>
        <v>4</v>
      </c>
      <c r="K27" s="4">
        <f>SUM(ENERO:DICIEMBRE!K27)</f>
        <v>8</v>
      </c>
      <c r="L27" s="4">
        <f>SUM(ENERO:DICIEMBRE!L27)</f>
        <v>15</v>
      </c>
      <c r="M27" s="4">
        <f>SUM(ENERO:DICIEMBRE!M27)</f>
        <v>25</v>
      </c>
      <c r="N27" s="4">
        <f>SUM(ENERO:DICIEMBRE!N27)</f>
        <v>23</v>
      </c>
      <c r="O27" s="4">
        <f>SUM(ENERO:DICIEMBRE!O27)</f>
        <v>35</v>
      </c>
      <c r="P27" s="4">
        <f>SUM(ENERO:DICIEMBRE!P27)</f>
        <v>54</v>
      </c>
      <c r="Q27" s="4">
        <f>SUM(ENERO:DICIEMBRE!Q27)</f>
        <v>57</v>
      </c>
      <c r="R27" s="4">
        <f>SUM(ENERO:DICIEMBRE!R27)</f>
        <v>85</v>
      </c>
      <c r="S27" s="4">
        <f>SUM(ENERO:DICIEMBRE!S27)</f>
        <v>70</v>
      </c>
      <c r="T27" s="4">
        <f>SUM(ENERO:DICIEMBRE!T27)</f>
        <v>0</v>
      </c>
      <c r="U27" s="4">
        <f>SUM(ENERO:DICIEMBRE!U27)</f>
        <v>387</v>
      </c>
      <c r="V27" s="4">
        <f>SUM(ENERO:DICIEMBRE!V27)</f>
        <v>190</v>
      </c>
      <c r="W27" s="4">
        <f>SUM(ENERO:DICIEMBRE!W27)</f>
        <v>197</v>
      </c>
      <c r="X27" s="53">
        <f t="shared" si="0"/>
        <v>0</v>
      </c>
      <c r="Y27" s="4">
        <f>SUM(ENERO:DICIEMBRE!Y27)</f>
        <v>0</v>
      </c>
      <c r="Z27" s="4">
        <f>SUM(ENERO:DICIEMBRE!Z27)</f>
        <v>0</v>
      </c>
      <c r="AA27" s="4">
        <f>SUM(ENERO:DICIEMBRE!AA27)</f>
        <v>0</v>
      </c>
      <c r="AB27" s="80">
        <f t="shared" si="1"/>
        <v>196</v>
      </c>
      <c r="AC27" s="4">
        <f>SUM(ENERO:DICIEMBRE!AC27)</f>
        <v>196</v>
      </c>
      <c r="AD27" s="4">
        <f>SUM(ENERO:DICIEMBRE!AD27)</f>
        <v>0</v>
      </c>
      <c r="AE27" s="4">
        <f>SUM(ENERO:DICIEMBRE!AE27)</f>
        <v>0</v>
      </c>
      <c r="AF27" s="4">
        <f>SUM(ENERO:DICIEMBRE!AF27)</f>
        <v>193</v>
      </c>
      <c r="AG27" s="4">
        <f>SUM(ENERO:DICIEMBRE!AG27)</f>
        <v>0</v>
      </c>
      <c r="AH27" s="4">
        <f>SUM(ENERO:DICIEMBRE!AH27)</f>
        <v>0</v>
      </c>
      <c r="AI27" s="4">
        <f>SUM(ENERO:DICIEMBRE!AI27)</f>
        <v>112</v>
      </c>
      <c r="AJ27" s="4">
        <f>SUM(ENERO:DICIEMBRE!AJ27)</f>
        <v>0</v>
      </c>
      <c r="AK27" s="4">
        <f>SUM(ENERO:DICIEMBRE!AK27)</f>
        <v>0</v>
      </c>
      <c r="AL27" s="4">
        <f>SUM(ENERO:DICIEMBRE!AL27)</f>
        <v>0</v>
      </c>
      <c r="AM27" s="4">
        <f>SUM(ENERO:DICIEMBRE!AM27)</f>
        <v>0</v>
      </c>
      <c r="AN27" s="4">
        <f>SUM(ENERO:DICIEMBRE!AN27)</f>
        <v>6</v>
      </c>
      <c r="AO27" s="4">
        <f>SUM(ENERO:DICIEMBRE!AO27)</f>
        <v>0</v>
      </c>
      <c r="AP27" s="4">
        <f>SUM(ENERO:DICIEMBRE!AP27)</f>
        <v>0</v>
      </c>
      <c r="AQ27" s="4">
        <f>SUM(ENERO:DICIEMBRE!AQ27)</f>
        <v>0</v>
      </c>
      <c r="AR27" s="4">
        <f>SUM(ENERO:DICIEMBRE!AR27)</f>
        <v>0</v>
      </c>
      <c r="AS27" s="142">
        <f>SUM(ENERO:DICIEMBRE!AS27)</f>
        <v>0</v>
      </c>
      <c r="AT27" s="142">
        <f>SUM(ENERO:DICIEMBRE!AT27)</f>
        <v>0</v>
      </c>
      <c r="AU27" s="4">
        <f>SUM(ENERO:DICIEMBRE!AU27)</f>
        <v>0</v>
      </c>
      <c r="AV27" s="4">
        <f>SUM(ENERO:DICIEMBRE!AV27)</f>
        <v>0</v>
      </c>
      <c r="AW27" s="4">
        <f>SUM(ENERO:DICIEMBRE!AW27)</f>
        <v>0</v>
      </c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4">
        <f>SUM(ENERO:DICIEMBRE!C28)</f>
        <v>0</v>
      </c>
      <c r="D28" s="4">
        <f>SUM(ENERO:DICIEMBRE!D28)</f>
        <v>0</v>
      </c>
      <c r="E28" s="4">
        <f>SUM(ENERO:DICIEMBRE!E28)</f>
        <v>0</v>
      </c>
      <c r="F28" s="4">
        <f>SUM(ENERO:DICIEMBRE!F28)</f>
        <v>0</v>
      </c>
      <c r="G28" s="4">
        <f>SUM(ENERO:DICIEMBRE!G28)</f>
        <v>0</v>
      </c>
      <c r="H28" s="4">
        <f>SUM(ENERO:DICIEMBRE!H28)</f>
        <v>0</v>
      </c>
      <c r="I28" s="4">
        <f>SUM(ENERO:DICIEMBRE!I28)</f>
        <v>0</v>
      </c>
      <c r="J28" s="4">
        <f>SUM(ENERO:DICIEMBRE!J28)</f>
        <v>0</v>
      </c>
      <c r="K28" s="4">
        <f>SUM(ENERO:DICIEMBRE!K28)</f>
        <v>0</v>
      </c>
      <c r="L28" s="138"/>
      <c r="M28" s="138"/>
      <c r="N28" s="138"/>
      <c r="O28" s="138"/>
      <c r="P28" s="138"/>
      <c r="Q28" s="138"/>
      <c r="R28" s="138"/>
      <c r="S28" s="138"/>
      <c r="T28" s="4">
        <f>SUM(ENERO:DICIEMBRE!T28)</f>
        <v>0</v>
      </c>
      <c r="U28" s="4">
        <f>SUM(ENERO:DICIEMBRE!U28)</f>
        <v>0</v>
      </c>
      <c r="V28" s="4">
        <f>SUM(ENERO:DICIEMBRE!V28)</f>
        <v>0</v>
      </c>
      <c r="W28" s="4">
        <f>SUM(ENERO:DICIEMBRE!W28)</f>
        <v>0</v>
      </c>
      <c r="X28" s="53">
        <f t="shared" si="0"/>
        <v>0</v>
      </c>
      <c r="Y28" s="4">
        <f>SUM(ENERO:DICIEMBRE!Y28)</f>
        <v>0</v>
      </c>
      <c r="Z28" s="4">
        <f>SUM(ENERO:DICIEMBRE!Z28)</f>
        <v>0</v>
      </c>
      <c r="AA28" s="4">
        <f>SUM(ENERO:DICIEMBRE!AA28)</f>
        <v>0</v>
      </c>
      <c r="AB28" s="80">
        <f t="shared" si="1"/>
        <v>0</v>
      </c>
      <c r="AC28" s="4">
        <f>SUM(ENERO:DICIEMBRE!AC28)</f>
        <v>0</v>
      </c>
      <c r="AD28" s="4">
        <f>SUM(ENERO:DICIEMBRE!AD28)</f>
        <v>0</v>
      </c>
      <c r="AE28" s="4">
        <f>SUM(ENERO:DICIEMBRE!AE28)</f>
        <v>0</v>
      </c>
      <c r="AF28" s="4">
        <f>SUM(ENERO:DICIEMBRE!AF28)</f>
        <v>0</v>
      </c>
      <c r="AG28" s="4">
        <f>SUM(ENERO:DICIEMBRE!AG28)</f>
        <v>0</v>
      </c>
      <c r="AH28" s="4">
        <f>SUM(ENERO:DICIEMBRE!AH28)</f>
        <v>0</v>
      </c>
      <c r="AI28" s="4">
        <f>SUM(ENERO:DICIEMBRE!AI28)</f>
        <v>0</v>
      </c>
      <c r="AJ28" s="4">
        <f>SUM(ENERO:DICIEMBRE!AJ28)</f>
        <v>0</v>
      </c>
      <c r="AK28" s="4">
        <f>SUM(ENERO:DICIEMBRE!AK28)</f>
        <v>0</v>
      </c>
      <c r="AL28" s="4">
        <f>SUM(ENERO:DICIEMBRE!AL28)</f>
        <v>0</v>
      </c>
      <c r="AM28" s="4">
        <f>SUM(ENERO:DICIEMBRE!AM28)</f>
        <v>0</v>
      </c>
      <c r="AN28" s="4">
        <f>SUM(ENERO:DICIEMBRE!AN28)</f>
        <v>0</v>
      </c>
      <c r="AO28" s="4">
        <f>SUM(ENERO:DICIEMBRE!AO28)</f>
        <v>0</v>
      </c>
      <c r="AP28" s="4">
        <f>SUM(ENERO:DICIEMBRE!AP28)</f>
        <v>0</v>
      </c>
      <c r="AQ28" s="4">
        <f>SUM(ENERO:DICIEMBRE!AQ28)</f>
        <v>0</v>
      </c>
      <c r="AR28" s="4">
        <f>SUM(ENERO:DICIEMBRE!AR28)</f>
        <v>0</v>
      </c>
      <c r="AS28" s="142">
        <f>SUM(ENERO:DICIEMBRE!AS28)</f>
        <v>0</v>
      </c>
      <c r="AT28" s="142">
        <f>SUM(ENERO:DICIEMBRE!AT28)</f>
        <v>0</v>
      </c>
      <c r="AU28" s="4">
        <f>SUM(ENERO:DICIEMBRE!AU28)</f>
        <v>0</v>
      </c>
      <c r="AV28" s="4">
        <f>SUM(ENERO:DICIEMBRE!AV28)</f>
        <v>0</v>
      </c>
      <c r="AW28" s="4">
        <f>SUM(ENERO:DICIEMBRE!AW28)</f>
        <v>0</v>
      </c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4">
        <f>SUM(ENERO:DICIEMBRE!C29)</f>
        <v>0</v>
      </c>
      <c r="D29" s="4">
        <f>SUM(ENERO:DICIEMBRE!D29)</f>
        <v>0</v>
      </c>
      <c r="E29" s="4">
        <f>SUM(ENERO:DICIEMBRE!E29)</f>
        <v>0</v>
      </c>
      <c r="F29" s="4">
        <f>SUM(ENERO:DICIEMBRE!F29)</f>
        <v>0</v>
      </c>
      <c r="G29" s="4">
        <f>SUM(ENERO:DICIEMBRE!G29)</f>
        <v>0</v>
      </c>
      <c r="H29" s="4">
        <f>SUM(ENERO:DICIEMBRE!H29)</f>
        <v>0</v>
      </c>
      <c r="I29" s="4">
        <f>SUM(ENERO:DICIEMBRE!I29)</f>
        <v>0</v>
      </c>
      <c r="J29" s="4">
        <f>SUM(ENERO:DICIEMBRE!J29)</f>
        <v>0</v>
      </c>
      <c r="K29" s="4">
        <f>SUM(ENERO:DICIEMBRE!K29)</f>
        <v>0</v>
      </c>
      <c r="L29" s="4">
        <f>SUM(ENERO:DICIEMBRE!L29)</f>
        <v>0</v>
      </c>
      <c r="M29" s="4">
        <f>SUM(ENERO:DICIEMBRE!M29)</f>
        <v>0</v>
      </c>
      <c r="N29" s="4">
        <f>SUM(ENERO:DICIEMBRE!N29)</f>
        <v>0</v>
      </c>
      <c r="O29" s="4">
        <f>SUM(ENERO:DICIEMBRE!O29)</f>
        <v>0</v>
      </c>
      <c r="P29" s="4">
        <f>SUM(ENERO:DICIEMBRE!P29)</f>
        <v>0</v>
      </c>
      <c r="Q29" s="4">
        <f>SUM(ENERO:DICIEMBRE!Q29)</f>
        <v>0</v>
      </c>
      <c r="R29" s="4">
        <f>SUM(ENERO:DICIEMBRE!R29)</f>
        <v>0</v>
      </c>
      <c r="S29" s="4">
        <f>SUM(ENERO:DICIEMBRE!S29)</f>
        <v>0</v>
      </c>
      <c r="T29" s="4">
        <f>SUM(ENERO:DICIEMBRE!T29)</f>
        <v>0</v>
      </c>
      <c r="U29" s="4">
        <f>SUM(ENERO:DICIEMBRE!U29)</f>
        <v>0</v>
      </c>
      <c r="V29" s="4">
        <f>SUM(ENERO:DICIEMBRE!V29)</f>
        <v>0</v>
      </c>
      <c r="W29" s="4">
        <f>SUM(ENERO:DICIEMBRE!W29)</f>
        <v>0</v>
      </c>
      <c r="X29" s="53">
        <f t="shared" si="0"/>
        <v>0</v>
      </c>
      <c r="Y29" s="4">
        <f>SUM(ENERO:DICIEMBRE!Y29)</f>
        <v>0</v>
      </c>
      <c r="Z29" s="4">
        <f>SUM(ENERO:DICIEMBRE!Z29)</f>
        <v>0</v>
      </c>
      <c r="AA29" s="4">
        <f>SUM(ENERO:DICIEMBRE!AA29)</f>
        <v>0</v>
      </c>
      <c r="AB29" s="80">
        <f t="shared" si="1"/>
        <v>0</v>
      </c>
      <c r="AC29" s="4">
        <f>SUM(ENERO:DICIEMBRE!AC29)</f>
        <v>0</v>
      </c>
      <c r="AD29" s="4">
        <f>SUM(ENERO:DICIEMBRE!AD29)</f>
        <v>0</v>
      </c>
      <c r="AE29" s="4">
        <f>SUM(ENERO:DICIEMBRE!AE29)</f>
        <v>0</v>
      </c>
      <c r="AF29" s="4">
        <f>SUM(ENERO:DICIEMBRE!AF29)</f>
        <v>0</v>
      </c>
      <c r="AG29" s="4">
        <f>SUM(ENERO:DICIEMBRE!AG29)</f>
        <v>0</v>
      </c>
      <c r="AH29" s="4">
        <f>SUM(ENERO:DICIEMBRE!AH29)</f>
        <v>0</v>
      </c>
      <c r="AI29" s="4">
        <f>SUM(ENERO:DICIEMBRE!AI29)</f>
        <v>0</v>
      </c>
      <c r="AJ29" s="4">
        <f>SUM(ENERO:DICIEMBRE!AJ29)</f>
        <v>0</v>
      </c>
      <c r="AK29" s="4">
        <f>SUM(ENERO:DICIEMBRE!AK29)</f>
        <v>0</v>
      </c>
      <c r="AL29" s="4">
        <f>SUM(ENERO:DICIEMBRE!AL29)</f>
        <v>0</v>
      </c>
      <c r="AM29" s="4">
        <f>SUM(ENERO:DICIEMBRE!AM29)</f>
        <v>0</v>
      </c>
      <c r="AN29" s="4">
        <f>SUM(ENERO:DICIEMBRE!AN29)</f>
        <v>0</v>
      </c>
      <c r="AO29" s="4">
        <f>SUM(ENERO:DICIEMBRE!AO29)</f>
        <v>0</v>
      </c>
      <c r="AP29" s="4">
        <f>SUM(ENERO:DICIEMBRE!AP29)</f>
        <v>0</v>
      </c>
      <c r="AQ29" s="4">
        <f>SUM(ENERO:DICIEMBRE!AQ29)</f>
        <v>0</v>
      </c>
      <c r="AR29" s="4">
        <f>SUM(ENERO:DICIEMBRE!AR29)</f>
        <v>0</v>
      </c>
      <c r="AS29" s="142">
        <f>SUM(ENERO:DICIEMBRE!AS29)</f>
        <v>0</v>
      </c>
      <c r="AT29" s="142">
        <f>SUM(ENERO:DICIEMBRE!AT29)</f>
        <v>0</v>
      </c>
      <c r="AU29" s="4">
        <f>SUM(ENERO:DICIEMBRE!AU29)</f>
        <v>0</v>
      </c>
      <c r="AV29" s="4">
        <f>SUM(ENERO:DICIEMBRE!AV29)</f>
        <v>0</v>
      </c>
      <c r="AW29" s="4">
        <f>SUM(ENERO:DICIEMBRE!AW29)</f>
        <v>0</v>
      </c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4">
        <f>SUM(ENERO:DICIEMBRE!C30)</f>
        <v>0</v>
      </c>
      <c r="D30" s="4">
        <f>SUM(ENERO:DICIEMBRE!D30)</f>
        <v>0</v>
      </c>
      <c r="E30" s="4">
        <f>SUM(ENERO:DICIEMBRE!E30)</f>
        <v>0</v>
      </c>
      <c r="F30" s="4">
        <f>SUM(ENERO:DICIEMBRE!F30)</f>
        <v>0</v>
      </c>
      <c r="G30" s="4">
        <f>SUM(ENERO:DICIEMBRE!G30)</f>
        <v>0</v>
      </c>
      <c r="H30" s="4">
        <f>SUM(ENERO:DICIEMBRE!H30)</f>
        <v>0</v>
      </c>
      <c r="I30" s="4">
        <f>SUM(ENERO:DICIEMBRE!I30)</f>
        <v>0</v>
      </c>
      <c r="J30" s="4">
        <f>SUM(ENERO:DICIEMBRE!J30)</f>
        <v>0</v>
      </c>
      <c r="K30" s="4">
        <f>SUM(ENERO:DICIEMBRE!K30)</f>
        <v>0</v>
      </c>
      <c r="L30" s="138"/>
      <c r="M30" s="138"/>
      <c r="N30" s="138"/>
      <c r="O30" s="138"/>
      <c r="P30" s="138"/>
      <c r="Q30" s="138"/>
      <c r="R30" s="138"/>
      <c r="S30" s="138"/>
      <c r="T30" s="4">
        <f>SUM(ENERO:DICIEMBRE!T30)</f>
        <v>0</v>
      </c>
      <c r="U30" s="4">
        <f>SUM(ENERO:DICIEMBRE!U30)</f>
        <v>0</v>
      </c>
      <c r="V30" s="4">
        <f>SUM(ENERO:DICIEMBRE!V30)</f>
        <v>0</v>
      </c>
      <c r="W30" s="4">
        <f>SUM(ENERO:DICIEMBRE!W30)</f>
        <v>0</v>
      </c>
      <c r="X30" s="53">
        <f t="shared" si="0"/>
        <v>0</v>
      </c>
      <c r="Y30" s="4">
        <f>SUM(ENERO:DICIEMBRE!Y30)</f>
        <v>0</v>
      </c>
      <c r="Z30" s="4">
        <f>SUM(ENERO:DICIEMBRE!Z30)</f>
        <v>0</v>
      </c>
      <c r="AA30" s="4">
        <f>SUM(ENERO:DICIEMBRE!AA30)</f>
        <v>0</v>
      </c>
      <c r="AB30" s="80">
        <f t="shared" si="1"/>
        <v>0</v>
      </c>
      <c r="AC30" s="4">
        <f>SUM(ENERO:DICIEMBRE!AC30)</f>
        <v>0</v>
      </c>
      <c r="AD30" s="4">
        <f>SUM(ENERO:DICIEMBRE!AD30)</f>
        <v>0</v>
      </c>
      <c r="AE30" s="4">
        <f>SUM(ENERO:DICIEMBRE!AE30)</f>
        <v>0</v>
      </c>
      <c r="AF30" s="4">
        <f>SUM(ENERO:DICIEMBRE!AF30)</f>
        <v>0</v>
      </c>
      <c r="AG30" s="4">
        <f>SUM(ENERO:DICIEMBRE!AG30)</f>
        <v>0</v>
      </c>
      <c r="AH30" s="4">
        <f>SUM(ENERO:DICIEMBRE!AH30)</f>
        <v>0</v>
      </c>
      <c r="AI30" s="4">
        <f>SUM(ENERO:DICIEMBRE!AI30)</f>
        <v>0</v>
      </c>
      <c r="AJ30" s="4">
        <f>SUM(ENERO:DICIEMBRE!AJ30)</f>
        <v>0</v>
      </c>
      <c r="AK30" s="4">
        <f>SUM(ENERO:DICIEMBRE!AK30)</f>
        <v>0</v>
      </c>
      <c r="AL30" s="4">
        <f>SUM(ENERO:DICIEMBRE!AL30)</f>
        <v>0</v>
      </c>
      <c r="AM30" s="4">
        <f>SUM(ENERO:DICIEMBRE!AM30)</f>
        <v>0</v>
      </c>
      <c r="AN30" s="4">
        <f>SUM(ENERO:DICIEMBRE!AN30)</f>
        <v>0</v>
      </c>
      <c r="AO30" s="4">
        <f>SUM(ENERO:DICIEMBRE!AO30)</f>
        <v>0</v>
      </c>
      <c r="AP30" s="4">
        <f>SUM(ENERO:DICIEMBRE!AP30)</f>
        <v>0</v>
      </c>
      <c r="AQ30" s="4">
        <f>SUM(ENERO:DICIEMBRE!AQ30)</f>
        <v>0</v>
      </c>
      <c r="AR30" s="4">
        <f>SUM(ENERO:DICIEMBRE!AR30)</f>
        <v>0</v>
      </c>
      <c r="AS30" s="142">
        <f>SUM(ENERO:DICIEMBRE!AS30)</f>
        <v>0</v>
      </c>
      <c r="AT30" s="142">
        <f>SUM(ENERO:DICIEMBRE!AT30)</f>
        <v>0</v>
      </c>
      <c r="AU30" s="4">
        <f>SUM(ENERO:DICIEMBRE!AU30)</f>
        <v>0</v>
      </c>
      <c r="AV30" s="4">
        <f>SUM(ENERO:DICIEMBRE!AV30)</f>
        <v>0</v>
      </c>
      <c r="AW30" s="4">
        <f>SUM(ENERO:DICIEMBRE!AW30)</f>
        <v>0</v>
      </c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4">
        <f>SUM(ENERO:DICIEMBRE!C31)</f>
        <v>0</v>
      </c>
      <c r="D31" s="4">
        <f>SUM(ENERO:DICIEMBRE!D31)</f>
        <v>0</v>
      </c>
      <c r="E31" s="4">
        <f>SUM(ENERO:DICIEMBRE!E31)</f>
        <v>0</v>
      </c>
      <c r="F31" s="4">
        <f>SUM(ENERO:DICIEMBRE!F31)</f>
        <v>0</v>
      </c>
      <c r="G31" s="4">
        <f>SUM(ENERO:DICIEMBRE!G31)</f>
        <v>0</v>
      </c>
      <c r="H31" s="4">
        <f>SUM(ENERO:DICIEMBRE!H31)</f>
        <v>0</v>
      </c>
      <c r="I31" s="4">
        <f>SUM(ENERO:DICIEMBRE!I31)</f>
        <v>0</v>
      </c>
      <c r="J31" s="4">
        <f>SUM(ENERO:DICIEMBRE!J31)</f>
        <v>0</v>
      </c>
      <c r="K31" s="4">
        <f>SUM(ENERO:DICIEMBRE!K31)</f>
        <v>0</v>
      </c>
      <c r="L31" s="4">
        <f>SUM(ENERO:DICIEMBRE!L31)</f>
        <v>0</v>
      </c>
      <c r="M31" s="4">
        <f>SUM(ENERO:DICIEMBRE!M31)</f>
        <v>0</v>
      </c>
      <c r="N31" s="4">
        <f>SUM(ENERO:DICIEMBRE!N31)</f>
        <v>0</v>
      </c>
      <c r="O31" s="4">
        <f>SUM(ENERO:DICIEMBRE!O31)</f>
        <v>0</v>
      </c>
      <c r="P31" s="4">
        <f>SUM(ENERO:DICIEMBRE!P31)</f>
        <v>0</v>
      </c>
      <c r="Q31" s="4">
        <f>SUM(ENERO:DICIEMBRE!Q31)</f>
        <v>0</v>
      </c>
      <c r="R31" s="4">
        <f>SUM(ENERO:DICIEMBRE!R31)</f>
        <v>0</v>
      </c>
      <c r="S31" s="4">
        <f>SUM(ENERO:DICIEMBRE!S31)</f>
        <v>0</v>
      </c>
      <c r="T31" s="4">
        <f>SUM(ENERO:DICIEMBRE!T31)</f>
        <v>0</v>
      </c>
      <c r="U31" s="4">
        <f>SUM(ENERO:DICIEMBRE!U31)</f>
        <v>0</v>
      </c>
      <c r="V31" s="4">
        <f>SUM(ENERO:DICIEMBRE!V31)</f>
        <v>0</v>
      </c>
      <c r="W31" s="4">
        <f>SUM(ENERO:DICIEMBRE!W31)</f>
        <v>0</v>
      </c>
      <c r="X31" s="53">
        <f t="shared" si="0"/>
        <v>0</v>
      </c>
      <c r="Y31" s="4">
        <f>SUM(ENERO:DICIEMBRE!Y31)</f>
        <v>0</v>
      </c>
      <c r="Z31" s="4">
        <f>SUM(ENERO:DICIEMBRE!Z31)</f>
        <v>0</v>
      </c>
      <c r="AA31" s="4">
        <f>SUM(ENERO:DICIEMBRE!AA31)</f>
        <v>0</v>
      </c>
      <c r="AB31" s="80">
        <f t="shared" si="1"/>
        <v>0</v>
      </c>
      <c r="AC31" s="4">
        <f>SUM(ENERO:DICIEMBRE!AC31)</f>
        <v>0</v>
      </c>
      <c r="AD31" s="4">
        <f>SUM(ENERO:DICIEMBRE!AD31)</f>
        <v>0</v>
      </c>
      <c r="AE31" s="4">
        <f>SUM(ENERO:DICIEMBRE!AE31)</f>
        <v>0</v>
      </c>
      <c r="AF31" s="4">
        <f>SUM(ENERO:DICIEMBRE!AF31)</f>
        <v>0</v>
      </c>
      <c r="AG31" s="4">
        <f>SUM(ENERO:DICIEMBRE!AG31)</f>
        <v>0</v>
      </c>
      <c r="AH31" s="4">
        <f>SUM(ENERO:DICIEMBRE!AH31)</f>
        <v>0</v>
      </c>
      <c r="AI31" s="4">
        <f>SUM(ENERO:DICIEMBRE!AI31)</f>
        <v>0</v>
      </c>
      <c r="AJ31" s="4">
        <f>SUM(ENERO:DICIEMBRE!AJ31)</f>
        <v>0</v>
      </c>
      <c r="AK31" s="4">
        <f>SUM(ENERO:DICIEMBRE!AK31)</f>
        <v>0</v>
      </c>
      <c r="AL31" s="4">
        <f>SUM(ENERO:DICIEMBRE!AL31)</f>
        <v>0</v>
      </c>
      <c r="AM31" s="4">
        <f>SUM(ENERO:DICIEMBRE!AM31)</f>
        <v>0</v>
      </c>
      <c r="AN31" s="4">
        <f>SUM(ENERO:DICIEMBRE!AN31)</f>
        <v>0</v>
      </c>
      <c r="AO31" s="4">
        <f>SUM(ENERO:DICIEMBRE!AO31)</f>
        <v>0</v>
      </c>
      <c r="AP31" s="4">
        <f>SUM(ENERO:DICIEMBRE!AP31)</f>
        <v>0</v>
      </c>
      <c r="AQ31" s="4">
        <f>SUM(ENERO:DICIEMBRE!AQ31)</f>
        <v>0</v>
      </c>
      <c r="AR31" s="4">
        <f>SUM(ENERO:DICIEMBRE!AR31)</f>
        <v>0</v>
      </c>
      <c r="AS31" s="142">
        <f>SUM(ENERO:DICIEMBRE!AS31)</f>
        <v>0</v>
      </c>
      <c r="AT31" s="142">
        <f>SUM(ENERO:DICIEMBRE!AT31)</f>
        <v>0</v>
      </c>
      <c r="AU31" s="4">
        <f>SUM(ENERO:DICIEMBRE!AU31)</f>
        <v>0</v>
      </c>
      <c r="AV31" s="4">
        <f>SUM(ENERO:DICIEMBRE!AV31)</f>
        <v>0</v>
      </c>
      <c r="AW31" s="4">
        <f>SUM(ENERO:DICIEMBRE!AW31)</f>
        <v>0</v>
      </c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1796</v>
      </c>
      <c r="C32" s="4">
        <f>SUM(ENERO:DICIEMBRE!C32)</f>
        <v>154</v>
      </c>
      <c r="D32" s="4">
        <f>SUM(ENERO:DICIEMBRE!D32)</f>
        <v>133</v>
      </c>
      <c r="E32" s="4">
        <f>SUM(ENERO:DICIEMBRE!E32)</f>
        <v>97</v>
      </c>
      <c r="F32" s="4">
        <f>SUM(ENERO:DICIEMBRE!F32)</f>
        <v>125</v>
      </c>
      <c r="G32" s="4">
        <f>SUM(ENERO:DICIEMBRE!G32)</f>
        <v>73</v>
      </c>
      <c r="H32" s="4">
        <f>SUM(ENERO:DICIEMBRE!H32)</f>
        <v>104</v>
      </c>
      <c r="I32" s="4">
        <f>SUM(ENERO:DICIEMBRE!I32)</f>
        <v>61</v>
      </c>
      <c r="J32" s="4">
        <f>SUM(ENERO:DICIEMBRE!J32)</f>
        <v>83</v>
      </c>
      <c r="K32" s="4">
        <f>SUM(ENERO:DICIEMBRE!K32)</f>
        <v>79</v>
      </c>
      <c r="L32" s="4">
        <f>SUM(ENERO:DICIEMBRE!L32)</f>
        <v>72</v>
      </c>
      <c r="M32" s="4">
        <f>SUM(ENERO:DICIEMBRE!M32)</f>
        <v>133</v>
      </c>
      <c r="N32" s="4">
        <f>SUM(ENERO:DICIEMBRE!N32)</f>
        <v>107</v>
      </c>
      <c r="O32" s="4">
        <f>SUM(ENERO:DICIEMBRE!O32)</f>
        <v>107</v>
      </c>
      <c r="P32" s="4">
        <f>SUM(ENERO:DICIEMBRE!P32)</f>
        <v>122</v>
      </c>
      <c r="Q32" s="4">
        <f>SUM(ENERO:DICIEMBRE!Q32)</f>
        <v>114</v>
      </c>
      <c r="R32" s="4">
        <f>SUM(ENERO:DICIEMBRE!R32)</f>
        <v>107</v>
      </c>
      <c r="S32" s="4">
        <f>SUM(ENERO:DICIEMBRE!S32)</f>
        <v>125</v>
      </c>
      <c r="T32" s="4">
        <f>SUM(ENERO:DICIEMBRE!T32)</f>
        <v>384</v>
      </c>
      <c r="U32" s="4">
        <f>SUM(ENERO:DICIEMBRE!U32)</f>
        <v>1412</v>
      </c>
      <c r="V32" s="4">
        <f>SUM(ENERO:DICIEMBRE!V32)</f>
        <v>696</v>
      </c>
      <c r="W32" s="4">
        <f>SUM(ENERO:DICIEMBRE!W32)</f>
        <v>1100</v>
      </c>
      <c r="X32" s="53">
        <f t="shared" si="0"/>
        <v>0</v>
      </c>
      <c r="Y32" s="4">
        <f>SUM(ENERO:DICIEMBRE!Y32)</f>
        <v>0</v>
      </c>
      <c r="Z32" s="4">
        <f>SUM(ENERO:DICIEMBRE!Z32)</f>
        <v>0</v>
      </c>
      <c r="AA32" s="4">
        <f>SUM(ENERO:DICIEMBRE!AA32)</f>
        <v>0</v>
      </c>
      <c r="AB32" s="80">
        <f t="shared" si="1"/>
        <v>0</v>
      </c>
      <c r="AC32" s="4">
        <f>SUM(ENERO:DICIEMBRE!AC32)</f>
        <v>0</v>
      </c>
      <c r="AD32" s="4">
        <f>SUM(ENERO:DICIEMBRE!AD32)</f>
        <v>0</v>
      </c>
      <c r="AE32" s="4">
        <f>SUM(ENERO:DICIEMBRE!AE32)</f>
        <v>0</v>
      </c>
      <c r="AF32" s="4">
        <f>SUM(ENERO:DICIEMBRE!AF32)</f>
        <v>0</v>
      </c>
      <c r="AG32" s="4">
        <f>SUM(ENERO:DICIEMBRE!AG32)</f>
        <v>0</v>
      </c>
      <c r="AH32" s="4">
        <f>SUM(ENERO:DICIEMBRE!AH32)</f>
        <v>67</v>
      </c>
      <c r="AI32" s="4">
        <f>SUM(ENERO:DICIEMBRE!AI32)</f>
        <v>264</v>
      </c>
      <c r="AJ32" s="4">
        <f>SUM(ENERO:DICIEMBRE!AJ32)</f>
        <v>1</v>
      </c>
      <c r="AK32" s="4">
        <f>SUM(ENERO:DICIEMBRE!AK32)</f>
        <v>0</v>
      </c>
      <c r="AL32" s="4">
        <f>SUM(ENERO:DICIEMBRE!AL32)</f>
        <v>29</v>
      </c>
      <c r="AM32" s="4">
        <f>SUM(ENERO:DICIEMBRE!AM32)</f>
        <v>67</v>
      </c>
      <c r="AN32" s="4">
        <f>SUM(ENERO:DICIEMBRE!AN32)</f>
        <v>140</v>
      </c>
      <c r="AO32" s="4">
        <f>SUM(ENERO:DICIEMBRE!AO32)</f>
        <v>0</v>
      </c>
      <c r="AP32" s="4">
        <f>SUM(ENERO:DICIEMBRE!AP32)</f>
        <v>0</v>
      </c>
      <c r="AQ32" s="4">
        <f>SUM(ENERO:DICIEMBRE!AQ32)</f>
        <v>0</v>
      </c>
      <c r="AR32" s="4">
        <f>SUM(ENERO:DICIEMBRE!AR32)</f>
        <v>0</v>
      </c>
      <c r="AS32" s="142">
        <f>SUM(ENERO:DICIEMBRE!AS32)</f>
        <v>0</v>
      </c>
      <c r="AT32" s="142">
        <f>SUM(ENERO:DICIEMBRE!AT32)</f>
        <v>0</v>
      </c>
      <c r="AU32" s="4">
        <f>SUM(ENERO:DICIEMBRE!AU32)</f>
        <v>0</v>
      </c>
      <c r="AV32" s="4">
        <f>SUM(ENERO:DICIEMBRE!AV32)</f>
        <v>0</v>
      </c>
      <c r="AW32" s="4">
        <f>SUM(ENERO:DICIEMBRE!AW32)</f>
        <v>0</v>
      </c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4">
        <f>SUM(ENERO:DICIEMBRE!C33)</f>
        <v>0</v>
      </c>
      <c r="D33" s="4">
        <f>SUM(ENERO:DICIEMBRE!D33)</f>
        <v>0</v>
      </c>
      <c r="E33" s="4">
        <f>SUM(ENERO:DICIEMBRE!E33)</f>
        <v>0</v>
      </c>
      <c r="F33" s="4">
        <f>SUM(ENERO:DICIEMBRE!F33)</f>
        <v>0</v>
      </c>
      <c r="G33" s="4">
        <f>SUM(ENERO:DICIEMBRE!G33)</f>
        <v>0</v>
      </c>
      <c r="H33" s="4">
        <f>SUM(ENERO:DICIEMBRE!H33)</f>
        <v>0</v>
      </c>
      <c r="I33" s="4">
        <f>SUM(ENERO:DICIEMBRE!I33)</f>
        <v>0</v>
      </c>
      <c r="J33" s="4">
        <f>SUM(ENERO:DICIEMBRE!J33)</f>
        <v>0</v>
      </c>
      <c r="K33" s="4">
        <f>SUM(ENERO:DICIEMBRE!K33)</f>
        <v>0</v>
      </c>
      <c r="L33" s="138"/>
      <c r="M33" s="138"/>
      <c r="N33" s="138"/>
      <c r="O33" s="138"/>
      <c r="P33" s="138"/>
      <c r="Q33" s="138"/>
      <c r="R33" s="138"/>
      <c r="S33" s="138"/>
      <c r="T33" s="4">
        <f>SUM(ENERO:DICIEMBRE!T33)</f>
        <v>0</v>
      </c>
      <c r="U33" s="4">
        <f>SUM(ENERO:DICIEMBRE!U33)</f>
        <v>0</v>
      </c>
      <c r="V33" s="4">
        <f>SUM(ENERO:DICIEMBRE!V33)</f>
        <v>0</v>
      </c>
      <c r="W33" s="4">
        <f>SUM(ENERO:DICIEMBRE!W33)</f>
        <v>0</v>
      </c>
      <c r="X33" s="53">
        <f t="shared" si="0"/>
        <v>0</v>
      </c>
      <c r="Y33" s="4">
        <f>SUM(ENERO:DICIEMBRE!Y33)</f>
        <v>0</v>
      </c>
      <c r="Z33" s="4">
        <f>SUM(ENERO:DICIEMBRE!Z33)</f>
        <v>0</v>
      </c>
      <c r="AA33" s="4">
        <f>SUM(ENERO:DICIEMBRE!AA33)</f>
        <v>0</v>
      </c>
      <c r="AB33" s="80">
        <f t="shared" si="1"/>
        <v>0</v>
      </c>
      <c r="AC33" s="4">
        <f>SUM(ENERO:DICIEMBRE!AC33)</f>
        <v>0</v>
      </c>
      <c r="AD33" s="4">
        <f>SUM(ENERO:DICIEMBRE!AD33)</f>
        <v>0</v>
      </c>
      <c r="AE33" s="4">
        <f>SUM(ENERO:DICIEMBRE!AE33)</f>
        <v>0</v>
      </c>
      <c r="AF33" s="4">
        <f>SUM(ENERO:DICIEMBRE!AF33)</f>
        <v>0</v>
      </c>
      <c r="AG33" s="4">
        <f>SUM(ENERO:DICIEMBRE!AG33)</f>
        <v>0</v>
      </c>
      <c r="AH33" s="4">
        <f>SUM(ENERO:DICIEMBRE!AH33)</f>
        <v>0</v>
      </c>
      <c r="AI33" s="4">
        <f>SUM(ENERO:DICIEMBRE!AI33)</f>
        <v>0</v>
      </c>
      <c r="AJ33" s="4">
        <f>SUM(ENERO:DICIEMBRE!AJ33)</f>
        <v>0</v>
      </c>
      <c r="AK33" s="4">
        <f>SUM(ENERO:DICIEMBRE!AK33)</f>
        <v>0</v>
      </c>
      <c r="AL33" s="4">
        <f>SUM(ENERO:DICIEMBRE!AL33)</f>
        <v>0</v>
      </c>
      <c r="AM33" s="4">
        <f>SUM(ENERO:DICIEMBRE!AM33)</f>
        <v>0</v>
      </c>
      <c r="AN33" s="4">
        <f>SUM(ENERO:DICIEMBRE!AN33)</f>
        <v>0</v>
      </c>
      <c r="AO33" s="4">
        <f>SUM(ENERO:DICIEMBRE!AO33)</f>
        <v>0</v>
      </c>
      <c r="AP33" s="4">
        <f>SUM(ENERO:DICIEMBRE!AP33)</f>
        <v>0</v>
      </c>
      <c r="AQ33" s="4">
        <f>SUM(ENERO:DICIEMBRE!AQ33)</f>
        <v>0</v>
      </c>
      <c r="AR33" s="4">
        <f>SUM(ENERO:DICIEMBRE!AR33)</f>
        <v>0</v>
      </c>
      <c r="AS33" s="142">
        <f>SUM(ENERO:DICIEMBRE!AS33)</f>
        <v>0</v>
      </c>
      <c r="AT33" s="142">
        <f>SUM(ENERO:DICIEMBRE!AT33)</f>
        <v>0</v>
      </c>
      <c r="AU33" s="4">
        <f>SUM(ENERO:DICIEMBRE!AU33)</f>
        <v>0</v>
      </c>
      <c r="AV33" s="4">
        <f>SUM(ENERO:DICIEMBRE!AV33)</f>
        <v>0</v>
      </c>
      <c r="AW33" s="4">
        <f>SUM(ENERO:DICIEMBRE!AW33)</f>
        <v>0</v>
      </c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4">
        <f>SUM(ENERO:DICIEMBRE!C34)</f>
        <v>0</v>
      </c>
      <c r="D34" s="4">
        <f>SUM(ENERO:DICIEMBRE!D34)</f>
        <v>0</v>
      </c>
      <c r="E34" s="4">
        <f>SUM(ENERO:DICIEMBRE!E34)</f>
        <v>0</v>
      </c>
      <c r="F34" s="4">
        <f>SUM(ENERO:DICIEMBRE!F34)</f>
        <v>0</v>
      </c>
      <c r="G34" s="4">
        <f>SUM(ENERO:DICIEMBRE!G34)</f>
        <v>0</v>
      </c>
      <c r="H34" s="4">
        <f>SUM(ENERO:DICIEMBRE!H34)</f>
        <v>0</v>
      </c>
      <c r="I34" s="4">
        <f>SUM(ENERO:DICIEMBRE!I34)</f>
        <v>0</v>
      </c>
      <c r="J34" s="4">
        <f>SUM(ENERO:DICIEMBRE!J34)</f>
        <v>0</v>
      </c>
      <c r="K34" s="4">
        <f>SUM(ENERO:DICIEMBRE!K34)</f>
        <v>0</v>
      </c>
      <c r="L34" s="4">
        <f>SUM(ENERO:DICIEMBRE!L34)</f>
        <v>0</v>
      </c>
      <c r="M34" s="4">
        <f>SUM(ENERO:DICIEMBRE!M34)</f>
        <v>0</v>
      </c>
      <c r="N34" s="4">
        <f>SUM(ENERO:DICIEMBRE!N34)</f>
        <v>0</v>
      </c>
      <c r="O34" s="4">
        <f>SUM(ENERO:DICIEMBRE!O34)</f>
        <v>0</v>
      </c>
      <c r="P34" s="4">
        <f>SUM(ENERO:DICIEMBRE!P34)</f>
        <v>0</v>
      </c>
      <c r="Q34" s="4">
        <f>SUM(ENERO:DICIEMBRE!Q34)</f>
        <v>0</v>
      </c>
      <c r="R34" s="4">
        <f>SUM(ENERO:DICIEMBRE!R34)</f>
        <v>0</v>
      </c>
      <c r="S34" s="4">
        <f>SUM(ENERO:DICIEMBRE!S34)</f>
        <v>0</v>
      </c>
      <c r="T34" s="4">
        <f>SUM(ENERO:DICIEMBRE!T34)</f>
        <v>0</v>
      </c>
      <c r="U34" s="4">
        <f>SUM(ENERO:DICIEMBRE!U34)</f>
        <v>0</v>
      </c>
      <c r="V34" s="4">
        <f>SUM(ENERO:DICIEMBRE!V34)</f>
        <v>0</v>
      </c>
      <c r="W34" s="4">
        <f>SUM(ENERO:DICIEMBRE!W34)</f>
        <v>0</v>
      </c>
      <c r="X34" s="53">
        <f t="shared" si="0"/>
        <v>0</v>
      </c>
      <c r="Y34" s="4">
        <f>SUM(ENERO:DICIEMBRE!Y34)</f>
        <v>0</v>
      </c>
      <c r="Z34" s="4">
        <f>SUM(ENERO:DICIEMBRE!Z34)</f>
        <v>0</v>
      </c>
      <c r="AA34" s="4">
        <f>SUM(ENERO:DICIEMBRE!AA34)</f>
        <v>0</v>
      </c>
      <c r="AB34" s="80">
        <f t="shared" si="1"/>
        <v>0</v>
      </c>
      <c r="AC34" s="4">
        <f>SUM(ENERO:DICIEMBRE!AC34)</f>
        <v>0</v>
      </c>
      <c r="AD34" s="4">
        <f>SUM(ENERO:DICIEMBRE!AD34)</f>
        <v>0</v>
      </c>
      <c r="AE34" s="4">
        <f>SUM(ENERO:DICIEMBRE!AE34)</f>
        <v>0</v>
      </c>
      <c r="AF34" s="4">
        <f>SUM(ENERO:DICIEMBRE!AF34)</f>
        <v>0</v>
      </c>
      <c r="AG34" s="4">
        <f>SUM(ENERO:DICIEMBRE!AG34)</f>
        <v>0</v>
      </c>
      <c r="AH34" s="4">
        <f>SUM(ENERO:DICIEMBRE!AH34)</f>
        <v>0</v>
      </c>
      <c r="AI34" s="4">
        <f>SUM(ENERO:DICIEMBRE!AI34)</f>
        <v>0</v>
      </c>
      <c r="AJ34" s="4">
        <f>SUM(ENERO:DICIEMBRE!AJ34)</f>
        <v>0</v>
      </c>
      <c r="AK34" s="4">
        <f>SUM(ENERO:DICIEMBRE!AK34)</f>
        <v>0</v>
      </c>
      <c r="AL34" s="4">
        <f>SUM(ENERO:DICIEMBRE!AL34)</f>
        <v>0</v>
      </c>
      <c r="AM34" s="4">
        <f>SUM(ENERO:DICIEMBRE!AM34)</f>
        <v>0</v>
      </c>
      <c r="AN34" s="4">
        <f>SUM(ENERO:DICIEMBRE!AN34)</f>
        <v>0</v>
      </c>
      <c r="AO34" s="4">
        <f>SUM(ENERO:DICIEMBRE!AO34)</f>
        <v>0</v>
      </c>
      <c r="AP34" s="4">
        <f>SUM(ENERO:DICIEMBRE!AP34)</f>
        <v>0</v>
      </c>
      <c r="AQ34" s="4">
        <f>SUM(ENERO:DICIEMBRE!AQ34)</f>
        <v>0</v>
      </c>
      <c r="AR34" s="4">
        <f>SUM(ENERO:DICIEMBRE!AR34)</f>
        <v>0</v>
      </c>
      <c r="AS34" s="142">
        <f>SUM(ENERO:DICIEMBRE!AS34)</f>
        <v>0</v>
      </c>
      <c r="AT34" s="142">
        <f>SUM(ENERO:DICIEMBRE!AT34)</f>
        <v>0</v>
      </c>
      <c r="AU34" s="4">
        <f>SUM(ENERO:DICIEMBRE!AU34)</f>
        <v>0</v>
      </c>
      <c r="AV34" s="4">
        <f>SUM(ENERO:DICIEMBRE!AV34)</f>
        <v>0</v>
      </c>
      <c r="AW34" s="4">
        <f>SUM(ENERO:DICIEMBRE!AW34)</f>
        <v>0</v>
      </c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4">
        <f>SUM(ENERO:DICIEMBRE!C35)</f>
        <v>0</v>
      </c>
      <c r="D35" s="4">
        <f>SUM(ENERO:DICIEMBRE!D35)</f>
        <v>0</v>
      </c>
      <c r="E35" s="4">
        <f>SUM(ENERO:DICIEMBRE!E35)</f>
        <v>0</v>
      </c>
      <c r="F35" s="4">
        <f>SUM(ENERO:DICIEMBRE!F35)</f>
        <v>0</v>
      </c>
      <c r="G35" s="4">
        <f>SUM(ENERO:DICIEMBRE!G35)</f>
        <v>0</v>
      </c>
      <c r="H35" s="4">
        <f>SUM(ENERO:DICIEMBRE!H35)</f>
        <v>0</v>
      </c>
      <c r="I35" s="4">
        <f>SUM(ENERO:DICIEMBRE!I35)</f>
        <v>0</v>
      </c>
      <c r="J35" s="4">
        <f>SUM(ENERO:DICIEMBRE!J35)</f>
        <v>0</v>
      </c>
      <c r="K35" s="4">
        <f>SUM(ENERO:DICIEMBRE!K35)</f>
        <v>0</v>
      </c>
      <c r="L35" s="4">
        <f>SUM(ENERO:DICIEMBRE!L35)</f>
        <v>0</v>
      </c>
      <c r="M35" s="4">
        <f>SUM(ENERO:DICIEMBRE!M35)</f>
        <v>0</v>
      </c>
      <c r="N35" s="4">
        <f>SUM(ENERO:DICIEMBRE!N35)</f>
        <v>0</v>
      </c>
      <c r="O35" s="4">
        <f>SUM(ENERO:DICIEMBRE!O35)</f>
        <v>0</v>
      </c>
      <c r="P35" s="4">
        <f>SUM(ENERO:DICIEMBRE!P35)</f>
        <v>0</v>
      </c>
      <c r="Q35" s="4">
        <f>SUM(ENERO:DICIEMBRE!Q35)</f>
        <v>0</v>
      </c>
      <c r="R35" s="4">
        <f>SUM(ENERO:DICIEMBRE!R35)</f>
        <v>0</v>
      </c>
      <c r="S35" s="4">
        <f>SUM(ENERO:DICIEMBRE!S35)</f>
        <v>0</v>
      </c>
      <c r="T35" s="4">
        <f>SUM(ENERO:DICIEMBRE!T35)</f>
        <v>0</v>
      </c>
      <c r="U35" s="4">
        <f>SUM(ENERO:DICIEMBRE!U35)</f>
        <v>0</v>
      </c>
      <c r="V35" s="4">
        <f>SUM(ENERO:DICIEMBRE!V35)</f>
        <v>0</v>
      </c>
      <c r="W35" s="4">
        <f>SUM(ENERO:DICIEMBRE!W35)</f>
        <v>0</v>
      </c>
      <c r="X35" s="53">
        <f t="shared" si="0"/>
        <v>0</v>
      </c>
      <c r="Y35" s="4">
        <f>SUM(ENERO:DICIEMBRE!Y35)</f>
        <v>0</v>
      </c>
      <c r="Z35" s="4">
        <f>SUM(ENERO:DICIEMBRE!Z35)</f>
        <v>0</v>
      </c>
      <c r="AA35" s="4">
        <f>SUM(ENERO:DICIEMBRE!AA35)</f>
        <v>0</v>
      </c>
      <c r="AB35" s="80">
        <f t="shared" si="1"/>
        <v>0</v>
      </c>
      <c r="AC35" s="4">
        <f>SUM(ENERO:DICIEMBRE!AC35)</f>
        <v>0</v>
      </c>
      <c r="AD35" s="4">
        <f>SUM(ENERO:DICIEMBRE!AD35)</f>
        <v>0</v>
      </c>
      <c r="AE35" s="4">
        <f>SUM(ENERO:DICIEMBRE!AE35)</f>
        <v>0</v>
      </c>
      <c r="AF35" s="4">
        <f>SUM(ENERO:DICIEMBRE!AF35)</f>
        <v>0</v>
      </c>
      <c r="AG35" s="4">
        <f>SUM(ENERO:DICIEMBRE!AG35)</f>
        <v>0</v>
      </c>
      <c r="AH35" s="4">
        <f>SUM(ENERO:DICIEMBRE!AH35)</f>
        <v>0</v>
      </c>
      <c r="AI35" s="4">
        <f>SUM(ENERO:DICIEMBRE!AI35)</f>
        <v>0</v>
      </c>
      <c r="AJ35" s="4">
        <f>SUM(ENERO:DICIEMBRE!AJ35)</f>
        <v>0</v>
      </c>
      <c r="AK35" s="4">
        <f>SUM(ENERO:DICIEMBRE!AK35)</f>
        <v>0</v>
      </c>
      <c r="AL35" s="4">
        <f>SUM(ENERO:DICIEMBRE!AL35)</f>
        <v>0</v>
      </c>
      <c r="AM35" s="4">
        <f>SUM(ENERO:DICIEMBRE!AM35)</f>
        <v>0</v>
      </c>
      <c r="AN35" s="4">
        <f>SUM(ENERO:DICIEMBRE!AN35)</f>
        <v>0</v>
      </c>
      <c r="AO35" s="4">
        <f>SUM(ENERO:DICIEMBRE!AO35)</f>
        <v>0</v>
      </c>
      <c r="AP35" s="4">
        <f>SUM(ENERO:DICIEMBRE!AP35)</f>
        <v>0</v>
      </c>
      <c r="AQ35" s="4">
        <f>SUM(ENERO:DICIEMBRE!AQ35)</f>
        <v>0</v>
      </c>
      <c r="AR35" s="4">
        <f>SUM(ENERO:DICIEMBRE!AR35)</f>
        <v>0</v>
      </c>
      <c r="AS35" s="142">
        <f>SUM(ENERO:DICIEMBRE!AS35)</f>
        <v>0</v>
      </c>
      <c r="AT35" s="142">
        <f>SUM(ENERO:DICIEMBRE!AT35)</f>
        <v>0</v>
      </c>
      <c r="AU35" s="4">
        <f>SUM(ENERO:DICIEMBRE!AU35)</f>
        <v>0</v>
      </c>
      <c r="AV35" s="4">
        <f>SUM(ENERO:DICIEMBRE!AV35)</f>
        <v>0</v>
      </c>
      <c r="AW35" s="4">
        <f>SUM(ENERO:DICIEMBRE!AW35)</f>
        <v>0</v>
      </c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4">
        <f>SUM(ENERO:DICIEMBRE!O36)</f>
        <v>0</v>
      </c>
      <c r="P36" s="4">
        <f>SUM(ENERO:DICIEMBRE!P36)</f>
        <v>0</v>
      </c>
      <c r="Q36" s="4">
        <f>SUM(ENERO:DICIEMBRE!Q36)</f>
        <v>0</v>
      </c>
      <c r="R36" s="4">
        <f>SUM(ENERO:DICIEMBRE!R36)</f>
        <v>0</v>
      </c>
      <c r="S36" s="4">
        <f>SUM(ENERO:DICIEMBRE!S36)</f>
        <v>0</v>
      </c>
      <c r="T36" s="4">
        <f>SUM(ENERO:DICIEMBRE!T36)</f>
        <v>0</v>
      </c>
      <c r="U36" s="4">
        <f>SUM(ENERO:DICIEMBRE!U36)</f>
        <v>0</v>
      </c>
      <c r="V36" s="4">
        <f>SUM(ENERO:DICIEMBRE!V36)</f>
        <v>0</v>
      </c>
      <c r="W36" s="4">
        <f>SUM(ENERO:DICIEMBRE!W36)</f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4">
        <f>SUM(ENERO:DICIEMBRE!AC36)</f>
        <v>0</v>
      </c>
      <c r="AD36" s="4">
        <f>SUM(ENERO:DICIEMBRE!AD36)</f>
        <v>0</v>
      </c>
      <c r="AE36" s="4">
        <f>SUM(ENERO:DICIEMBRE!AE36)</f>
        <v>0</v>
      </c>
      <c r="AF36" s="4">
        <f>SUM(ENERO:DICIEMBRE!AF36)</f>
        <v>0</v>
      </c>
      <c r="AG36" s="4">
        <f>SUM(ENERO:DICIEMBRE!AG36)</f>
        <v>0</v>
      </c>
      <c r="AH36" s="56"/>
      <c r="AI36" s="4">
        <f>SUM(ENERO:DICIEMBRE!AI36)</f>
        <v>0</v>
      </c>
      <c r="AJ36" s="4">
        <f>SUM(ENERO:DICIEMBRE!AJ36)</f>
        <v>0</v>
      </c>
      <c r="AK36" s="56"/>
      <c r="AL36" s="4">
        <f>SUM(ENERO:DICIEMBRE!AL36)</f>
        <v>0</v>
      </c>
      <c r="AM36" s="98"/>
      <c r="AN36" s="4">
        <f>SUM(ENERO:DICIEMBRE!AN36)</f>
        <v>0</v>
      </c>
      <c r="AO36" s="4">
        <f>SUM(ENERO:DICIEMBRE!AO36)</f>
        <v>0</v>
      </c>
      <c r="AP36" s="4">
        <f>SUM(ENERO:DICIEMBRE!AP36)</f>
        <v>0</v>
      </c>
      <c r="AQ36" s="4">
        <f>SUM(ENERO:DICIEMBRE!AQ36)</f>
        <v>0</v>
      </c>
      <c r="AR36" s="4">
        <f>SUM(ENERO:DICIEMBRE!AR36)</f>
        <v>0</v>
      </c>
      <c r="AS36" s="56"/>
      <c r="AT36" s="142">
        <f>SUM(ENERO:DICIEMBRE!AT36)</f>
        <v>0</v>
      </c>
      <c r="AU36" s="4">
        <f>SUM(ENERO:DICIEMBRE!AU36)</f>
        <v>0</v>
      </c>
      <c r="AV36" s="4">
        <f>SUM(ENERO:DICIEMBRE!AV36)</f>
        <v>0</v>
      </c>
      <c r="AW36" s="4">
        <f>SUM(ENERO:DICIEMBRE!AW36)</f>
        <v>0</v>
      </c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4">
        <f>SUM(ENERO:DICIEMBRE!C37)</f>
        <v>0</v>
      </c>
      <c r="D37" s="4">
        <f>SUM(ENERO:DICIEMBRE!D37)</f>
        <v>0</v>
      </c>
      <c r="E37" s="4">
        <f>SUM(ENERO:DICIEMBRE!E37)</f>
        <v>0</v>
      </c>
      <c r="F37" s="4">
        <f>SUM(ENERO:DICIEMBRE!F37)</f>
        <v>0</v>
      </c>
      <c r="G37" s="4">
        <f>SUM(ENERO:DICIEMBRE!G37)</f>
        <v>0</v>
      </c>
      <c r="H37" s="4">
        <f>SUM(ENERO:DICIEMBRE!H37)</f>
        <v>0</v>
      </c>
      <c r="I37" s="4">
        <f>SUM(ENERO:DICIEMBRE!I37)</f>
        <v>0</v>
      </c>
      <c r="J37" s="4">
        <f>SUM(ENERO:DICIEMBRE!J37)</f>
        <v>0</v>
      </c>
      <c r="K37" s="4">
        <f>SUM(ENERO:DICIEMBRE!K37)</f>
        <v>0</v>
      </c>
      <c r="L37" s="98"/>
      <c r="M37" s="98"/>
      <c r="N37" s="98"/>
      <c r="O37" s="98"/>
      <c r="P37" s="98"/>
      <c r="Q37" s="98"/>
      <c r="R37" s="98"/>
      <c r="S37" s="103"/>
      <c r="T37" s="4">
        <f>SUM(ENERO:DICIEMBRE!T37)</f>
        <v>0</v>
      </c>
      <c r="U37" s="4">
        <f>SUM(ENERO:DICIEMBRE!U37)</f>
        <v>0</v>
      </c>
      <c r="V37" s="4">
        <f>SUM(ENERO:DICIEMBRE!V37)</f>
        <v>0</v>
      </c>
      <c r="W37" s="4">
        <f>SUM(ENERO:DICIEMBRE!W37)</f>
        <v>0</v>
      </c>
      <c r="X37" s="53">
        <f t="shared" si="0"/>
        <v>0</v>
      </c>
      <c r="Y37" s="4">
        <f>SUM(ENERO:DICIEMBRE!Y37)</f>
        <v>0</v>
      </c>
      <c r="Z37" s="4">
        <f>SUM(ENERO:DICIEMBRE!Z37)</f>
        <v>0</v>
      </c>
      <c r="AA37" s="4">
        <f>SUM(ENERO:DICIEMBRE!AA37)</f>
        <v>0</v>
      </c>
      <c r="AB37" s="80">
        <f t="shared" si="1"/>
        <v>0</v>
      </c>
      <c r="AC37" s="4">
        <f>SUM(ENERO:DICIEMBRE!AC37)</f>
        <v>0</v>
      </c>
      <c r="AD37" s="4">
        <f>SUM(ENERO:DICIEMBRE!AD37)</f>
        <v>0</v>
      </c>
      <c r="AE37" s="4">
        <f>SUM(ENERO:DICIEMBRE!AE37)</f>
        <v>0</v>
      </c>
      <c r="AF37" s="4">
        <f>SUM(ENERO:DICIEMBRE!AF37)</f>
        <v>0</v>
      </c>
      <c r="AG37" s="4">
        <f>SUM(ENERO:DICIEMBRE!AG37)</f>
        <v>0</v>
      </c>
      <c r="AH37" s="4">
        <f>SUM(ENERO:DICIEMBRE!AH37)</f>
        <v>0</v>
      </c>
      <c r="AI37" s="4">
        <f>SUM(ENERO:DICIEMBRE!AI37)</f>
        <v>0</v>
      </c>
      <c r="AJ37" s="4">
        <f>SUM(ENERO:DICIEMBRE!AJ37)</f>
        <v>0</v>
      </c>
      <c r="AK37" s="4">
        <f>SUM(ENERO:DICIEMBRE!AK37)</f>
        <v>0</v>
      </c>
      <c r="AL37" s="4">
        <f>SUM(ENERO:DICIEMBRE!AL37)</f>
        <v>0</v>
      </c>
      <c r="AM37" s="4">
        <f>SUM(ENERO:DICIEMBRE!AM37)</f>
        <v>0</v>
      </c>
      <c r="AN37" s="4">
        <f>SUM(ENERO:DICIEMBRE!AN37)</f>
        <v>0</v>
      </c>
      <c r="AO37" s="4">
        <f>SUM(ENERO:DICIEMBRE!AO37)</f>
        <v>0</v>
      </c>
      <c r="AP37" s="4">
        <f>SUM(ENERO:DICIEMBRE!AP37)</f>
        <v>0</v>
      </c>
      <c r="AQ37" s="4">
        <f>SUM(ENERO:DICIEMBRE!AQ37)</f>
        <v>0</v>
      </c>
      <c r="AR37" s="4">
        <f>SUM(ENERO:DICIEMBRE!AR37)</f>
        <v>0</v>
      </c>
      <c r="AS37" s="142">
        <f>SUM(ENERO:DICIEMBRE!AS37)</f>
        <v>0</v>
      </c>
      <c r="AT37" s="142">
        <f>SUM(ENERO:DICIEMBRE!AT37)</f>
        <v>0</v>
      </c>
      <c r="AU37" s="4">
        <f>SUM(ENERO:DICIEMBRE!AU37)</f>
        <v>0</v>
      </c>
      <c r="AV37" s="4">
        <f>SUM(ENERO:DICIEMBRE!AV37)</f>
        <v>0</v>
      </c>
      <c r="AW37" s="4">
        <f>SUM(ENERO:DICIEMBRE!AW37)</f>
        <v>0</v>
      </c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4">
        <f>SUM(ENERO:DICIEMBRE!C38)</f>
        <v>0</v>
      </c>
      <c r="D38" s="4">
        <f>SUM(ENERO:DICIEMBRE!D38)</f>
        <v>0</v>
      </c>
      <c r="E38" s="4">
        <f>SUM(ENERO:DICIEMBRE!E38)</f>
        <v>0</v>
      </c>
      <c r="F38" s="4">
        <f>SUM(ENERO:DICIEMBRE!F38)</f>
        <v>0</v>
      </c>
      <c r="G38" s="4">
        <f>SUM(ENERO:DICIEMBRE!G38)</f>
        <v>0</v>
      </c>
      <c r="H38" s="4">
        <f>SUM(ENERO:DICIEMBRE!H38)</f>
        <v>0</v>
      </c>
      <c r="I38" s="4">
        <f>SUM(ENERO:DICIEMBRE!I38)</f>
        <v>0</v>
      </c>
      <c r="J38" s="4">
        <f>SUM(ENERO:DICIEMBRE!J38)</f>
        <v>0</v>
      </c>
      <c r="K38" s="4">
        <f>SUM(ENERO:DICIEMBRE!K38)</f>
        <v>0</v>
      </c>
      <c r="L38" s="4">
        <f>SUM(ENERO:DICIEMBRE!L38)</f>
        <v>0</v>
      </c>
      <c r="M38" s="4">
        <f>SUM(ENERO:DICIEMBRE!M38)</f>
        <v>0</v>
      </c>
      <c r="N38" s="4">
        <f>SUM(ENERO:DICIEMBRE!N38)</f>
        <v>0</v>
      </c>
      <c r="O38" s="4">
        <f>SUM(ENERO:DICIEMBRE!O38)</f>
        <v>0</v>
      </c>
      <c r="P38" s="4">
        <f>SUM(ENERO:DICIEMBRE!P38)</f>
        <v>0</v>
      </c>
      <c r="Q38" s="4">
        <f>SUM(ENERO:DICIEMBRE!Q38)</f>
        <v>0</v>
      </c>
      <c r="R38" s="4">
        <f>SUM(ENERO:DICIEMBRE!R38)</f>
        <v>0</v>
      </c>
      <c r="S38" s="4">
        <f>SUM(ENERO:DICIEMBRE!S38)</f>
        <v>0</v>
      </c>
      <c r="T38" s="4">
        <f>SUM(ENERO:DICIEMBRE!T38)</f>
        <v>0</v>
      </c>
      <c r="U38" s="4">
        <f>SUM(ENERO:DICIEMBRE!U38)</f>
        <v>0</v>
      </c>
      <c r="V38" s="4">
        <f>SUM(ENERO:DICIEMBRE!V38)</f>
        <v>0</v>
      </c>
      <c r="W38" s="4">
        <f>SUM(ENERO:DICIEMBRE!W38)</f>
        <v>0</v>
      </c>
      <c r="X38" s="102"/>
      <c r="Y38" s="56"/>
      <c r="Z38" s="98"/>
      <c r="AA38" s="103"/>
      <c r="AB38" s="80">
        <f t="shared" si="1"/>
        <v>0</v>
      </c>
      <c r="AC38" s="4">
        <f>SUM(ENERO:DICIEMBRE!AC38)</f>
        <v>0</v>
      </c>
      <c r="AD38" s="4">
        <f>SUM(ENERO:DICIEMBRE!AD38)</f>
        <v>0</v>
      </c>
      <c r="AE38" s="4">
        <f>SUM(ENERO:DICIEMBRE!AE38)</f>
        <v>0</v>
      </c>
      <c r="AF38" s="4">
        <f>SUM(ENERO:DICIEMBRE!AF38)</f>
        <v>0</v>
      </c>
      <c r="AG38" s="4">
        <f>SUM(ENERO:DICIEMBRE!AG38)</f>
        <v>0</v>
      </c>
      <c r="AH38" s="4">
        <f>SUM(ENERO:DICIEMBRE!AH38)</f>
        <v>0</v>
      </c>
      <c r="AI38" s="4">
        <f>SUM(ENERO:DICIEMBRE!AI38)</f>
        <v>0</v>
      </c>
      <c r="AJ38" s="4">
        <f>SUM(ENERO:DICIEMBRE!AJ38)</f>
        <v>0</v>
      </c>
      <c r="AK38" s="4">
        <f>SUM(ENERO:DICIEMBRE!AK38)</f>
        <v>0</v>
      </c>
      <c r="AL38" s="4">
        <f>SUM(ENERO:DICIEMBRE!AL38)</f>
        <v>0</v>
      </c>
      <c r="AM38" s="4">
        <f>SUM(ENERO:DICIEMBRE!AM38)</f>
        <v>0</v>
      </c>
      <c r="AN38" s="4">
        <f>SUM(ENERO:DICIEMBRE!AN38)</f>
        <v>0</v>
      </c>
      <c r="AO38" s="4">
        <f>SUM(ENERO:DICIEMBRE!AO38)</f>
        <v>0</v>
      </c>
      <c r="AP38" s="4">
        <f>SUM(ENERO:DICIEMBRE!AP38)</f>
        <v>0</v>
      </c>
      <c r="AQ38" s="4">
        <f>SUM(ENERO:DICIEMBRE!AQ38)</f>
        <v>0</v>
      </c>
      <c r="AR38" s="4">
        <f>SUM(ENERO:DICIEMBRE!AR38)</f>
        <v>0</v>
      </c>
      <c r="AS38" s="142">
        <f>SUM(ENERO:DICIEMBRE!AS38)</f>
        <v>0</v>
      </c>
      <c r="AT38" s="142">
        <f>SUM(ENERO:DICIEMBRE!AT38)</f>
        <v>0</v>
      </c>
      <c r="AU38" s="4">
        <f>SUM(ENERO:DICIEMBRE!AU38)</f>
        <v>0</v>
      </c>
      <c r="AV38" s="4">
        <f>SUM(ENERO:DICIEMBRE!AV38)</f>
        <v>0</v>
      </c>
      <c r="AW38" s="4">
        <f>SUM(ENERO:DICIEMBRE!AW38)</f>
        <v>0</v>
      </c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2523</v>
      </c>
      <c r="C39" s="4">
        <f>SUM(ENERO:DICIEMBRE!C39)</f>
        <v>626</v>
      </c>
      <c r="D39" s="4">
        <f>SUM(ENERO:DICIEMBRE!D39)</f>
        <v>888</v>
      </c>
      <c r="E39" s="4">
        <f>SUM(ENERO:DICIEMBRE!E39)</f>
        <v>928</v>
      </c>
      <c r="F39" s="4">
        <f>SUM(ENERO:DICIEMBRE!F39)</f>
        <v>81</v>
      </c>
      <c r="G39" s="4">
        <f>SUM(ENERO:DICIEMBRE!G39)</f>
        <v>0</v>
      </c>
      <c r="H39" s="4">
        <f>SUM(ENERO:DICIEMBRE!H39)</f>
        <v>0</v>
      </c>
      <c r="I39" s="4">
        <f>SUM(ENERO:DICIEMBRE!I39)</f>
        <v>0</v>
      </c>
      <c r="J39" s="4">
        <f>SUM(ENERO:DICIEMBRE!J39)</f>
        <v>0</v>
      </c>
      <c r="K39" s="4">
        <f>SUM(ENERO:DICIEMBRE!K39)</f>
        <v>0</v>
      </c>
      <c r="L39" s="138"/>
      <c r="M39" s="138"/>
      <c r="N39" s="138"/>
      <c r="O39" s="138"/>
      <c r="P39" s="138"/>
      <c r="Q39" s="138"/>
      <c r="R39" s="138"/>
      <c r="S39" s="138"/>
      <c r="T39" s="4">
        <f>SUM(ENERO:DICIEMBRE!T39)</f>
        <v>2442</v>
      </c>
      <c r="U39" s="4">
        <f>SUM(ENERO:DICIEMBRE!U39)</f>
        <v>81</v>
      </c>
      <c r="V39" s="4">
        <f>SUM(ENERO:DICIEMBRE!V39)</f>
        <v>1694</v>
      </c>
      <c r="W39" s="4">
        <f>SUM(ENERO:DICIEMBRE!W39)</f>
        <v>829</v>
      </c>
      <c r="X39" s="53">
        <f>SUM(Y39+Z39+AA39)</f>
        <v>1113</v>
      </c>
      <c r="Y39" s="4">
        <f>SUM(ENERO:DICIEMBRE!Y39)</f>
        <v>1113</v>
      </c>
      <c r="Z39" s="4">
        <f>SUM(ENERO:DICIEMBRE!Z39)</f>
        <v>0</v>
      </c>
      <c r="AA39" s="4">
        <f>SUM(ENERO:DICIEMBRE!AA39)</f>
        <v>0</v>
      </c>
      <c r="AB39" s="80">
        <f>SUM(AC39+AD39+AE39)</f>
        <v>0</v>
      </c>
      <c r="AC39" s="4">
        <f>SUM(ENERO:DICIEMBRE!AC39)</f>
        <v>0</v>
      </c>
      <c r="AD39" s="4">
        <f>SUM(ENERO:DICIEMBRE!AD39)</f>
        <v>0</v>
      </c>
      <c r="AE39" s="4">
        <f>SUM(ENERO:DICIEMBRE!AE39)</f>
        <v>0</v>
      </c>
      <c r="AF39" s="4">
        <f>SUM(ENERO:DICIEMBRE!AF39)</f>
        <v>1088</v>
      </c>
      <c r="AG39" s="4">
        <f>SUM(ENERO:DICIEMBRE!AG39)</f>
        <v>0</v>
      </c>
      <c r="AH39" s="4">
        <f>SUM(ENERO:DICIEMBRE!AH39)</f>
        <v>0</v>
      </c>
      <c r="AI39" s="4">
        <f>SUM(ENERO:DICIEMBRE!AI39)</f>
        <v>0</v>
      </c>
      <c r="AJ39" s="4">
        <f>SUM(ENERO:DICIEMBRE!AJ39)</f>
        <v>1583</v>
      </c>
      <c r="AK39" s="4">
        <f>SUM(ENERO:DICIEMBRE!AK39)</f>
        <v>80</v>
      </c>
      <c r="AL39" s="4">
        <f>SUM(ENERO:DICIEMBRE!AL39)</f>
        <v>12</v>
      </c>
      <c r="AM39" s="4">
        <f>SUM(ENERO:DICIEMBRE!AM39)</f>
        <v>47</v>
      </c>
      <c r="AN39" s="4">
        <f>SUM(ENERO:DICIEMBRE!AN39)</f>
        <v>0</v>
      </c>
      <c r="AO39" s="4">
        <f>SUM(ENERO:DICIEMBRE!AO39)</f>
        <v>0</v>
      </c>
      <c r="AP39" s="4">
        <f>SUM(ENERO:DICIEMBRE!AP39)</f>
        <v>0</v>
      </c>
      <c r="AQ39" s="4">
        <f>SUM(ENERO:DICIEMBRE!AQ39)</f>
        <v>0</v>
      </c>
      <c r="AR39" s="4">
        <f>SUM(ENERO:DICIEMBRE!AR39)</f>
        <v>0</v>
      </c>
      <c r="AS39" s="142">
        <f>SUM(ENERO:DICIEMBRE!AS39)</f>
        <v>0</v>
      </c>
      <c r="AT39" s="142">
        <f>SUM(ENERO:DICIEMBRE!AT39)</f>
        <v>0</v>
      </c>
      <c r="AU39" s="4">
        <f>SUM(ENERO:DICIEMBRE!AU39)</f>
        <v>0</v>
      </c>
      <c r="AV39" s="4">
        <f>SUM(ENERO:DICIEMBRE!AV39)</f>
        <v>0</v>
      </c>
      <c r="AW39" s="4">
        <f>SUM(ENERO:DICIEMBRE!AW39)</f>
        <v>0</v>
      </c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2315</v>
      </c>
      <c r="C40" s="4">
        <f>SUM(ENERO:DICIEMBRE!C40)</f>
        <v>0</v>
      </c>
      <c r="D40" s="4">
        <f>SUM(ENERO:DICIEMBRE!D40)</f>
        <v>0</v>
      </c>
      <c r="E40" s="4">
        <f>SUM(ENERO:DICIEMBRE!E40)</f>
        <v>0</v>
      </c>
      <c r="F40" s="4">
        <f>SUM(ENERO:DICIEMBRE!F40)</f>
        <v>175</v>
      </c>
      <c r="G40" s="4">
        <f>SUM(ENERO:DICIEMBRE!G40)</f>
        <v>74</v>
      </c>
      <c r="H40" s="4">
        <f>SUM(ENERO:DICIEMBRE!H40)</f>
        <v>70</v>
      </c>
      <c r="I40" s="4">
        <f>SUM(ENERO:DICIEMBRE!I40)</f>
        <v>97</v>
      </c>
      <c r="J40" s="4">
        <f>SUM(ENERO:DICIEMBRE!J40)</f>
        <v>79</v>
      </c>
      <c r="K40" s="4">
        <f>SUM(ENERO:DICIEMBRE!K40)</f>
        <v>101</v>
      </c>
      <c r="L40" s="4">
        <f>SUM(ENERO:DICIEMBRE!L40)</f>
        <v>175</v>
      </c>
      <c r="M40" s="4">
        <f>SUM(ENERO:DICIEMBRE!M40)</f>
        <v>166</v>
      </c>
      <c r="N40" s="4">
        <f>SUM(ENERO:DICIEMBRE!N40)</f>
        <v>211</v>
      </c>
      <c r="O40" s="4">
        <f>SUM(ENERO:DICIEMBRE!O40)</f>
        <v>205</v>
      </c>
      <c r="P40" s="4">
        <f>SUM(ENERO:DICIEMBRE!P40)</f>
        <v>229</v>
      </c>
      <c r="Q40" s="4">
        <f>SUM(ENERO:DICIEMBRE!Q40)</f>
        <v>236</v>
      </c>
      <c r="R40" s="4">
        <f>SUM(ENERO:DICIEMBRE!R40)</f>
        <v>232</v>
      </c>
      <c r="S40" s="4">
        <f>SUM(ENERO:DICIEMBRE!S40)</f>
        <v>265</v>
      </c>
      <c r="T40" s="4">
        <f>SUM(ENERO:DICIEMBRE!T40)</f>
        <v>0</v>
      </c>
      <c r="U40" s="4">
        <f>SUM(ENERO:DICIEMBRE!U40)</f>
        <v>2315</v>
      </c>
      <c r="V40" s="4">
        <f>SUM(ENERO:DICIEMBRE!V40)</f>
        <v>1130</v>
      </c>
      <c r="W40" s="4">
        <f>SUM(ENERO:DICIEMBRE!W40)</f>
        <v>1185</v>
      </c>
      <c r="X40" s="53">
        <f>SUM(Y40+Z40+AA40)</f>
        <v>0</v>
      </c>
      <c r="Y40" s="4">
        <f>SUM(ENERO:DICIEMBRE!Y40)</f>
        <v>0</v>
      </c>
      <c r="Z40" s="4">
        <f>SUM(ENERO:DICIEMBRE!Z40)</f>
        <v>0</v>
      </c>
      <c r="AA40" s="4">
        <f>SUM(ENERO:DICIEMBRE!AA40)</f>
        <v>0</v>
      </c>
      <c r="AB40" s="80">
        <f>SUM(AC40+AD40+AE40)</f>
        <v>1158</v>
      </c>
      <c r="AC40" s="4">
        <f>SUM(ENERO:DICIEMBRE!AC40)</f>
        <v>1158</v>
      </c>
      <c r="AD40" s="4">
        <f>SUM(ENERO:DICIEMBRE!AD40)</f>
        <v>0</v>
      </c>
      <c r="AE40" s="4">
        <f>SUM(ENERO:DICIEMBRE!AE40)</f>
        <v>0</v>
      </c>
      <c r="AF40" s="4">
        <f>SUM(ENERO:DICIEMBRE!AF40)</f>
        <v>1064</v>
      </c>
      <c r="AG40" s="4">
        <f>SUM(ENERO:DICIEMBRE!AG40)</f>
        <v>0</v>
      </c>
      <c r="AH40" s="4">
        <f>SUM(ENERO:DICIEMBRE!AH40)</f>
        <v>0</v>
      </c>
      <c r="AI40" s="4">
        <f>SUM(ENERO:DICIEMBRE!AI40)</f>
        <v>375</v>
      </c>
      <c r="AJ40" s="4">
        <f>SUM(ENERO:DICIEMBRE!AJ40)</f>
        <v>417</v>
      </c>
      <c r="AK40" s="4">
        <f>SUM(ENERO:DICIEMBRE!AK40)</f>
        <v>0</v>
      </c>
      <c r="AL40" s="4">
        <f>SUM(ENERO:DICIEMBRE!AL40)</f>
        <v>253</v>
      </c>
      <c r="AM40" s="4">
        <f>SUM(ENERO:DICIEMBRE!AM40)</f>
        <v>0</v>
      </c>
      <c r="AN40" s="4">
        <f>SUM(ENERO:DICIEMBRE!AN40)</f>
        <v>218</v>
      </c>
      <c r="AO40" s="4">
        <f>SUM(ENERO:DICIEMBRE!AO40)</f>
        <v>0</v>
      </c>
      <c r="AP40" s="4">
        <f>SUM(ENERO:DICIEMBRE!AP40)</f>
        <v>0</v>
      </c>
      <c r="AQ40" s="4">
        <f>SUM(ENERO:DICIEMBRE!AQ40)</f>
        <v>0</v>
      </c>
      <c r="AR40" s="4">
        <f>SUM(ENERO:DICIEMBRE!AR40)</f>
        <v>0</v>
      </c>
      <c r="AS40" s="142">
        <f>SUM(ENERO:DICIEMBRE!AS40)</f>
        <v>0</v>
      </c>
      <c r="AT40" s="142">
        <f>SUM(ENERO:DICIEMBRE!AT40)</f>
        <v>0</v>
      </c>
      <c r="AU40" s="4">
        <f>SUM(ENERO:DICIEMBRE!AU40)</f>
        <v>0</v>
      </c>
      <c r="AV40" s="4">
        <f>SUM(ENERO:DICIEMBRE!AV40)</f>
        <v>0</v>
      </c>
      <c r="AW40" s="4">
        <f>SUM(ENERO:DICIEMBRE!AW40)</f>
        <v>0</v>
      </c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4">
        <f>SUM(ENERO:DICIEMBRE!C41)</f>
        <v>0</v>
      </c>
      <c r="D41" s="4">
        <f>SUM(ENERO:DICIEMBRE!D41)</f>
        <v>0</v>
      </c>
      <c r="E41" s="4">
        <f>SUM(ENERO:DICIEMBRE!E41)</f>
        <v>0</v>
      </c>
      <c r="F41" s="4">
        <f>SUM(ENERO:DICIEMBRE!F41)</f>
        <v>0</v>
      </c>
      <c r="G41" s="4">
        <f>SUM(ENERO:DICIEMBRE!G41)</f>
        <v>0</v>
      </c>
      <c r="H41" s="4">
        <f>SUM(ENERO:DICIEMBRE!H41)</f>
        <v>0</v>
      </c>
      <c r="I41" s="4">
        <f>SUM(ENERO:DICIEMBRE!I41)</f>
        <v>0</v>
      </c>
      <c r="J41" s="4">
        <f>SUM(ENERO:DICIEMBRE!J41)</f>
        <v>0</v>
      </c>
      <c r="K41" s="4">
        <f>SUM(ENERO:DICIEMBRE!K41)</f>
        <v>0</v>
      </c>
      <c r="L41" s="4">
        <f>SUM(ENERO:DICIEMBRE!L41)</f>
        <v>0</v>
      </c>
      <c r="M41" s="4">
        <f>SUM(ENERO:DICIEMBRE!M41)</f>
        <v>0</v>
      </c>
      <c r="N41" s="4">
        <f>SUM(ENERO:DICIEMBRE!N41)</f>
        <v>0</v>
      </c>
      <c r="O41" s="4">
        <f>SUM(ENERO:DICIEMBRE!O41)</f>
        <v>0</v>
      </c>
      <c r="P41" s="4">
        <f>SUM(ENERO:DICIEMBRE!P41)</f>
        <v>0</v>
      </c>
      <c r="Q41" s="4">
        <f>SUM(ENERO:DICIEMBRE!Q41)</f>
        <v>0</v>
      </c>
      <c r="R41" s="4">
        <f>SUM(ENERO:DICIEMBRE!R41)</f>
        <v>0</v>
      </c>
      <c r="S41" s="4">
        <f>SUM(ENERO:DICIEMBRE!S41)</f>
        <v>0</v>
      </c>
      <c r="T41" s="4">
        <f>SUM(ENERO:DICIEMBRE!T41)</f>
        <v>0</v>
      </c>
      <c r="U41" s="4">
        <f>SUM(ENERO:DICIEMBRE!U41)</f>
        <v>0</v>
      </c>
      <c r="V41" s="4">
        <f>SUM(ENERO:DICIEMBRE!V41)</f>
        <v>0</v>
      </c>
      <c r="W41" s="4">
        <f>SUM(ENERO:DICIEMBRE!W41)</f>
        <v>0</v>
      </c>
      <c r="X41" s="53">
        <f>SUM(Y41+Z41+AA41)</f>
        <v>0</v>
      </c>
      <c r="Y41" s="4">
        <f>SUM(ENERO:DICIEMBRE!Y41)</f>
        <v>0</v>
      </c>
      <c r="Z41" s="4">
        <f>SUM(ENERO:DICIEMBRE!Z41)</f>
        <v>0</v>
      </c>
      <c r="AA41" s="4">
        <f>SUM(ENERO:DICIEMBRE!AA41)</f>
        <v>0</v>
      </c>
      <c r="AB41" s="80">
        <f>SUM(AC41+AD41+AE41)</f>
        <v>0</v>
      </c>
      <c r="AC41" s="4">
        <f>SUM(ENERO:DICIEMBRE!AC41)</f>
        <v>0</v>
      </c>
      <c r="AD41" s="4">
        <f>SUM(ENERO:DICIEMBRE!AD41)</f>
        <v>0</v>
      </c>
      <c r="AE41" s="4">
        <f>SUM(ENERO:DICIEMBRE!AE41)</f>
        <v>0</v>
      </c>
      <c r="AF41" s="4">
        <f>SUM(ENERO:DICIEMBRE!AF41)</f>
        <v>0</v>
      </c>
      <c r="AG41" s="4">
        <f>SUM(ENERO:DICIEMBRE!AG41)</f>
        <v>0</v>
      </c>
      <c r="AH41" s="4">
        <f>SUM(ENERO:DICIEMBRE!AH41)</f>
        <v>0</v>
      </c>
      <c r="AI41" s="4">
        <f>SUM(ENERO:DICIEMBRE!AI41)</f>
        <v>0</v>
      </c>
      <c r="AJ41" s="4">
        <f>SUM(ENERO:DICIEMBRE!AJ41)</f>
        <v>0</v>
      </c>
      <c r="AK41" s="4">
        <f>SUM(ENERO:DICIEMBRE!AK41)</f>
        <v>0</v>
      </c>
      <c r="AL41" s="4">
        <f>SUM(ENERO:DICIEMBRE!AL41)</f>
        <v>0</v>
      </c>
      <c r="AM41" s="4">
        <f>SUM(ENERO:DICIEMBRE!AM41)</f>
        <v>0</v>
      </c>
      <c r="AN41" s="4">
        <f>SUM(ENERO:DICIEMBRE!AN41)</f>
        <v>0</v>
      </c>
      <c r="AO41" s="4">
        <f>SUM(ENERO:DICIEMBRE!AO41)</f>
        <v>0</v>
      </c>
      <c r="AP41" s="4">
        <f>SUM(ENERO:DICIEMBRE!AP41)</f>
        <v>0</v>
      </c>
      <c r="AQ41" s="4">
        <f>SUM(ENERO:DICIEMBRE!AQ41)</f>
        <v>0</v>
      </c>
      <c r="AR41" s="4">
        <f>SUM(ENERO:DICIEMBRE!AR41)</f>
        <v>0</v>
      </c>
      <c r="AS41" s="142">
        <f>SUM(ENERO:DICIEMBRE!AS41)</f>
        <v>0</v>
      </c>
      <c r="AT41" s="142">
        <f>SUM(ENERO:DICIEMBRE!AT41)</f>
        <v>0</v>
      </c>
      <c r="AU41" s="4">
        <f>SUM(ENERO:DICIEMBRE!AU41)</f>
        <v>0</v>
      </c>
      <c r="AV41" s="4">
        <f>SUM(ENERO:DICIEMBRE!AV41)</f>
        <v>0</v>
      </c>
      <c r="AW41" s="4">
        <f>SUM(ENERO:DICIEMBRE!AW41)</f>
        <v>0</v>
      </c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630</v>
      </c>
      <c r="C42" s="4">
        <f>SUM(ENERO:DICIEMBRE!C42)</f>
        <v>7</v>
      </c>
      <c r="D42" s="4">
        <f>SUM(ENERO:DICIEMBRE!D42)</f>
        <v>108</v>
      </c>
      <c r="E42" s="4">
        <f>SUM(ENERO:DICIEMBRE!E42)</f>
        <v>255</v>
      </c>
      <c r="F42" s="4">
        <f>SUM(ENERO:DICIEMBRE!F42)</f>
        <v>260</v>
      </c>
      <c r="G42" s="4">
        <f>SUM(ENERO:DICIEMBRE!G42)</f>
        <v>0</v>
      </c>
      <c r="H42" s="4">
        <f>SUM(ENERO:DICIEMBRE!H42)</f>
        <v>0</v>
      </c>
      <c r="I42" s="4">
        <f>SUM(ENERO:DICIEMBRE!I42)</f>
        <v>0</v>
      </c>
      <c r="J42" s="4">
        <f>SUM(ENERO:DICIEMBRE!J42)</f>
        <v>0</v>
      </c>
      <c r="K42" s="4">
        <f>SUM(ENERO:DICIEMBRE!K42)</f>
        <v>0</v>
      </c>
      <c r="L42" s="138"/>
      <c r="M42" s="138"/>
      <c r="N42" s="138"/>
      <c r="O42" s="138"/>
      <c r="P42" s="138"/>
      <c r="Q42" s="138"/>
      <c r="R42" s="138"/>
      <c r="S42" s="138"/>
      <c r="T42" s="4">
        <f>SUM(ENERO:DICIEMBRE!T42)</f>
        <v>370</v>
      </c>
      <c r="U42" s="4">
        <f>SUM(ENERO:DICIEMBRE!U42)</f>
        <v>260</v>
      </c>
      <c r="V42" s="4">
        <f>SUM(ENERO:DICIEMBRE!V42)</f>
        <v>307</v>
      </c>
      <c r="W42" s="4">
        <f>SUM(ENERO:DICIEMBRE!W42)</f>
        <v>323</v>
      </c>
      <c r="X42" s="53">
        <f>SUM(Y42+Z42+AA42)</f>
        <v>42</v>
      </c>
      <c r="Y42" s="4">
        <f>SUM(ENERO:DICIEMBRE!Y42)</f>
        <v>42</v>
      </c>
      <c r="Z42" s="4">
        <f>SUM(ENERO:DICIEMBRE!Z42)</f>
        <v>0</v>
      </c>
      <c r="AA42" s="4">
        <f>SUM(ENERO:DICIEMBRE!AA42)</f>
        <v>0</v>
      </c>
      <c r="AB42" s="80">
        <f>SUM(AC42+AD42+AE42)</f>
        <v>45</v>
      </c>
      <c r="AC42" s="4">
        <f>SUM(ENERO:DICIEMBRE!AC42)</f>
        <v>45</v>
      </c>
      <c r="AD42" s="4">
        <f>SUM(ENERO:DICIEMBRE!AD42)</f>
        <v>0</v>
      </c>
      <c r="AE42" s="4">
        <f>SUM(ENERO:DICIEMBRE!AE42)</f>
        <v>0</v>
      </c>
      <c r="AF42" s="4">
        <f>SUM(ENERO:DICIEMBRE!AF42)</f>
        <v>75</v>
      </c>
      <c r="AG42" s="4">
        <f>SUM(ENERO:DICIEMBRE!AG42)</f>
        <v>0</v>
      </c>
      <c r="AH42" s="4">
        <f>SUM(ENERO:DICIEMBRE!AH42)</f>
        <v>51</v>
      </c>
      <c r="AI42" s="4">
        <f>SUM(ENERO:DICIEMBRE!AI42)</f>
        <v>35</v>
      </c>
      <c r="AJ42" s="4">
        <f>SUM(ENERO:DICIEMBRE!AJ42)</f>
        <v>0</v>
      </c>
      <c r="AK42" s="4">
        <f>SUM(ENERO:DICIEMBRE!AK42)</f>
        <v>0</v>
      </c>
      <c r="AL42" s="4">
        <f>SUM(ENERO:DICIEMBRE!AL42)</f>
        <v>0</v>
      </c>
      <c r="AM42" s="4">
        <f>SUM(ENERO:DICIEMBRE!AM42)</f>
        <v>10</v>
      </c>
      <c r="AN42" s="4">
        <f>SUM(ENERO:DICIEMBRE!AN42)</f>
        <v>15</v>
      </c>
      <c r="AO42" s="4">
        <f>SUM(ENERO:DICIEMBRE!AO42)</f>
        <v>0</v>
      </c>
      <c r="AP42" s="4">
        <f>SUM(ENERO:DICIEMBRE!AP42)</f>
        <v>0</v>
      </c>
      <c r="AQ42" s="4">
        <f>SUM(ENERO:DICIEMBRE!AQ42)</f>
        <v>0</v>
      </c>
      <c r="AR42" s="4">
        <f>SUM(ENERO:DICIEMBRE!AR42)</f>
        <v>0</v>
      </c>
      <c r="AS42" s="142">
        <f>SUM(ENERO:DICIEMBRE!AS42)</f>
        <v>0</v>
      </c>
      <c r="AT42" s="142">
        <f>SUM(ENERO:DICIEMBRE!AT42)</f>
        <v>0</v>
      </c>
      <c r="AU42" s="4">
        <f>SUM(ENERO:DICIEMBRE!AU42)</f>
        <v>0</v>
      </c>
      <c r="AV42" s="4">
        <f>SUM(ENERO:DICIEMBRE!AV42)</f>
        <v>0</v>
      </c>
      <c r="AW42" s="4">
        <f>SUM(ENERO:DICIEMBRE!AW42)</f>
        <v>0</v>
      </c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3523</v>
      </c>
      <c r="C43" s="4">
        <f>SUM(ENERO:DICIEMBRE!C43)</f>
        <v>9</v>
      </c>
      <c r="D43" s="4">
        <f>SUM(ENERO:DICIEMBRE!D43)</f>
        <v>23</v>
      </c>
      <c r="E43" s="4">
        <f>SUM(ENERO:DICIEMBRE!E43)</f>
        <v>73</v>
      </c>
      <c r="F43" s="4">
        <f>SUM(ENERO:DICIEMBRE!F43)</f>
        <v>222</v>
      </c>
      <c r="G43" s="4">
        <f>SUM(ENERO:DICIEMBRE!G43)</f>
        <v>183</v>
      </c>
      <c r="H43" s="4">
        <f>SUM(ENERO:DICIEMBRE!H43)</f>
        <v>240</v>
      </c>
      <c r="I43" s="4">
        <f>SUM(ENERO:DICIEMBRE!I43)</f>
        <v>265</v>
      </c>
      <c r="J43" s="4">
        <f>SUM(ENERO:DICIEMBRE!J43)</f>
        <v>255</v>
      </c>
      <c r="K43" s="4">
        <f>SUM(ENERO:DICIEMBRE!K43)</f>
        <v>434</v>
      </c>
      <c r="L43" s="4">
        <f>SUM(ENERO:DICIEMBRE!L43)</f>
        <v>391</v>
      </c>
      <c r="M43" s="4">
        <f>SUM(ENERO:DICIEMBRE!M43)</f>
        <v>483</v>
      </c>
      <c r="N43" s="4">
        <f>SUM(ENERO:DICIEMBRE!N43)</f>
        <v>307</v>
      </c>
      <c r="O43" s="4">
        <f>SUM(ENERO:DICIEMBRE!O43)</f>
        <v>267</v>
      </c>
      <c r="P43" s="4">
        <f>SUM(ENERO:DICIEMBRE!P43)</f>
        <v>181</v>
      </c>
      <c r="Q43" s="4">
        <f>SUM(ENERO:DICIEMBRE!Q43)</f>
        <v>103</v>
      </c>
      <c r="R43" s="4">
        <f>SUM(ENERO:DICIEMBRE!R43)</f>
        <v>58</v>
      </c>
      <c r="S43" s="4">
        <f>SUM(ENERO:DICIEMBRE!S43)</f>
        <v>29</v>
      </c>
      <c r="T43" s="4">
        <f>SUM(ENERO:DICIEMBRE!T43)</f>
        <v>105</v>
      </c>
      <c r="U43" s="4">
        <f>SUM(ENERO:DICIEMBRE!U43)</f>
        <v>3418</v>
      </c>
      <c r="V43" s="4">
        <f>SUM(ENERO:DICIEMBRE!V43)</f>
        <v>1495</v>
      </c>
      <c r="W43" s="4">
        <f>SUM(ENERO:DICIEMBRE!W43)</f>
        <v>2028</v>
      </c>
      <c r="X43" s="53">
        <f t="shared" ref="X43:X68" si="2">SUM(Y43+Z43+AA43)</f>
        <v>47</v>
      </c>
      <c r="Y43" s="4">
        <f>SUM(ENERO:DICIEMBRE!Y43)</f>
        <v>47</v>
      </c>
      <c r="Z43" s="4">
        <f>SUM(ENERO:DICIEMBRE!Z43)</f>
        <v>0</v>
      </c>
      <c r="AA43" s="4">
        <f>SUM(ENERO:DICIEMBRE!AA43)</f>
        <v>0</v>
      </c>
      <c r="AB43" s="80">
        <f>SUM(AC43+AD43+AE43)</f>
        <v>305</v>
      </c>
      <c r="AC43" s="4">
        <f>SUM(ENERO:DICIEMBRE!AC43)</f>
        <v>300</v>
      </c>
      <c r="AD43" s="4">
        <f>SUM(ENERO:DICIEMBRE!AD43)</f>
        <v>0</v>
      </c>
      <c r="AE43" s="4">
        <f>SUM(ENERO:DICIEMBRE!AE43)</f>
        <v>5</v>
      </c>
      <c r="AF43" s="4">
        <f>SUM(ENERO:DICIEMBRE!AF43)</f>
        <v>144</v>
      </c>
      <c r="AG43" s="4">
        <f>SUM(ENERO:DICIEMBRE!AG43)</f>
        <v>18</v>
      </c>
      <c r="AH43" s="4">
        <f>SUM(ENERO:DICIEMBRE!AH43)</f>
        <v>19</v>
      </c>
      <c r="AI43" s="4">
        <f>SUM(ENERO:DICIEMBRE!AI43)</f>
        <v>649</v>
      </c>
      <c r="AJ43" s="4">
        <f>SUM(ENERO:DICIEMBRE!AJ43)</f>
        <v>3118</v>
      </c>
      <c r="AK43" s="4">
        <f>SUM(ENERO:DICIEMBRE!AK43)</f>
        <v>0</v>
      </c>
      <c r="AL43" s="4">
        <f>SUM(ENERO:DICIEMBRE!AL43)</f>
        <v>0</v>
      </c>
      <c r="AM43" s="4">
        <f>SUM(ENERO:DICIEMBRE!AM43)</f>
        <v>0</v>
      </c>
      <c r="AN43" s="4">
        <f>SUM(ENERO:DICIEMBRE!AN43)</f>
        <v>50</v>
      </c>
      <c r="AO43" s="4">
        <f>SUM(ENERO:DICIEMBRE!AO43)</f>
        <v>0</v>
      </c>
      <c r="AP43" s="4">
        <f>SUM(ENERO:DICIEMBRE!AP43)</f>
        <v>0</v>
      </c>
      <c r="AQ43" s="4">
        <f>SUM(ENERO:DICIEMBRE!AQ43)</f>
        <v>53</v>
      </c>
      <c r="AR43" s="4">
        <f>SUM(ENERO:DICIEMBRE!AR43)</f>
        <v>0</v>
      </c>
      <c r="AS43" s="142">
        <f>SUM(ENERO:DICIEMBRE!AS43)</f>
        <v>0</v>
      </c>
      <c r="AT43" s="142">
        <f>SUM(ENERO:DICIEMBRE!AT43)</f>
        <v>0</v>
      </c>
      <c r="AU43" s="4">
        <f>SUM(ENERO:DICIEMBRE!AU43)</f>
        <v>0</v>
      </c>
      <c r="AV43" s="4">
        <f>SUM(ENERO:DICIEMBRE!AV43)</f>
        <v>0</v>
      </c>
      <c r="AW43" s="4">
        <f>SUM(ENERO:DICIEMBRE!AW43)</f>
        <v>0</v>
      </c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1763</v>
      </c>
      <c r="C44" s="4">
        <f>SUM(ENERO:DICIEMBRE!C44)</f>
        <v>688</v>
      </c>
      <c r="D44" s="4">
        <f>SUM(ENERO:DICIEMBRE!D44)</f>
        <v>777</v>
      </c>
      <c r="E44" s="4">
        <f>SUM(ENERO:DICIEMBRE!E44)</f>
        <v>298</v>
      </c>
      <c r="F44" s="4">
        <f>SUM(ENERO:DICIEMBRE!F44)</f>
        <v>0</v>
      </c>
      <c r="G44" s="4">
        <f>SUM(ENERO:DICIEMBRE!G44)</f>
        <v>0</v>
      </c>
      <c r="H44" s="4">
        <f>SUM(ENERO:DICIEMBRE!H44)</f>
        <v>0</v>
      </c>
      <c r="I44" s="4">
        <f>SUM(ENERO:DICIEMBRE!I44)</f>
        <v>0</v>
      </c>
      <c r="J44" s="4">
        <f>SUM(ENERO:DICIEMBRE!J44)</f>
        <v>0</v>
      </c>
      <c r="K44" s="4">
        <f>SUM(ENERO:DICIEMBRE!K44)</f>
        <v>0</v>
      </c>
      <c r="L44" s="138"/>
      <c r="M44" s="138"/>
      <c r="N44" s="138"/>
      <c r="O44" s="138"/>
      <c r="P44" s="138"/>
      <c r="Q44" s="138"/>
      <c r="R44" s="138"/>
      <c r="S44" s="138"/>
      <c r="T44" s="4">
        <f>SUM(ENERO:DICIEMBRE!T44)</f>
        <v>1763</v>
      </c>
      <c r="U44" s="4">
        <f>SUM(ENERO:DICIEMBRE!U44)</f>
        <v>0</v>
      </c>
      <c r="V44" s="4">
        <f>SUM(ENERO:DICIEMBRE!V44)</f>
        <v>1475</v>
      </c>
      <c r="W44" s="4">
        <f>SUM(ENERO:DICIEMBRE!W44)</f>
        <v>288</v>
      </c>
      <c r="X44" s="53">
        <f t="shared" si="2"/>
        <v>1092</v>
      </c>
      <c r="Y44" s="4">
        <f>SUM(ENERO:DICIEMBRE!Y44)</f>
        <v>1092</v>
      </c>
      <c r="Z44" s="4">
        <f>SUM(ENERO:DICIEMBRE!Z44)</f>
        <v>0</v>
      </c>
      <c r="AA44" s="4">
        <f>SUM(ENERO:DICIEMBRE!AA44)</f>
        <v>0</v>
      </c>
      <c r="AB44" s="80">
        <f t="shared" ref="AB44:AB68" si="3">SUM(AC44+AD44+AE44)</f>
        <v>0</v>
      </c>
      <c r="AC44" s="4">
        <f>SUM(ENERO:DICIEMBRE!AC44)</f>
        <v>0</v>
      </c>
      <c r="AD44" s="4">
        <f>SUM(ENERO:DICIEMBRE!AD44)</f>
        <v>0</v>
      </c>
      <c r="AE44" s="4">
        <f>SUM(ENERO:DICIEMBRE!AE44)</f>
        <v>0</v>
      </c>
      <c r="AF44" s="4">
        <f>SUM(ENERO:DICIEMBRE!AF44)</f>
        <v>658</v>
      </c>
      <c r="AG44" s="4">
        <f>SUM(ENERO:DICIEMBRE!AG44)</f>
        <v>0</v>
      </c>
      <c r="AH44" s="4">
        <f>SUM(ENERO:DICIEMBRE!AH44)</f>
        <v>320</v>
      </c>
      <c r="AI44" s="4">
        <f>SUM(ENERO:DICIEMBRE!AI44)</f>
        <v>0</v>
      </c>
      <c r="AJ44" s="4">
        <f>SUM(ENERO:DICIEMBRE!AJ44)</f>
        <v>0</v>
      </c>
      <c r="AK44" s="4">
        <f>SUM(ENERO:DICIEMBRE!AK44)</f>
        <v>3</v>
      </c>
      <c r="AL44" s="4">
        <f>SUM(ENERO:DICIEMBRE!AL44)</f>
        <v>3</v>
      </c>
      <c r="AM44" s="4">
        <f>SUM(ENERO:DICIEMBRE!AM44)</f>
        <v>688</v>
      </c>
      <c r="AN44" s="4">
        <f>SUM(ENERO:DICIEMBRE!AN44)</f>
        <v>0</v>
      </c>
      <c r="AO44" s="4">
        <f>SUM(ENERO:DICIEMBRE!AO44)</f>
        <v>0</v>
      </c>
      <c r="AP44" s="4">
        <f>SUM(ENERO:DICIEMBRE!AP44)</f>
        <v>0</v>
      </c>
      <c r="AQ44" s="4">
        <f>SUM(ENERO:DICIEMBRE!AQ44)</f>
        <v>188</v>
      </c>
      <c r="AR44" s="4">
        <f>SUM(ENERO:DICIEMBRE!AR44)</f>
        <v>0</v>
      </c>
      <c r="AS44" s="142">
        <f>SUM(ENERO:DICIEMBRE!AS44)</f>
        <v>0</v>
      </c>
      <c r="AT44" s="142">
        <f>SUM(ENERO:DICIEMBRE!AT44)</f>
        <v>0</v>
      </c>
      <c r="AU44" s="4">
        <f>SUM(ENERO:DICIEMBRE!AU44)</f>
        <v>0</v>
      </c>
      <c r="AV44" s="4">
        <f>SUM(ENERO:DICIEMBRE!AV44)</f>
        <v>0</v>
      </c>
      <c r="AW44" s="4">
        <f>SUM(ENERO:DICIEMBRE!AW44)</f>
        <v>0</v>
      </c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8193</v>
      </c>
      <c r="C45" s="4">
        <f>SUM(ENERO:DICIEMBRE!C45)</f>
        <v>0</v>
      </c>
      <c r="D45" s="4">
        <f>SUM(ENERO:DICIEMBRE!D45)</f>
        <v>0</v>
      </c>
      <c r="E45" s="4">
        <f>SUM(ENERO:DICIEMBRE!E45)</f>
        <v>2</v>
      </c>
      <c r="F45" s="4">
        <f>SUM(ENERO:DICIEMBRE!F45)</f>
        <v>194</v>
      </c>
      <c r="G45" s="4">
        <f>SUM(ENERO:DICIEMBRE!G45)</f>
        <v>169</v>
      </c>
      <c r="H45" s="4">
        <f>SUM(ENERO:DICIEMBRE!H45)</f>
        <v>197</v>
      </c>
      <c r="I45" s="4">
        <f>SUM(ENERO:DICIEMBRE!I45)</f>
        <v>231</v>
      </c>
      <c r="J45" s="4">
        <f>SUM(ENERO:DICIEMBRE!J45)</f>
        <v>446</v>
      </c>
      <c r="K45" s="4">
        <f>SUM(ENERO:DICIEMBRE!K45)</f>
        <v>587</v>
      </c>
      <c r="L45" s="4">
        <f>SUM(ENERO:DICIEMBRE!L45)</f>
        <v>736</v>
      </c>
      <c r="M45" s="4">
        <f>SUM(ENERO:DICIEMBRE!M45)</f>
        <v>907</v>
      </c>
      <c r="N45" s="4">
        <f>SUM(ENERO:DICIEMBRE!N45)</f>
        <v>1000</v>
      </c>
      <c r="O45" s="4">
        <f>SUM(ENERO:DICIEMBRE!O45)</f>
        <v>965</v>
      </c>
      <c r="P45" s="4">
        <f>SUM(ENERO:DICIEMBRE!P45)</f>
        <v>935</v>
      </c>
      <c r="Q45" s="4">
        <f>SUM(ENERO:DICIEMBRE!Q45)</f>
        <v>816</v>
      </c>
      <c r="R45" s="4">
        <f>SUM(ENERO:DICIEMBRE!R45)</f>
        <v>536</v>
      </c>
      <c r="S45" s="4">
        <f>SUM(ENERO:DICIEMBRE!S45)</f>
        <v>472</v>
      </c>
      <c r="T45" s="4">
        <f>SUM(ENERO:DICIEMBRE!T45)</f>
        <v>2</v>
      </c>
      <c r="U45" s="4">
        <f>SUM(ENERO:DICIEMBRE!U45)</f>
        <v>8191</v>
      </c>
      <c r="V45" s="4">
        <f>SUM(ENERO:DICIEMBRE!V45)</f>
        <v>2518</v>
      </c>
      <c r="W45" s="4">
        <f>SUM(ENERO:DICIEMBRE!W45)</f>
        <v>5675</v>
      </c>
      <c r="X45" s="53">
        <f t="shared" si="2"/>
        <v>0</v>
      </c>
      <c r="Y45" s="4">
        <f>SUM(ENERO:DICIEMBRE!Y45)</f>
        <v>0</v>
      </c>
      <c r="Z45" s="4">
        <f>SUM(ENERO:DICIEMBRE!Z45)</f>
        <v>0</v>
      </c>
      <c r="AA45" s="4">
        <f>SUM(ENERO:DICIEMBRE!AA45)</f>
        <v>0</v>
      </c>
      <c r="AB45" s="80">
        <f t="shared" si="3"/>
        <v>4026</v>
      </c>
      <c r="AC45" s="4">
        <f>SUM(ENERO:DICIEMBRE!AC45)</f>
        <v>4026</v>
      </c>
      <c r="AD45" s="4">
        <f>SUM(ENERO:DICIEMBRE!AD45)</f>
        <v>0</v>
      </c>
      <c r="AE45" s="4">
        <f>SUM(ENERO:DICIEMBRE!AE45)</f>
        <v>0</v>
      </c>
      <c r="AF45" s="4">
        <f>SUM(ENERO:DICIEMBRE!AF45)</f>
        <v>2764</v>
      </c>
      <c r="AG45" s="4">
        <f>SUM(ENERO:DICIEMBRE!AG45)</f>
        <v>534</v>
      </c>
      <c r="AH45" s="4">
        <f>SUM(ENERO:DICIEMBRE!AH45)</f>
        <v>0</v>
      </c>
      <c r="AI45" s="4">
        <f>SUM(ENERO:DICIEMBRE!AI45)</f>
        <v>1225</v>
      </c>
      <c r="AJ45" s="4">
        <f>SUM(ENERO:DICIEMBRE!AJ45)</f>
        <v>1502</v>
      </c>
      <c r="AK45" s="4">
        <f>SUM(ENERO:DICIEMBRE!AK45)</f>
        <v>0</v>
      </c>
      <c r="AL45" s="4">
        <f>SUM(ENERO:DICIEMBRE!AL45)</f>
        <v>213</v>
      </c>
      <c r="AM45" s="4">
        <f>SUM(ENERO:DICIEMBRE!AM45)</f>
        <v>0</v>
      </c>
      <c r="AN45" s="4">
        <f>SUM(ENERO:DICIEMBRE!AN45)</f>
        <v>860</v>
      </c>
      <c r="AO45" s="4">
        <f>SUM(ENERO:DICIEMBRE!AO45)</f>
        <v>0</v>
      </c>
      <c r="AP45" s="4">
        <f>SUM(ENERO:DICIEMBRE!AP45)</f>
        <v>0</v>
      </c>
      <c r="AQ45" s="4">
        <f>SUM(ENERO:DICIEMBRE!AQ45)</f>
        <v>210</v>
      </c>
      <c r="AR45" s="4">
        <f>SUM(ENERO:DICIEMBRE!AR45)</f>
        <v>0</v>
      </c>
      <c r="AS45" s="142">
        <f>SUM(ENERO:DICIEMBRE!AS45)</f>
        <v>0</v>
      </c>
      <c r="AT45" s="142">
        <f>SUM(ENERO:DICIEMBRE!AT45)</f>
        <v>0</v>
      </c>
      <c r="AU45" s="4">
        <f>SUM(ENERO:DICIEMBRE!AU45)</f>
        <v>0</v>
      </c>
      <c r="AV45" s="4">
        <f>SUM(ENERO:DICIEMBRE!AV45)</f>
        <v>0</v>
      </c>
      <c r="AW45" s="4">
        <f>SUM(ENERO:DICIEMBRE!AW45)</f>
        <v>0</v>
      </c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4">
        <f>SUM(ENERO:DICIEMBRE!C46)</f>
        <v>0</v>
      </c>
      <c r="D46" s="4">
        <f>SUM(ENERO:DICIEMBRE!D46)</f>
        <v>0</v>
      </c>
      <c r="E46" s="4">
        <f>SUM(ENERO:DICIEMBRE!E46)</f>
        <v>0</v>
      </c>
      <c r="F46" s="4">
        <f>SUM(ENERO:DICIEMBRE!F46)</f>
        <v>0</v>
      </c>
      <c r="G46" s="4">
        <f>SUM(ENERO:DICIEMBRE!G46)</f>
        <v>0</v>
      </c>
      <c r="H46" s="4">
        <f>SUM(ENERO:DICIEMBRE!H46)</f>
        <v>0</v>
      </c>
      <c r="I46" s="4">
        <f>SUM(ENERO:DICIEMBRE!I46)</f>
        <v>0</v>
      </c>
      <c r="J46" s="4">
        <f>SUM(ENERO:DICIEMBRE!J46)</f>
        <v>0</v>
      </c>
      <c r="K46" s="4">
        <f>SUM(ENERO:DICIEMBRE!K46)</f>
        <v>0</v>
      </c>
      <c r="L46" s="4">
        <f>SUM(ENERO:DICIEMBRE!L46)</f>
        <v>0</v>
      </c>
      <c r="M46" s="4">
        <f>SUM(ENERO:DICIEMBRE!M46)</f>
        <v>0</v>
      </c>
      <c r="N46" s="4">
        <f>SUM(ENERO:DICIEMBRE!N46)</f>
        <v>0</v>
      </c>
      <c r="O46" s="4">
        <f>SUM(ENERO:DICIEMBRE!O46)</f>
        <v>0</v>
      </c>
      <c r="P46" s="4">
        <f>SUM(ENERO:DICIEMBRE!P46)</f>
        <v>0</v>
      </c>
      <c r="Q46" s="4">
        <f>SUM(ENERO:DICIEMBRE!Q46)</f>
        <v>0</v>
      </c>
      <c r="R46" s="4">
        <f>SUM(ENERO:DICIEMBRE!R46)</f>
        <v>0</v>
      </c>
      <c r="S46" s="4">
        <f>SUM(ENERO:DICIEMBRE!S46)</f>
        <v>0</v>
      </c>
      <c r="T46" s="4">
        <f>SUM(ENERO:DICIEMBRE!T46)</f>
        <v>0</v>
      </c>
      <c r="U46" s="4">
        <f>SUM(ENERO:DICIEMBRE!U46)</f>
        <v>0</v>
      </c>
      <c r="V46" s="4">
        <f>SUM(ENERO:DICIEMBRE!V46)</f>
        <v>0</v>
      </c>
      <c r="W46" s="4">
        <f>SUM(ENERO:DICIEMBRE!W46)</f>
        <v>0</v>
      </c>
      <c r="X46" s="53">
        <f t="shared" si="2"/>
        <v>0</v>
      </c>
      <c r="Y46" s="4">
        <f>SUM(ENERO:DICIEMBRE!Y46)</f>
        <v>0</v>
      </c>
      <c r="Z46" s="4">
        <f>SUM(ENERO:DICIEMBRE!Z46)</f>
        <v>0</v>
      </c>
      <c r="AA46" s="4">
        <f>SUM(ENERO:DICIEMBRE!AA46)</f>
        <v>0</v>
      </c>
      <c r="AB46" s="80">
        <f t="shared" si="3"/>
        <v>0</v>
      </c>
      <c r="AC46" s="4">
        <f>SUM(ENERO:DICIEMBRE!AC46)</f>
        <v>0</v>
      </c>
      <c r="AD46" s="4">
        <f>SUM(ENERO:DICIEMBRE!AD46)</f>
        <v>0</v>
      </c>
      <c r="AE46" s="4">
        <f>SUM(ENERO:DICIEMBRE!AE46)</f>
        <v>0</v>
      </c>
      <c r="AF46" s="4">
        <f>SUM(ENERO:DICIEMBRE!AF46)</f>
        <v>0</v>
      </c>
      <c r="AG46" s="4">
        <f>SUM(ENERO:DICIEMBRE!AG46)</f>
        <v>0</v>
      </c>
      <c r="AH46" s="4">
        <f>SUM(ENERO:DICIEMBRE!AH46)</f>
        <v>0</v>
      </c>
      <c r="AI46" s="4">
        <f>SUM(ENERO:DICIEMBRE!AI46)</f>
        <v>0</v>
      </c>
      <c r="AJ46" s="4">
        <f>SUM(ENERO:DICIEMBRE!AJ46)</f>
        <v>0</v>
      </c>
      <c r="AK46" s="4">
        <f>SUM(ENERO:DICIEMBRE!AK46)</f>
        <v>0</v>
      </c>
      <c r="AL46" s="4">
        <f>SUM(ENERO:DICIEMBRE!AL46)</f>
        <v>0</v>
      </c>
      <c r="AM46" s="4">
        <f>SUM(ENERO:DICIEMBRE!AM46)</f>
        <v>0</v>
      </c>
      <c r="AN46" s="4">
        <f>SUM(ENERO:DICIEMBRE!AN46)</f>
        <v>0</v>
      </c>
      <c r="AO46" s="4">
        <f>SUM(ENERO:DICIEMBRE!AO46)</f>
        <v>0</v>
      </c>
      <c r="AP46" s="4">
        <f>SUM(ENERO:DICIEMBRE!AP46)</f>
        <v>0</v>
      </c>
      <c r="AQ46" s="4">
        <f>SUM(ENERO:DICIEMBRE!AQ46)</f>
        <v>0</v>
      </c>
      <c r="AR46" s="4">
        <f>SUM(ENERO:DICIEMBRE!AR46)</f>
        <v>0</v>
      </c>
      <c r="AS46" s="142">
        <f>SUM(ENERO:DICIEMBRE!AS46)</f>
        <v>0</v>
      </c>
      <c r="AT46" s="142">
        <f>SUM(ENERO:DICIEMBRE!AT46)</f>
        <v>0</v>
      </c>
      <c r="AU46" s="4">
        <f>SUM(ENERO:DICIEMBRE!AU46)</f>
        <v>0</v>
      </c>
      <c r="AV46" s="4">
        <f>SUM(ENERO:DICIEMBRE!AV46)</f>
        <v>0</v>
      </c>
      <c r="AW46" s="4">
        <f>SUM(ENERO:DICIEMBRE!AW46)</f>
        <v>0</v>
      </c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4">
        <f>SUM(ENERO:DICIEMBRE!C47)</f>
        <v>0</v>
      </c>
      <c r="D47" s="4">
        <f>SUM(ENERO:DICIEMBRE!D47)</f>
        <v>0</v>
      </c>
      <c r="E47" s="4">
        <f>SUM(ENERO:DICIEMBRE!E47)</f>
        <v>0</v>
      </c>
      <c r="F47" s="4">
        <f>SUM(ENERO:DICIEMBRE!F47)</f>
        <v>0</v>
      </c>
      <c r="G47" s="4">
        <f>SUM(ENERO:DICIEMBRE!G47)</f>
        <v>0</v>
      </c>
      <c r="H47" s="4">
        <f>SUM(ENERO:DICIEMBRE!H47)</f>
        <v>0</v>
      </c>
      <c r="I47" s="4">
        <f>SUM(ENERO:DICIEMBRE!I47)</f>
        <v>0</v>
      </c>
      <c r="J47" s="4">
        <f>SUM(ENERO:DICIEMBRE!J47)</f>
        <v>0</v>
      </c>
      <c r="K47" s="4">
        <f>SUM(ENERO:DICIEMBRE!K47)</f>
        <v>0</v>
      </c>
      <c r="L47" s="4">
        <f>SUM(ENERO:DICIEMBRE!L47)</f>
        <v>0</v>
      </c>
      <c r="M47" s="4">
        <f>SUM(ENERO:DICIEMBRE!M47)</f>
        <v>0</v>
      </c>
      <c r="N47" s="4">
        <f>SUM(ENERO:DICIEMBRE!N47)</f>
        <v>0</v>
      </c>
      <c r="O47" s="4">
        <f>SUM(ENERO:DICIEMBRE!O47)</f>
        <v>0</v>
      </c>
      <c r="P47" s="4">
        <f>SUM(ENERO:DICIEMBRE!P47)</f>
        <v>0</v>
      </c>
      <c r="Q47" s="4">
        <f>SUM(ENERO:DICIEMBRE!Q47)</f>
        <v>0</v>
      </c>
      <c r="R47" s="4">
        <f>SUM(ENERO:DICIEMBRE!R47)</f>
        <v>0</v>
      </c>
      <c r="S47" s="4">
        <f>SUM(ENERO:DICIEMBRE!S47)</f>
        <v>0</v>
      </c>
      <c r="T47" s="4">
        <f>SUM(ENERO:DICIEMBRE!T47)</f>
        <v>0</v>
      </c>
      <c r="U47" s="4">
        <f>SUM(ENERO:DICIEMBRE!U47)</f>
        <v>0</v>
      </c>
      <c r="V47" s="4">
        <f>SUM(ENERO:DICIEMBRE!V47)</f>
        <v>0</v>
      </c>
      <c r="W47" s="4">
        <f>SUM(ENERO:DICIEMBRE!W47)</f>
        <v>0</v>
      </c>
      <c r="X47" s="53">
        <f t="shared" si="2"/>
        <v>0</v>
      </c>
      <c r="Y47" s="4">
        <f>SUM(ENERO:DICIEMBRE!Y47)</f>
        <v>0</v>
      </c>
      <c r="Z47" s="4">
        <f>SUM(ENERO:DICIEMBRE!Z47)</f>
        <v>0</v>
      </c>
      <c r="AA47" s="4">
        <f>SUM(ENERO:DICIEMBRE!AA47)</f>
        <v>0</v>
      </c>
      <c r="AB47" s="80">
        <f t="shared" si="3"/>
        <v>0</v>
      </c>
      <c r="AC47" s="4">
        <f>SUM(ENERO:DICIEMBRE!AC47)</f>
        <v>0</v>
      </c>
      <c r="AD47" s="4">
        <f>SUM(ENERO:DICIEMBRE!AD47)</f>
        <v>0</v>
      </c>
      <c r="AE47" s="4">
        <f>SUM(ENERO:DICIEMBRE!AE47)</f>
        <v>0</v>
      </c>
      <c r="AF47" s="4">
        <f>SUM(ENERO:DICIEMBRE!AF47)</f>
        <v>0</v>
      </c>
      <c r="AG47" s="4">
        <f>SUM(ENERO:DICIEMBRE!AG47)</f>
        <v>0</v>
      </c>
      <c r="AH47" s="4">
        <f>SUM(ENERO:DICIEMBRE!AH47)</f>
        <v>0</v>
      </c>
      <c r="AI47" s="4">
        <f>SUM(ENERO:DICIEMBRE!AI47)</f>
        <v>0</v>
      </c>
      <c r="AJ47" s="4">
        <f>SUM(ENERO:DICIEMBRE!AJ47)</f>
        <v>0</v>
      </c>
      <c r="AK47" s="4">
        <f>SUM(ENERO:DICIEMBRE!AK47)</f>
        <v>0</v>
      </c>
      <c r="AL47" s="4">
        <f>SUM(ENERO:DICIEMBRE!AL47)</f>
        <v>0</v>
      </c>
      <c r="AM47" s="4">
        <f>SUM(ENERO:DICIEMBRE!AM47)</f>
        <v>0</v>
      </c>
      <c r="AN47" s="4">
        <f>SUM(ENERO:DICIEMBRE!AN47)</f>
        <v>0</v>
      </c>
      <c r="AO47" s="4">
        <f>SUM(ENERO:DICIEMBRE!AO47)</f>
        <v>0</v>
      </c>
      <c r="AP47" s="4">
        <f>SUM(ENERO:DICIEMBRE!AP47)</f>
        <v>0</v>
      </c>
      <c r="AQ47" s="4">
        <f>SUM(ENERO:DICIEMBRE!AQ47)</f>
        <v>0</v>
      </c>
      <c r="AR47" s="4">
        <f>SUM(ENERO:DICIEMBRE!AR47)</f>
        <v>0</v>
      </c>
      <c r="AS47" s="142">
        <f>SUM(ENERO:DICIEMBRE!AS47)</f>
        <v>0</v>
      </c>
      <c r="AT47" s="142">
        <f>SUM(ENERO:DICIEMBRE!AT47)</f>
        <v>0</v>
      </c>
      <c r="AU47" s="4">
        <f>SUM(ENERO:DICIEMBRE!AU47)</f>
        <v>0</v>
      </c>
      <c r="AV47" s="4">
        <f>SUM(ENERO:DICIEMBRE!AV47)</f>
        <v>0</v>
      </c>
      <c r="AW47" s="4">
        <f>SUM(ENERO:DICIEMBRE!AW47)</f>
        <v>0</v>
      </c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4">
        <f>SUM(ENERO:DICIEMBRE!C48)</f>
        <v>0</v>
      </c>
      <c r="D48" s="4">
        <f>SUM(ENERO:DICIEMBRE!D48)</f>
        <v>0</v>
      </c>
      <c r="E48" s="4">
        <f>SUM(ENERO:DICIEMBRE!E48)</f>
        <v>0</v>
      </c>
      <c r="F48" s="4">
        <f>SUM(ENERO:DICIEMBRE!F48)</f>
        <v>0</v>
      </c>
      <c r="G48" s="4">
        <f>SUM(ENERO:DICIEMBRE!G48)</f>
        <v>0</v>
      </c>
      <c r="H48" s="4">
        <f>SUM(ENERO:DICIEMBRE!H48)</f>
        <v>0</v>
      </c>
      <c r="I48" s="4">
        <f>SUM(ENERO:DICIEMBRE!I48)</f>
        <v>0</v>
      </c>
      <c r="J48" s="4">
        <f>SUM(ENERO:DICIEMBRE!J48)</f>
        <v>0</v>
      </c>
      <c r="K48" s="4">
        <f>SUM(ENERO:DICIEMBRE!K48)</f>
        <v>0</v>
      </c>
      <c r="L48" s="138"/>
      <c r="M48" s="138"/>
      <c r="N48" s="138"/>
      <c r="O48" s="138"/>
      <c r="P48" s="138"/>
      <c r="Q48" s="138"/>
      <c r="R48" s="138"/>
      <c r="S48" s="138"/>
      <c r="T48" s="4">
        <f>SUM(ENERO:DICIEMBRE!T48)</f>
        <v>0</v>
      </c>
      <c r="U48" s="4">
        <f>SUM(ENERO:DICIEMBRE!U48)</f>
        <v>0</v>
      </c>
      <c r="V48" s="4">
        <f>SUM(ENERO:DICIEMBRE!V48)</f>
        <v>0</v>
      </c>
      <c r="W48" s="4">
        <f>SUM(ENERO:DICIEMBRE!W48)</f>
        <v>0</v>
      </c>
      <c r="X48" s="53">
        <f t="shared" si="2"/>
        <v>0</v>
      </c>
      <c r="Y48" s="4">
        <f>SUM(ENERO:DICIEMBRE!Y48)</f>
        <v>0</v>
      </c>
      <c r="Z48" s="4">
        <f>SUM(ENERO:DICIEMBRE!Z48)</f>
        <v>0</v>
      </c>
      <c r="AA48" s="4">
        <f>SUM(ENERO:DICIEMBRE!AA48)</f>
        <v>0</v>
      </c>
      <c r="AB48" s="80">
        <f t="shared" si="3"/>
        <v>0</v>
      </c>
      <c r="AC48" s="4">
        <f>SUM(ENERO:DICIEMBRE!AC48)</f>
        <v>0</v>
      </c>
      <c r="AD48" s="4">
        <f>SUM(ENERO:DICIEMBRE!AD48)</f>
        <v>0</v>
      </c>
      <c r="AE48" s="4">
        <f>SUM(ENERO:DICIEMBRE!AE48)</f>
        <v>0</v>
      </c>
      <c r="AF48" s="4">
        <f>SUM(ENERO:DICIEMBRE!AF48)</f>
        <v>0</v>
      </c>
      <c r="AG48" s="4">
        <f>SUM(ENERO:DICIEMBRE!AG48)</f>
        <v>0</v>
      </c>
      <c r="AH48" s="4">
        <f>SUM(ENERO:DICIEMBRE!AH48)</f>
        <v>0</v>
      </c>
      <c r="AI48" s="4">
        <f>SUM(ENERO:DICIEMBRE!AI48)</f>
        <v>0</v>
      </c>
      <c r="AJ48" s="4">
        <f>SUM(ENERO:DICIEMBRE!AJ48)</f>
        <v>0</v>
      </c>
      <c r="AK48" s="4">
        <f>SUM(ENERO:DICIEMBRE!AK48)</f>
        <v>0</v>
      </c>
      <c r="AL48" s="4">
        <f>SUM(ENERO:DICIEMBRE!AL48)</f>
        <v>0</v>
      </c>
      <c r="AM48" s="4">
        <f>SUM(ENERO:DICIEMBRE!AM48)</f>
        <v>0</v>
      </c>
      <c r="AN48" s="4">
        <f>SUM(ENERO:DICIEMBRE!AN48)</f>
        <v>0</v>
      </c>
      <c r="AO48" s="4">
        <f>SUM(ENERO:DICIEMBRE!AO48)</f>
        <v>0</v>
      </c>
      <c r="AP48" s="4">
        <f>SUM(ENERO:DICIEMBRE!AP48)</f>
        <v>0</v>
      </c>
      <c r="AQ48" s="4">
        <f>SUM(ENERO:DICIEMBRE!AQ48)</f>
        <v>0</v>
      </c>
      <c r="AR48" s="4">
        <f>SUM(ENERO:DICIEMBRE!AR48)</f>
        <v>0</v>
      </c>
      <c r="AS48" s="142">
        <f>SUM(ENERO:DICIEMBRE!AS48)</f>
        <v>0</v>
      </c>
      <c r="AT48" s="57"/>
      <c r="AU48" s="4">
        <f>SUM(ENERO:DICIEMBRE!AU48)</f>
        <v>0</v>
      </c>
      <c r="AV48" s="4">
        <f>SUM(ENERO:DICIEMBRE!AV48)</f>
        <v>0</v>
      </c>
      <c r="AW48" s="4">
        <f>SUM(ENERO:DICIEMBRE!AW48)</f>
        <v>0</v>
      </c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4">
        <f>SUM(ENERO:DICIEMBRE!C49)</f>
        <v>0</v>
      </c>
      <c r="D49" s="4">
        <f>SUM(ENERO:DICIEMBRE!D49)</f>
        <v>0</v>
      </c>
      <c r="E49" s="4">
        <f>SUM(ENERO:DICIEMBRE!E49)</f>
        <v>0</v>
      </c>
      <c r="F49" s="4">
        <f>SUM(ENERO:DICIEMBRE!F49)</f>
        <v>0</v>
      </c>
      <c r="G49" s="4">
        <f>SUM(ENERO:DICIEMBRE!G49)</f>
        <v>0</v>
      </c>
      <c r="H49" s="4">
        <f>SUM(ENERO:DICIEMBRE!H49)</f>
        <v>0</v>
      </c>
      <c r="I49" s="4">
        <f>SUM(ENERO:DICIEMBRE!I49)</f>
        <v>0</v>
      </c>
      <c r="J49" s="4">
        <f>SUM(ENERO:DICIEMBRE!J49)</f>
        <v>0</v>
      </c>
      <c r="K49" s="4">
        <f>SUM(ENERO:DICIEMBRE!K49)</f>
        <v>0</v>
      </c>
      <c r="L49" s="4">
        <f>SUM(ENERO:DICIEMBRE!L49)</f>
        <v>0</v>
      </c>
      <c r="M49" s="4">
        <f>SUM(ENERO:DICIEMBRE!M49)</f>
        <v>0</v>
      </c>
      <c r="N49" s="4">
        <f>SUM(ENERO:DICIEMBRE!N49)</f>
        <v>0</v>
      </c>
      <c r="O49" s="4">
        <f>SUM(ENERO:DICIEMBRE!O49)</f>
        <v>0</v>
      </c>
      <c r="P49" s="4">
        <f>SUM(ENERO:DICIEMBRE!P49)</f>
        <v>0</v>
      </c>
      <c r="Q49" s="4">
        <f>SUM(ENERO:DICIEMBRE!Q49)</f>
        <v>0</v>
      </c>
      <c r="R49" s="4">
        <f>SUM(ENERO:DICIEMBRE!R49)</f>
        <v>0</v>
      </c>
      <c r="S49" s="4">
        <f>SUM(ENERO:DICIEMBRE!S49)</f>
        <v>0</v>
      </c>
      <c r="T49" s="4">
        <f>SUM(ENERO:DICIEMBRE!T49)</f>
        <v>0</v>
      </c>
      <c r="U49" s="4">
        <f>SUM(ENERO:DICIEMBRE!U49)</f>
        <v>0</v>
      </c>
      <c r="V49" s="4">
        <f>SUM(ENERO:DICIEMBRE!V49)</f>
        <v>0</v>
      </c>
      <c r="W49" s="4">
        <f>SUM(ENERO:DICIEMBRE!W49)</f>
        <v>0</v>
      </c>
      <c r="X49" s="53">
        <f t="shared" si="2"/>
        <v>0</v>
      </c>
      <c r="Y49" s="4">
        <f>SUM(ENERO:DICIEMBRE!Y49)</f>
        <v>0</v>
      </c>
      <c r="Z49" s="4">
        <f>SUM(ENERO:DICIEMBRE!Z49)</f>
        <v>0</v>
      </c>
      <c r="AA49" s="4">
        <f>SUM(ENERO:DICIEMBRE!AA49)</f>
        <v>0</v>
      </c>
      <c r="AB49" s="80">
        <f t="shared" si="3"/>
        <v>0</v>
      </c>
      <c r="AC49" s="4">
        <f>SUM(ENERO:DICIEMBRE!AC49)</f>
        <v>0</v>
      </c>
      <c r="AD49" s="4">
        <f>SUM(ENERO:DICIEMBRE!AD49)</f>
        <v>0</v>
      </c>
      <c r="AE49" s="4">
        <f>SUM(ENERO:DICIEMBRE!AE49)</f>
        <v>0</v>
      </c>
      <c r="AF49" s="4">
        <f>SUM(ENERO:DICIEMBRE!AF49)</f>
        <v>0</v>
      </c>
      <c r="AG49" s="4">
        <f>SUM(ENERO:DICIEMBRE!AG49)</f>
        <v>0</v>
      </c>
      <c r="AH49" s="4">
        <f>SUM(ENERO:DICIEMBRE!AH49)</f>
        <v>0</v>
      </c>
      <c r="AI49" s="4">
        <f>SUM(ENERO:DICIEMBRE!AI49)</f>
        <v>0</v>
      </c>
      <c r="AJ49" s="4">
        <f>SUM(ENERO:DICIEMBRE!AJ49)</f>
        <v>0</v>
      </c>
      <c r="AK49" s="4">
        <f>SUM(ENERO:DICIEMBRE!AK49)</f>
        <v>0</v>
      </c>
      <c r="AL49" s="4">
        <f>SUM(ENERO:DICIEMBRE!AL49)</f>
        <v>0</v>
      </c>
      <c r="AM49" s="4">
        <f>SUM(ENERO:DICIEMBRE!AM49)</f>
        <v>0</v>
      </c>
      <c r="AN49" s="4">
        <f>SUM(ENERO:DICIEMBRE!AN49)</f>
        <v>0</v>
      </c>
      <c r="AO49" s="4">
        <f>SUM(ENERO:DICIEMBRE!AO49)</f>
        <v>0</v>
      </c>
      <c r="AP49" s="4">
        <f>SUM(ENERO:DICIEMBRE!AP49)</f>
        <v>0</v>
      </c>
      <c r="AQ49" s="4">
        <f>SUM(ENERO:DICIEMBRE!AQ49)</f>
        <v>0</v>
      </c>
      <c r="AR49" s="4">
        <f>SUM(ENERO:DICIEMBRE!AR49)</f>
        <v>0</v>
      </c>
      <c r="AS49" s="142">
        <f>SUM(ENERO:DICIEMBRE!AS49)</f>
        <v>0</v>
      </c>
      <c r="AT49" s="142">
        <f>SUM(ENERO:DICIEMBRE!AT49)</f>
        <v>0</v>
      </c>
      <c r="AU49" s="4">
        <f>SUM(ENERO:DICIEMBRE!AU49)</f>
        <v>0</v>
      </c>
      <c r="AV49" s="4">
        <f>SUM(ENERO:DICIEMBRE!AV49)</f>
        <v>0</v>
      </c>
      <c r="AW49" s="4">
        <f>SUM(ENERO:DICIEMBRE!AW49)</f>
        <v>0</v>
      </c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4">
        <f>SUM(ENERO:DICIEMBRE!C50)</f>
        <v>0</v>
      </c>
      <c r="D50" s="4">
        <f>SUM(ENERO:DICIEMBRE!D50)</f>
        <v>0</v>
      </c>
      <c r="E50" s="4">
        <f>SUM(ENERO:DICIEMBRE!E50)</f>
        <v>0</v>
      </c>
      <c r="F50" s="4">
        <f>SUM(ENERO:DICIEMBRE!F50)</f>
        <v>0</v>
      </c>
      <c r="G50" s="4">
        <f>SUM(ENERO:DICIEMBRE!G50)</f>
        <v>0</v>
      </c>
      <c r="H50" s="4">
        <f>SUM(ENERO:DICIEMBRE!H50)</f>
        <v>0</v>
      </c>
      <c r="I50" s="4">
        <f>SUM(ENERO:DICIEMBRE!I50)</f>
        <v>0</v>
      </c>
      <c r="J50" s="4">
        <f>SUM(ENERO:DICIEMBRE!J50)</f>
        <v>0</v>
      </c>
      <c r="K50" s="4">
        <f>SUM(ENERO:DICIEMBRE!K50)</f>
        <v>0</v>
      </c>
      <c r="L50" s="4">
        <f>SUM(ENERO:DICIEMBRE!L50)</f>
        <v>0</v>
      </c>
      <c r="M50" s="4">
        <f>SUM(ENERO:DICIEMBRE!M50)</f>
        <v>0</v>
      </c>
      <c r="N50" s="4">
        <f>SUM(ENERO:DICIEMBRE!N50)</f>
        <v>0</v>
      </c>
      <c r="O50" s="4">
        <f>SUM(ENERO:DICIEMBRE!O50)</f>
        <v>0</v>
      </c>
      <c r="P50" s="4">
        <f>SUM(ENERO:DICIEMBRE!P50)</f>
        <v>0</v>
      </c>
      <c r="Q50" s="4">
        <f>SUM(ENERO:DICIEMBRE!Q50)</f>
        <v>0</v>
      </c>
      <c r="R50" s="4">
        <f>SUM(ENERO:DICIEMBRE!R50)</f>
        <v>0</v>
      </c>
      <c r="S50" s="4">
        <f>SUM(ENERO:DICIEMBRE!S50)</f>
        <v>0</v>
      </c>
      <c r="T50" s="4">
        <f>SUM(ENERO:DICIEMBRE!T50)</f>
        <v>0</v>
      </c>
      <c r="U50" s="4">
        <f>SUM(ENERO:DICIEMBRE!U50)</f>
        <v>0</v>
      </c>
      <c r="V50" s="4">
        <f>SUM(ENERO:DICIEMBRE!V50)</f>
        <v>0</v>
      </c>
      <c r="W50" s="4">
        <f>SUM(ENERO:DICIEMBRE!W50)</f>
        <v>0</v>
      </c>
      <c r="X50" s="53">
        <f t="shared" si="2"/>
        <v>0</v>
      </c>
      <c r="Y50" s="4">
        <f>SUM(ENERO:DICIEMBRE!Y50)</f>
        <v>0</v>
      </c>
      <c r="Z50" s="4">
        <f>SUM(ENERO:DICIEMBRE!Z50)</f>
        <v>0</v>
      </c>
      <c r="AA50" s="4">
        <f>SUM(ENERO:DICIEMBRE!AA50)</f>
        <v>0</v>
      </c>
      <c r="AB50" s="80">
        <f t="shared" si="3"/>
        <v>0</v>
      </c>
      <c r="AC50" s="4">
        <f>SUM(ENERO:DICIEMBRE!AC50)</f>
        <v>0</v>
      </c>
      <c r="AD50" s="4">
        <f>SUM(ENERO:DICIEMBRE!AD50)</f>
        <v>0</v>
      </c>
      <c r="AE50" s="4">
        <f>SUM(ENERO:DICIEMBRE!AE50)</f>
        <v>0</v>
      </c>
      <c r="AF50" s="4">
        <f>SUM(ENERO:DICIEMBRE!AF50)</f>
        <v>0</v>
      </c>
      <c r="AG50" s="4">
        <f>SUM(ENERO:DICIEMBRE!AG50)</f>
        <v>0</v>
      </c>
      <c r="AH50" s="4">
        <f>SUM(ENERO:DICIEMBRE!AH50)</f>
        <v>0</v>
      </c>
      <c r="AI50" s="4">
        <f>SUM(ENERO:DICIEMBRE!AI50)</f>
        <v>0</v>
      </c>
      <c r="AJ50" s="4">
        <f>SUM(ENERO:DICIEMBRE!AJ50)</f>
        <v>0</v>
      </c>
      <c r="AK50" s="4">
        <f>SUM(ENERO:DICIEMBRE!AK50)</f>
        <v>0</v>
      </c>
      <c r="AL50" s="4">
        <f>SUM(ENERO:DICIEMBRE!AL50)</f>
        <v>0</v>
      </c>
      <c r="AM50" s="4">
        <f>SUM(ENERO:DICIEMBRE!AM50)</f>
        <v>0</v>
      </c>
      <c r="AN50" s="4">
        <f>SUM(ENERO:DICIEMBRE!AN50)</f>
        <v>0</v>
      </c>
      <c r="AO50" s="4">
        <f>SUM(ENERO:DICIEMBRE!AO50)</f>
        <v>0</v>
      </c>
      <c r="AP50" s="4">
        <f>SUM(ENERO:DICIEMBRE!AP50)</f>
        <v>0</v>
      </c>
      <c r="AQ50" s="4">
        <f>SUM(ENERO:DICIEMBRE!AQ50)</f>
        <v>0</v>
      </c>
      <c r="AR50" s="4">
        <f>SUM(ENERO:DICIEMBRE!AR50)</f>
        <v>0</v>
      </c>
      <c r="AS50" s="142">
        <f>SUM(ENERO:DICIEMBRE!AS50)</f>
        <v>0</v>
      </c>
      <c r="AT50" s="142">
        <f>SUM(ENERO:DICIEMBRE!AT50)</f>
        <v>0</v>
      </c>
      <c r="AU50" s="4">
        <f>SUM(ENERO:DICIEMBRE!AU50)</f>
        <v>0</v>
      </c>
      <c r="AV50" s="4">
        <f>SUM(ENERO:DICIEMBRE!AV50)</f>
        <v>0</v>
      </c>
      <c r="AW50" s="4">
        <f>SUM(ENERO:DICIEMBRE!AW50)</f>
        <v>0</v>
      </c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4">
        <f>SUM(ENERO:DICIEMBRE!C51)</f>
        <v>0</v>
      </c>
      <c r="D51" s="4">
        <f>SUM(ENERO:DICIEMBRE!D51)</f>
        <v>0</v>
      </c>
      <c r="E51" s="4">
        <f>SUM(ENERO:DICIEMBRE!E51)</f>
        <v>0</v>
      </c>
      <c r="F51" s="4">
        <f>SUM(ENERO:DICIEMBRE!F51)</f>
        <v>0</v>
      </c>
      <c r="G51" s="4">
        <f>SUM(ENERO:DICIEMBRE!G51)</f>
        <v>0</v>
      </c>
      <c r="H51" s="4">
        <f>SUM(ENERO:DICIEMBRE!H51)</f>
        <v>0</v>
      </c>
      <c r="I51" s="4">
        <f>SUM(ENERO:DICIEMBRE!I51)</f>
        <v>0</v>
      </c>
      <c r="J51" s="4">
        <f>SUM(ENERO:DICIEMBRE!J51)</f>
        <v>0</v>
      </c>
      <c r="K51" s="4">
        <f>SUM(ENERO:DICIEMBRE!K51)</f>
        <v>0</v>
      </c>
      <c r="L51" s="4">
        <f>SUM(ENERO:DICIEMBRE!L51)</f>
        <v>0</v>
      </c>
      <c r="M51" s="4">
        <f>SUM(ENERO:DICIEMBRE!M51)</f>
        <v>0</v>
      </c>
      <c r="N51" s="4">
        <f>SUM(ENERO:DICIEMBRE!N51)</f>
        <v>0</v>
      </c>
      <c r="O51" s="4">
        <f>SUM(ENERO:DICIEMBRE!O51)</f>
        <v>0</v>
      </c>
      <c r="P51" s="4">
        <f>SUM(ENERO:DICIEMBRE!P51)</f>
        <v>0</v>
      </c>
      <c r="Q51" s="4">
        <f>SUM(ENERO:DICIEMBRE!Q51)</f>
        <v>0</v>
      </c>
      <c r="R51" s="4">
        <f>SUM(ENERO:DICIEMBRE!R51)</f>
        <v>0</v>
      </c>
      <c r="S51" s="4">
        <f>SUM(ENERO:DICIEMBRE!S51)</f>
        <v>0</v>
      </c>
      <c r="T51" s="4">
        <f>SUM(ENERO:DICIEMBRE!T51)</f>
        <v>0</v>
      </c>
      <c r="U51" s="4">
        <f>SUM(ENERO:DICIEMBRE!U51)</f>
        <v>0</v>
      </c>
      <c r="V51" s="4">
        <f>SUM(ENERO:DICIEMBRE!V51)</f>
        <v>0</v>
      </c>
      <c r="W51" s="4">
        <f>SUM(ENERO:DICIEMBRE!W51)</f>
        <v>0</v>
      </c>
      <c r="X51" s="53">
        <f t="shared" si="2"/>
        <v>0</v>
      </c>
      <c r="Y51" s="4">
        <f>SUM(ENERO:DICIEMBRE!Y51)</f>
        <v>0</v>
      </c>
      <c r="Z51" s="4">
        <f>SUM(ENERO:DICIEMBRE!Z51)</f>
        <v>0</v>
      </c>
      <c r="AA51" s="4">
        <f>SUM(ENERO:DICIEMBRE!AA51)</f>
        <v>0</v>
      </c>
      <c r="AB51" s="80">
        <f t="shared" si="3"/>
        <v>0</v>
      </c>
      <c r="AC51" s="4">
        <f>SUM(ENERO:DICIEMBRE!AC51)</f>
        <v>0</v>
      </c>
      <c r="AD51" s="4">
        <f>SUM(ENERO:DICIEMBRE!AD51)</f>
        <v>0</v>
      </c>
      <c r="AE51" s="4">
        <f>SUM(ENERO:DICIEMBRE!AE51)</f>
        <v>0</v>
      </c>
      <c r="AF51" s="4">
        <f>SUM(ENERO:DICIEMBRE!AF51)</f>
        <v>0</v>
      </c>
      <c r="AG51" s="4">
        <f>SUM(ENERO:DICIEMBRE!AG51)</f>
        <v>0</v>
      </c>
      <c r="AH51" s="4">
        <f>SUM(ENERO:DICIEMBRE!AH51)</f>
        <v>0</v>
      </c>
      <c r="AI51" s="4">
        <f>SUM(ENERO:DICIEMBRE!AI51)</f>
        <v>0</v>
      </c>
      <c r="AJ51" s="4">
        <f>SUM(ENERO:DICIEMBRE!AJ51)</f>
        <v>0</v>
      </c>
      <c r="AK51" s="4">
        <f>SUM(ENERO:DICIEMBRE!AK51)</f>
        <v>0</v>
      </c>
      <c r="AL51" s="4">
        <f>SUM(ENERO:DICIEMBRE!AL51)</f>
        <v>0</v>
      </c>
      <c r="AM51" s="4">
        <f>SUM(ENERO:DICIEMBRE!AM51)</f>
        <v>0</v>
      </c>
      <c r="AN51" s="4">
        <f>SUM(ENERO:DICIEMBRE!AN51)</f>
        <v>0</v>
      </c>
      <c r="AO51" s="4">
        <f>SUM(ENERO:DICIEMBRE!AO51)</f>
        <v>0</v>
      </c>
      <c r="AP51" s="4">
        <f>SUM(ENERO:DICIEMBRE!AP51)</f>
        <v>0</v>
      </c>
      <c r="AQ51" s="4">
        <f>SUM(ENERO:DICIEMBRE!AQ51)</f>
        <v>0</v>
      </c>
      <c r="AR51" s="4">
        <f>SUM(ENERO:DICIEMBRE!AR51)</f>
        <v>0</v>
      </c>
      <c r="AS51" s="142">
        <f>SUM(ENERO:DICIEMBRE!AS51)</f>
        <v>0</v>
      </c>
      <c r="AT51" s="142">
        <f>SUM(ENERO:DICIEMBRE!AT51)</f>
        <v>0</v>
      </c>
      <c r="AU51" s="4">
        <f>SUM(ENERO:DICIEMBRE!AU51)</f>
        <v>0</v>
      </c>
      <c r="AV51" s="4">
        <f>SUM(ENERO:DICIEMBRE!AV51)</f>
        <v>0</v>
      </c>
      <c r="AW51" s="4">
        <f>SUM(ENERO:DICIEMBRE!AW51)</f>
        <v>0</v>
      </c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4">
        <f>SUM(ENERO:DICIEMBRE!C52)</f>
        <v>0</v>
      </c>
      <c r="D52" s="4">
        <f>SUM(ENERO:DICIEMBRE!D52)</f>
        <v>0</v>
      </c>
      <c r="E52" s="4">
        <f>SUM(ENERO:DICIEMBRE!E52)</f>
        <v>0</v>
      </c>
      <c r="F52" s="4">
        <f>SUM(ENERO:DICIEMBRE!F52)</f>
        <v>0</v>
      </c>
      <c r="G52" s="4">
        <f>SUM(ENERO:DICIEMBRE!G52)</f>
        <v>0</v>
      </c>
      <c r="H52" s="4">
        <f>SUM(ENERO:DICIEMBRE!H52)</f>
        <v>0</v>
      </c>
      <c r="I52" s="4">
        <f>SUM(ENERO:DICIEMBRE!I52)</f>
        <v>0</v>
      </c>
      <c r="J52" s="4">
        <f>SUM(ENERO:DICIEMBRE!J52)</f>
        <v>0</v>
      </c>
      <c r="K52" s="4">
        <f>SUM(ENERO:DICIEMBRE!K52)</f>
        <v>0</v>
      </c>
      <c r="L52" s="4">
        <f>SUM(ENERO:DICIEMBRE!L52)</f>
        <v>0</v>
      </c>
      <c r="M52" s="4">
        <f>SUM(ENERO:DICIEMBRE!M52)</f>
        <v>0</v>
      </c>
      <c r="N52" s="4">
        <f>SUM(ENERO:DICIEMBRE!N52)</f>
        <v>0</v>
      </c>
      <c r="O52" s="4">
        <f>SUM(ENERO:DICIEMBRE!O52)</f>
        <v>0</v>
      </c>
      <c r="P52" s="4">
        <f>SUM(ENERO:DICIEMBRE!P52)</f>
        <v>0</v>
      </c>
      <c r="Q52" s="4">
        <f>SUM(ENERO:DICIEMBRE!Q52)</f>
        <v>0</v>
      </c>
      <c r="R52" s="4">
        <f>SUM(ENERO:DICIEMBRE!R52)</f>
        <v>0</v>
      </c>
      <c r="S52" s="4">
        <f>SUM(ENERO:DICIEMBRE!S52)</f>
        <v>0</v>
      </c>
      <c r="T52" s="4">
        <f>SUM(ENERO:DICIEMBRE!T52)</f>
        <v>0</v>
      </c>
      <c r="U52" s="4">
        <f>SUM(ENERO:DICIEMBRE!U52)</f>
        <v>0</v>
      </c>
      <c r="V52" s="4">
        <f>SUM(ENERO:DICIEMBRE!V52)</f>
        <v>0</v>
      </c>
      <c r="W52" s="4">
        <f>SUM(ENERO:DICIEMBRE!W52)</f>
        <v>0</v>
      </c>
      <c r="X52" s="53">
        <f t="shared" si="2"/>
        <v>0</v>
      </c>
      <c r="Y52" s="4">
        <f>SUM(ENERO:DICIEMBRE!Y52)</f>
        <v>0</v>
      </c>
      <c r="Z52" s="4">
        <f>SUM(ENERO:DICIEMBRE!Z52)</f>
        <v>0</v>
      </c>
      <c r="AA52" s="4">
        <f>SUM(ENERO:DICIEMBRE!AA52)</f>
        <v>0</v>
      </c>
      <c r="AB52" s="80">
        <f t="shared" si="3"/>
        <v>0</v>
      </c>
      <c r="AC52" s="4">
        <f>SUM(ENERO:DICIEMBRE!AC52)</f>
        <v>0</v>
      </c>
      <c r="AD52" s="4">
        <f>SUM(ENERO:DICIEMBRE!AD52)</f>
        <v>0</v>
      </c>
      <c r="AE52" s="4">
        <f>SUM(ENERO:DICIEMBRE!AE52)</f>
        <v>0</v>
      </c>
      <c r="AF52" s="4">
        <f>SUM(ENERO:DICIEMBRE!AF52)</f>
        <v>0</v>
      </c>
      <c r="AG52" s="4">
        <f>SUM(ENERO:DICIEMBRE!AG52)</f>
        <v>0</v>
      </c>
      <c r="AH52" s="4">
        <f>SUM(ENERO:DICIEMBRE!AH52)</f>
        <v>0</v>
      </c>
      <c r="AI52" s="4">
        <f>SUM(ENERO:DICIEMBRE!AI52)</f>
        <v>0</v>
      </c>
      <c r="AJ52" s="4">
        <f>SUM(ENERO:DICIEMBRE!AJ52)</f>
        <v>0</v>
      </c>
      <c r="AK52" s="4">
        <f>SUM(ENERO:DICIEMBRE!AK52)</f>
        <v>0</v>
      </c>
      <c r="AL52" s="4">
        <f>SUM(ENERO:DICIEMBRE!AL52)</f>
        <v>0</v>
      </c>
      <c r="AM52" s="4">
        <f>SUM(ENERO:DICIEMBRE!AM52)</f>
        <v>0</v>
      </c>
      <c r="AN52" s="4">
        <f>SUM(ENERO:DICIEMBRE!AN52)</f>
        <v>0</v>
      </c>
      <c r="AO52" s="4">
        <f>SUM(ENERO:DICIEMBRE!AO52)</f>
        <v>0</v>
      </c>
      <c r="AP52" s="4">
        <f>SUM(ENERO:DICIEMBRE!AP52)</f>
        <v>0</v>
      </c>
      <c r="AQ52" s="4">
        <f>SUM(ENERO:DICIEMBRE!AQ52)</f>
        <v>0</v>
      </c>
      <c r="AR52" s="4">
        <f>SUM(ENERO:DICIEMBRE!AR52)</f>
        <v>0</v>
      </c>
      <c r="AS52" s="142">
        <f>SUM(ENERO:DICIEMBRE!AS52)</f>
        <v>0</v>
      </c>
      <c r="AT52" s="142">
        <f>SUM(ENERO:DICIEMBRE!AT52)</f>
        <v>0</v>
      </c>
      <c r="AU52" s="4">
        <f>SUM(ENERO:DICIEMBRE!AU52)</f>
        <v>0</v>
      </c>
      <c r="AV52" s="4">
        <f>SUM(ENERO:DICIEMBRE!AV52)</f>
        <v>0</v>
      </c>
      <c r="AW52" s="4">
        <f>SUM(ENERO:DICIEMBRE!AW52)</f>
        <v>0</v>
      </c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4">
        <f>SUM(ENERO:DICIEMBRE!C53)</f>
        <v>0</v>
      </c>
      <c r="D53" s="4">
        <f>SUM(ENERO:DICIEMBRE!D53)</f>
        <v>0</v>
      </c>
      <c r="E53" s="4">
        <f>SUM(ENERO:DICIEMBRE!E53)</f>
        <v>0</v>
      </c>
      <c r="F53" s="4">
        <f>SUM(ENERO:DICIEMBRE!F53)</f>
        <v>0</v>
      </c>
      <c r="G53" s="4">
        <f>SUM(ENERO:DICIEMBRE!G53)</f>
        <v>0</v>
      </c>
      <c r="H53" s="4">
        <f>SUM(ENERO:DICIEMBRE!H53)</f>
        <v>0</v>
      </c>
      <c r="I53" s="4">
        <f>SUM(ENERO:DICIEMBRE!I53)</f>
        <v>0</v>
      </c>
      <c r="J53" s="4">
        <f>SUM(ENERO:DICIEMBRE!J53)</f>
        <v>0</v>
      </c>
      <c r="K53" s="4">
        <f>SUM(ENERO:DICIEMBRE!K53)</f>
        <v>0</v>
      </c>
      <c r="L53" s="4">
        <f>SUM(ENERO:DICIEMBRE!L53)</f>
        <v>0</v>
      </c>
      <c r="M53" s="4">
        <f>SUM(ENERO:DICIEMBRE!M53)</f>
        <v>0</v>
      </c>
      <c r="N53" s="4">
        <f>SUM(ENERO:DICIEMBRE!N53)</f>
        <v>0</v>
      </c>
      <c r="O53" s="4">
        <f>SUM(ENERO:DICIEMBRE!O53)</f>
        <v>0</v>
      </c>
      <c r="P53" s="4">
        <f>SUM(ENERO:DICIEMBRE!P53)</f>
        <v>0</v>
      </c>
      <c r="Q53" s="4">
        <f>SUM(ENERO:DICIEMBRE!Q53)</f>
        <v>0</v>
      </c>
      <c r="R53" s="4">
        <f>SUM(ENERO:DICIEMBRE!R53)</f>
        <v>0</v>
      </c>
      <c r="S53" s="4">
        <f>SUM(ENERO:DICIEMBRE!S53)</f>
        <v>0</v>
      </c>
      <c r="T53" s="4">
        <f>SUM(ENERO:DICIEMBRE!T53)</f>
        <v>0</v>
      </c>
      <c r="U53" s="4">
        <f>SUM(ENERO:DICIEMBRE!U53)</f>
        <v>0</v>
      </c>
      <c r="V53" s="4">
        <f>SUM(ENERO:DICIEMBRE!V53)</f>
        <v>0</v>
      </c>
      <c r="W53" s="4">
        <f>SUM(ENERO:DICIEMBRE!W53)</f>
        <v>0</v>
      </c>
      <c r="X53" s="53">
        <f t="shared" si="2"/>
        <v>0</v>
      </c>
      <c r="Y53" s="4">
        <f>SUM(ENERO:DICIEMBRE!Y53)</f>
        <v>0</v>
      </c>
      <c r="Z53" s="4">
        <f>SUM(ENERO:DICIEMBRE!Z53)</f>
        <v>0</v>
      </c>
      <c r="AA53" s="4">
        <f>SUM(ENERO:DICIEMBRE!AA53)</f>
        <v>0</v>
      </c>
      <c r="AB53" s="80">
        <f t="shared" si="3"/>
        <v>0</v>
      </c>
      <c r="AC53" s="4">
        <f>SUM(ENERO:DICIEMBRE!AC53)</f>
        <v>0</v>
      </c>
      <c r="AD53" s="4">
        <f>SUM(ENERO:DICIEMBRE!AD53)</f>
        <v>0</v>
      </c>
      <c r="AE53" s="4">
        <f>SUM(ENERO:DICIEMBRE!AE53)</f>
        <v>0</v>
      </c>
      <c r="AF53" s="4">
        <f>SUM(ENERO:DICIEMBRE!AF53)</f>
        <v>0</v>
      </c>
      <c r="AG53" s="4">
        <f>SUM(ENERO:DICIEMBRE!AG53)</f>
        <v>0</v>
      </c>
      <c r="AH53" s="4">
        <f>SUM(ENERO:DICIEMBRE!AH53)</f>
        <v>0</v>
      </c>
      <c r="AI53" s="4">
        <f>SUM(ENERO:DICIEMBRE!AI53)</f>
        <v>0</v>
      </c>
      <c r="AJ53" s="4">
        <f>SUM(ENERO:DICIEMBRE!AJ53)</f>
        <v>0</v>
      </c>
      <c r="AK53" s="4">
        <f>SUM(ENERO:DICIEMBRE!AK53)</f>
        <v>0</v>
      </c>
      <c r="AL53" s="4">
        <f>SUM(ENERO:DICIEMBRE!AL53)</f>
        <v>0</v>
      </c>
      <c r="AM53" s="4">
        <f>SUM(ENERO:DICIEMBRE!AM53)</f>
        <v>0</v>
      </c>
      <c r="AN53" s="4">
        <f>SUM(ENERO:DICIEMBRE!AN53)</f>
        <v>0</v>
      </c>
      <c r="AO53" s="4">
        <f>SUM(ENERO:DICIEMBRE!AO53)</f>
        <v>0</v>
      </c>
      <c r="AP53" s="4">
        <f>SUM(ENERO:DICIEMBRE!AP53)</f>
        <v>0</v>
      </c>
      <c r="AQ53" s="4">
        <f>SUM(ENERO:DICIEMBRE!AQ53)</f>
        <v>0</v>
      </c>
      <c r="AR53" s="4">
        <f>SUM(ENERO:DICIEMBRE!AR53)</f>
        <v>0</v>
      </c>
      <c r="AS53" s="142">
        <f>SUM(ENERO:DICIEMBRE!AS53)</f>
        <v>0</v>
      </c>
      <c r="AT53" s="142">
        <f>SUM(ENERO:DICIEMBRE!AT53)</f>
        <v>0</v>
      </c>
      <c r="AU53" s="4">
        <f>SUM(ENERO:DICIEMBRE!AU53)</f>
        <v>0</v>
      </c>
      <c r="AV53" s="4">
        <f>SUM(ENERO:DICIEMBRE!AV53)</f>
        <v>0</v>
      </c>
      <c r="AW53" s="4">
        <f>SUM(ENERO:DICIEMBRE!AW53)</f>
        <v>0</v>
      </c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4">
        <f>SUM(ENERO:DICIEMBRE!C54)</f>
        <v>0</v>
      </c>
      <c r="D54" s="4">
        <f>SUM(ENERO:DICIEMBRE!D54)</f>
        <v>0</v>
      </c>
      <c r="E54" s="4">
        <f>SUM(ENERO:DICIEMBRE!E54)</f>
        <v>0</v>
      </c>
      <c r="F54" s="4">
        <f>SUM(ENERO:DICIEMBRE!F54)</f>
        <v>0</v>
      </c>
      <c r="G54" s="4">
        <f>SUM(ENERO:DICIEMBRE!G54)</f>
        <v>0</v>
      </c>
      <c r="H54" s="4">
        <f>SUM(ENERO:DICIEMBRE!H54)</f>
        <v>0</v>
      </c>
      <c r="I54" s="4">
        <f>SUM(ENERO:DICIEMBRE!I54)</f>
        <v>0</v>
      </c>
      <c r="J54" s="4">
        <f>SUM(ENERO:DICIEMBRE!J54)</f>
        <v>0</v>
      </c>
      <c r="K54" s="4">
        <f>SUM(ENERO:DICIEMBRE!K54)</f>
        <v>0</v>
      </c>
      <c r="L54" s="4">
        <f>SUM(ENERO:DICIEMBRE!L54)</f>
        <v>0</v>
      </c>
      <c r="M54" s="4">
        <f>SUM(ENERO:DICIEMBRE!M54)</f>
        <v>0</v>
      </c>
      <c r="N54" s="4">
        <f>SUM(ENERO:DICIEMBRE!N54)</f>
        <v>0</v>
      </c>
      <c r="O54" s="4">
        <f>SUM(ENERO:DICIEMBRE!O54)</f>
        <v>0</v>
      </c>
      <c r="P54" s="4">
        <f>SUM(ENERO:DICIEMBRE!P54)</f>
        <v>0</v>
      </c>
      <c r="Q54" s="4">
        <f>SUM(ENERO:DICIEMBRE!Q54)</f>
        <v>0</v>
      </c>
      <c r="R54" s="4">
        <f>SUM(ENERO:DICIEMBRE!R54)</f>
        <v>0</v>
      </c>
      <c r="S54" s="4">
        <f>SUM(ENERO:DICIEMBRE!S54)</f>
        <v>0</v>
      </c>
      <c r="T54" s="4">
        <f>SUM(ENERO:DICIEMBRE!T54)</f>
        <v>0</v>
      </c>
      <c r="U54" s="4">
        <f>SUM(ENERO:DICIEMBRE!U54)</f>
        <v>0</v>
      </c>
      <c r="V54" s="4">
        <f>SUM(ENERO:DICIEMBRE!V54)</f>
        <v>0</v>
      </c>
      <c r="W54" s="4">
        <f>SUM(ENERO:DICIEMBRE!W54)</f>
        <v>0</v>
      </c>
      <c r="X54" s="53">
        <f t="shared" si="2"/>
        <v>0</v>
      </c>
      <c r="Y54" s="4">
        <f>SUM(ENERO:DICIEMBRE!Y54)</f>
        <v>0</v>
      </c>
      <c r="Z54" s="4">
        <f>SUM(ENERO:DICIEMBRE!Z54)</f>
        <v>0</v>
      </c>
      <c r="AA54" s="4">
        <f>SUM(ENERO:DICIEMBRE!AA54)</f>
        <v>0</v>
      </c>
      <c r="AB54" s="80">
        <f t="shared" si="3"/>
        <v>0</v>
      </c>
      <c r="AC54" s="4">
        <f>SUM(ENERO:DICIEMBRE!AC54)</f>
        <v>0</v>
      </c>
      <c r="AD54" s="4">
        <f>SUM(ENERO:DICIEMBRE!AD54)</f>
        <v>0</v>
      </c>
      <c r="AE54" s="4">
        <f>SUM(ENERO:DICIEMBRE!AE54)</f>
        <v>0</v>
      </c>
      <c r="AF54" s="4">
        <f>SUM(ENERO:DICIEMBRE!AF54)</f>
        <v>0</v>
      </c>
      <c r="AG54" s="4">
        <f>SUM(ENERO:DICIEMBRE!AG54)</f>
        <v>0</v>
      </c>
      <c r="AH54" s="4">
        <f>SUM(ENERO:DICIEMBRE!AH54)</f>
        <v>0</v>
      </c>
      <c r="AI54" s="4">
        <f>SUM(ENERO:DICIEMBRE!AI54)</f>
        <v>0</v>
      </c>
      <c r="AJ54" s="4">
        <f>SUM(ENERO:DICIEMBRE!AJ54)</f>
        <v>0</v>
      </c>
      <c r="AK54" s="4">
        <f>SUM(ENERO:DICIEMBRE!AK54)</f>
        <v>0</v>
      </c>
      <c r="AL54" s="4">
        <f>SUM(ENERO:DICIEMBRE!AL54)</f>
        <v>0</v>
      </c>
      <c r="AM54" s="4">
        <f>SUM(ENERO:DICIEMBRE!AM54)</f>
        <v>0</v>
      </c>
      <c r="AN54" s="4">
        <f>SUM(ENERO:DICIEMBRE!AN54)</f>
        <v>0</v>
      </c>
      <c r="AO54" s="4">
        <f>SUM(ENERO:DICIEMBRE!AO54)</f>
        <v>0</v>
      </c>
      <c r="AP54" s="4">
        <f>SUM(ENERO:DICIEMBRE!AP54)</f>
        <v>0</v>
      </c>
      <c r="AQ54" s="4">
        <f>SUM(ENERO:DICIEMBRE!AQ54)</f>
        <v>0</v>
      </c>
      <c r="AR54" s="4">
        <f>SUM(ENERO:DICIEMBRE!AR54)</f>
        <v>0</v>
      </c>
      <c r="AS54" s="142">
        <f>SUM(ENERO:DICIEMBRE!AS54)</f>
        <v>0</v>
      </c>
      <c r="AT54" s="142">
        <f>SUM(ENERO:DICIEMBRE!AT54)</f>
        <v>0</v>
      </c>
      <c r="AU54" s="4">
        <f>SUM(ENERO:DICIEMBRE!AU54)</f>
        <v>0</v>
      </c>
      <c r="AV54" s="4">
        <f>SUM(ENERO:DICIEMBRE!AV54)</f>
        <v>0</v>
      </c>
      <c r="AW54" s="4">
        <f>SUM(ENERO:DICIEMBRE!AW54)</f>
        <v>0</v>
      </c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3810</v>
      </c>
      <c r="C55" s="4">
        <f>SUM(ENERO:DICIEMBRE!C55)</f>
        <v>2</v>
      </c>
      <c r="D55" s="4">
        <f>SUM(ENERO:DICIEMBRE!D55)</f>
        <v>3</v>
      </c>
      <c r="E55" s="4">
        <f>SUM(ENERO:DICIEMBRE!E55)</f>
        <v>4</v>
      </c>
      <c r="F55" s="4">
        <f>SUM(ENERO:DICIEMBRE!F55)</f>
        <v>5</v>
      </c>
      <c r="G55" s="4">
        <f>SUM(ENERO:DICIEMBRE!G55)</f>
        <v>8</v>
      </c>
      <c r="H55" s="4">
        <f>SUM(ENERO:DICIEMBRE!H55)</f>
        <v>15</v>
      </c>
      <c r="I55" s="4">
        <f>SUM(ENERO:DICIEMBRE!I55)</f>
        <v>30</v>
      </c>
      <c r="J55" s="4">
        <f>SUM(ENERO:DICIEMBRE!J55)</f>
        <v>74</v>
      </c>
      <c r="K55" s="4">
        <f>SUM(ENERO:DICIEMBRE!K55)</f>
        <v>124</v>
      </c>
      <c r="L55" s="4">
        <f>SUM(ENERO:DICIEMBRE!L55)</f>
        <v>133</v>
      </c>
      <c r="M55" s="4">
        <f>SUM(ENERO:DICIEMBRE!M55)</f>
        <v>242</v>
      </c>
      <c r="N55" s="4">
        <f>SUM(ENERO:DICIEMBRE!N55)</f>
        <v>250</v>
      </c>
      <c r="O55" s="4">
        <f>SUM(ENERO:DICIEMBRE!O55)</f>
        <v>416</v>
      </c>
      <c r="P55" s="4">
        <f>SUM(ENERO:DICIEMBRE!P55)</f>
        <v>580</v>
      </c>
      <c r="Q55" s="4">
        <f>SUM(ENERO:DICIEMBRE!Q55)</f>
        <v>619</v>
      </c>
      <c r="R55" s="4">
        <f>SUM(ENERO:DICIEMBRE!R55)</f>
        <v>590</v>
      </c>
      <c r="S55" s="4">
        <f>SUM(ENERO:DICIEMBRE!S55)</f>
        <v>715</v>
      </c>
      <c r="T55" s="4">
        <f>SUM(ENERO:DICIEMBRE!T55)</f>
        <v>9</v>
      </c>
      <c r="U55" s="4">
        <f>SUM(ENERO:DICIEMBRE!U55)</f>
        <v>3801</v>
      </c>
      <c r="V55" s="4">
        <f>SUM(ENERO:DICIEMBRE!V55)</f>
        <v>1611</v>
      </c>
      <c r="W55" s="4">
        <f>SUM(ENERO:DICIEMBRE!W55)</f>
        <v>2199</v>
      </c>
      <c r="X55" s="53">
        <f t="shared" si="2"/>
        <v>0</v>
      </c>
      <c r="Y55" s="4">
        <f>SUM(ENERO:DICIEMBRE!Y55)</f>
        <v>0</v>
      </c>
      <c r="Z55" s="4">
        <f>SUM(ENERO:DICIEMBRE!Z55)</f>
        <v>0</v>
      </c>
      <c r="AA55" s="4">
        <f>SUM(ENERO:DICIEMBRE!AA55)</f>
        <v>0</v>
      </c>
      <c r="AB55" s="80">
        <f t="shared" si="3"/>
        <v>1170</v>
      </c>
      <c r="AC55" s="4">
        <f>SUM(ENERO:DICIEMBRE!AC55)</f>
        <v>1060</v>
      </c>
      <c r="AD55" s="4">
        <f>SUM(ENERO:DICIEMBRE!AD55)</f>
        <v>8</v>
      </c>
      <c r="AE55" s="4">
        <f>SUM(ENERO:DICIEMBRE!AE55)</f>
        <v>102</v>
      </c>
      <c r="AF55" s="4">
        <f>SUM(ENERO:DICIEMBRE!AF55)</f>
        <v>508</v>
      </c>
      <c r="AG55" s="4">
        <f>SUM(ENERO:DICIEMBRE!AG55)</f>
        <v>0</v>
      </c>
      <c r="AH55" s="4">
        <f>SUM(ENERO:DICIEMBRE!AH55)</f>
        <v>0</v>
      </c>
      <c r="AI55" s="4">
        <f>SUM(ENERO:DICIEMBRE!AI55)</f>
        <v>193</v>
      </c>
      <c r="AJ55" s="4">
        <f>SUM(ENERO:DICIEMBRE!AJ55)</f>
        <v>186</v>
      </c>
      <c r="AK55" s="4">
        <f>SUM(ENERO:DICIEMBRE!AK55)</f>
        <v>0</v>
      </c>
      <c r="AL55" s="4">
        <f>SUM(ENERO:DICIEMBRE!AL55)</f>
        <v>0</v>
      </c>
      <c r="AM55" s="4">
        <f>SUM(ENERO:DICIEMBRE!AM55)</f>
        <v>0</v>
      </c>
      <c r="AN55" s="4">
        <f>SUM(ENERO:DICIEMBRE!AN55)</f>
        <v>148</v>
      </c>
      <c r="AO55" s="4">
        <f>SUM(ENERO:DICIEMBRE!AO55)</f>
        <v>0</v>
      </c>
      <c r="AP55" s="4">
        <f>SUM(ENERO:DICIEMBRE!AP55)</f>
        <v>0</v>
      </c>
      <c r="AQ55" s="4">
        <f>SUM(ENERO:DICIEMBRE!AQ55)</f>
        <v>29</v>
      </c>
      <c r="AR55" s="4">
        <f>SUM(ENERO:DICIEMBRE!AR55)</f>
        <v>0</v>
      </c>
      <c r="AS55" s="142">
        <f>SUM(ENERO:DICIEMBRE!AS55)</f>
        <v>0</v>
      </c>
      <c r="AT55" s="142">
        <f>SUM(ENERO:DICIEMBRE!AT55)</f>
        <v>0</v>
      </c>
      <c r="AU55" s="4">
        <f>SUM(ENERO:DICIEMBRE!AU55)</f>
        <v>0</v>
      </c>
      <c r="AV55" s="4">
        <f>SUM(ENERO:DICIEMBRE!AV55)</f>
        <v>0</v>
      </c>
      <c r="AW55" s="4">
        <f>SUM(ENERO:DICIEMBRE!AW55)</f>
        <v>0</v>
      </c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3454</v>
      </c>
      <c r="C56" s="4">
        <f>SUM(ENERO:DICIEMBRE!C56)</f>
        <v>0</v>
      </c>
      <c r="D56" s="4">
        <f>SUM(ENERO:DICIEMBRE!D56)</f>
        <v>0</v>
      </c>
      <c r="E56" s="4">
        <f>SUM(ENERO:DICIEMBRE!E56)</f>
        <v>20</v>
      </c>
      <c r="F56" s="4">
        <f>SUM(ENERO:DICIEMBRE!F56)</f>
        <v>275</v>
      </c>
      <c r="G56" s="4">
        <f>SUM(ENERO:DICIEMBRE!G56)</f>
        <v>521</v>
      </c>
      <c r="H56" s="4">
        <f>SUM(ENERO:DICIEMBRE!H56)</f>
        <v>846</v>
      </c>
      <c r="I56" s="4">
        <f>SUM(ENERO:DICIEMBRE!I56)</f>
        <v>784</v>
      </c>
      <c r="J56" s="4">
        <f>SUM(ENERO:DICIEMBRE!J56)</f>
        <v>710</v>
      </c>
      <c r="K56" s="4">
        <f>SUM(ENERO:DICIEMBRE!K56)</f>
        <v>287</v>
      </c>
      <c r="L56" s="4">
        <f>SUM(ENERO:DICIEMBRE!L56)</f>
        <v>11</v>
      </c>
      <c r="M56" s="4">
        <f>SUM(ENERO:DICIEMBRE!M56)</f>
        <v>0</v>
      </c>
      <c r="N56" s="4">
        <f>SUM(ENERO:DICIEMBRE!N56)</f>
        <v>0</v>
      </c>
      <c r="O56" s="4">
        <f>SUM(ENERO:DICIEMBRE!O56)</f>
        <v>0</v>
      </c>
      <c r="P56" s="4">
        <f>SUM(ENERO:DICIEMBRE!P56)</f>
        <v>0</v>
      </c>
      <c r="Q56" s="4">
        <f>SUM(ENERO:DICIEMBRE!Q56)</f>
        <v>0</v>
      </c>
      <c r="R56" s="4">
        <f>SUM(ENERO:DICIEMBRE!R56)</f>
        <v>0</v>
      </c>
      <c r="S56" s="4">
        <f>SUM(ENERO:DICIEMBRE!S56)</f>
        <v>0</v>
      </c>
      <c r="T56" s="4">
        <f>SUM(ENERO:DICIEMBRE!T56)</f>
        <v>20</v>
      </c>
      <c r="U56" s="4">
        <f>SUM(ENERO:DICIEMBRE!U56)</f>
        <v>3434</v>
      </c>
      <c r="V56" s="4">
        <f>SUM(ENERO:DICIEMBRE!V56)</f>
        <v>0</v>
      </c>
      <c r="W56" s="4">
        <f>SUM(ENERO:DICIEMBRE!W56)</f>
        <v>3454</v>
      </c>
      <c r="X56" s="53">
        <f t="shared" si="2"/>
        <v>3</v>
      </c>
      <c r="Y56" s="4">
        <f>SUM(ENERO:DICIEMBRE!Y56)</f>
        <v>3</v>
      </c>
      <c r="Z56" s="4">
        <f>SUM(ENERO:DICIEMBRE!Z56)</f>
        <v>0</v>
      </c>
      <c r="AA56" s="4">
        <f>SUM(ENERO:DICIEMBRE!AA56)</f>
        <v>0</v>
      </c>
      <c r="AB56" s="80">
        <f t="shared" si="3"/>
        <v>1602</v>
      </c>
      <c r="AC56" s="4">
        <f>SUM(ENERO:DICIEMBRE!AC56)</f>
        <v>1602</v>
      </c>
      <c r="AD56" s="4">
        <f>SUM(ENERO:DICIEMBRE!AD56)</f>
        <v>0</v>
      </c>
      <c r="AE56" s="4">
        <f>SUM(ENERO:DICIEMBRE!AE56)</f>
        <v>0</v>
      </c>
      <c r="AF56" s="4">
        <f>SUM(ENERO:DICIEMBRE!AF56)</f>
        <v>1458</v>
      </c>
      <c r="AG56" s="4">
        <f>SUM(ENERO:DICIEMBRE!AG56)</f>
        <v>0</v>
      </c>
      <c r="AH56" s="4">
        <f>SUM(ENERO:DICIEMBRE!AH56)</f>
        <v>0</v>
      </c>
      <c r="AI56" s="4">
        <f>SUM(ENERO:DICIEMBRE!AI56)</f>
        <v>489</v>
      </c>
      <c r="AJ56" s="4">
        <f>SUM(ENERO:DICIEMBRE!AJ56)</f>
        <v>1</v>
      </c>
      <c r="AK56" s="4">
        <f>SUM(ENERO:DICIEMBRE!AK56)</f>
        <v>0</v>
      </c>
      <c r="AL56" s="4">
        <f>SUM(ENERO:DICIEMBRE!AL56)</f>
        <v>12</v>
      </c>
      <c r="AM56" s="4">
        <f>SUM(ENERO:DICIEMBRE!AM56)</f>
        <v>0</v>
      </c>
      <c r="AN56" s="4">
        <f>SUM(ENERO:DICIEMBRE!AN56)</f>
        <v>273</v>
      </c>
      <c r="AO56" s="4">
        <f>SUM(ENERO:DICIEMBRE!AO56)</f>
        <v>0</v>
      </c>
      <c r="AP56" s="4">
        <f>SUM(ENERO:DICIEMBRE!AP56)</f>
        <v>0</v>
      </c>
      <c r="AQ56" s="4">
        <f>SUM(ENERO:DICIEMBRE!AQ56)</f>
        <v>0</v>
      </c>
      <c r="AR56" s="4">
        <f>SUM(ENERO:DICIEMBRE!AR56)</f>
        <v>0</v>
      </c>
      <c r="AS56" s="142">
        <f>SUM(ENERO:DICIEMBRE!AS56)</f>
        <v>0</v>
      </c>
      <c r="AT56" s="142">
        <f>SUM(ENERO:DICIEMBRE!AT56)</f>
        <v>0</v>
      </c>
      <c r="AU56" s="4">
        <f>SUM(ENERO:DICIEMBRE!AU56)</f>
        <v>0</v>
      </c>
      <c r="AV56" s="4">
        <f>SUM(ENERO:DICIEMBRE!AV56)</f>
        <v>0</v>
      </c>
      <c r="AW56" s="4">
        <f>SUM(ENERO:DICIEMBRE!AW56)</f>
        <v>0</v>
      </c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336</v>
      </c>
      <c r="C57" s="4">
        <f>SUM(ENERO:DICIEMBRE!C57)</f>
        <v>35</v>
      </c>
      <c r="D57" s="4">
        <f>SUM(ENERO:DICIEMBRE!D57)</f>
        <v>175</v>
      </c>
      <c r="E57" s="4">
        <f>SUM(ENERO:DICIEMBRE!E57)</f>
        <v>122</v>
      </c>
      <c r="F57" s="4">
        <f>SUM(ENERO:DICIEMBRE!F57)</f>
        <v>4</v>
      </c>
      <c r="G57" s="4">
        <f>SUM(ENERO:DICIEMBRE!G57)</f>
        <v>0</v>
      </c>
      <c r="H57" s="4">
        <f>SUM(ENERO:DICIEMBRE!H57)</f>
        <v>0</v>
      </c>
      <c r="I57" s="4">
        <f>SUM(ENERO:DICIEMBRE!I57)</f>
        <v>0</v>
      </c>
      <c r="J57" s="4">
        <f>SUM(ENERO:DICIEMBRE!J57)</f>
        <v>0</v>
      </c>
      <c r="K57" s="4">
        <f>SUM(ENERO:DICIEMBRE!K57)</f>
        <v>0</v>
      </c>
      <c r="L57" s="138"/>
      <c r="M57" s="138"/>
      <c r="N57" s="138"/>
      <c r="O57" s="138"/>
      <c r="P57" s="138"/>
      <c r="Q57" s="138"/>
      <c r="R57" s="138"/>
      <c r="S57" s="138"/>
      <c r="T57" s="4">
        <f>SUM(ENERO:DICIEMBRE!T57)</f>
        <v>332</v>
      </c>
      <c r="U57" s="4">
        <f>SUM(ENERO:DICIEMBRE!U57)</f>
        <v>4</v>
      </c>
      <c r="V57" s="4">
        <f>SUM(ENERO:DICIEMBRE!V57)</f>
        <v>0</v>
      </c>
      <c r="W57" s="4">
        <f>SUM(ENERO:DICIEMBRE!W57)</f>
        <v>336</v>
      </c>
      <c r="X57" s="53">
        <f t="shared" si="2"/>
        <v>18</v>
      </c>
      <c r="Y57" s="4">
        <f>SUM(ENERO:DICIEMBRE!Y57)</f>
        <v>18</v>
      </c>
      <c r="Z57" s="4">
        <f>SUM(ENERO:DICIEMBRE!Z57)</f>
        <v>0</v>
      </c>
      <c r="AA57" s="4">
        <f>SUM(ENERO:DICIEMBRE!AA57)</f>
        <v>0</v>
      </c>
      <c r="AB57" s="80">
        <f t="shared" si="3"/>
        <v>0</v>
      </c>
      <c r="AC57" s="4">
        <f>SUM(ENERO:DICIEMBRE!AC57)</f>
        <v>0</v>
      </c>
      <c r="AD57" s="4">
        <f>SUM(ENERO:DICIEMBRE!AD57)</f>
        <v>0</v>
      </c>
      <c r="AE57" s="4">
        <f>SUM(ENERO:DICIEMBRE!AE57)</f>
        <v>0</v>
      </c>
      <c r="AF57" s="4">
        <f>SUM(ENERO:DICIEMBRE!AF57)</f>
        <v>17</v>
      </c>
      <c r="AG57" s="4">
        <f>SUM(ENERO:DICIEMBRE!AG57)</f>
        <v>0</v>
      </c>
      <c r="AH57" s="4">
        <f>SUM(ENERO:DICIEMBRE!AH57)</f>
        <v>0</v>
      </c>
      <c r="AI57" s="4">
        <f>SUM(ENERO:DICIEMBRE!AI57)</f>
        <v>0</v>
      </c>
      <c r="AJ57" s="4">
        <f>SUM(ENERO:DICIEMBRE!AJ57)</f>
        <v>0</v>
      </c>
      <c r="AK57" s="4">
        <f>SUM(ENERO:DICIEMBRE!AK57)</f>
        <v>1</v>
      </c>
      <c r="AL57" s="4">
        <f>SUM(ENERO:DICIEMBRE!AL57)</f>
        <v>3</v>
      </c>
      <c r="AM57" s="4">
        <f>SUM(ENERO:DICIEMBRE!AM57)</f>
        <v>4</v>
      </c>
      <c r="AN57" s="4">
        <f>SUM(ENERO:DICIEMBRE!AN57)</f>
        <v>0</v>
      </c>
      <c r="AO57" s="4">
        <f>SUM(ENERO:DICIEMBRE!AO57)</f>
        <v>0</v>
      </c>
      <c r="AP57" s="4">
        <f>SUM(ENERO:DICIEMBRE!AP57)</f>
        <v>0</v>
      </c>
      <c r="AQ57" s="4">
        <f>SUM(ENERO:DICIEMBRE!AQ57)</f>
        <v>0</v>
      </c>
      <c r="AR57" s="4">
        <f>SUM(ENERO:DICIEMBRE!AR57)</f>
        <v>0</v>
      </c>
      <c r="AS57" s="142">
        <f>SUM(ENERO:DICIEMBRE!AS57)</f>
        <v>0</v>
      </c>
      <c r="AT57" s="142">
        <f>SUM(ENERO:DICIEMBRE!AT57)</f>
        <v>0</v>
      </c>
      <c r="AU57" s="4">
        <f>SUM(ENERO:DICIEMBRE!AU57)</f>
        <v>0</v>
      </c>
      <c r="AV57" s="4">
        <f>SUM(ENERO:DICIEMBRE!AV57)</f>
        <v>0</v>
      </c>
      <c r="AW57" s="4">
        <f>SUM(ENERO:DICIEMBRE!AW57)</f>
        <v>0</v>
      </c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6772</v>
      </c>
      <c r="C58" s="4">
        <f>SUM(ENERO:DICIEMBRE!C58)</f>
        <v>14</v>
      </c>
      <c r="D58" s="4">
        <f>SUM(ENERO:DICIEMBRE!D58)</f>
        <v>34</v>
      </c>
      <c r="E58" s="4">
        <f>SUM(ENERO:DICIEMBRE!E58)</f>
        <v>123</v>
      </c>
      <c r="F58" s="4">
        <f>SUM(ENERO:DICIEMBRE!F58)</f>
        <v>367</v>
      </c>
      <c r="G58" s="4">
        <f>SUM(ENERO:DICIEMBRE!G58)</f>
        <v>270</v>
      </c>
      <c r="H58" s="4">
        <f>SUM(ENERO:DICIEMBRE!H58)</f>
        <v>494</v>
      </c>
      <c r="I58" s="4">
        <f>SUM(ENERO:DICIEMBRE!I58)</f>
        <v>603</v>
      </c>
      <c r="J58" s="4">
        <f>SUM(ENERO:DICIEMBRE!J58)</f>
        <v>787</v>
      </c>
      <c r="K58" s="4">
        <f>SUM(ENERO:DICIEMBRE!K58)</f>
        <v>933</v>
      </c>
      <c r="L58" s="4">
        <f>SUM(ENERO:DICIEMBRE!L58)</f>
        <v>970</v>
      </c>
      <c r="M58" s="4">
        <f>SUM(ENERO:DICIEMBRE!M58)</f>
        <v>796</v>
      </c>
      <c r="N58" s="4">
        <f>SUM(ENERO:DICIEMBRE!N58)</f>
        <v>472</v>
      </c>
      <c r="O58" s="4">
        <f>SUM(ENERO:DICIEMBRE!O58)</f>
        <v>345</v>
      </c>
      <c r="P58" s="4">
        <f>SUM(ENERO:DICIEMBRE!P58)</f>
        <v>251</v>
      </c>
      <c r="Q58" s="4">
        <f>SUM(ENERO:DICIEMBRE!Q58)</f>
        <v>179</v>
      </c>
      <c r="R58" s="4">
        <f>SUM(ENERO:DICIEMBRE!R58)</f>
        <v>78</v>
      </c>
      <c r="S58" s="4">
        <f>SUM(ENERO:DICIEMBRE!S58)</f>
        <v>56</v>
      </c>
      <c r="T58" s="4">
        <f>SUM(ENERO:DICIEMBRE!T58)</f>
        <v>171</v>
      </c>
      <c r="U58" s="4">
        <f>SUM(ENERO:DICIEMBRE!U58)</f>
        <v>6601</v>
      </c>
      <c r="V58" s="4">
        <f>SUM(ENERO:DICIEMBRE!V58)</f>
        <v>0</v>
      </c>
      <c r="W58" s="4">
        <f>SUM(ENERO:DICIEMBRE!W58)</f>
        <v>6772</v>
      </c>
      <c r="X58" s="53">
        <f t="shared" si="2"/>
        <v>28</v>
      </c>
      <c r="Y58" s="4">
        <f>SUM(ENERO:DICIEMBRE!Y58)</f>
        <v>28</v>
      </c>
      <c r="Z58" s="4">
        <f>SUM(ENERO:DICIEMBRE!Z58)</f>
        <v>0</v>
      </c>
      <c r="AA58" s="4">
        <f>SUM(ENERO:DICIEMBRE!AA58)</f>
        <v>0</v>
      </c>
      <c r="AB58" s="80">
        <f t="shared" si="3"/>
        <v>3600</v>
      </c>
      <c r="AC58" s="4">
        <f>SUM(ENERO:DICIEMBRE!AC58)</f>
        <v>3600</v>
      </c>
      <c r="AD58" s="4">
        <f>SUM(ENERO:DICIEMBRE!AD58)</f>
        <v>0</v>
      </c>
      <c r="AE58" s="4">
        <f>SUM(ENERO:DICIEMBRE!AE58)</f>
        <v>0</v>
      </c>
      <c r="AF58" s="4">
        <f>SUM(ENERO:DICIEMBRE!AF58)</f>
        <v>3201</v>
      </c>
      <c r="AG58" s="4">
        <f>SUM(ENERO:DICIEMBRE!AG58)</f>
        <v>0</v>
      </c>
      <c r="AH58" s="4">
        <f>SUM(ENERO:DICIEMBRE!AH58)</f>
        <v>17</v>
      </c>
      <c r="AI58" s="4">
        <f>SUM(ENERO:DICIEMBRE!AI58)</f>
        <v>656</v>
      </c>
      <c r="AJ58" s="4">
        <f>SUM(ENERO:DICIEMBRE!AJ58)</f>
        <v>7</v>
      </c>
      <c r="AK58" s="4">
        <f>SUM(ENERO:DICIEMBRE!AK58)</f>
        <v>2</v>
      </c>
      <c r="AL58" s="4">
        <f>SUM(ENERO:DICIEMBRE!AL58)</f>
        <v>52</v>
      </c>
      <c r="AM58" s="4">
        <f>SUM(ENERO:DICIEMBRE!AM58)</f>
        <v>3</v>
      </c>
      <c r="AN58" s="4">
        <f>SUM(ENERO:DICIEMBRE!AN58)</f>
        <v>718</v>
      </c>
      <c r="AO58" s="4">
        <f>SUM(ENERO:DICIEMBRE!AO58)</f>
        <v>0</v>
      </c>
      <c r="AP58" s="4">
        <f>SUM(ENERO:DICIEMBRE!AP58)</f>
        <v>0</v>
      </c>
      <c r="AQ58" s="4">
        <f>SUM(ENERO:DICIEMBRE!AQ58)</f>
        <v>0</v>
      </c>
      <c r="AR58" s="4">
        <f>SUM(ENERO:DICIEMBRE!AR58)</f>
        <v>0</v>
      </c>
      <c r="AS58" s="142">
        <f>SUM(ENERO:DICIEMBRE!AS58)</f>
        <v>0</v>
      </c>
      <c r="AT58" s="142">
        <f>SUM(ENERO:DICIEMBRE!AT58)</f>
        <v>0</v>
      </c>
      <c r="AU58" s="4">
        <f>SUM(ENERO:DICIEMBRE!AU58)</f>
        <v>0</v>
      </c>
      <c r="AV58" s="4">
        <f>SUM(ENERO:DICIEMBRE!AV58)</f>
        <v>0</v>
      </c>
      <c r="AW58" s="4">
        <f>SUM(ENERO:DICIEMBRE!AW58)</f>
        <v>0</v>
      </c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9108</v>
      </c>
      <c r="C59" s="4">
        <f>SUM(ENERO:DICIEMBRE!C59)</f>
        <v>453</v>
      </c>
      <c r="D59" s="4">
        <f>SUM(ENERO:DICIEMBRE!D59)</f>
        <v>190</v>
      </c>
      <c r="E59" s="4">
        <f>SUM(ENERO:DICIEMBRE!E59)</f>
        <v>129</v>
      </c>
      <c r="F59" s="4">
        <f>SUM(ENERO:DICIEMBRE!F59)</f>
        <v>67</v>
      </c>
      <c r="G59" s="4">
        <f>SUM(ENERO:DICIEMBRE!G59)</f>
        <v>99</v>
      </c>
      <c r="H59" s="4">
        <f>SUM(ENERO:DICIEMBRE!H59)</f>
        <v>125</v>
      </c>
      <c r="I59" s="4">
        <f>SUM(ENERO:DICIEMBRE!I59)</f>
        <v>164</v>
      </c>
      <c r="J59" s="4">
        <f>SUM(ENERO:DICIEMBRE!J59)</f>
        <v>212</v>
      </c>
      <c r="K59" s="4">
        <f>SUM(ENERO:DICIEMBRE!K59)</f>
        <v>275</v>
      </c>
      <c r="L59" s="4">
        <f>SUM(ENERO:DICIEMBRE!L59)</f>
        <v>425</v>
      </c>
      <c r="M59" s="4">
        <f>SUM(ENERO:DICIEMBRE!M59)</f>
        <v>639</v>
      </c>
      <c r="N59" s="4">
        <f>SUM(ENERO:DICIEMBRE!N59)</f>
        <v>713</v>
      </c>
      <c r="O59" s="4">
        <f>SUM(ENERO:DICIEMBRE!O59)</f>
        <v>820</v>
      </c>
      <c r="P59" s="4">
        <f>SUM(ENERO:DICIEMBRE!P59)</f>
        <v>1130</v>
      </c>
      <c r="Q59" s="4">
        <f>SUM(ENERO:DICIEMBRE!Q59)</f>
        <v>1283</v>
      </c>
      <c r="R59" s="4">
        <f>SUM(ENERO:DICIEMBRE!R59)</f>
        <v>1288</v>
      </c>
      <c r="S59" s="4">
        <f>SUM(ENERO:DICIEMBRE!S59)</f>
        <v>1096</v>
      </c>
      <c r="T59" s="4">
        <f>SUM(ENERO:DICIEMBRE!T59)</f>
        <v>772</v>
      </c>
      <c r="U59" s="4">
        <f>SUM(ENERO:DICIEMBRE!U59)</f>
        <v>8336</v>
      </c>
      <c r="V59" s="4">
        <f>SUM(ENERO:DICIEMBRE!V59)</f>
        <v>4178</v>
      </c>
      <c r="W59" s="4">
        <f>SUM(ENERO:DICIEMBRE!W59)</f>
        <v>4930</v>
      </c>
      <c r="X59" s="53">
        <f t="shared" si="2"/>
        <v>469</v>
      </c>
      <c r="Y59" s="4">
        <f>SUM(ENERO:DICIEMBRE!Y59)</f>
        <v>469</v>
      </c>
      <c r="Z59" s="4">
        <f>SUM(ENERO:DICIEMBRE!Z59)</f>
        <v>0</v>
      </c>
      <c r="AA59" s="4">
        <f>SUM(ENERO:DICIEMBRE!AA59)</f>
        <v>0</v>
      </c>
      <c r="AB59" s="80">
        <f t="shared" si="3"/>
        <v>5761</v>
      </c>
      <c r="AC59" s="4">
        <f>SUM(ENERO:DICIEMBRE!AC59)</f>
        <v>5761</v>
      </c>
      <c r="AD59" s="4">
        <f>SUM(ENERO:DICIEMBRE!AD59)</f>
        <v>0</v>
      </c>
      <c r="AE59" s="4">
        <f>SUM(ENERO:DICIEMBRE!AE59)</f>
        <v>0</v>
      </c>
      <c r="AF59" s="4">
        <f>SUM(ENERO:DICIEMBRE!AF59)</f>
        <v>5018</v>
      </c>
      <c r="AG59" s="4">
        <f>SUM(ENERO:DICIEMBRE!AG59)</f>
        <v>286</v>
      </c>
      <c r="AH59" s="4">
        <f>SUM(ENERO:DICIEMBRE!AH59)</f>
        <v>27</v>
      </c>
      <c r="AI59" s="4">
        <f>SUM(ENERO:DICIEMBRE!AI59)</f>
        <v>375</v>
      </c>
      <c r="AJ59" s="4">
        <f>SUM(ENERO:DICIEMBRE!AJ59)</f>
        <v>1593</v>
      </c>
      <c r="AK59" s="4">
        <f>SUM(ENERO:DICIEMBRE!AK59)</f>
        <v>0</v>
      </c>
      <c r="AL59" s="4">
        <f>SUM(ENERO:DICIEMBRE!AL59)</f>
        <v>24</v>
      </c>
      <c r="AM59" s="4">
        <f>SUM(ENERO:DICIEMBRE!AM59)</f>
        <v>209</v>
      </c>
      <c r="AN59" s="4">
        <f>SUM(ENERO:DICIEMBRE!AN59)</f>
        <v>1241</v>
      </c>
      <c r="AO59" s="4">
        <f>SUM(ENERO:DICIEMBRE!AO59)</f>
        <v>0</v>
      </c>
      <c r="AP59" s="4">
        <f>SUM(ENERO:DICIEMBRE!AP59)</f>
        <v>0</v>
      </c>
      <c r="AQ59" s="4">
        <f>SUM(ENERO:DICIEMBRE!AQ59)</f>
        <v>717</v>
      </c>
      <c r="AR59" s="4">
        <f>SUM(ENERO:DICIEMBRE!AR59)</f>
        <v>0</v>
      </c>
      <c r="AS59" s="142">
        <f>SUM(ENERO:DICIEMBRE!AS59)</f>
        <v>0</v>
      </c>
      <c r="AT59" s="142">
        <f>SUM(ENERO:DICIEMBRE!AT59)</f>
        <v>0</v>
      </c>
      <c r="AU59" s="4">
        <f>SUM(ENERO:DICIEMBRE!AU59)</f>
        <v>0</v>
      </c>
      <c r="AV59" s="4">
        <f>SUM(ENERO:DICIEMBRE!AV59)</f>
        <v>0</v>
      </c>
      <c r="AW59" s="4">
        <f>SUM(ENERO:DICIEMBRE!AW59)</f>
        <v>0</v>
      </c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5035</v>
      </c>
      <c r="C60" s="4">
        <f>SUM(ENERO:DICIEMBRE!C60)</f>
        <v>487</v>
      </c>
      <c r="D60" s="4">
        <f>SUM(ENERO:DICIEMBRE!D60)</f>
        <v>1109</v>
      </c>
      <c r="E60" s="4">
        <f>SUM(ENERO:DICIEMBRE!E60)</f>
        <v>573</v>
      </c>
      <c r="F60" s="4">
        <f>SUM(ENERO:DICIEMBRE!F60)</f>
        <v>236</v>
      </c>
      <c r="G60" s="4">
        <f>SUM(ENERO:DICIEMBRE!G60)</f>
        <v>134</v>
      </c>
      <c r="H60" s="4">
        <f>SUM(ENERO:DICIEMBRE!H60)</f>
        <v>100</v>
      </c>
      <c r="I60" s="4">
        <f>SUM(ENERO:DICIEMBRE!I60)</f>
        <v>120</v>
      </c>
      <c r="J60" s="4">
        <f>SUM(ENERO:DICIEMBRE!J60)</f>
        <v>86</v>
      </c>
      <c r="K60" s="4">
        <f>SUM(ENERO:DICIEMBRE!K60)</f>
        <v>138</v>
      </c>
      <c r="L60" s="4">
        <f>SUM(ENERO:DICIEMBRE!L60)</f>
        <v>221</v>
      </c>
      <c r="M60" s="4">
        <f>SUM(ENERO:DICIEMBRE!M60)</f>
        <v>258</v>
      </c>
      <c r="N60" s="4">
        <f>SUM(ENERO:DICIEMBRE!N60)</f>
        <v>234</v>
      </c>
      <c r="O60" s="4">
        <f>SUM(ENERO:DICIEMBRE!O60)</f>
        <v>215</v>
      </c>
      <c r="P60" s="4">
        <f>SUM(ENERO:DICIEMBRE!P60)</f>
        <v>313</v>
      </c>
      <c r="Q60" s="4">
        <f>SUM(ENERO:DICIEMBRE!Q60)</f>
        <v>312</v>
      </c>
      <c r="R60" s="4">
        <f>SUM(ENERO:DICIEMBRE!R60)</f>
        <v>267</v>
      </c>
      <c r="S60" s="4">
        <f>SUM(ENERO:DICIEMBRE!S60)</f>
        <v>232</v>
      </c>
      <c r="T60" s="4">
        <f>SUM(ENERO:DICIEMBRE!T60)</f>
        <v>2169</v>
      </c>
      <c r="U60" s="4">
        <f>SUM(ENERO:DICIEMBRE!U60)</f>
        <v>2866</v>
      </c>
      <c r="V60" s="4">
        <f>SUM(ENERO:DICIEMBRE!V60)</f>
        <v>2281</v>
      </c>
      <c r="W60" s="4">
        <f>SUM(ENERO:DICIEMBRE!W60)</f>
        <v>2754</v>
      </c>
      <c r="X60" s="53">
        <f t="shared" si="2"/>
        <v>1049</v>
      </c>
      <c r="Y60" s="4">
        <f>SUM(ENERO:DICIEMBRE!Y60)</f>
        <v>1049</v>
      </c>
      <c r="Z60" s="4">
        <f>SUM(ENERO:DICIEMBRE!Z60)</f>
        <v>0</v>
      </c>
      <c r="AA60" s="4">
        <f>SUM(ENERO:DICIEMBRE!AA60)</f>
        <v>0</v>
      </c>
      <c r="AB60" s="80">
        <f t="shared" si="3"/>
        <v>1698</v>
      </c>
      <c r="AC60" s="4">
        <f>SUM(ENERO:DICIEMBRE!AC60)</f>
        <v>1698</v>
      </c>
      <c r="AD60" s="4">
        <f>SUM(ENERO:DICIEMBRE!AD60)</f>
        <v>0</v>
      </c>
      <c r="AE60" s="4">
        <f>SUM(ENERO:DICIEMBRE!AE60)</f>
        <v>0</v>
      </c>
      <c r="AF60" s="4">
        <f>SUM(ENERO:DICIEMBRE!AF60)</f>
        <v>2252</v>
      </c>
      <c r="AG60" s="4">
        <f>SUM(ENERO:DICIEMBRE!AG60)</f>
        <v>0</v>
      </c>
      <c r="AH60" s="4">
        <f>SUM(ENERO:DICIEMBRE!AH60)</f>
        <v>373</v>
      </c>
      <c r="AI60" s="4">
        <f>SUM(ENERO:DICIEMBRE!AI60)</f>
        <v>517</v>
      </c>
      <c r="AJ60" s="4">
        <f>SUM(ENERO:DICIEMBRE!AJ60)</f>
        <v>0</v>
      </c>
      <c r="AK60" s="4">
        <f>SUM(ENERO:DICIEMBRE!AK60)</f>
        <v>12</v>
      </c>
      <c r="AL60" s="4">
        <f>SUM(ENERO:DICIEMBRE!AL60)</f>
        <v>50</v>
      </c>
      <c r="AM60" s="4">
        <f>SUM(ENERO:DICIEMBRE!AM60)</f>
        <v>448</v>
      </c>
      <c r="AN60" s="4">
        <f>SUM(ENERO:DICIEMBRE!AN60)</f>
        <v>604</v>
      </c>
      <c r="AO60" s="4">
        <f>SUM(ENERO:DICIEMBRE!AO60)</f>
        <v>0</v>
      </c>
      <c r="AP60" s="4">
        <f>SUM(ENERO:DICIEMBRE!AP60)</f>
        <v>0</v>
      </c>
      <c r="AQ60" s="4">
        <f>SUM(ENERO:DICIEMBRE!AQ60)</f>
        <v>322</v>
      </c>
      <c r="AR60" s="4">
        <f>SUM(ENERO:DICIEMBRE!AR60)</f>
        <v>0</v>
      </c>
      <c r="AS60" s="142">
        <f>SUM(ENERO:DICIEMBRE!AS60)</f>
        <v>0</v>
      </c>
      <c r="AT60" s="142">
        <f>SUM(ENERO:DICIEMBRE!AT60)</f>
        <v>0</v>
      </c>
      <c r="AU60" s="4">
        <f>SUM(ENERO:DICIEMBRE!AU60)</f>
        <v>0</v>
      </c>
      <c r="AV60" s="4">
        <f>SUM(ENERO:DICIEMBRE!AV60)</f>
        <v>0</v>
      </c>
      <c r="AW60" s="4">
        <f>SUM(ENERO:DICIEMBRE!AW60)</f>
        <v>0</v>
      </c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3061</v>
      </c>
      <c r="C61" s="4">
        <f>SUM(ENERO:DICIEMBRE!C61)</f>
        <v>1375</v>
      </c>
      <c r="D61" s="4">
        <f>SUM(ENERO:DICIEMBRE!D61)</f>
        <v>743</v>
      </c>
      <c r="E61" s="4">
        <f>SUM(ENERO:DICIEMBRE!E61)</f>
        <v>913</v>
      </c>
      <c r="F61" s="4">
        <f>SUM(ENERO:DICIEMBRE!F61)</f>
        <v>30</v>
      </c>
      <c r="G61" s="4">
        <f>SUM(ENERO:DICIEMBRE!G61)</f>
        <v>0</v>
      </c>
      <c r="H61" s="4">
        <f>SUM(ENERO:DICIEMBRE!H61)</f>
        <v>0</v>
      </c>
      <c r="I61" s="4">
        <f>SUM(ENERO:DICIEMBRE!I61)</f>
        <v>0</v>
      </c>
      <c r="J61" s="4">
        <f>SUM(ENERO:DICIEMBRE!J61)</f>
        <v>0</v>
      </c>
      <c r="K61" s="4">
        <f>SUM(ENERO:DICIEMBRE!K61)</f>
        <v>0</v>
      </c>
      <c r="L61" s="138"/>
      <c r="M61" s="138"/>
      <c r="N61" s="138"/>
      <c r="O61" s="138"/>
      <c r="P61" s="138"/>
      <c r="Q61" s="138"/>
      <c r="R61" s="138"/>
      <c r="S61" s="138"/>
      <c r="T61" s="4">
        <f>SUM(ENERO:DICIEMBRE!T61)</f>
        <v>3031</v>
      </c>
      <c r="U61" s="4">
        <f>SUM(ENERO:DICIEMBRE!U61)</f>
        <v>30</v>
      </c>
      <c r="V61" s="4">
        <f>SUM(ENERO:DICIEMBRE!V61)</f>
        <v>1338</v>
      </c>
      <c r="W61" s="4">
        <f>SUM(ENERO:DICIEMBRE!W61)</f>
        <v>1723</v>
      </c>
      <c r="X61" s="53">
        <f t="shared" si="2"/>
        <v>1881</v>
      </c>
      <c r="Y61" s="4">
        <f>SUM(ENERO:DICIEMBRE!Y61)</f>
        <v>1881</v>
      </c>
      <c r="Z61" s="4">
        <f>SUM(ENERO:DICIEMBRE!Z61)</f>
        <v>0</v>
      </c>
      <c r="AA61" s="4">
        <f>SUM(ENERO:DICIEMBRE!AA61)</f>
        <v>0</v>
      </c>
      <c r="AB61" s="80">
        <f t="shared" si="3"/>
        <v>0</v>
      </c>
      <c r="AC61" s="4">
        <f>SUM(ENERO:DICIEMBRE!AC61)</f>
        <v>0</v>
      </c>
      <c r="AD61" s="4">
        <f>SUM(ENERO:DICIEMBRE!AD61)</f>
        <v>0</v>
      </c>
      <c r="AE61" s="4">
        <f>SUM(ENERO:DICIEMBRE!AE61)</f>
        <v>0</v>
      </c>
      <c r="AF61" s="4">
        <f>SUM(ENERO:DICIEMBRE!AF61)</f>
        <v>1373</v>
      </c>
      <c r="AG61" s="4">
        <f>SUM(ENERO:DICIEMBRE!AG61)</f>
        <v>0</v>
      </c>
      <c r="AH61" s="4">
        <f>SUM(ENERO:DICIEMBRE!AH61)</f>
        <v>324</v>
      </c>
      <c r="AI61" s="4">
        <f>SUM(ENERO:DICIEMBRE!AI61)</f>
        <v>0</v>
      </c>
      <c r="AJ61" s="4">
        <f>SUM(ENERO:DICIEMBRE!AJ61)</f>
        <v>1</v>
      </c>
      <c r="AK61" s="4">
        <f>SUM(ENERO:DICIEMBRE!AK61)</f>
        <v>7</v>
      </c>
      <c r="AL61" s="4">
        <f>SUM(ENERO:DICIEMBRE!AL61)</f>
        <v>1</v>
      </c>
      <c r="AM61" s="4">
        <f>SUM(ENERO:DICIEMBRE!AM61)</f>
        <v>817</v>
      </c>
      <c r="AN61" s="4">
        <f>SUM(ENERO:DICIEMBRE!AN61)</f>
        <v>0</v>
      </c>
      <c r="AO61" s="4">
        <f>SUM(ENERO:DICIEMBRE!AO61)</f>
        <v>0</v>
      </c>
      <c r="AP61" s="4">
        <f>SUM(ENERO:DICIEMBRE!AP61)</f>
        <v>0</v>
      </c>
      <c r="AQ61" s="4">
        <f>SUM(ENERO:DICIEMBRE!AQ61)</f>
        <v>0</v>
      </c>
      <c r="AR61" s="4">
        <f>SUM(ENERO:DICIEMBRE!AR61)</f>
        <v>0</v>
      </c>
      <c r="AS61" s="142">
        <f>SUM(ENERO:DICIEMBRE!AS61)</f>
        <v>0</v>
      </c>
      <c r="AT61" s="142">
        <f>SUM(ENERO:DICIEMBRE!AT61)</f>
        <v>0</v>
      </c>
      <c r="AU61" s="4">
        <f>SUM(ENERO:DICIEMBRE!AU61)</f>
        <v>0</v>
      </c>
      <c r="AV61" s="4">
        <f>SUM(ENERO:DICIEMBRE!AV61)</f>
        <v>0</v>
      </c>
      <c r="AW61" s="4">
        <f>SUM(ENERO:DICIEMBRE!AW61)</f>
        <v>0</v>
      </c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6605</v>
      </c>
      <c r="C62" s="4">
        <f>SUM(ENERO:DICIEMBRE!C62)</f>
        <v>0</v>
      </c>
      <c r="D62" s="4">
        <f>SUM(ENERO:DICIEMBRE!D62)</f>
        <v>0</v>
      </c>
      <c r="E62" s="4">
        <f>SUM(ENERO:DICIEMBRE!E62)</f>
        <v>2</v>
      </c>
      <c r="F62" s="4">
        <f>SUM(ENERO:DICIEMBRE!F62)</f>
        <v>454</v>
      </c>
      <c r="G62" s="4">
        <f>SUM(ENERO:DICIEMBRE!G62)</f>
        <v>238</v>
      </c>
      <c r="H62" s="4">
        <f>SUM(ENERO:DICIEMBRE!H62)</f>
        <v>217</v>
      </c>
      <c r="I62" s="4">
        <f>SUM(ENERO:DICIEMBRE!I62)</f>
        <v>284</v>
      </c>
      <c r="J62" s="4">
        <f>SUM(ENERO:DICIEMBRE!J62)</f>
        <v>318</v>
      </c>
      <c r="K62" s="4">
        <f>SUM(ENERO:DICIEMBRE!K62)</f>
        <v>431</v>
      </c>
      <c r="L62" s="4">
        <f>SUM(ENERO:DICIEMBRE!L62)</f>
        <v>496</v>
      </c>
      <c r="M62" s="4">
        <f>SUM(ENERO:DICIEMBRE!M62)</f>
        <v>781</v>
      </c>
      <c r="N62" s="4">
        <f>SUM(ENERO:DICIEMBRE!N62)</f>
        <v>818</v>
      </c>
      <c r="O62" s="4">
        <f>SUM(ENERO:DICIEMBRE!O62)</f>
        <v>668</v>
      </c>
      <c r="P62" s="4">
        <f>SUM(ENERO:DICIEMBRE!P62)</f>
        <v>617</v>
      </c>
      <c r="Q62" s="4">
        <f>SUM(ENERO:DICIEMBRE!Q62)</f>
        <v>488</v>
      </c>
      <c r="R62" s="4">
        <f>SUM(ENERO:DICIEMBRE!R62)</f>
        <v>414</v>
      </c>
      <c r="S62" s="4">
        <f>SUM(ENERO:DICIEMBRE!S62)</f>
        <v>379</v>
      </c>
      <c r="T62" s="4">
        <f>SUM(ENERO:DICIEMBRE!T62)</f>
        <v>2</v>
      </c>
      <c r="U62" s="4">
        <f>SUM(ENERO:DICIEMBRE!U62)</f>
        <v>6603</v>
      </c>
      <c r="V62" s="4">
        <f>SUM(ENERO:DICIEMBRE!V62)</f>
        <v>2751</v>
      </c>
      <c r="W62" s="4">
        <f>SUM(ENERO:DICIEMBRE!W62)</f>
        <v>3854</v>
      </c>
      <c r="X62" s="53">
        <f t="shared" si="2"/>
        <v>1</v>
      </c>
      <c r="Y62" s="4">
        <f>SUM(ENERO:DICIEMBRE!Y62)</f>
        <v>1</v>
      </c>
      <c r="Z62" s="4">
        <f>SUM(ENERO:DICIEMBRE!Z62)</f>
        <v>0</v>
      </c>
      <c r="AA62" s="4">
        <f>SUM(ENERO:DICIEMBRE!AA62)</f>
        <v>0</v>
      </c>
      <c r="AB62" s="80">
        <f t="shared" si="3"/>
        <v>3715</v>
      </c>
      <c r="AC62" s="4">
        <f>SUM(ENERO:DICIEMBRE!AC62)</f>
        <v>3715</v>
      </c>
      <c r="AD62" s="4">
        <f>SUM(ENERO:DICIEMBRE!AD62)</f>
        <v>0</v>
      </c>
      <c r="AE62" s="4">
        <f>SUM(ENERO:DICIEMBRE!AE62)</f>
        <v>0</v>
      </c>
      <c r="AF62" s="4">
        <f>SUM(ENERO:DICIEMBRE!AF62)</f>
        <v>3110</v>
      </c>
      <c r="AG62" s="4">
        <f>SUM(ENERO:DICIEMBRE!AG62)</f>
        <v>745</v>
      </c>
      <c r="AH62" s="4">
        <f>SUM(ENERO:DICIEMBRE!AH62)</f>
        <v>0</v>
      </c>
      <c r="AI62" s="4">
        <f>SUM(ENERO:DICIEMBRE!AI62)</f>
        <v>1157</v>
      </c>
      <c r="AJ62" s="4">
        <f>SUM(ENERO:DICIEMBRE!AJ62)</f>
        <v>27</v>
      </c>
      <c r="AK62" s="4">
        <f>SUM(ENERO:DICIEMBRE!AK62)</f>
        <v>0</v>
      </c>
      <c r="AL62" s="4">
        <f>SUM(ENERO:DICIEMBRE!AL62)</f>
        <v>328</v>
      </c>
      <c r="AM62" s="4">
        <f>SUM(ENERO:DICIEMBRE!AM62)</f>
        <v>0</v>
      </c>
      <c r="AN62" s="4">
        <f>SUM(ENERO:DICIEMBRE!AN62)</f>
        <v>1191</v>
      </c>
      <c r="AO62" s="4">
        <f>SUM(ENERO:DICIEMBRE!AO62)</f>
        <v>0</v>
      </c>
      <c r="AP62" s="4">
        <f>SUM(ENERO:DICIEMBRE!AP62)</f>
        <v>0</v>
      </c>
      <c r="AQ62" s="4">
        <f>SUM(ENERO:DICIEMBRE!AQ62)</f>
        <v>8</v>
      </c>
      <c r="AR62" s="4">
        <f>SUM(ENERO:DICIEMBRE!AR62)</f>
        <v>0</v>
      </c>
      <c r="AS62" s="142">
        <f>SUM(ENERO:DICIEMBRE!AS62)</f>
        <v>0</v>
      </c>
      <c r="AT62" s="142">
        <f>SUM(ENERO:DICIEMBRE!AT62)</f>
        <v>0</v>
      </c>
      <c r="AU62" s="4">
        <f>SUM(ENERO:DICIEMBRE!AU62)</f>
        <v>0</v>
      </c>
      <c r="AV62" s="4">
        <f>SUM(ENERO:DICIEMBRE!AV62)</f>
        <v>0</v>
      </c>
      <c r="AW62" s="4">
        <f>SUM(ENERO:DICIEMBRE!AW62)</f>
        <v>0</v>
      </c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4">
        <f>SUM(ENERO:DICIEMBRE!C63)</f>
        <v>0</v>
      </c>
      <c r="D63" s="4">
        <f>SUM(ENERO:DICIEMBRE!D63)</f>
        <v>0</v>
      </c>
      <c r="E63" s="4">
        <f>SUM(ENERO:DICIEMBRE!E63)</f>
        <v>0</v>
      </c>
      <c r="F63" s="4">
        <f>SUM(ENERO:DICIEMBRE!F63)</f>
        <v>0</v>
      </c>
      <c r="G63" s="4">
        <f>SUM(ENERO:DICIEMBRE!G63)</f>
        <v>0</v>
      </c>
      <c r="H63" s="4">
        <f>SUM(ENERO:DICIEMBRE!H63)</f>
        <v>0</v>
      </c>
      <c r="I63" s="4">
        <f>SUM(ENERO:DICIEMBRE!I63)</f>
        <v>0</v>
      </c>
      <c r="J63" s="4">
        <f>SUM(ENERO:DICIEMBRE!J63)</f>
        <v>0</v>
      </c>
      <c r="K63" s="4">
        <f>SUM(ENERO:DICIEMBRE!K63)</f>
        <v>0</v>
      </c>
      <c r="L63" s="138"/>
      <c r="M63" s="138"/>
      <c r="N63" s="138"/>
      <c r="O63" s="138"/>
      <c r="P63" s="138"/>
      <c r="Q63" s="138"/>
      <c r="R63" s="138"/>
      <c r="S63" s="138"/>
      <c r="T63" s="4">
        <f>SUM(ENERO:DICIEMBRE!T63)</f>
        <v>0</v>
      </c>
      <c r="U63" s="4">
        <f>SUM(ENERO:DICIEMBRE!U63)</f>
        <v>0</v>
      </c>
      <c r="V63" s="4">
        <f>SUM(ENERO:DICIEMBRE!V63)</f>
        <v>0</v>
      </c>
      <c r="W63" s="4">
        <f>SUM(ENERO:DICIEMBRE!W63)</f>
        <v>0</v>
      </c>
      <c r="X63" s="53">
        <f t="shared" si="2"/>
        <v>0</v>
      </c>
      <c r="Y63" s="4">
        <f>SUM(ENERO:DICIEMBRE!Y63)</f>
        <v>0</v>
      </c>
      <c r="Z63" s="4">
        <f>SUM(ENERO:DICIEMBRE!Z63)</f>
        <v>0</v>
      </c>
      <c r="AA63" s="4">
        <f>SUM(ENERO:DICIEMBRE!AA63)</f>
        <v>0</v>
      </c>
      <c r="AB63" s="80">
        <f t="shared" si="3"/>
        <v>0</v>
      </c>
      <c r="AC63" s="4">
        <f>SUM(ENERO:DICIEMBRE!AC63)</f>
        <v>0</v>
      </c>
      <c r="AD63" s="4">
        <f>SUM(ENERO:DICIEMBRE!AD63)</f>
        <v>0</v>
      </c>
      <c r="AE63" s="4">
        <f>SUM(ENERO:DICIEMBRE!AE63)</f>
        <v>0</v>
      </c>
      <c r="AF63" s="4">
        <f>SUM(ENERO:DICIEMBRE!AF63)</f>
        <v>0</v>
      </c>
      <c r="AG63" s="4">
        <f>SUM(ENERO:DICIEMBRE!AG63)</f>
        <v>0</v>
      </c>
      <c r="AH63" s="4">
        <f>SUM(ENERO:DICIEMBRE!AH63)</f>
        <v>0</v>
      </c>
      <c r="AI63" s="4">
        <f>SUM(ENERO:DICIEMBRE!AI63)</f>
        <v>0</v>
      </c>
      <c r="AJ63" s="4">
        <f>SUM(ENERO:DICIEMBRE!AJ63)</f>
        <v>0</v>
      </c>
      <c r="AK63" s="4">
        <f>SUM(ENERO:DICIEMBRE!AK63)</f>
        <v>0</v>
      </c>
      <c r="AL63" s="4">
        <f>SUM(ENERO:DICIEMBRE!AL63)</f>
        <v>0</v>
      </c>
      <c r="AM63" s="4">
        <f>SUM(ENERO:DICIEMBRE!AM63)</f>
        <v>0</v>
      </c>
      <c r="AN63" s="4">
        <f>SUM(ENERO:DICIEMBRE!AN63)</f>
        <v>0</v>
      </c>
      <c r="AO63" s="4">
        <f>SUM(ENERO:DICIEMBRE!AO63)</f>
        <v>0</v>
      </c>
      <c r="AP63" s="4">
        <f>SUM(ENERO:DICIEMBRE!AP63)</f>
        <v>0</v>
      </c>
      <c r="AQ63" s="4">
        <f>SUM(ENERO:DICIEMBRE!AQ63)</f>
        <v>0</v>
      </c>
      <c r="AR63" s="4">
        <f>SUM(ENERO:DICIEMBRE!AR63)</f>
        <v>0</v>
      </c>
      <c r="AS63" s="142">
        <f>SUM(ENERO:DICIEMBRE!AS63)</f>
        <v>0</v>
      </c>
      <c r="AT63" s="142">
        <f>SUM(ENERO:DICIEMBRE!AT63)</f>
        <v>0</v>
      </c>
      <c r="AU63" s="4">
        <f>SUM(ENERO:DICIEMBRE!AU63)</f>
        <v>0</v>
      </c>
      <c r="AV63" s="4">
        <f>SUM(ENERO:DICIEMBRE!AV63)</f>
        <v>0</v>
      </c>
      <c r="AW63" s="4">
        <f>SUM(ENERO:DICIEMBRE!AW63)</f>
        <v>0</v>
      </c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3767</v>
      </c>
      <c r="C64" s="4">
        <f>SUM(ENERO:DICIEMBRE!C64)</f>
        <v>0</v>
      </c>
      <c r="D64" s="4">
        <f>SUM(ENERO:DICIEMBRE!D64)</f>
        <v>0</v>
      </c>
      <c r="E64" s="4">
        <f>SUM(ENERO:DICIEMBRE!E64)</f>
        <v>1</v>
      </c>
      <c r="F64" s="4">
        <f>SUM(ENERO:DICIEMBRE!F64)</f>
        <v>52</v>
      </c>
      <c r="G64" s="4">
        <f>SUM(ENERO:DICIEMBRE!G64)</f>
        <v>59</v>
      </c>
      <c r="H64" s="4">
        <f>SUM(ENERO:DICIEMBRE!H64)</f>
        <v>70</v>
      </c>
      <c r="I64" s="4">
        <f>SUM(ENERO:DICIEMBRE!I64)</f>
        <v>73</v>
      </c>
      <c r="J64" s="4">
        <f>SUM(ENERO:DICIEMBRE!J64)</f>
        <v>109</v>
      </c>
      <c r="K64" s="4">
        <f>SUM(ENERO:DICIEMBRE!K64)</f>
        <v>144</v>
      </c>
      <c r="L64" s="4">
        <f>SUM(ENERO:DICIEMBRE!L64)</f>
        <v>160</v>
      </c>
      <c r="M64" s="4">
        <f>SUM(ENERO:DICIEMBRE!M64)</f>
        <v>209</v>
      </c>
      <c r="N64" s="4">
        <f>SUM(ENERO:DICIEMBRE!N64)</f>
        <v>286</v>
      </c>
      <c r="O64" s="4">
        <f>SUM(ENERO:DICIEMBRE!O64)</f>
        <v>405</v>
      </c>
      <c r="P64" s="4">
        <f>SUM(ENERO:DICIEMBRE!P64)</f>
        <v>541</v>
      </c>
      <c r="Q64" s="4">
        <f>SUM(ENERO:DICIEMBRE!Q64)</f>
        <v>598</v>
      </c>
      <c r="R64" s="4">
        <f>SUM(ENERO:DICIEMBRE!R64)</f>
        <v>486</v>
      </c>
      <c r="S64" s="4">
        <f>SUM(ENERO:DICIEMBRE!S64)</f>
        <v>574</v>
      </c>
      <c r="T64" s="4">
        <f>SUM(ENERO:DICIEMBRE!T64)</f>
        <v>1</v>
      </c>
      <c r="U64" s="4">
        <f>SUM(ENERO:DICIEMBRE!U64)</f>
        <v>3766</v>
      </c>
      <c r="V64" s="4">
        <f>SUM(ENERO:DICIEMBRE!V64)</f>
        <v>3058</v>
      </c>
      <c r="W64" s="4">
        <f>SUM(ENERO:DICIEMBRE!W64)</f>
        <v>709</v>
      </c>
      <c r="X64" s="53">
        <f t="shared" si="2"/>
        <v>0</v>
      </c>
      <c r="Y64" s="4">
        <f>SUM(ENERO:DICIEMBRE!Y64)</f>
        <v>0</v>
      </c>
      <c r="Z64" s="4">
        <f>SUM(ENERO:DICIEMBRE!Z64)</f>
        <v>0</v>
      </c>
      <c r="AA64" s="4">
        <f>SUM(ENERO:DICIEMBRE!AA64)</f>
        <v>0</v>
      </c>
      <c r="AB64" s="80">
        <f t="shared" si="3"/>
        <v>1644</v>
      </c>
      <c r="AC64" s="4">
        <f>SUM(ENERO:DICIEMBRE!AC64)</f>
        <v>1644</v>
      </c>
      <c r="AD64" s="4">
        <f>SUM(ENERO:DICIEMBRE!AD64)</f>
        <v>0</v>
      </c>
      <c r="AE64" s="4">
        <f>SUM(ENERO:DICIEMBRE!AE64)</f>
        <v>0</v>
      </c>
      <c r="AF64" s="4">
        <f>SUM(ENERO:DICIEMBRE!AF64)</f>
        <v>1581</v>
      </c>
      <c r="AG64" s="4">
        <f>SUM(ENERO:DICIEMBRE!AG64)</f>
        <v>276</v>
      </c>
      <c r="AH64" s="4">
        <f>SUM(ENERO:DICIEMBRE!AH64)</f>
        <v>0</v>
      </c>
      <c r="AI64" s="4">
        <f>SUM(ENERO:DICIEMBRE!AI64)</f>
        <v>564</v>
      </c>
      <c r="AJ64" s="4">
        <f>SUM(ENERO:DICIEMBRE!AJ64)</f>
        <v>79</v>
      </c>
      <c r="AK64" s="4">
        <f>SUM(ENERO:DICIEMBRE!AK64)</f>
        <v>0</v>
      </c>
      <c r="AL64" s="4">
        <f>SUM(ENERO:DICIEMBRE!AL64)</f>
        <v>213</v>
      </c>
      <c r="AM64" s="4">
        <f>SUM(ENERO:DICIEMBRE!AM64)</f>
        <v>0</v>
      </c>
      <c r="AN64" s="4">
        <f>SUM(ENERO:DICIEMBRE!AN64)</f>
        <v>141</v>
      </c>
      <c r="AO64" s="4">
        <f>SUM(ENERO:DICIEMBRE!AO64)</f>
        <v>0</v>
      </c>
      <c r="AP64" s="4">
        <f>SUM(ENERO:DICIEMBRE!AP64)</f>
        <v>0</v>
      </c>
      <c r="AQ64" s="4">
        <f>SUM(ENERO:DICIEMBRE!AQ64)</f>
        <v>17</v>
      </c>
      <c r="AR64" s="4">
        <f>SUM(ENERO:DICIEMBRE!AR64)</f>
        <v>0</v>
      </c>
      <c r="AS64" s="142">
        <f>SUM(ENERO:DICIEMBRE!AS64)</f>
        <v>0</v>
      </c>
      <c r="AT64" s="142">
        <f>SUM(ENERO:DICIEMBRE!AT64)</f>
        <v>0</v>
      </c>
      <c r="AU64" s="4">
        <f>SUM(ENERO:DICIEMBRE!AU64)</f>
        <v>0</v>
      </c>
      <c r="AV64" s="4">
        <f>SUM(ENERO:DICIEMBRE!AV64)</f>
        <v>0</v>
      </c>
      <c r="AW64" s="4">
        <f>SUM(ENERO:DICIEMBRE!AW64)</f>
        <v>0</v>
      </c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4">
        <f>SUM(ENERO:DICIEMBRE!C65)</f>
        <v>0</v>
      </c>
      <c r="D65" s="4">
        <f>SUM(ENERO:DICIEMBRE!D65)</f>
        <v>0</v>
      </c>
      <c r="E65" s="4">
        <f>SUM(ENERO:DICIEMBRE!E65)</f>
        <v>0</v>
      </c>
      <c r="F65" s="4">
        <f>SUM(ENERO:DICIEMBRE!F65)</f>
        <v>0</v>
      </c>
      <c r="G65" s="4">
        <f>SUM(ENERO:DICIEMBRE!G65)</f>
        <v>0</v>
      </c>
      <c r="H65" s="4">
        <f>SUM(ENERO:DICIEMBRE!H65)</f>
        <v>0</v>
      </c>
      <c r="I65" s="4">
        <f>SUM(ENERO:DICIEMBRE!I65)</f>
        <v>0</v>
      </c>
      <c r="J65" s="4">
        <f>SUM(ENERO:DICIEMBRE!J65)</f>
        <v>0</v>
      </c>
      <c r="K65" s="4">
        <f>SUM(ENERO:DICIEMBRE!K65)</f>
        <v>0</v>
      </c>
      <c r="L65" s="138"/>
      <c r="M65" s="138"/>
      <c r="N65" s="138"/>
      <c r="O65" s="138"/>
      <c r="P65" s="138"/>
      <c r="Q65" s="138"/>
      <c r="R65" s="138"/>
      <c r="S65" s="138"/>
      <c r="T65" s="4">
        <f>SUM(ENERO:DICIEMBRE!T65)</f>
        <v>0</v>
      </c>
      <c r="U65" s="4">
        <f>SUM(ENERO:DICIEMBRE!U65)</f>
        <v>0</v>
      </c>
      <c r="V65" s="4">
        <f>SUM(ENERO:DICIEMBRE!V65)</f>
        <v>0</v>
      </c>
      <c r="W65" s="4">
        <f>SUM(ENERO:DICIEMBRE!W65)</f>
        <v>0</v>
      </c>
      <c r="X65" s="53">
        <f t="shared" si="2"/>
        <v>0</v>
      </c>
      <c r="Y65" s="4">
        <f>SUM(ENERO:DICIEMBRE!Y65)</f>
        <v>0</v>
      </c>
      <c r="Z65" s="4">
        <f>SUM(ENERO:DICIEMBRE!Z65)</f>
        <v>0</v>
      </c>
      <c r="AA65" s="4">
        <f>SUM(ENERO:DICIEMBRE!AA65)</f>
        <v>0</v>
      </c>
      <c r="AB65" s="80">
        <f t="shared" si="3"/>
        <v>0</v>
      </c>
      <c r="AC65" s="4">
        <f>SUM(ENERO:DICIEMBRE!AC65)</f>
        <v>0</v>
      </c>
      <c r="AD65" s="4">
        <f>SUM(ENERO:DICIEMBRE!AD65)</f>
        <v>0</v>
      </c>
      <c r="AE65" s="4">
        <f>SUM(ENERO:DICIEMBRE!AE65)</f>
        <v>0</v>
      </c>
      <c r="AF65" s="4">
        <f>SUM(ENERO:DICIEMBRE!AF65)</f>
        <v>0</v>
      </c>
      <c r="AG65" s="4">
        <f>SUM(ENERO:DICIEMBRE!AG65)</f>
        <v>0</v>
      </c>
      <c r="AH65" s="4">
        <f>SUM(ENERO:DICIEMBRE!AH65)</f>
        <v>0</v>
      </c>
      <c r="AI65" s="4">
        <f>SUM(ENERO:DICIEMBRE!AI65)</f>
        <v>0</v>
      </c>
      <c r="AJ65" s="4">
        <f>SUM(ENERO:DICIEMBRE!AJ65)</f>
        <v>0</v>
      </c>
      <c r="AK65" s="4">
        <f>SUM(ENERO:DICIEMBRE!AK65)</f>
        <v>0</v>
      </c>
      <c r="AL65" s="4">
        <f>SUM(ENERO:DICIEMBRE!AL65)</f>
        <v>0</v>
      </c>
      <c r="AM65" s="4">
        <f>SUM(ENERO:DICIEMBRE!AM65)</f>
        <v>0</v>
      </c>
      <c r="AN65" s="4">
        <f>SUM(ENERO:DICIEMBRE!AN65)</f>
        <v>0</v>
      </c>
      <c r="AO65" s="4">
        <f>SUM(ENERO:DICIEMBRE!AO65)</f>
        <v>0</v>
      </c>
      <c r="AP65" s="4">
        <f>SUM(ENERO:DICIEMBRE!AP65)</f>
        <v>0</v>
      </c>
      <c r="AQ65" s="4">
        <f>SUM(ENERO:DICIEMBRE!AQ65)</f>
        <v>0</v>
      </c>
      <c r="AR65" s="4">
        <f>SUM(ENERO:DICIEMBRE!AR65)</f>
        <v>0</v>
      </c>
      <c r="AS65" s="142">
        <f>SUM(ENERO:DICIEMBRE!AS65)</f>
        <v>0</v>
      </c>
      <c r="AT65" s="142">
        <f>SUM(ENERO:DICIEMBRE!AT65)</f>
        <v>0</v>
      </c>
      <c r="AU65" s="4">
        <f>SUM(ENERO:DICIEMBRE!AU65)</f>
        <v>0</v>
      </c>
      <c r="AV65" s="4">
        <f>SUM(ENERO:DICIEMBRE!AV65)</f>
        <v>0</v>
      </c>
      <c r="AW65" s="4">
        <f>SUM(ENERO:DICIEMBRE!AW65)</f>
        <v>0</v>
      </c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4">
        <f>SUM(ENERO:DICIEMBRE!C66)</f>
        <v>0</v>
      </c>
      <c r="D66" s="4">
        <f>SUM(ENERO:DICIEMBRE!D66)</f>
        <v>0</v>
      </c>
      <c r="E66" s="4">
        <f>SUM(ENERO:DICIEMBRE!E66)</f>
        <v>0</v>
      </c>
      <c r="F66" s="4">
        <f>SUM(ENERO:DICIEMBRE!F66)</f>
        <v>0</v>
      </c>
      <c r="G66" s="4">
        <f>SUM(ENERO:DICIEMBRE!G66)</f>
        <v>0</v>
      </c>
      <c r="H66" s="4">
        <f>SUM(ENERO:DICIEMBRE!H66)</f>
        <v>0</v>
      </c>
      <c r="I66" s="4">
        <f>SUM(ENERO:DICIEMBRE!I66)</f>
        <v>0</v>
      </c>
      <c r="J66" s="4">
        <f>SUM(ENERO:DICIEMBRE!J66)</f>
        <v>0</v>
      </c>
      <c r="K66" s="4">
        <f>SUM(ENERO:DICIEMBRE!K66)</f>
        <v>0</v>
      </c>
      <c r="L66" s="4">
        <f>SUM(ENERO:DICIEMBRE!L66)</f>
        <v>0</v>
      </c>
      <c r="M66" s="4">
        <f>SUM(ENERO:DICIEMBRE!M66)</f>
        <v>0</v>
      </c>
      <c r="N66" s="4">
        <f>SUM(ENERO:DICIEMBRE!N66)</f>
        <v>0</v>
      </c>
      <c r="O66" s="4">
        <f>SUM(ENERO:DICIEMBRE!O66)</f>
        <v>0</v>
      </c>
      <c r="P66" s="4">
        <f>SUM(ENERO:DICIEMBRE!P66)</f>
        <v>0</v>
      </c>
      <c r="Q66" s="4">
        <f>SUM(ENERO:DICIEMBRE!Q66)</f>
        <v>0</v>
      </c>
      <c r="R66" s="4">
        <f>SUM(ENERO:DICIEMBRE!R66)</f>
        <v>0</v>
      </c>
      <c r="S66" s="4">
        <f>SUM(ENERO:DICIEMBRE!S66)</f>
        <v>0</v>
      </c>
      <c r="T66" s="4">
        <f>SUM(ENERO:DICIEMBRE!T66)</f>
        <v>0</v>
      </c>
      <c r="U66" s="4">
        <f>SUM(ENERO:DICIEMBRE!U66)</f>
        <v>0</v>
      </c>
      <c r="V66" s="4">
        <f>SUM(ENERO:DICIEMBRE!V66)</f>
        <v>0</v>
      </c>
      <c r="W66" s="4">
        <f>SUM(ENERO:DICIEMBRE!W66)</f>
        <v>0</v>
      </c>
      <c r="X66" s="53">
        <f t="shared" si="2"/>
        <v>0</v>
      </c>
      <c r="Y66" s="4">
        <f>SUM(ENERO:DICIEMBRE!Y66)</f>
        <v>0</v>
      </c>
      <c r="Z66" s="4">
        <f>SUM(ENERO:DICIEMBRE!Z66)</f>
        <v>0</v>
      </c>
      <c r="AA66" s="4">
        <f>SUM(ENERO:DICIEMBRE!AA66)</f>
        <v>0</v>
      </c>
      <c r="AB66" s="80">
        <f t="shared" si="3"/>
        <v>0</v>
      </c>
      <c r="AC66" s="4">
        <f>SUM(ENERO:DICIEMBRE!AC66)</f>
        <v>0</v>
      </c>
      <c r="AD66" s="4">
        <f>SUM(ENERO:DICIEMBRE!AD66)</f>
        <v>0</v>
      </c>
      <c r="AE66" s="4">
        <f>SUM(ENERO:DICIEMBRE!AE66)</f>
        <v>0</v>
      </c>
      <c r="AF66" s="4">
        <f>SUM(ENERO:DICIEMBRE!AF66)</f>
        <v>0</v>
      </c>
      <c r="AG66" s="4">
        <f>SUM(ENERO:DICIEMBRE!AG66)</f>
        <v>0</v>
      </c>
      <c r="AH66" s="4">
        <f>SUM(ENERO:DICIEMBRE!AH66)</f>
        <v>0</v>
      </c>
      <c r="AI66" s="4">
        <f>SUM(ENERO:DICIEMBRE!AI66)</f>
        <v>0</v>
      </c>
      <c r="AJ66" s="4">
        <f>SUM(ENERO:DICIEMBRE!AJ66)</f>
        <v>0</v>
      </c>
      <c r="AK66" s="4">
        <f>SUM(ENERO:DICIEMBRE!AK66)</f>
        <v>0</v>
      </c>
      <c r="AL66" s="4">
        <f>SUM(ENERO:DICIEMBRE!AL66)</f>
        <v>0</v>
      </c>
      <c r="AM66" s="4">
        <f>SUM(ENERO:DICIEMBRE!AM66)</f>
        <v>0</v>
      </c>
      <c r="AN66" s="4">
        <f>SUM(ENERO:DICIEMBRE!AN66)</f>
        <v>0</v>
      </c>
      <c r="AO66" s="4">
        <f>SUM(ENERO:DICIEMBRE!AO66)</f>
        <v>0</v>
      </c>
      <c r="AP66" s="4">
        <f>SUM(ENERO:DICIEMBRE!AP66)</f>
        <v>0</v>
      </c>
      <c r="AQ66" s="4">
        <f>SUM(ENERO:DICIEMBRE!AQ66)</f>
        <v>0</v>
      </c>
      <c r="AR66" s="4">
        <f>SUM(ENERO:DICIEMBRE!AR66)</f>
        <v>0</v>
      </c>
      <c r="AS66" s="142">
        <f>SUM(ENERO:DICIEMBRE!AS66)</f>
        <v>0</v>
      </c>
      <c r="AT66" s="142">
        <f>SUM(ENERO:DICIEMBRE!AT66)</f>
        <v>0</v>
      </c>
      <c r="AU66" s="4">
        <f>SUM(ENERO:DICIEMBRE!AU66)</f>
        <v>0</v>
      </c>
      <c r="AV66" s="4">
        <f>SUM(ENERO:DICIEMBRE!AV66)</f>
        <v>0</v>
      </c>
      <c r="AW66" s="4">
        <f>SUM(ENERO:DICIEMBRE!AW66)</f>
        <v>0</v>
      </c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4">
        <f>SUM(ENERO:DICIEMBRE!C67)</f>
        <v>0</v>
      </c>
      <c r="D67" s="4">
        <f>SUM(ENERO:DICIEMBRE!D67)</f>
        <v>0</v>
      </c>
      <c r="E67" s="4">
        <f>SUM(ENERO:DICIEMBRE!E67)</f>
        <v>0</v>
      </c>
      <c r="F67" s="4">
        <f>SUM(ENERO:DICIEMBRE!F67)</f>
        <v>0</v>
      </c>
      <c r="G67" s="4">
        <f>SUM(ENERO:DICIEMBRE!G67)</f>
        <v>0</v>
      </c>
      <c r="H67" s="4">
        <f>SUM(ENERO:DICIEMBRE!H67)</f>
        <v>0</v>
      </c>
      <c r="I67" s="4">
        <f>SUM(ENERO:DICIEMBRE!I67)</f>
        <v>0</v>
      </c>
      <c r="J67" s="4">
        <f>SUM(ENERO:DICIEMBRE!J67)</f>
        <v>0</v>
      </c>
      <c r="K67" s="4">
        <f>SUM(ENERO:DICIEMBRE!K67)</f>
        <v>0</v>
      </c>
      <c r="L67" s="4">
        <f>SUM(ENERO:DICIEMBRE!L67)</f>
        <v>0</v>
      </c>
      <c r="M67" s="4">
        <f>SUM(ENERO:DICIEMBRE!M67)</f>
        <v>0</v>
      </c>
      <c r="N67" s="4">
        <f>SUM(ENERO:DICIEMBRE!N67)</f>
        <v>0</v>
      </c>
      <c r="O67" s="4">
        <f>SUM(ENERO:DICIEMBRE!O67)</f>
        <v>0</v>
      </c>
      <c r="P67" s="4">
        <f>SUM(ENERO:DICIEMBRE!P67)</f>
        <v>0</v>
      </c>
      <c r="Q67" s="4">
        <f>SUM(ENERO:DICIEMBRE!Q67)</f>
        <v>0</v>
      </c>
      <c r="R67" s="4">
        <f>SUM(ENERO:DICIEMBRE!R67)</f>
        <v>0</v>
      </c>
      <c r="S67" s="4">
        <f>SUM(ENERO:DICIEMBRE!S67)</f>
        <v>0</v>
      </c>
      <c r="T67" s="4">
        <f>SUM(ENERO:DICIEMBRE!T67)</f>
        <v>0</v>
      </c>
      <c r="U67" s="4">
        <f>SUM(ENERO:DICIEMBRE!U67)</f>
        <v>0</v>
      </c>
      <c r="V67" s="4">
        <f>SUM(ENERO:DICIEMBRE!V67)</f>
        <v>0</v>
      </c>
      <c r="W67" s="4">
        <f>SUM(ENERO:DICIEMBRE!W67)</f>
        <v>0</v>
      </c>
      <c r="X67" s="53">
        <f t="shared" si="2"/>
        <v>0</v>
      </c>
      <c r="Y67" s="4">
        <f>SUM(ENERO:DICIEMBRE!Y67)</f>
        <v>0</v>
      </c>
      <c r="Z67" s="4">
        <f>SUM(ENERO:DICIEMBRE!Z67)</f>
        <v>0</v>
      </c>
      <c r="AA67" s="4">
        <f>SUM(ENERO:DICIEMBRE!AA67)</f>
        <v>0</v>
      </c>
      <c r="AB67" s="80">
        <f t="shared" si="3"/>
        <v>0</v>
      </c>
      <c r="AC67" s="4">
        <f>SUM(ENERO:DICIEMBRE!AC67)</f>
        <v>0</v>
      </c>
      <c r="AD67" s="4">
        <f>SUM(ENERO:DICIEMBRE!AD67)</f>
        <v>0</v>
      </c>
      <c r="AE67" s="4">
        <f>SUM(ENERO:DICIEMBRE!AE67)</f>
        <v>0</v>
      </c>
      <c r="AF67" s="4">
        <f>SUM(ENERO:DICIEMBRE!AF67)</f>
        <v>0</v>
      </c>
      <c r="AG67" s="4">
        <f>SUM(ENERO:DICIEMBRE!AG67)</f>
        <v>0</v>
      </c>
      <c r="AH67" s="4">
        <f>SUM(ENERO:DICIEMBRE!AH67)</f>
        <v>0</v>
      </c>
      <c r="AI67" s="4">
        <f>SUM(ENERO:DICIEMBRE!AI67)</f>
        <v>0</v>
      </c>
      <c r="AJ67" s="4">
        <f>SUM(ENERO:DICIEMBRE!AJ67)</f>
        <v>0</v>
      </c>
      <c r="AK67" s="4">
        <f>SUM(ENERO:DICIEMBRE!AK67)</f>
        <v>0</v>
      </c>
      <c r="AL67" s="4">
        <f>SUM(ENERO:DICIEMBRE!AL67)</f>
        <v>0</v>
      </c>
      <c r="AM67" s="4">
        <f>SUM(ENERO:DICIEMBRE!AM67)</f>
        <v>0</v>
      </c>
      <c r="AN67" s="4">
        <f>SUM(ENERO:DICIEMBRE!AN67)</f>
        <v>0</v>
      </c>
      <c r="AO67" s="4">
        <f>SUM(ENERO:DICIEMBRE!AO67)</f>
        <v>0</v>
      </c>
      <c r="AP67" s="4">
        <f>SUM(ENERO:DICIEMBRE!AP67)</f>
        <v>0</v>
      </c>
      <c r="AQ67" s="4">
        <f>SUM(ENERO:DICIEMBRE!AQ67)</f>
        <v>0</v>
      </c>
      <c r="AR67" s="4">
        <f>SUM(ENERO:DICIEMBRE!AR67)</f>
        <v>0</v>
      </c>
      <c r="AS67" s="142">
        <f>SUM(ENERO:DICIEMBRE!AS67)</f>
        <v>0</v>
      </c>
      <c r="AT67" s="142">
        <f>SUM(ENERO:DICIEMBRE!AT67)</f>
        <v>0</v>
      </c>
      <c r="AU67" s="4">
        <f>SUM(ENERO:DICIEMBRE!AU67)</f>
        <v>0</v>
      </c>
      <c r="AV67" s="4">
        <f>SUM(ENERO:DICIEMBRE!AV67)</f>
        <v>0</v>
      </c>
      <c r="AW67" s="4">
        <f>SUM(ENERO:DICIEMBRE!AW67)</f>
        <v>0</v>
      </c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4">
        <f>SUM(ENERO:DICIEMBRE!C68)</f>
        <v>0</v>
      </c>
      <c r="D68" s="4">
        <f>SUM(ENERO:DICIEMBRE!D68)</f>
        <v>0</v>
      </c>
      <c r="E68" s="4">
        <f>SUM(ENERO:DICIEMBRE!E68)</f>
        <v>0</v>
      </c>
      <c r="F68" s="4">
        <f>SUM(ENERO:DICIEMBRE!F68)</f>
        <v>0</v>
      </c>
      <c r="G68" s="4">
        <f>SUM(ENERO:DICIEMBRE!G68)</f>
        <v>0</v>
      </c>
      <c r="H68" s="4">
        <f>SUM(ENERO:DICIEMBRE!H68)</f>
        <v>0</v>
      </c>
      <c r="I68" s="4">
        <f>SUM(ENERO:DICIEMBRE!I68)</f>
        <v>0</v>
      </c>
      <c r="J68" s="4">
        <f>SUM(ENERO:DICIEMBRE!J68)</f>
        <v>0</v>
      </c>
      <c r="K68" s="4">
        <f>SUM(ENERO:DICIEMBRE!K68)</f>
        <v>0</v>
      </c>
      <c r="L68" s="4">
        <f>SUM(ENERO:DICIEMBRE!L68)</f>
        <v>0</v>
      </c>
      <c r="M68" s="4">
        <f>SUM(ENERO:DICIEMBRE!M68)</f>
        <v>0</v>
      </c>
      <c r="N68" s="4">
        <f>SUM(ENERO:DICIEMBRE!N68)</f>
        <v>0</v>
      </c>
      <c r="O68" s="4">
        <f>SUM(ENERO:DICIEMBRE!O68)</f>
        <v>0</v>
      </c>
      <c r="P68" s="4">
        <f>SUM(ENERO:DICIEMBRE!P68)</f>
        <v>0</v>
      </c>
      <c r="Q68" s="4">
        <f>SUM(ENERO:DICIEMBRE!Q68)</f>
        <v>0</v>
      </c>
      <c r="R68" s="4">
        <f>SUM(ENERO:DICIEMBRE!R68)</f>
        <v>0</v>
      </c>
      <c r="S68" s="4">
        <f>SUM(ENERO:DICIEMBRE!S68)</f>
        <v>0</v>
      </c>
      <c r="T68" s="4">
        <f>SUM(ENERO:DICIEMBRE!T68)</f>
        <v>0</v>
      </c>
      <c r="U68" s="4">
        <f>SUM(ENERO:DICIEMBRE!U68)</f>
        <v>0</v>
      </c>
      <c r="V68" s="4">
        <f>SUM(ENERO:DICIEMBRE!V68)</f>
        <v>0</v>
      </c>
      <c r="W68" s="4">
        <f>SUM(ENERO:DICIEMBRE!W68)</f>
        <v>0</v>
      </c>
      <c r="X68" s="53">
        <f t="shared" si="2"/>
        <v>0</v>
      </c>
      <c r="Y68" s="4">
        <f>SUM(ENERO:DICIEMBRE!Y68)</f>
        <v>0</v>
      </c>
      <c r="Z68" s="4">
        <f>SUM(ENERO:DICIEMBRE!Z68)</f>
        <v>0</v>
      </c>
      <c r="AA68" s="4">
        <f>SUM(ENERO:DICIEMBRE!AA68)</f>
        <v>0</v>
      </c>
      <c r="AB68" s="80">
        <f t="shared" si="3"/>
        <v>0</v>
      </c>
      <c r="AC68" s="4">
        <f>SUM(ENERO:DICIEMBRE!AC68)</f>
        <v>0</v>
      </c>
      <c r="AD68" s="4">
        <f>SUM(ENERO:DICIEMBRE!AD68)</f>
        <v>0</v>
      </c>
      <c r="AE68" s="4">
        <f>SUM(ENERO:DICIEMBRE!AE68)</f>
        <v>0</v>
      </c>
      <c r="AF68" s="4">
        <f>SUM(ENERO:DICIEMBRE!AF68)</f>
        <v>0</v>
      </c>
      <c r="AG68" s="4">
        <f>SUM(ENERO:DICIEMBRE!AG68)</f>
        <v>0</v>
      </c>
      <c r="AH68" s="4">
        <f>SUM(ENERO:DICIEMBRE!AH68)</f>
        <v>0</v>
      </c>
      <c r="AI68" s="4">
        <f>SUM(ENERO:DICIEMBRE!AI68)</f>
        <v>0</v>
      </c>
      <c r="AJ68" s="4">
        <f>SUM(ENERO:DICIEMBRE!AJ68)</f>
        <v>0</v>
      </c>
      <c r="AK68" s="4">
        <f>SUM(ENERO:DICIEMBRE!AK68)</f>
        <v>0</v>
      </c>
      <c r="AL68" s="4">
        <f>SUM(ENERO:DICIEMBRE!AL68)</f>
        <v>0</v>
      </c>
      <c r="AM68" s="4">
        <f>SUM(ENERO:DICIEMBRE!AM68)</f>
        <v>0</v>
      </c>
      <c r="AN68" s="4">
        <f>SUM(ENERO:DICIEMBRE!AN68)</f>
        <v>0</v>
      </c>
      <c r="AO68" s="4">
        <f>SUM(ENERO:DICIEMBRE!AO68)</f>
        <v>0</v>
      </c>
      <c r="AP68" s="4">
        <f>SUM(ENERO:DICIEMBRE!AP68)</f>
        <v>0</v>
      </c>
      <c r="AQ68" s="4">
        <f>SUM(ENERO:DICIEMBRE!AQ68)</f>
        <v>0</v>
      </c>
      <c r="AR68" s="4">
        <f>SUM(ENERO:DICIEMBRE!AR68)</f>
        <v>0</v>
      </c>
      <c r="AS68" s="142">
        <f>SUM(ENERO:DICIEMBRE!AS68)</f>
        <v>0</v>
      </c>
      <c r="AT68" s="142">
        <f>SUM(ENERO:DICIEMBRE!AT68)</f>
        <v>0</v>
      </c>
      <c r="AU68" s="4">
        <f>SUM(ENERO:DICIEMBRE!AU68)</f>
        <v>0</v>
      </c>
      <c r="AV68" s="4">
        <f>SUM(ENERO:DICIEMBRE!AV68)</f>
        <v>0</v>
      </c>
      <c r="AW68" s="4">
        <f>SUM(ENERO:DICIEMBRE!AW68)</f>
        <v>0</v>
      </c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149" t="s">
        <v>17</v>
      </c>
      <c r="B69" s="150">
        <f t="shared" ref="B69:AW69" si="5">SUM(B12:B68)</f>
        <v>88785</v>
      </c>
      <c r="C69" s="76">
        <f t="shared" si="5"/>
        <v>7020</v>
      </c>
      <c r="D69" s="151">
        <f t="shared" si="5"/>
        <v>5457</v>
      </c>
      <c r="E69" s="77">
        <f t="shared" si="5"/>
        <v>4583</v>
      </c>
      <c r="F69" s="77">
        <f t="shared" si="5"/>
        <v>2975</v>
      </c>
      <c r="G69" s="77">
        <f t="shared" si="5"/>
        <v>2300</v>
      </c>
      <c r="H69" s="77">
        <f t="shared" si="5"/>
        <v>3338</v>
      </c>
      <c r="I69" s="77">
        <f t="shared" si="5"/>
        <v>3494</v>
      </c>
      <c r="J69" s="77">
        <f t="shared" si="5"/>
        <v>4025</v>
      </c>
      <c r="K69" s="77">
        <f t="shared" si="5"/>
        <v>4479</v>
      </c>
      <c r="L69" s="77">
        <f t="shared" si="5"/>
        <v>4987</v>
      </c>
      <c r="M69" s="77">
        <f t="shared" si="5"/>
        <v>6185</v>
      </c>
      <c r="N69" s="77">
        <f t="shared" si="5"/>
        <v>6296</v>
      </c>
      <c r="O69" s="77">
        <f t="shared" si="5"/>
        <v>6665</v>
      </c>
      <c r="P69" s="77">
        <f t="shared" si="5"/>
        <v>7380</v>
      </c>
      <c r="Q69" s="77">
        <f t="shared" si="5"/>
        <v>7194</v>
      </c>
      <c r="R69" s="77">
        <f t="shared" si="5"/>
        <v>6080</v>
      </c>
      <c r="S69" s="78">
        <f t="shared" si="5"/>
        <v>6327</v>
      </c>
      <c r="T69" s="110">
        <f t="shared" si="5"/>
        <v>17060</v>
      </c>
      <c r="U69" s="78">
        <f t="shared" si="5"/>
        <v>71725</v>
      </c>
      <c r="V69" s="110">
        <f t="shared" si="5"/>
        <v>35517</v>
      </c>
      <c r="W69" s="78">
        <f t="shared" si="5"/>
        <v>53268</v>
      </c>
      <c r="X69" s="110">
        <f t="shared" si="5"/>
        <v>8037</v>
      </c>
      <c r="Y69" s="110">
        <f t="shared" si="5"/>
        <v>8029</v>
      </c>
      <c r="Z69" s="77">
        <f t="shared" si="5"/>
        <v>4</v>
      </c>
      <c r="AA69" s="152">
        <f t="shared" si="5"/>
        <v>4</v>
      </c>
      <c r="AB69" s="76">
        <f t="shared" si="5"/>
        <v>34415</v>
      </c>
      <c r="AC69" s="110">
        <f t="shared" si="5"/>
        <v>34294</v>
      </c>
      <c r="AD69" s="77">
        <f t="shared" si="5"/>
        <v>8</v>
      </c>
      <c r="AE69" s="78">
        <f t="shared" si="5"/>
        <v>113</v>
      </c>
      <c r="AF69" s="110">
        <f t="shared" si="5"/>
        <v>33935</v>
      </c>
      <c r="AG69" s="78">
        <f t="shared" si="5"/>
        <v>2364</v>
      </c>
      <c r="AH69" s="152">
        <f t="shared" si="5"/>
        <v>1901</v>
      </c>
      <c r="AI69" s="110">
        <f t="shared" si="5"/>
        <v>9712</v>
      </c>
      <c r="AJ69" s="78">
        <f t="shared" si="5"/>
        <v>17549</v>
      </c>
      <c r="AK69" s="110">
        <f t="shared" si="5"/>
        <v>198</v>
      </c>
      <c r="AL69" s="78">
        <f t="shared" si="5"/>
        <v>2342</v>
      </c>
      <c r="AM69" s="110">
        <f t="shared" si="5"/>
        <v>2726</v>
      </c>
      <c r="AN69" s="109">
        <f t="shared" si="5"/>
        <v>7910</v>
      </c>
      <c r="AO69" s="109">
        <f t="shared" si="5"/>
        <v>0</v>
      </c>
      <c r="AP69" s="109">
        <f t="shared" si="5"/>
        <v>0</v>
      </c>
      <c r="AQ69" s="109">
        <f t="shared" si="5"/>
        <v>1704</v>
      </c>
      <c r="AR69" s="153">
        <f t="shared" si="5"/>
        <v>2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119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>
        <f>SUM(ENERO:DICIEMBRE!C72)</f>
        <v>0</v>
      </c>
      <c r="D72" s="4">
        <f>SUM(ENERO:DICIEMBRE!D72)</f>
        <v>0</v>
      </c>
      <c r="E72" s="4">
        <f>SUM(ENERO:DICIEMBRE!E72)</f>
        <v>0</v>
      </c>
      <c r="F72" s="4">
        <f>SUM(ENERO:DICIEMBRE!F72)</f>
        <v>0</v>
      </c>
      <c r="G72" s="4">
        <f>SUM(ENERO:DICIEMBRE!G72)</f>
        <v>0</v>
      </c>
      <c r="H72" s="4">
        <f>SUM(ENERO:DICIEMBRE!H72)</f>
        <v>0</v>
      </c>
      <c r="I72" s="4">
        <f>SUM(ENERO:DICIEMBRE!I72)</f>
        <v>0</v>
      </c>
      <c r="J72" s="4">
        <f>SUM(ENERO:DICIEMBRE!J72)</f>
        <v>0</v>
      </c>
      <c r="K72" s="4">
        <f>SUM(ENERO:DICIEMBRE!K72)</f>
        <v>0</v>
      </c>
      <c r="L72" s="4">
        <f>SUM(ENERO:DICIEMBRE!L72)</f>
        <v>0</v>
      </c>
      <c r="M72" s="4">
        <f>SUM(ENERO:DICIEMBRE!M72)</f>
        <v>0</v>
      </c>
      <c r="N72" s="4">
        <f>SUM(ENERO:DICIEMBRE!N72)</f>
        <v>0</v>
      </c>
      <c r="O72" s="4">
        <f>SUM(ENERO:DICIEMBRE!O72)</f>
        <v>0</v>
      </c>
      <c r="P72" s="4">
        <f>SUM(ENERO:DICIEMBRE!P72)</f>
        <v>0</v>
      </c>
      <c r="Q72" s="4">
        <f>SUM(ENERO:DICIEMBRE!Q72)</f>
        <v>0</v>
      </c>
      <c r="R72" s="4">
        <f>SUM(ENERO:DICIEMBRE!R72)</f>
        <v>0</v>
      </c>
      <c r="S72" s="4">
        <f>SUM(ENERO:DICIEMBRE!S72)</f>
        <v>0</v>
      </c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1164</v>
      </c>
      <c r="C73" s="4">
        <f>SUM(ENERO:DICIEMBRE!C73)</f>
        <v>0</v>
      </c>
      <c r="D73" s="4">
        <f>SUM(ENERO:DICIEMBRE!D73)</f>
        <v>0</v>
      </c>
      <c r="E73" s="4">
        <f>SUM(ENERO:DICIEMBRE!E73)</f>
        <v>0</v>
      </c>
      <c r="F73" s="4">
        <f>SUM(ENERO:DICIEMBRE!F73)</f>
        <v>19</v>
      </c>
      <c r="G73" s="4">
        <f>SUM(ENERO:DICIEMBRE!G73)</f>
        <v>33</v>
      </c>
      <c r="H73" s="4">
        <f>SUM(ENERO:DICIEMBRE!H73)</f>
        <v>31</v>
      </c>
      <c r="I73" s="4">
        <f>SUM(ENERO:DICIEMBRE!I73)</f>
        <v>34</v>
      </c>
      <c r="J73" s="4">
        <f>SUM(ENERO:DICIEMBRE!J73)</f>
        <v>68</v>
      </c>
      <c r="K73" s="4">
        <f>SUM(ENERO:DICIEMBRE!K73)</f>
        <v>42</v>
      </c>
      <c r="L73" s="4">
        <f>SUM(ENERO:DICIEMBRE!L73)</f>
        <v>90</v>
      </c>
      <c r="M73" s="4">
        <f>SUM(ENERO:DICIEMBRE!M73)</f>
        <v>133</v>
      </c>
      <c r="N73" s="4">
        <f>SUM(ENERO:DICIEMBRE!N73)</f>
        <v>162</v>
      </c>
      <c r="O73" s="4">
        <f>SUM(ENERO:DICIEMBRE!O73)</f>
        <v>142</v>
      </c>
      <c r="P73" s="4">
        <f>SUM(ENERO:DICIEMBRE!P73)</f>
        <v>185</v>
      </c>
      <c r="Q73" s="4">
        <f>SUM(ENERO:DICIEMBRE!Q73)</f>
        <v>121</v>
      </c>
      <c r="R73" s="4">
        <f>SUM(ENERO:DICIEMBRE!R73)</f>
        <v>70</v>
      </c>
      <c r="S73" s="4">
        <f>SUM(ENERO:DICIEMBRE!S73)</f>
        <v>34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62</v>
      </c>
      <c r="C74" s="4">
        <f>SUM(ENERO:DICIEMBRE!C74)</f>
        <v>0</v>
      </c>
      <c r="D74" s="4">
        <f>SUM(ENERO:DICIEMBRE!D74)</f>
        <v>0</v>
      </c>
      <c r="E74" s="4">
        <f>SUM(ENERO:DICIEMBRE!E74)</f>
        <v>0</v>
      </c>
      <c r="F74" s="4">
        <f>SUM(ENERO:DICIEMBRE!F74)</f>
        <v>0</v>
      </c>
      <c r="G74" s="4">
        <f>SUM(ENERO:DICIEMBRE!G74)</f>
        <v>2</v>
      </c>
      <c r="H74" s="4">
        <f>SUM(ENERO:DICIEMBRE!H74)</f>
        <v>4</v>
      </c>
      <c r="I74" s="4">
        <f>SUM(ENERO:DICIEMBRE!I74)</f>
        <v>2</v>
      </c>
      <c r="J74" s="4">
        <f>SUM(ENERO:DICIEMBRE!J74)</f>
        <v>10</v>
      </c>
      <c r="K74" s="4">
        <f>SUM(ENERO:DICIEMBRE!K74)</f>
        <v>4</v>
      </c>
      <c r="L74" s="4">
        <f>SUM(ENERO:DICIEMBRE!L74)</f>
        <v>11</v>
      </c>
      <c r="M74" s="4">
        <f>SUM(ENERO:DICIEMBRE!M74)</f>
        <v>6</v>
      </c>
      <c r="N74" s="4">
        <f>SUM(ENERO:DICIEMBRE!N74)</f>
        <v>8</v>
      </c>
      <c r="O74" s="4">
        <f>SUM(ENERO:DICIEMBRE!O74)</f>
        <v>6</v>
      </c>
      <c r="P74" s="4">
        <f>SUM(ENERO:DICIEMBRE!P74)</f>
        <v>5</v>
      </c>
      <c r="Q74" s="4">
        <f>SUM(ENERO:DICIEMBRE!Q74)</f>
        <v>3</v>
      </c>
      <c r="R74" s="4">
        <f>SUM(ENERO:DICIEMBRE!R74)</f>
        <v>1</v>
      </c>
      <c r="S74" s="4">
        <f>SUM(ENERO:DICIEMBRE!S74)</f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3454</v>
      </c>
      <c r="C75" s="4">
        <f>SUM(ENERO:DICIEMBRE!C75)</f>
        <v>0</v>
      </c>
      <c r="D75" s="4">
        <f>SUM(ENERO:DICIEMBRE!D75)</f>
        <v>0</v>
      </c>
      <c r="E75" s="4">
        <f>SUM(ENERO:DICIEMBRE!E75)</f>
        <v>20</v>
      </c>
      <c r="F75" s="4">
        <f>SUM(ENERO:DICIEMBRE!F75)</f>
        <v>275</v>
      </c>
      <c r="G75" s="4">
        <f>SUM(ENERO:DICIEMBRE!G75)</f>
        <v>521</v>
      </c>
      <c r="H75" s="4">
        <f>SUM(ENERO:DICIEMBRE!H75)</f>
        <v>846</v>
      </c>
      <c r="I75" s="4">
        <f>SUM(ENERO:DICIEMBRE!I75)</f>
        <v>784</v>
      </c>
      <c r="J75" s="4">
        <f>SUM(ENERO:DICIEMBRE!J75)</f>
        <v>710</v>
      </c>
      <c r="K75" s="4">
        <f>SUM(ENERO:DICIEMBRE!K75)</f>
        <v>287</v>
      </c>
      <c r="L75" s="4">
        <f>SUM(ENERO:DICIEMBRE!L75)</f>
        <v>11</v>
      </c>
      <c r="M75" s="4">
        <f>SUM(ENERO:DICIEMBRE!M75)</f>
        <v>0</v>
      </c>
      <c r="N75" s="4">
        <f>SUM(ENERO:DICIEMBRE!N75)</f>
        <v>0</v>
      </c>
      <c r="O75" s="4">
        <f>SUM(ENERO:DICIEMBRE!O75)</f>
        <v>0</v>
      </c>
      <c r="P75" s="4">
        <f>SUM(ENERO:DICIEMBRE!P75)</f>
        <v>0</v>
      </c>
      <c r="Q75" s="4">
        <f>SUM(ENERO:DICIEMBRE!Q75)</f>
        <v>0</v>
      </c>
      <c r="R75" s="4">
        <f>SUM(ENERO:DICIEMBRE!R75)</f>
        <v>0</v>
      </c>
      <c r="S75" s="4">
        <f>SUM(ENERO:DICIEMBRE!S75)</f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1835</v>
      </c>
      <c r="C76" s="4">
        <f>SUM(ENERO:DICIEMBRE!C76)</f>
        <v>0</v>
      </c>
      <c r="D76" s="4">
        <f>SUM(ENERO:DICIEMBRE!D76)</f>
        <v>0</v>
      </c>
      <c r="E76" s="4">
        <f>SUM(ENERO:DICIEMBRE!E76)</f>
        <v>0</v>
      </c>
      <c r="F76" s="4">
        <f>SUM(ENERO:DICIEMBRE!F76)</f>
        <v>8</v>
      </c>
      <c r="G76" s="4">
        <f>SUM(ENERO:DICIEMBRE!G76)</f>
        <v>2</v>
      </c>
      <c r="H76" s="4">
        <f>SUM(ENERO:DICIEMBRE!H76)</f>
        <v>34</v>
      </c>
      <c r="I76" s="4">
        <f>SUM(ENERO:DICIEMBRE!I76)</f>
        <v>37</v>
      </c>
      <c r="J76" s="4">
        <f>SUM(ENERO:DICIEMBRE!J76)</f>
        <v>30</v>
      </c>
      <c r="K76" s="4">
        <f>SUM(ENERO:DICIEMBRE!K76)</f>
        <v>42</v>
      </c>
      <c r="L76" s="4">
        <f>SUM(ENERO:DICIEMBRE!L76)</f>
        <v>63</v>
      </c>
      <c r="M76" s="4">
        <f>SUM(ENERO:DICIEMBRE!M76)</f>
        <v>108</v>
      </c>
      <c r="N76" s="4">
        <f>SUM(ENERO:DICIEMBRE!N76)</f>
        <v>131</v>
      </c>
      <c r="O76" s="4">
        <f>SUM(ENERO:DICIEMBRE!O76)</f>
        <v>203</v>
      </c>
      <c r="P76" s="4">
        <f>SUM(ENERO:DICIEMBRE!P76)</f>
        <v>293</v>
      </c>
      <c r="Q76" s="4">
        <f>SUM(ENERO:DICIEMBRE!Q76)</f>
        <v>314</v>
      </c>
      <c r="R76" s="4">
        <f>SUM(ENERO:DICIEMBRE!R76)</f>
        <v>250</v>
      </c>
      <c r="S76" s="4">
        <f>SUM(ENERO:DICIEMBRE!S76)</f>
        <v>320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3043</v>
      </c>
      <c r="C77" s="4">
        <f>SUM(ENERO:DICIEMBRE!C77)</f>
        <v>1</v>
      </c>
      <c r="D77" s="4">
        <f>SUM(ENERO:DICIEMBRE!D77)</f>
        <v>0</v>
      </c>
      <c r="E77" s="4">
        <f>SUM(ENERO:DICIEMBRE!E77)</f>
        <v>2</v>
      </c>
      <c r="F77" s="4">
        <f>SUM(ENERO:DICIEMBRE!F77)</f>
        <v>4</v>
      </c>
      <c r="G77" s="4">
        <f>SUM(ENERO:DICIEMBRE!G77)</f>
        <v>8</v>
      </c>
      <c r="H77" s="4">
        <f>SUM(ENERO:DICIEMBRE!H77)</f>
        <v>14</v>
      </c>
      <c r="I77" s="4">
        <f>SUM(ENERO:DICIEMBRE!I77)</f>
        <v>27</v>
      </c>
      <c r="J77" s="4">
        <f>SUM(ENERO:DICIEMBRE!J77)</f>
        <v>65</v>
      </c>
      <c r="K77" s="4">
        <f>SUM(ENERO:DICIEMBRE!K77)</f>
        <v>102</v>
      </c>
      <c r="L77" s="4">
        <f>SUM(ENERO:DICIEMBRE!L77)</f>
        <v>101</v>
      </c>
      <c r="M77" s="4">
        <f>SUM(ENERO:DICIEMBRE!M77)</f>
        <v>199</v>
      </c>
      <c r="N77" s="4">
        <f>SUM(ENERO:DICIEMBRE!N77)</f>
        <v>204</v>
      </c>
      <c r="O77" s="4">
        <f>SUM(ENERO:DICIEMBRE!O77)</f>
        <v>339</v>
      </c>
      <c r="P77" s="4">
        <f>SUM(ENERO:DICIEMBRE!P77)</f>
        <v>466</v>
      </c>
      <c r="Q77" s="4">
        <f>SUM(ENERO:DICIEMBRE!Q77)</f>
        <v>467</v>
      </c>
      <c r="R77" s="4">
        <f>SUM(ENERO:DICIEMBRE!R77)</f>
        <v>455</v>
      </c>
      <c r="S77" s="4">
        <f>SUM(ENERO:DICIEMBRE!S77)</f>
        <v>589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4">
        <f>SUM(ENERO:DICIEMBRE!C78)</f>
        <v>0</v>
      </c>
      <c r="D78" s="4">
        <f>SUM(ENERO:DICIEMBRE!D78)</f>
        <v>0</v>
      </c>
      <c r="E78" s="4">
        <f>SUM(ENERO:DICIEMBRE!E78)</f>
        <v>0</v>
      </c>
      <c r="F78" s="4">
        <f>SUM(ENERO:DICIEMBRE!F78)</f>
        <v>0</v>
      </c>
      <c r="G78" s="4">
        <f>SUM(ENERO:DICIEMBRE!G78)</f>
        <v>0</v>
      </c>
      <c r="H78" s="4">
        <f>SUM(ENERO:DICIEMBRE!H78)</f>
        <v>0</v>
      </c>
      <c r="I78" s="4">
        <f>SUM(ENERO:DICIEMBRE!I78)</f>
        <v>0</v>
      </c>
      <c r="J78" s="4">
        <f>SUM(ENERO:DICIEMBRE!J78)</f>
        <v>0</v>
      </c>
      <c r="K78" s="4">
        <f>SUM(ENERO:DICIEMBRE!K78)</f>
        <v>0</v>
      </c>
      <c r="L78" s="4">
        <f>SUM(ENERO:DICIEMBRE!L78)</f>
        <v>0</v>
      </c>
      <c r="M78" s="4">
        <f>SUM(ENERO:DICIEMBRE!M78)</f>
        <v>0</v>
      </c>
      <c r="N78" s="4">
        <f>SUM(ENERO:DICIEMBRE!N78)</f>
        <v>0</v>
      </c>
      <c r="O78" s="4">
        <f>SUM(ENERO:DICIEMBRE!O78)</f>
        <v>0</v>
      </c>
      <c r="P78" s="4">
        <f>SUM(ENERO:DICIEMBRE!P78)</f>
        <v>0</v>
      </c>
      <c r="Q78" s="4">
        <f>SUM(ENERO:DICIEMBRE!Q78)</f>
        <v>0</v>
      </c>
      <c r="R78" s="4">
        <f>SUM(ENERO:DICIEMBRE!R78)</f>
        <v>0</v>
      </c>
      <c r="S78" s="4">
        <f>SUM(ENERO:DICIEMBRE!S78)</f>
        <v>0</v>
      </c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2181</v>
      </c>
      <c r="C79" s="4">
        <f>SUM(ENERO:DICIEMBRE!C79)</f>
        <v>0</v>
      </c>
      <c r="D79" s="4">
        <f>SUM(ENERO:DICIEMBRE!D79)</f>
        <v>0</v>
      </c>
      <c r="E79" s="4">
        <f>SUM(ENERO:DICIEMBRE!E79)</f>
        <v>0</v>
      </c>
      <c r="F79" s="4">
        <f>SUM(ENERO:DICIEMBRE!F79)</f>
        <v>8</v>
      </c>
      <c r="G79" s="4">
        <f>SUM(ENERO:DICIEMBRE!G79)</f>
        <v>95</v>
      </c>
      <c r="H79" s="4">
        <f>SUM(ENERO:DICIEMBRE!H79)</f>
        <v>258</v>
      </c>
      <c r="I79" s="4">
        <f>SUM(ENERO:DICIEMBRE!I79)</f>
        <v>286</v>
      </c>
      <c r="J79" s="4">
        <f>SUM(ENERO:DICIEMBRE!J79)</f>
        <v>326</v>
      </c>
      <c r="K79" s="4">
        <f>SUM(ENERO:DICIEMBRE!K79)</f>
        <v>294</v>
      </c>
      <c r="L79" s="4">
        <f>SUM(ENERO:DICIEMBRE!L79)</f>
        <v>271</v>
      </c>
      <c r="M79" s="4">
        <f>SUM(ENERO:DICIEMBRE!M79)</f>
        <v>268</v>
      </c>
      <c r="N79" s="4">
        <f>SUM(ENERO:DICIEMBRE!N79)</f>
        <v>168</v>
      </c>
      <c r="O79" s="4">
        <f>SUM(ENERO:DICIEMBRE!O79)</f>
        <v>102</v>
      </c>
      <c r="P79" s="4">
        <f>SUM(ENERO:DICIEMBRE!P79)</f>
        <v>60</v>
      </c>
      <c r="Q79" s="4">
        <f>SUM(ENERO:DICIEMBRE!Q79)</f>
        <v>29</v>
      </c>
      <c r="R79" s="4">
        <f>SUM(ENERO:DICIEMBRE!R79)</f>
        <v>10</v>
      </c>
      <c r="S79" s="4">
        <f>SUM(ENERO:DICIEMBRE!S79)</f>
        <v>6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2085</v>
      </c>
      <c r="C80" s="4">
        <f>SUM(ENERO:DICIEMBRE!C80)</f>
        <v>0</v>
      </c>
      <c r="D80" s="4">
        <f>SUM(ENERO:DICIEMBRE!D80)</f>
        <v>0</v>
      </c>
      <c r="E80" s="4">
        <f>SUM(ENERO:DICIEMBRE!E80)</f>
        <v>2</v>
      </c>
      <c r="F80" s="4">
        <f>SUM(ENERO:DICIEMBRE!F80)</f>
        <v>26</v>
      </c>
      <c r="G80" s="4">
        <f>SUM(ENERO:DICIEMBRE!G80)</f>
        <v>17</v>
      </c>
      <c r="H80" s="4">
        <f>SUM(ENERO:DICIEMBRE!H80)</f>
        <v>32</v>
      </c>
      <c r="I80" s="4">
        <f>SUM(ENERO:DICIEMBRE!I80)</f>
        <v>31</v>
      </c>
      <c r="J80" s="4">
        <f>SUM(ENERO:DICIEMBRE!J80)</f>
        <v>70</v>
      </c>
      <c r="K80" s="4">
        <f>SUM(ENERO:DICIEMBRE!K80)</f>
        <v>146</v>
      </c>
      <c r="L80" s="4">
        <f>SUM(ENERO:DICIEMBRE!L80)</f>
        <v>230</v>
      </c>
      <c r="M80" s="4">
        <f>SUM(ENERO:DICIEMBRE!M80)</f>
        <v>330</v>
      </c>
      <c r="N80" s="4">
        <f>SUM(ENERO:DICIEMBRE!N80)</f>
        <v>296</v>
      </c>
      <c r="O80" s="4">
        <f>SUM(ENERO:DICIEMBRE!O80)</f>
        <v>229</v>
      </c>
      <c r="P80" s="4">
        <f>SUM(ENERO:DICIEMBRE!P80)</f>
        <v>270</v>
      </c>
      <c r="Q80" s="4">
        <f>SUM(ENERO:DICIEMBRE!Q80)</f>
        <v>195</v>
      </c>
      <c r="R80" s="4">
        <f>SUM(ENERO:DICIEMBRE!R80)</f>
        <v>122</v>
      </c>
      <c r="S80" s="4">
        <f>SUM(ENERO:DICIEMBRE!S80)</f>
        <v>89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4">
        <f>SUM(ENERO:DICIEMBRE!C81)</f>
        <v>0</v>
      </c>
      <c r="D81" s="4">
        <f>SUM(ENERO:DICIEMBRE!D81)</f>
        <v>0</v>
      </c>
      <c r="E81" s="4">
        <f>SUM(ENERO:DICIEMBRE!E81)</f>
        <v>0</v>
      </c>
      <c r="F81" s="4">
        <f>SUM(ENERO:DICIEMBRE!F81)</f>
        <v>0</v>
      </c>
      <c r="G81" s="4">
        <f>SUM(ENERO:DICIEMBRE!G81)</f>
        <v>0</v>
      </c>
      <c r="H81" s="4">
        <f>SUM(ENERO:DICIEMBRE!H81)</f>
        <v>0</v>
      </c>
      <c r="I81" s="4">
        <f>SUM(ENERO:DICIEMBRE!I81)</f>
        <v>0</v>
      </c>
      <c r="J81" s="4">
        <f>SUM(ENERO:DICIEMBRE!J81)</f>
        <v>0</v>
      </c>
      <c r="K81" s="4">
        <f>SUM(ENERO:DICIEMBRE!K81)</f>
        <v>0</v>
      </c>
      <c r="L81" s="4">
        <f>SUM(ENERO:DICIEMBRE!L81)</f>
        <v>0</v>
      </c>
      <c r="M81" s="4">
        <f>SUM(ENERO:DICIEMBRE!M81)</f>
        <v>0</v>
      </c>
      <c r="N81" s="4">
        <f>SUM(ENERO:DICIEMBRE!N81)</f>
        <v>0</v>
      </c>
      <c r="O81" s="4">
        <f>SUM(ENERO:DICIEMBRE!O81)</f>
        <v>0</v>
      </c>
      <c r="P81" s="4">
        <f>SUM(ENERO:DICIEMBRE!P81)</f>
        <v>0</v>
      </c>
      <c r="Q81" s="4">
        <f>SUM(ENERO:DICIEMBRE!Q81)</f>
        <v>0</v>
      </c>
      <c r="R81" s="4">
        <f>SUM(ENERO:DICIEMBRE!R81)</f>
        <v>0</v>
      </c>
      <c r="S81" s="4">
        <f>SUM(ENERO:DICIEMBRE!S81)</f>
        <v>0</v>
      </c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4">
        <f>SUM(ENERO:DICIEMBRE!C82)</f>
        <v>0</v>
      </c>
      <c r="D82" s="4">
        <f>SUM(ENERO:DICIEMBRE!D82)</f>
        <v>0</v>
      </c>
      <c r="E82" s="4">
        <f>SUM(ENERO:DICIEMBRE!E82)</f>
        <v>0</v>
      </c>
      <c r="F82" s="4">
        <f>SUM(ENERO:DICIEMBRE!F82)</f>
        <v>0</v>
      </c>
      <c r="G82" s="4">
        <f>SUM(ENERO:DICIEMBRE!G82)</f>
        <v>0</v>
      </c>
      <c r="H82" s="4">
        <f>SUM(ENERO:DICIEMBRE!H82)</f>
        <v>0</v>
      </c>
      <c r="I82" s="4">
        <f>SUM(ENERO:DICIEMBRE!I82)</f>
        <v>0</v>
      </c>
      <c r="J82" s="4">
        <f>SUM(ENERO:DICIEMBRE!J82)</f>
        <v>0</v>
      </c>
      <c r="K82" s="4">
        <f>SUM(ENERO:DICIEMBRE!K82)</f>
        <v>0</v>
      </c>
      <c r="L82" s="4">
        <f>SUM(ENERO:DICIEMBRE!L82)</f>
        <v>0</v>
      </c>
      <c r="M82" s="4">
        <f>SUM(ENERO:DICIEMBRE!M82)</f>
        <v>0</v>
      </c>
      <c r="N82" s="4">
        <f>SUM(ENERO:DICIEMBRE!N82)</f>
        <v>0</v>
      </c>
      <c r="O82" s="4">
        <f>SUM(ENERO:DICIEMBRE!O82)</f>
        <v>0</v>
      </c>
      <c r="P82" s="4">
        <f>SUM(ENERO:DICIEMBRE!P82)</f>
        <v>0</v>
      </c>
      <c r="Q82" s="4">
        <f>SUM(ENERO:DICIEMBRE!Q82)</f>
        <v>0</v>
      </c>
      <c r="R82" s="4">
        <f>SUM(ENERO:DICIEMBRE!R82)</f>
        <v>0</v>
      </c>
      <c r="S82" s="4">
        <f>SUM(ENERO:DICIEMBRE!S82)</f>
        <v>0</v>
      </c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4">
        <f>SUM(ENERO:DICIEMBRE!C83)</f>
        <v>0</v>
      </c>
      <c r="D83" s="4">
        <f>SUM(ENERO:DICIEMBRE!D83)</f>
        <v>0</v>
      </c>
      <c r="E83" s="4">
        <f>SUM(ENERO:DICIEMBRE!E83)</f>
        <v>0</v>
      </c>
      <c r="F83" s="4">
        <f>SUM(ENERO:DICIEMBRE!F83)</f>
        <v>0</v>
      </c>
      <c r="G83" s="4">
        <f>SUM(ENERO:DICIEMBRE!G83)</f>
        <v>0</v>
      </c>
      <c r="H83" s="4">
        <f>SUM(ENERO:DICIEMBRE!H83)</f>
        <v>0</v>
      </c>
      <c r="I83" s="4">
        <f>SUM(ENERO:DICIEMBRE!I83)</f>
        <v>0</v>
      </c>
      <c r="J83" s="4">
        <f>SUM(ENERO:DICIEMBRE!J83)</f>
        <v>0</v>
      </c>
      <c r="K83" s="4">
        <f>SUM(ENERO:DICIEMBRE!K83)</f>
        <v>0</v>
      </c>
      <c r="L83" s="4">
        <f>SUM(ENERO:DICIEMBRE!L83)</f>
        <v>0</v>
      </c>
      <c r="M83" s="4">
        <f>SUM(ENERO:DICIEMBRE!M83)</f>
        <v>0</v>
      </c>
      <c r="N83" s="4">
        <f>SUM(ENERO:DICIEMBRE!N83)</f>
        <v>0</v>
      </c>
      <c r="O83" s="4">
        <f>SUM(ENERO:DICIEMBRE!O83)</f>
        <v>0</v>
      </c>
      <c r="P83" s="4">
        <f>SUM(ENERO:DICIEMBRE!P83)</f>
        <v>0</v>
      </c>
      <c r="Q83" s="4">
        <f>SUM(ENERO:DICIEMBRE!Q83)</f>
        <v>0</v>
      </c>
      <c r="R83" s="4">
        <f>SUM(ENERO:DICIEMBRE!R83)</f>
        <v>0</v>
      </c>
      <c r="S83" s="4">
        <f>SUM(ENERO:DICIEMBRE!S83)</f>
        <v>0</v>
      </c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301</v>
      </c>
      <c r="C84" s="4">
        <f>SUM(ENERO:DICIEMBRE!C84)</f>
        <v>0</v>
      </c>
      <c r="D84" s="4">
        <f>SUM(ENERO:DICIEMBRE!D84)</f>
        <v>0</v>
      </c>
      <c r="E84" s="4">
        <f>SUM(ENERO:DICIEMBRE!E84)</f>
        <v>0</v>
      </c>
      <c r="F84" s="4">
        <f>SUM(ENERO:DICIEMBRE!F84)</f>
        <v>49</v>
      </c>
      <c r="G84" s="4">
        <f>SUM(ENERO:DICIEMBRE!G84)</f>
        <v>51</v>
      </c>
      <c r="H84" s="4">
        <f>SUM(ENERO:DICIEMBRE!H84)</f>
        <v>43</v>
      </c>
      <c r="I84" s="4">
        <f>SUM(ENERO:DICIEMBRE!I84)</f>
        <v>28</v>
      </c>
      <c r="J84" s="4">
        <f>SUM(ENERO:DICIEMBRE!J84)</f>
        <v>35</v>
      </c>
      <c r="K84" s="4">
        <f>SUM(ENERO:DICIEMBRE!K84)</f>
        <v>21</v>
      </c>
      <c r="L84" s="4">
        <f>SUM(ENERO:DICIEMBRE!L84)</f>
        <v>17</v>
      </c>
      <c r="M84" s="4">
        <f>SUM(ENERO:DICIEMBRE!M84)</f>
        <v>24</v>
      </c>
      <c r="N84" s="4">
        <f>SUM(ENERO:DICIEMBRE!N84)</f>
        <v>14</v>
      </c>
      <c r="O84" s="4">
        <f>SUM(ENERO:DICIEMBRE!O84)</f>
        <v>8</v>
      </c>
      <c r="P84" s="4">
        <f>SUM(ENERO:DICIEMBRE!P84)</f>
        <v>3</v>
      </c>
      <c r="Q84" s="4">
        <f>SUM(ENERO:DICIEMBRE!Q84)</f>
        <v>4</v>
      </c>
      <c r="R84" s="4">
        <f>SUM(ENERO:DICIEMBRE!R84)</f>
        <v>4</v>
      </c>
      <c r="S84" s="4">
        <f>SUM(ENERO:DICIEMBRE!S84)</f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438</v>
      </c>
      <c r="C85" s="4">
        <f>SUM(ENERO:DICIEMBRE!C85)</f>
        <v>0</v>
      </c>
      <c r="D85" s="4">
        <f>SUM(ENERO:DICIEMBRE!D85)</f>
        <v>0</v>
      </c>
      <c r="E85" s="4">
        <f>SUM(ENERO:DICIEMBRE!E85)</f>
        <v>0</v>
      </c>
      <c r="F85" s="4">
        <f>SUM(ENERO:DICIEMBRE!F85)</f>
        <v>26</v>
      </c>
      <c r="G85" s="4">
        <f>SUM(ENERO:DICIEMBRE!G85)</f>
        <v>58</v>
      </c>
      <c r="H85" s="4">
        <f>SUM(ENERO:DICIEMBRE!H85)</f>
        <v>62</v>
      </c>
      <c r="I85" s="4">
        <f>SUM(ENERO:DICIEMBRE!I85)</f>
        <v>56</v>
      </c>
      <c r="J85" s="4">
        <f>SUM(ENERO:DICIEMBRE!J85)</f>
        <v>59</v>
      </c>
      <c r="K85" s="4">
        <f>SUM(ENERO:DICIEMBRE!K85)</f>
        <v>42</v>
      </c>
      <c r="L85" s="4">
        <f>SUM(ENERO:DICIEMBRE!L85)</f>
        <v>36</v>
      </c>
      <c r="M85" s="4">
        <f>SUM(ENERO:DICIEMBRE!M85)</f>
        <v>50</v>
      </c>
      <c r="N85" s="4">
        <f>SUM(ENERO:DICIEMBRE!N85)</f>
        <v>13</v>
      </c>
      <c r="O85" s="4">
        <f>SUM(ENERO:DICIEMBRE!O85)</f>
        <v>24</v>
      </c>
      <c r="P85" s="4">
        <f>SUM(ENERO:DICIEMBRE!P85)</f>
        <v>7</v>
      </c>
      <c r="Q85" s="4">
        <f>SUM(ENERO:DICIEMBRE!Q85)</f>
        <v>5</v>
      </c>
      <c r="R85" s="4">
        <f>SUM(ENERO:DICIEMBRE!R85)</f>
        <v>0</v>
      </c>
      <c r="S85" s="4">
        <f>SUM(ENERO:DICIEMBRE!S85)</f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1007</v>
      </c>
      <c r="C86" s="4">
        <f>SUM(ENERO:DICIEMBRE!C86)</f>
        <v>0</v>
      </c>
      <c r="D86" s="4">
        <f>SUM(ENERO:DICIEMBRE!D86)</f>
        <v>0</v>
      </c>
      <c r="E86" s="4">
        <f>SUM(ENERO:DICIEMBRE!E86)</f>
        <v>0</v>
      </c>
      <c r="F86" s="4">
        <f>SUM(ENERO:DICIEMBRE!F86)</f>
        <v>5</v>
      </c>
      <c r="G86" s="4">
        <f>SUM(ENERO:DICIEMBRE!G86)</f>
        <v>37</v>
      </c>
      <c r="H86" s="4">
        <f>SUM(ENERO:DICIEMBRE!H86)</f>
        <v>119</v>
      </c>
      <c r="I86" s="4">
        <f>SUM(ENERO:DICIEMBRE!I86)</f>
        <v>123</v>
      </c>
      <c r="J86" s="4">
        <f>SUM(ENERO:DICIEMBRE!J86)</f>
        <v>134</v>
      </c>
      <c r="K86" s="4">
        <f>SUM(ENERO:DICIEMBRE!K86)</f>
        <v>167</v>
      </c>
      <c r="L86" s="4">
        <f>SUM(ENERO:DICIEMBRE!L86)</f>
        <v>102</v>
      </c>
      <c r="M86" s="4">
        <f>SUM(ENERO:DICIEMBRE!M86)</f>
        <v>105</v>
      </c>
      <c r="N86" s="4">
        <f>SUM(ENERO:DICIEMBRE!N86)</f>
        <v>136</v>
      </c>
      <c r="O86" s="4">
        <f>SUM(ENERO:DICIEMBRE!O86)</f>
        <v>76</v>
      </c>
      <c r="P86" s="4">
        <f>SUM(ENERO:DICIEMBRE!P86)</f>
        <v>1</v>
      </c>
      <c r="Q86" s="4">
        <f>SUM(ENERO:DICIEMBRE!Q86)</f>
        <v>1</v>
      </c>
      <c r="R86" s="4">
        <f>SUM(ENERO:DICIEMBRE!R86)</f>
        <v>0</v>
      </c>
      <c r="S86" s="4">
        <f>SUM(ENERO:DICIEMBRE!S86)</f>
        <v>1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15570</v>
      </c>
      <c r="C87" s="82">
        <f t="shared" si="7"/>
        <v>1</v>
      </c>
      <c r="D87" s="83">
        <f t="shared" si="7"/>
        <v>0</v>
      </c>
      <c r="E87" s="83">
        <f t="shared" si="7"/>
        <v>24</v>
      </c>
      <c r="F87" s="83">
        <f t="shared" si="7"/>
        <v>420</v>
      </c>
      <c r="G87" s="83">
        <f t="shared" si="7"/>
        <v>824</v>
      </c>
      <c r="H87" s="83">
        <f t="shared" si="7"/>
        <v>1443</v>
      </c>
      <c r="I87" s="83">
        <f t="shared" si="7"/>
        <v>1408</v>
      </c>
      <c r="J87" s="83">
        <f t="shared" si="7"/>
        <v>1507</v>
      </c>
      <c r="K87" s="83">
        <f t="shared" si="7"/>
        <v>1147</v>
      </c>
      <c r="L87" s="83">
        <f t="shared" si="7"/>
        <v>932</v>
      </c>
      <c r="M87" s="83">
        <f t="shared" si="7"/>
        <v>1223</v>
      </c>
      <c r="N87" s="83">
        <f t="shared" si="7"/>
        <v>1132</v>
      </c>
      <c r="O87" s="83">
        <f t="shared" si="7"/>
        <v>1129</v>
      </c>
      <c r="P87" s="83">
        <f t="shared" si="7"/>
        <v>1290</v>
      </c>
      <c r="Q87" s="83">
        <f t="shared" si="7"/>
        <v>1139</v>
      </c>
      <c r="R87" s="83">
        <f t="shared" si="7"/>
        <v>912</v>
      </c>
      <c r="S87" s="174">
        <f t="shared" si="7"/>
        <v>1039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122" t="s">
        <v>16</v>
      </c>
      <c r="F91" s="120" t="s">
        <v>15</v>
      </c>
      <c r="G91" s="118" t="s">
        <v>16</v>
      </c>
      <c r="H91" s="120" t="s">
        <v>15</v>
      </c>
      <c r="I91" s="118" t="s">
        <v>16</v>
      </c>
      <c r="J91" s="120" t="s">
        <v>15</v>
      </c>
      <c r="K91" s="118" t="s">
        <v>16</v>
      </c>
      <c r="L91" s="120" t="s">
        <v>15</v>
      </c>
      <c r="M91" s="118" t="s">
        <v>16</v>
      </c>
      <c r="N91" s="120" t="s">
        <v>15</v>
      </c>
      <c r="O91" s="118" t="s">
        <v>16</v>
      </c>
      <c r="P91" s="120" t="s">
        <v>15</v>
      </c>
      <c r="Q91" s="118" t="s">
        <v>16</v>
      </c>
      <c r="R91" s="120" t="s">
        <v>15</v>
      </c>
      <c r="S91" s="118" t="s">
        <v>16</v>
      </c>
      <c r="T91" s="120" t="s">
        <v>15</v>
      </c>
      <c r="U91" s="118" t="s">
        <v>16</v>
      </c>
      <c r="V91" s="120" t="s">
        <v>15</v>
      </c>
      <c r="W91" s="118" t="s">
        <v>16</v>
      </c>
      <c r="X91" s="120" t="s">
        <v>15</v>
      </c>
      <c r="Y91" s="118" t="s">
        <v>16</v>
      </c>
      <c r="Z91" s="120" t="s">
        <v>15</v>
      </c>
      <c r="AA91" s="118" t="s">
        <v>16</v>
      </c>
      <c r="AB91" s="120" t="s">
        <v>15</v>
      </c>
      <c r="AC91" s="118" t="s">
        <v>16</v>
      </c>
      <c r="AD91" s="120" t="s">
        <v>15</v>
      </c>
      <c r="AE91" s="118" t="s">
        <v>16</v>
      </c>
      <c r="AF91" s="120" t="s">
        <v>15</v>
      </c>
      <c r="AG91" s="118" t="s">
        <v>16</v>
      </c>
      <c r="AH91" s="120" t="s">
        <v>15</v>
      </c>
      <c r="AI91" s="118" t="s">
        <v>16</v>
      </c>
      <c r="AJ91" s="120" t="s">
        <v>15</v>
      </c>
      <c r="AK91" s="118" t="s">
        <v>16</v>
      </c>
      <c r="AL91" s="120" t="s">
        <v>15</v>
      </c>
      <c r="AM91" s="118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12803</v>
      </c>
      <c r="D92" s="177">
        <f>SUM(F92+H92+J92+L92+N92+P92+R92+T92+V92+X92+Z92+AB92+AD92+AF92+AH92+AJ92+AL92)</f>
        <v>5804</v>
      </c>
      <c r="E92" s="111">
        <f>SUM(G92+I92+K92+M92+O92+Q92+S92+U92+W92+Y92+AA92+AC92+AE92+AG92+AI92+AK92+AM92)</f>
        <v>6999</v>
      </c>
      <c r="F92" s="4">
        <f>SUM(ENERO:DICIEMBRE!F92)</f>
        <v>61</v>
      </c>
      <c r="G92" s="4">
        <f>SUM(ENERO:DICIEMBRE!G92)</f>
        <v>36</v>
      </c>
      <c r="H92" s="4">
        <f>SUM(ENERO:DICIEMBRE!H92)</f>
        <v>66</v>
      </c>
      <c r="I92" s="4">
        <f>SUM(ENERO:DICIEMBRE!I92)</f>
        <v>48</v>
      </c>
      <c r="J92" s="4">
        <f>SUM(ENERO:DICIEMBRE!J92)</f>
        <v>102</v>
      </c>
      <c r="K92" s="4">
        <f>SUM(ENERO:DICIEMBRE!K92)</f>
        <v>56</v>
      </c>
      <c r="L92" s="4">
        <f>SUM(ENERO:DICIEMBRE!L92)</f>
        <v>74</v>
      </c>
      <c r="M92" s="4">
        <f>SUM(ENERO:DICIEMBRE!M92)</f>
        <v>59</v>
      </c>
      <c r="N92" s="4">
        <f>SUM(ENERO:DICIEMBRE!N92)</f>
        <v>81</v>
      </c>
      <c r="O92" s="4">
        <f>SUM(ENERO:DICIEMBRE!O92)</f>
        <v>140</v>
      </c>
      <c r="P92" s="4">
        <f>SUM(ENERO:DICIEMBRE!P92)</f>
        <v>125</v>
      </c>
      <c r="Q92" s="4">
        <f>SUM(ENERO:DICIEMBRE!Q92)</f>
        <v>301</v>
      </c>
      <c r="R92" s="4">
        <f>SUM(ENERO:DICIEMBRE!R92)</f>
        <v>114</v>
      </c>
      <c r="S92" s="4">
        <f>SUM(ENERO:DICIEMBRE!S92)</f>
        <v>248</v>
      </c>
      <c r="T92" s="4">
        <f>SUM(ENERO:DICIEMBRE!T92)</f>
        <v>149</v>
      </c>
      <c r="U92" s="4">
        <f>SUM(ENERO:DICIEMBRE!U92)</f>
        <v>368</v>
      </c>
      <c r="V92" s="4">
        <f>SUM(ENERO:DICIEMBRE!V92)</f>
        <v>166</v>
      </c>
      <c r="W92" s="4">
        <f>SUM(ENERO:DICIEMBRE!W92)</f>
        <v>374</v>
      </c>
      <c r="X92" s="4">
        <f>SUM(ENERO:DICIEMBRE!X92)</f>
        <v>219</v>
      </c>
      <c r="Y92" s="4">
        <f>SUM(ENERO:DICIEMBRE!Y92)</f>
        <v>539</v>
      </c>
      <c r="Z92" s="4">
        <f>SUM(ENERO:DICIEMBRE!Z92)</f>
        <v>288</v>
      </c>
      <c r="AA92" s="4">
        <f>SUM(ENERO:DICIEMBRE!AA92)</f>
        <v>555</v>
      </c>
      <c r="AB92" s="4">
        <f>SUM(ENERO:DICIEMBRE!AB92)</f>
        <v>481</v>
      </c>
      <c r="AC92" s="4">
        <f>SUM(ENERO:DICIEMBRE!AC92)</f>
        <v>547</v>
      </c>
      <c r="AD92" s="4">
        <f>SUM(ENERO:DICIEMBRE!AD92)</f>
        <v>630</v>
      </c>
      <c r="AE92" s="4">
        <f>SUM(ENERO:DICIEMBRE!AE92)</f>
        <v>719</v>
      </c>
      <c r="AF92" s="4">
        <f>SUM(ENERO:DICIEMBRE!AF92)</f>
        <v>809</v>
      </c>
      <c r="AG92" s="4">
        <f>SUM(ENERO:DICIEMBRE!AG92)</f>
        <v>898</v>
      </c>
      <c r="AH92" s="4">
        <f>SUM(ENERO:DICIEMBRE!AH92)</f>
        <v>963</v>
      </c>
      <c r="AI92" s="4">
        <f>SUM(ENERO:DICIEMBRE!AI92)</f>
        <v>799</v>
      </c>
      <c r="AJ92" s="4">
        <f>SUM(ENERO:DICIEMBRE!AJ92)</f>
        <v>697</v>
      </c>
      <c r="AK92" s="4">
        <f>SUM(ENERO:DICIEMBRE!AK92)</f>
        <v>585</v>
      </c>
      <c r="AL92" s="4">
        <f>SUM(ENERO:DICIEMBRE!AL92)</f>
        <v>779</v>
      </c>
      <c r="AM92" s="4">
        <f>SUM(ENERO:DICIEMBRE!AM92)</f>
        <v>727</v>
      </c>
      <c r="AN92" s="4">
        <f>SUM(ENERO:DICIEMBRE!AN92)</f>
        <v>12803</v>
      </c>
      <c r="AO92" s="4">
        <f>SUM(ENERO:DICIEMBRE!AO92)</f>
        <v>5680</v>
      </c>
      <c r="AP92" s="4">
        <f>SUM(ENERO:DICIEMBRE!AP92)</f>
        <v>0</v>
      </c>
      <c r="AQ92" s="4">
        <f>SUM(ENERO:DICIEMBRE!AQ92)</f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2874</v>
      </c>
      <c r="D93" s="180"/>
      <c r="E93" s="111">
        <f>SUM(G93+I93+K93+M93+O93+Q93+S93+U93+W93+Y93+AA93+AC93+AE93+AG93+AI93+AK93+AM93)</f>
        <v>2874</v>
      </c>
      <c r="F93" s="96"/>
      <c r="G93" s="97"/>
      <c r="H93" s="96"/>
      <c r="I93" s="97"/>
      <c r="J93" s="96"/>
      <c r="K93" s="4">
        <f>SUM(ENERO:DICIEMBRE!K93)</f>
        <v>17</v>
      </c>
      <c r="L93" s="96"/>
      <c r="M93" s="4">
        <f>SUM(ENERO:DICIEMBRE!M93)</f>
        <v>234</v>
      </c>
      <c r="N93" s="96"/>
      <c r="O93" s="4">
        <f>SUM(ENERO:DICIEMBRE!O93)</f>
        <v>444</v>
      </c>
      <c r="P93" s="96"/>
      <c r="Q93" s="4">
        <f>SUM(ENERO:DICIEMBRE!Q93)</f>
        <v>735</v>
      </c>
      <c r="R93" s="96"/>
      <c r="S93" s="4">
        <f>SUM(ENERO:DICIEMBRE!S93)</f>
        <v>650</v>
      </c>
      <c r="T93" s="96"/>
      <c r="U93" s="4">
        <f>SUM(ENERO:DICIEMBRE!U93)</f>
        <v>575</v>
      </c>
      <c r="V93" s="96"/>
      <c r="W93" s="4">
        <f>SUM(ENERO:DICIEMBRE!W93)</f>
        <v>212</v>
      </c>
      <c r="X93" s="96"/>
      <c r="Y93" s="4">
        <f>SUM(ENERO:DICIEMBRE!Y93)</f>
        <v>7</v>
      </c>
      <c r="Z93" s="96"/>
      <c r="AA93" s="4">
        <f>SUM(ENERO:DICIEMBRE!AA93)</f>
        <v>0</v>
      </c>
      <c r="AB93" s="96"/>
      <c r="AC93" s="4">
        <f>SUM(ENERO:DICIEMBRE!AC93)</f>
        <v>0</v>
      </c>
      <c r="AD93" s="96"/>
      <c r="AE93" s="4">
        <f>SUM(ENERO:DICIEMBRE!AE93)</f>
        <v>0</v>
      </c>
      <c r="AF93" s="96"/>
      <c r="AG93" s="4">
        <f>SUM(ENERO:DICIEMBRE!AG93)</f>
        <v>0</v>
      </c>
      <c r="AH93" s="96"/>
      <c r="AI93" s="4">
        <f>SUM(ENERO:DICIEMBRE!AI93)</f>
        <v>0</v>
      </c>
      <c r="AJ93" s="96"/>
      <c r="AK93" s="4">
        <f>SUM(ENERO:DICIEMBRE!AK93)</f>
        <v>0</v>
      </c>
      <c r="AL93" s="96"/>
      <c r="AM93" s="4">
        <f>SUM(ENERO:DICIEMBRE!AM93)</f>
        <v>0</v>
      </c>
      <c r="AN93" s="4">
        <f>SUM(ENERO:DICIEMBRE!AN93)</f>
        <v>2874</v>
      </c>
      <c r="AO93" s="4">
        <f>SUM(ENERO:DICIEMBRE!AO93)</f>
        <v>2816</v>
      </c>
      <c r="AP93" s="4">
        <f>SUM(ENERO:DICIEMBRE!AP93)</f>
        <v>0</v>
      </c>
      <c r="AQ93" s="4">
        <f>SUM(ENERO:DICIEMBRE!AQ93)</f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3099</v>
      </c>
      <c r="D94" s="55">
        <f>SUM(F94+H94+J94+L94+N94+P94+R94+T94+V94+X94+Z94+AB94+AD94+AF94+AH94+AJ94+AL94)</f>
        <v>467</v>
      </c>
      <c r="E94" s="85">
        <f>SUM(G94+I94+K94+M94+O94+Q94+S94+U94+W94+Y94+AA94+AC94+AE94+AG94+AI94+AK94+AM94)</f>
        <v>2632</v>
      </c>
      <c r="F94" s="4">
        <f>SUM(ENERO:DICIEMBRE!F94)</f>
        <v>8</v>
      </c>
      <c r="G94" s="4">
        <f>SUM(ENERO:DICIEMBRE!G94)</f>
        <v>3</v>
      </c>
      <c r="H94" s="4">
        <f>SUM(ENERO:DICIEMBRE!H94)</f>
        <v>0</v>
      </c>
      <c r="I94" s="4">
        <f>SUM(ENERO:DICIEMBRE!I94)</f>
        <v>4</v>
      </c>
      <c r="J94" s="4">
        <f>SUM(ENERO:DICIEMBRE!J94)</f>
        <v>1</v>
      </c>
      <c r="K94" s="4">
        <f>SUM(ENERO:DICIEMBRE!K94)</f>
        <v>11</v>
      </c>
      <c r="L94" s="4">
        <f>SUM(ENERO:DICIEMBRE!L94)</f>
        <v>7</v>
      </c>
      <c r="M94" s="4">
        <f>SUM(ENERO:DICIEMBRE!M94)</f>
        <v>54</v>
      </c>
      <c r="N94" s="4">
        <f>SUM(ENERO:DICIEMBRE!N94)</f>
        <v>36</v>
      </c>
      <c r="O94" s="4">
        <f>SUM(ENERO:DICIEMBRE!O94)</f>
        <v>103</v>
      </c>
      <c r="P94" s="4">
        <f>SUM(ENERO:DICIEMBRE!P94)</f>
        <v>87</v>
      </c>
      <c r="Q94" s="4">
        <f>SUM(ENERO:DICIEMBRE!Q94)</f>
        <v>236</v>
      </c>
      <c r="R94" s="4">
        <f>SUM(ENERO:DICIEMBRE!R94)</f>
        <v>69</v>
      </c>
      <c r="S94" s="4">
        <f>SUM(ENERO:DICIEMBRE!S94)</f>
        <v>301</v>
      </c>
      <c r="T94" s="4">
        <f>SUM(ENERO:DICIEMBRE!T94)</f>
        <v>65</v>
      </c>
      <c r="U94" s="4">
        <f>SUM(ENERO:DICIEMBRE!U94)</f>
        <v>371</v>
      </c>
      <c r="V94" s="4">
        <f>SUM(ENERO:DICIEMBRE!V94)</f>
        <v>64</v>
      </c>
      <c r="W94" s="4">
        <f>SUM(ENERO:DICIEMBRE!W94)</f>
        <v>354</v>
      </c>
      <c r="X94" s="4">
        <f>SUM(ENERO:DICIEMBRE!X94)</f>
        <v>42</v>
      </c>
      <c r="Y94" s="4">
        <f>SUM(ENERO:DICIEMBRE!Y94)</f>
        <v>361</v>
      </c>
      <c r="Z94" s="4">
        <f>SUM(ENERO:DICIEMBRE!Z94)</f>
        <v>43</v>
      </c>
      <c r="AA94" s="4">
        <f>SUM(ENERO:DICIEMBRE!AA94)</f>
        <v>320</v>
      </c>
      <c r="AB94" s="4">
        <f>SUM(ENERO:DICIEMBRE!AB94)</f>
        <v>13</v>
      </c>
      <c r="AC94" s="4">
        <f>SUM(ENERO:DICIEMBRE!AC94)</f>
        <v>181</v>
      </c>
      <c r="AD94" s="4">
        <f>SUM(ENERO:DICIEMBRE!AD94)</f>
        <v>7</v>
      </c>
      <c r="AE94" s="4">
        <f>SUM(ENERO:DICIEMBRE!AE94)</f>
        <v>143</v>
      </c>
      <c r="AF94" s="4">
        <f>SUM(ENERO:DICIEMBRE!AF94)</f>
        <v>15</v>
      </c>
      <c r="AG94" s="4">
        <f>SUM(ENERO:DICIEMBRE!AG94)</f>
        <v>85</v>
      </c>
      <c r="AH94" s="4">
        <f>SUM(ENERO:DICIEMBRE!AH94)</f>
        <v>8</v>
      </c>
      <c r="AI94" s="4">
        <f>SUM(ENERO:DICIEMBRE!AI94)</f>
        <v>68</v>
      </c>
      <c r="AJ94" s="4">
        <f>SUM(ENERO:DICIEMBRE!AJ94)</f>
        <v>2</v>
      </c>
      <c r="AK94" s="4">
        <f>SUM(ENERO:DICIEMBRE!AK94)</f>
        <v>20</v>
      </c>
      <c r="AL94" s="4">
        <f>SUM(ENERO:DICIEMBRE!AL94)</f>
        <v>0</v>
      </c>
      <c r="AM94" s="4">
        <f>SUM(ENERO:DICIEMBRE!AM94)</f>
        <v>17</v>
      </c>
      <c r="AN94" s="4">
        <f>SUM(ENERO:DICIEMBRE!AN94)</f>
        <v>3099</v>
      </c>
      <c r="AO94" s="4">
        <f>SUM(ENERO:DICIEMBRE!AO94)</f>
        <v>2777</v>
      </c>
      <c r="AP94" s="4">
        <f>SUM(ENERO:DICIEMBRE!AP94)</f>
        <v>0</v>
      </c>
      <c r="AQ94" s="4">
        <f>SUM(ENERO:DICIEMBRE!AQ94)</f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4">
        <f>SUM(ENERO:DICIEMBRE!N95)</f>
        <v>0</v>
      </c>
      <c r="O95" s="4">
        <f>SUM(ENERO:DICIEMBRE!O95)</f>
        <v>0</v>
      </c>
      <c r="P95" s="4">
        <f>SUM(ENERO:DICIEMBRE!P95)</f>
        <v>0</v>
      </c>
      <c r="Q95" s="4">
        <f>SUM(ENERO:DICIEMBRE!Q95)</f>
        <v>0</v>
      </c>
      <c r="R95" s="4">
        <f>SUM(ENERO:DICIEMBRE!R95)</f>
        <v>0</v>
      </c>
      <c r="S95" s="4">
        <f>SUM(ENERO:DICIEMBRE!S95)</f>
        <v>0</v>
      </c>
      <c r="T95" s="4">
        <f>SUM(ENERO:DICIEMBRE!T95)</f>
        <v>0</v>
      </c>
      <c r="U95" s="4">
        <f>SUM(ENERO:DICIEMBRE!U95)</f>
        <v>0</v>
      </c>
      <c r="V95" s="4">
        <f>SUM(ENERO:DICIEMBRE!V95)</f>
        <v>0</v>
      </c>
      <c r="W95" s="4">
        <f>SUM(ENERO:DICIEMBRE!W95)</f>
        <v>0</v>
      </c>
      <c r="X95" s="4">
        <f>SUM(ENERO:DICIEMBRE!X95)</f>
        <v>0</v>
      </c>
      <c r="Y95" s="4">
        <f>SUM(ENERO:DICIEMBRE!Y95)</f>
        <v>0</v>
      </c>
      <c r="Z95" s="4">
        <f>SUM(ENERO:DICIEMBRE!Z95)</f>
        <v>0</v>
      </c>
      <c r="AA95" s="4">
        <f>SUM(ENERO:DICIEMBRE!AA95)</f>
        <v>0</v>
      </c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4">
        <f>SUM(ENERO:DICIEMBRE!AN95)</f>
        <v>0</v>
      </c>
      <c r="AO95" s="4">
        <f>SUM(ENERO:DICIEMBRE!AO95)</f>
        <v>0</v>
      </c>
      <c r="AP95" s="4">
        <f>SUM(ENERO:DICIEMBRE!AP95)</f>
        <v>0</v>
      </c>
      <c r="AQ95" s="4">
        <f>SUM(ENERO:DICIEMBRE!AQ95)</f>
        <v>0</v>
      </c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6758</v>
      </c>
      <c r="D96" s="64">
        <f t="shared" ref="D96:E102" si="9">SUM(F96+H96+J96+L96+N96+P96+R96+T96+V96+X96+Z96+AB96+AD96+AF96+AH96+AJ96+AL96)</f>
        <v>2865</v>
      </c>
      <c r="E96" s="21">
        <f t="shared" si="9"/>
        <v>3893</v>
      </c>
      <c r="F96" s="4">
        <f>SUM(ENERO:DICIEMBRE!F96)</f>
        <v>659</v>
      </c>
      <c r="G96" s="4">
        <f>SUM(ENERO:DICIEMBRE!G96)</f>
        <v>457</v>
      </c>
      <c r="H96" s="4">
        <f>SUM(ENERO:DICIEMBRE!H96)</f>
        <v>270</v>
      </c>
      <c r="I96" s="4">
        <f>SUM(ENERO:DICIEMBRE!I96)</f>
        <v>414</v>
      </c>
      <c r="J96" s="4">
        <f>SUM(ENERO:DICIEMBRE!J96)</f>
        <v>224</v>
      </c>
      <c r="K96" s="4">
        <f>SUM(ENERO:DICIEMBRE!K96)</f>
        <v>338</v>
      </c>
      <c r="L96" s="4">
        <f>SUM(ENERO:DICIEMBRE!L96)</f>
        <v>112</v>
      </c>
      <c r="M96" s="4">
        <f>SUM(ENERO:DICIEMBRE!M96)</f>
        <v>258</v>
      </c>
      <c r="N96" s="4">
        <f>SUM(ENERO:DICIEMBRE!N96)</f>
        <v>28</v>
      </c>
      <c r="O96" s="4">
        <f>SUM(ENERO:DICIEMBRE!O96)</f>
        <v>49</v>
      </c>
      <c r="P96" s="4">
        <f>SUM(ENERO:DICIEMBRE!P96)</f>
        <v>48</v>
      </c>
      <c r="Q96" s="4">
        <f>SUM(ENERO:DICIEMBRE!Q96)</f>
        <v>97</v>
      </c>
      <c r="R96" s="4">
        <f>SUM(ENERO:DICIEMBRE!R96)</f>
        <v>39</v>
      </c>
      <c r="S96" s="4">
        <f>SUM(ENERO:DICIEMBRE!S96)</f>
        <v>87</v>
      </c>
      <c r="T96" s="4">
        <f>SUM(ENERO:DICIEMBRE!T96)</f>
        <v>75</v>
      </c>
      <c r="U96" s="4">
        <f>SUM(ENERO:DICIEMBRE!U96)</f>
        <v>137</v>
      </c>
      <c r="V96" s="4">
        <f>SUM(ENERO:DICIEMBRE!V96)</f>
        <v>21</v>
      </c>
      <c r="W96" s="4">
        <f>SUM(ENERO:DICIEMBRE!W96)</f>
        <v>110</v>
      </c>
      <c r="X96" s="4">
        <f>SUM(ENERO:DICIEMBRE!X96)</f>
        <v>87</v>
      </c>
      <c r="Y96" s="4">
        <f>SUM(ENERO:DICIEMBRE!Y96)</f>
        <v>118</v>
      </c>
      <c r="Z96" s="4">
        <f>SUM(ENERO:DICIEMBRE!Z96)</f>
        <v>90</v>
      </c>
      <c r="AA96" s="4">
        <f>SUM(ENERO:DICIEMBRE!AA96)</f>
        <v>230</v>
      </c>
      <c r="AB96" s="4">
        <f>SUM(ENERO:DICIEMBRE!AB96)</f>
        <v>109</v>
      </c>
      <c r="AC96" s="4">
        <f>SUM(ENERO:DICIEMBRE!AC96)</f>
        <v>216</v>
      </c>
      <c r="AD96" s="4">
        <f>SUM(ENERO:DICIEMBRE!AD96)</f>
        <v>164</v>
      </c>
      <c r="AE96" s="4">
        <f>SUM(ENERO:DICIEMBRE!AE96)</f>
        <v>305</v>
      </c>
      <c r="AF96" s="4">
        <f>SUM(ENERO:DICIEMBRE!AF96)</f>
        <v>286</v>
      </c>
      <c r="AG96" s="4">
        <f>SUM(ENERO:DICIEMBRE!AG96)</f>
        <v>307</v>
      </c>
      <c r="AH96" s="4">
        <f>SUM(ENERO:DICIEMBRE!AH96)</f>
        <v>196</v>
      </c>
      <c r="AI96" s="4">
        <f>SUM(ENERO:DICIEMBRE!AI96)</f>
        <v>254</v>
      </c>
      <c r="AJ96" s="4">
        <f>SUM(ENERO:DICIEMBRE!AJ96)</f>
        <v>228</v>
      </c>
      <c r="AK96" s="4">
        <f>SUM(ENERO:DICIEMBRE!AK96)</f>
        <v>222</v>
      </c>
      <c r="AL96" s="4">
        <f>SUM(ENERO:DICIEMBRE!AL96)</f>
        <v>229</v>
      </c>
      <c r="AM96" s="4">
        <f>SUM(ENERO:DICIEMBRE!AM96)</f>
        <v>294</v>
      </c>
      <c r="AN96" s="4">
        <f>SUM(ENERO:DICIEMBRE!AN96)</f>
        <v>6758</v>
      </c>
      <c r="AO96" s="4">
        <f>SUM(ENERO:DICIEMBRE!AO96)</f>
        <v>5938</v>
      </c>
      <c r="AP96" s="4">
        <f>SUM(ENERO:DICIEMBRE!AP96)</f>
        <v>0</v>
      </c>
      <c r="AQ96" s="4">
        <f>SUM(ENERO:DICIEMBRE!AQ96)</f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4">
        <f>SUM(ENERO:DICIEMBRE!F97)</f>
        <v>0</v>
      </c>
      <c r="G97" s="4">
        <f>SUM(ENERO:DICIEMBRE!G97)</f>
        <v>0</v>
      </c>
      <c r="H97" s="4">
        <f>SUM(ENERO:DICIEMBRE!H97)</f>
        <v>0</v>
      </c>
      <c r="I97" s="4">
        <f>SUM(ENERO:DICIEMBRE!I97)</f>
        <v>0</v>
      </c>
      <c r="J97" s="4">
        <f>SUM(ENERO:DICIEMBRE!J97)</f>
        <v>0</v>
      </c>
      <c r="K97" s="4">
        <f>SUM(ENERO:DICIEMBRE!K97)</f>
        <v>0</v>
      </c>
      <c r="L97" s="4">
        <f>SUM(ENERO:DICIEMBRE!L97)</f>
        <v>0</v>
      </c>
      <c r="M97" s="4">
        <f>SUM(ENERO:DICIEMBRE!M97)</f>
        <v>0</v>
      </c>
      <c r="N97" s="4">
        <f>SUM(ENERO:DICIEMBRE!N97)</f>
        <v>0</v>
      </c>
      <c r="O97" s="4">
        <f>SUM(ENERO:DICIEMBRE!O97)</f>
        <v>0</v>
      </c>
      <c r="P97" s="4">
        <f>SUM(ENERO:DICIEMBRE!P97)</f>
        <v>0</v>
      </c>
      <c r="Q97" s="4">
        <f>SUM(ENERO:DICIEMBRE!Q97)</f>
        <v>0</v>
      </c>
      <c r="R97" s="4">
        <f>SUM(ENERO:DICIEMBRE!R97)</f>
        <v>0</v>
      </c>
      <c r="S97" s="4">
        <f>SUM(ENERO:DICIEMBRE!S97)</f>
        <v>0</v>
      </c>
      <c r="T97" s="4">
        <f>SUM(ENERO:DICIEMBRE!T97)</f>
        <v>0</v>
      </c>
      <c r="U97" s="4">
        <f>SUM(ENERO:DICIEMBRE!U97)</f>
        <v>0</v>
      </c>
      <c r="V97" s="4">
        <f>SUM(ENERO:DICIEMBRE!V97)</f>
        <v>0</v>
      </c>
      <c r="W97" s="4">
        <f>SUM(ENERO:DICIEMBRE!W97)</f>
        <v>0</v>
      </c>
      <c r="X97" s="4">
        <f>SUM(ENERO:DICIEMBRE!X97)</f>
        <v>0</v>
      </c>
      <c r="Y97" s="4">
        <f>SUM(ENERO:DICIEMBRE!Y97)</f>
        <v>0</v>
      </c>
      <c r="Z97" s="4">
        <f>SUM(ENERO:DICIEMBRE!Z97)</f>
        <v>0</v>
      </c>
      <c r="AA97" s="4">
        <f>SUM(ENERO:DICIEMBRE!AA97)</f>
        <v>0</v>
      </c>
      <c r="AB97" s="4">
        <f>SUM(ENERO:DICIEMBRE!AB97)</f>
        <v>0</v>
      </c>
      <c r="AC97" s="4">
        <f>SUM(ENERO:DICIEMBRE!AC97)</f>
        <v>0</v>
      </c>
      <c r="AD97" s="4">
        <f>SUM(ENERO:DICIEMBRE!AD97)</f>
        <v>0</v>
      </c>
      <c r="AE97" s="4">
        <f>SUM(ENERO:DICIEMBRE!AE97)</f>
        <v>0</v>
      </c>
      <c r="AF97" s="4">
        <f>SUM(ENERO:DICIEMBRE!AF97)</f>
        <v>0</v>
      </c>
      <c r="AG97" s="4">
        <f>SUM(ENERO:DICIEMBRE!AG97)</f>
        <v>0</v>
      </c>
      <c r="AH97" s="4">
        <f>SUM(ENERO:DICIEMBRE!AH97)</f>
        <v>0</v>
      </c>
      <c r="AI97" s="4">
        <f>SUM(ENERO:DICIEMBRE!AI97)</f>
        <v>0</v>
      </c>
      <c r="AJ97" s="4">
        <f>SUM(ENERO:DICIEMBRE!AJ97)</f>
        <v>0</v>
      </c>
      <c r="AK97" s="4">
        <f>SUM(ENERO:DICIEMBRE!AK97)</f>
        <v>0</v>
      </c>
      <c r="AL97" s="4">
        <f>SUM(ENERO:DICIEMBRE!AL97)</f>
        <v>0</v>
      </c>
      <c r="AM97" s="4">
        <f>SUM(ENERO:DICIEMBRE!AM97)</f>
        <v>0</v>
      </c>
      <c r="AN97" s="4">
        <f>SUM(ENERO:DICIEMBRE!AN97)</f>
        <v>0</v>
      </c>
      <c r="AO97" s="4">
        <f>SUM(ENERO:DICIEMBRE!AO97)</f>
        <v>0</v>
      </c>
      <c r="AP97" s="4">
        <f>SUM(ENERO:DICIEMBRE!AP97)</f>
        <v>0</v>
      </c>
      <c r="AQ97" s="4">
        <f>SUM(ENERO:DICIEMBRE!AQ97)</f>
        <v>0</v>
      </c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1431</v>
      </c>
      <c r="D98" s="187">
        <f t="shared" si="9"/>
        <v>898</v>
      </c>
      <c r="E98" s="85">
        <f t="shared" si="9"/>
        <v>533</v>
      </c>
      <c r="F98" s="4">
        <f>SUM(ENERO:DICIEMBRE!F98)</f>
        <v>223</v>
      </c>
      <c r="G98" s="4">
        <f>SUM(ENERO:DICIEMBRE!G98)</f>
        <v>86</v>
      </c>
      <c r="H98" s="4">
        <f>SUM(ENERO:DICIEMBRE!H98)</f>
        <v>113</v>
      </c>
      <c r="I98" s="4">
        <f>SUM(ENERO:DICIEMBRE!I98)</f>
        <v>47</v>
      </c>
      <c r="J98" s="4">
        <f>SUM(ENERO:DICIEMBRE!J98)</f>
        <v>65</v>
      </c>
      <c r="K98" s="4">
        <f>SUM(ENERO:DICIEMBRE!K98)</f>
        <v>16</v>
      </c>
      <c r="L98" s="4">
        <f>SUM(ENERO:DICIEMBRE!L98)</f>
        <v>2</v>
      </c>
      <c r="M98" s="4">
        <f>SUM(ENERO:DICIEMBRE!M98)</f>
        <v>11</v>
      </c>
      <c r="N98" s="4">
        <f>SUM(ENERO:DICIEMBRE!N98)</f>
        <v>1</v>
      </c>
      <c r="O98" s="4">
        <f>SUM(ENERO:DICIEMBRE!O98)</f>
        <v>3</v>
      </c>
      <c r="P98" s="4">
        <f>SUM(ENERO:DICIEMBRE!P98)</f>
        <v>12</v>
      </c>
      <c r="Q98" s="4">
        <f>SUM(ENERO:DICIEMBRE!Q98)</f>
        <v>16</v>
      </c>
      <c r="R98" s="4">
        <f>SUM(ENERO:DICIEMBRE!R98)</f>
        <v>15</v>
      </c>
      <c r="S98" s="4">
        <f>SUM(ENERO:DICIEMBRE!S98)</f>
        <v>11</v>
      </c>
      <c r="T98" s="4">
        <f>SUM(ENERO:DICIEMBRE!T98)</f>
        <v>14</v>
      </c>
      <c r="U98" s="4">
        <f>SUM(ENERO:DICIEMBRE!U98)</f>
        <v>12</v>
      </c>
      <c r="V98" s="4">
        <f>SUM(ENERO:DICIEMBRE!V98)</f>
        <v>9</v>
      </c>
      <c r="W98" s="4">
        <f>SUM(ENERO:DICIEMBRE!W98)</f>
        <v>13</v>
      </c>
      <c r="X98" s="4">
        <f>SUM(ENERO:DICIEMBRE!X98)</f>
        <v>33</v>
      </c>
      <c r="Y98" s="4">
        <f>SUM(ENERO:DICIEMBRE!Y98)</f>
        <v>26</v>
      </c>
      <c r="Z98" s="4">
        <f>SUM(ENERO:DICIEMBRE!Z98)</f>
        <v>38</v>
      </c>
      <c r="AA98" s="4">
        <f>SUM(ENERO:DICIEMBRE!AA98)</f>
        <v>18</v>
      </c>
      <c r="AB98" s="4">
        <f>SUM(ENERO:DICIEMBRE!AB98)</f>
        <v>36</v>
      </c>
      <c r="AC98" s="4">
        <f>SUM(ENERO:DICIEMBRE!AC98)</f>
        <v>19</v>
      </c>
      <c r="AD98" s="4">
        <f>SUM(ENERO:DICIEMBRE!AD98)</f>
        <v>44</v>
      </c>
      <c r="AE98" s="4">
        <f>SUM(ENERO:DICIEMBRE!AE98)</f>
        <v>22</v>
      </c>
      <c r="AF98" s="4">
        <f>SUM(ENERO:DICIEMBRE!AF98)</f>
        <v>34</v>
      </c>
      <c r="AG98" s="4">
        <f>SUM(ENERO:DICIEMBRE!AG98)</f>
        <v>42</v>
      </c>
      <c r="AH98" s="4">
        <f>SUM(ENERO:DICIEMBRE!AH98)</f>
        <v>54</v>
      </c>
      <c r="AI98" s="4">
        <f>SUM(ENERO:DICIEMBRE!AI98)</f>
        <v>28</v>
      </c>
      <c r="AJ98" s="4">
        <f>SUM(ENERO:DICIEMBRE!AJ98)</f>
        <v>101</v>
      </c>
      <c r="AK98" s="4">
        <f>SUM(ENERO:DICIEMBRE!AK98)</f>
        <v>36</v>
      </c>
      <c r="AL98" s="4">
        <f>SUM(ENERO:DICIEMBRE!AL98)</f>
        <v>104</v>
      </c>
      <c r="AM98" s="4">
        <f>SUM(ENERO:DICIEMBRE!AM98)</f>
        <v>127</v>
      </c>
      <c r="AN98" s="4">
        <f>SUM(ENERO:DICIEMBRE!AN98)</f>
        <v>1431</v>
      </c>
      <c r="AO98" s="4">
        <f>SUM(ENERO:DICIEMBRE!AO98)</f>
        <v>1268</v>
      </c>
      <c r="AP98" s="4">
        <f>SUM(ENERO:DICIEMBRE!AP98)</f>
        <v>0</v>
      </c>
      <c r="AQ98" s="4">
        <f>SUM(ENERO:DICIEMBRE!AQ98)</f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4">
        <f>SUM(ENERO:DICIEMBRE!F99)</f>
        <v>0</v>
      </c>
      <c r="G99" s="4">
        <f>SUM(ENERO:DICIEMBRE!G99)</f>
        <v>0</v>
      </c>
      <c r="H99" s="4">
        <f>SUM(ENERO:DICIEMBRE!H99)</f>
        <v>0</v>
      </c>
      <c r="I99" s="4">
        <f>SUM(ENERO:DICIEMBRE!I99)</f>
        <v>0</v>
      </c>
      <c r="J99" s="4">
        <f>SUM(ENERO:DICIEMBRE!J99)</f>
        <v>0</v>
      </c>
      <c r="K99" s="4">
        <f>SUM(ENERO:DICIEMBRE!K99)</f>
        <v>0</v>
      </c>
      <c r="L99" s="4">
        <f>SUM(ENERO:DICIEMBRE!L99)</f>
        <v>0</v>
      </c>
      <c r="M99" s="4">
        <f>SUM(ENERO:DICIEMBRE!M99)</f>
        <v>0</v>
      </c>
      <c r="N99" s="4">
        <f>SUM(ENERO:DICIEMBRE!N99)</f>
        <v>0</v>
      </c>
      <c r="O99" s="4">
        <f>SUM(ENERO:DICIEMBRE!O99)</f>
        <v>0</v>
      </c>
      <c r="P99" s="4">
        <f>SUM(ENERO:DICIEMBRE!P99)</f>
        <v>0</v>
      </c>
      <c r="Q99" s="4">
        <f>SUM(ENERO:DICIEMBRE!Q99)</f>
        <v>0</v>
      </c>
      <c r="R99" s="4">
        <f>SUM(ENERO:DICIEMBRE!R99)</f>
        <v>0</v>
      </c>
      <c r="S99" s="4">
        <f>SUM(ENERO:DICIEMBRE!S99)</f>
        <v>0</v>
      </c>
      <c r="T99" s="4">
        <f>SUM(ENERO:DICIEMBRE!T99)</f>
        <v>0</v>
      </c>
      <c r="U99" s="4">
        <f>SUM(ENERO:DICIEMBRE!U99)</f>
        <v>0</v>
      </c>
      <c r="V99" s="4">
        <f>SUM(ENERO:DICIEMBRE!V99)</f>
        <v>0</v>
      </c>
      <c r="W99" s="4">
        <f>SUM(ENERO:DICIEMBRE!W99)</f>
        <v>0</v>
      </c>
      <c r="X99" s="4">
        <f>SUM(ENERO:DICIEMBRE!X99)</f>
        <v>0</v>
      </c>
      <c r="Y99" s="4">
        <f>SUM(ENERO:DICIEMBRE!Y99)</f>
        <v>0</v>
      </c>
      <c r="Z99" s="4">
        <f>SUM(ENERO:DICIEMBRE!Z99)</f>
        <v>0</v>
      </c>
      <c r="AA99" s="4">
        <f>SUM(ENERO:DICIEMBRE!AA99)</f>
        <v>0</v>
      </c>
      <c r="AB99" s="4">
        <f>SUM(ENERO:DICIEMBRE!AB99)</f>
        <v>0</v>
      </c>
      <c r="AC99" s="4">
        <f>SUM(ENERO:DICIEMBRE!AC99)</f>
        <v>0</v>
      </c>
      <c r="AD99" s="4">
        <f>SUM(ENERO:DICIEMBRE!AD99)</f>
        <v>0</v>
      </c>
      <c r="AE99" s="4">
        <f>SUM(ENERO:DICIEMBRE!AE99)</f>
        <v>0</v>
      </c>
      <c r="AF99" s="4">
        <f>SUM(ENERO:DICIEMBRE!AF99)</f>
        <v>0</v>
      </c>
      <c r="AG99" s="4">
        <f>SUM(ENERO:DICIEMBRE!AG99)</f>
        <v>0</v>
      </c>
      <c r="AH99" s="4">
        <f>SUM(ENERO:DICIEMBRE!AH99)</f>
        <v>0</v>
      </c>
      <c r="AI99" s="4">
        <f>SUM(ENERO:DICIEMBRE!AI99)</f>
        <v>0</v>
      </c>
      <c r="AJ99" s="4">
        <f>SUM(ENERO:DICIEMBRE!AJ99)</f>
        <v>0</v>
      </c>
      <c r="AK99" s="4">
        <f>SUM(ENERO:DICIEMBRE!AK99)</f>
        <v>0</v>
      </c>
      <c r="AL99" s="4">
        <f>SUM(ENERO:DICIEMBRE!AL99)</f>
        <v>0</v>
      </c>
      <c r="AM99" s="4">
        <f>SUM(ENERO:DICIEMBRE!AM99)</f>
        <v>0</v>
      </c>
      <c r="AN99" s="4">
        <f>SUM(ENERO:DICIEMBRE!AN99)</f>
        <v>0</v>
      </c>
      <c r="AO99" s="4">
        <f>SUM(ENERO:DICIEMBRE!AO99)</f>
        <v>0</v>
      </c>
      <c r="AP99" s="4">
        <f>SUM(ENERO:DICIEMBRE!AP99)</f>
        <v>0</v>
      </c>
      <c r="AQ99" s="4">
        <f>SUM(ENERO:DICIEMBRE!AQ99)</f>
        <v>0</v>
      </c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4">
        <f>SUM(ENERO:DICIEMBRE!F100)</f>
        <v>0</v>
      </c>
      <c r="G100" s="4">
        <f>SUM(ENERO:DICIEMBRE!G100)</f>
        <v>0</v>
      </c>
      <c r="H100" s="4">
        <f>SUM(ENERO:DICIEMBRE!H100)</f>
        <v>0</v>
      </c>
      <c r="I100" s="4">
        <f>SUM(ENERO:DICIEMBRE!I100)</f>
        <v>0</v>
      </c>
      <c r="J100" s="4">
        <f>SUM(ENERO:DICIEMBRE!J100)</f>
        <v>0</v>
      </c>
      <c r="K100" s="4">
        <f>SUM(ENERO:DICIEMBRE!K100)</f>
        <v>0</v>
      </c>
      <c r="L100" s="4">
        <f>SUM(ENERO:DICIEMBRE!L100)</f>
        <v>0</v>
      </c>
      <c r="M100" s="4">
        <f>SUM(ENERO:DICIEMBRE!M100)</f>
        <v>0</v>
      </c>
      <c r="N100" s="4">
        <f>SUM(ENERO:DICIEMBRE!N100)</f>
        <v>0</v>
      </c>
      <c r="O100" s="4">
        <f>SUM(ENERO:DICIEMBRE!O100)</f>
        <v>0</v>
      </c>
      <c r="P100" s="4">
        <f>SUM(ENERO:DICIEMBRE!P100)</f>
        <v>0</v>
      </c>
      <c r="Q100" s="4">
        <f>SUM(ENERO:DICIEMBRE!Q100)</f>
        <v>0</v>
      </c>
      <c r="R100" s="4">
        <f>SUM(ENERO:DICIEMBRE!R100)</f>
        <v>0</v>
      </c>
      <c r="S100" s="4">
        <f>SUM(ENERO:DICIEMBRE!S100)</f>
        <v>0</v>
      </c>
      <c r="T100" s="4">
        <f>SUM(ENERO:DICIEMBRE!T100)</f>
        <v>0</v>
      </c>
      <c r="U100" s="4">
        <f>SUM(ENERO:DICIEMBRE!U100)</f>
        <v>0</v>
      </c>
      <c r="V100" s="4">
        <f>SUM(ENERO:DICIEMBRE!V100)</f>
        <v>0</v>
      </c>
      <c r="W100" s="4">
        <f>SUM(ENERO:DICIEMBRE!W100)</f>
        <v>0</v>
      </c>
      <c r="X100" s="4">
        <f>SUM(ENERO:DICIEMBRE!X100)</f>
        <v>0</v>
      </c>
      <c r="Y100" s="4">
        <f>SUM(ENERO:DICIEMBRE!Y100)</f>
        <v>0</v>
      </c>
      <c r="Z100" s="4">
        <f>SUM(ENERO:DICIEMBRE!Z100)</f>
        <v>0</v>
      </c>
      <c r="AA100" s="4">
        <f>SUM(ENERO:DICIEMBRE!AA100)</f>
        <v>0</v>
      </c>
      <c r="AB100" s="4">
        <f>SUM(ENERO:DICIEMBRE!AB100)</f>
        <v>0</v>
      </c>
      <c r="AC100" s="4">
        <f>SUM(ENERO:DICIEMBRE!AC100)</f>
        <v>0</v>
      </c>
      <c r="AD100" s="4">
        <f>SUM(ENERO:DICIEMBRE!AD100)</f>
        <v>0</v>
      </c>
      <c r="AE100" s="4">
        <f>SUM(ENERO:DICIEMBRE!AE100)</f>
        <v>0</v>
      </c>
      <c r="AF100" s="4">
        <f>SUM(ENERO:DICIEMBRE!AF100)</f>
        <v>0</v>
      </c>
      <c r="AG100" s="4">
        <f>SUM(ENERO:DICIEMBRE!AG100)</f>
        <v>0</v>
      </c>
      <c r="AH100" s="4">
        <f>SUM(ENERO:DICIEMBRE!AH100)</f>
        <v>0</v>
      </c>
      <c r="AI100" s="4">
        <f>SUM(ENERO:DICIEMBRE!AI100)</f>
        <v>0</v>
      </c>
      <c r="AJ100" s="4">
        <f>SUM(ENERO:DICIEMBRE!AJ100)</f>
        <v>0</v>
      </c>
      <c r="AK100" s="4">
        <f>SUM(ENERO:DICIEMBRE!AK100)</f>
        <v>0</v>
      </c>
      <c r="AL100" s="4">
        <f>SUM(ENERO:DICIEMBRE!AL100)</f>
        <v>0</v>
      </c>
      <c r="AM100" s="4">
        <f>SUM(ENERO:DICIEMBRE!AM100)</f>
        <v>0</v>
      </c>
      <c r="AN100" s="4">
        <f>SUM(ENERO:DICIEMBRE!AN100)</f>
        <v>0</v>
      </c>
      <c r="AO100" s="4">
        <f>SUM(ENERO:DICIEMBRE!AO100)</f>
        <v>0</v>
      </c>
      <c r="AP100" s="4">
        <f>SUM(ENERO:DICIEMBRE!AP100)</f>
        <v>0</v>
      </c>
      <c r="AQ100" s="4">
        <f>SUM(ENERO:DICIEMBRE!AQ100)</f>
        <v>0</v>
      </c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2925</v>
      </c>
      <c r="D101" s="55">
        <f t="shared" si="9"/>
        <v>1183</v>
      </c>
      <c r="E101" s="85">
        <f t="shared" si="9"/>
        <v>1742</v>
      </c>
      <c r="F101" s="4">
        <f>SUM(ENERO:DICIEMBRE!F101)</f>
        <v>8</v>
      </c>
      <c r="G101" s="4">
        <f>SUM(ENERO:DICIEMBRE!G101)</f>
        <v>8</v>
      </c>
      <c r="H101" s="4">
        <f>SUM(ENERO:DICIEMBRE!H101)</f>
        <v>24</v>
      </c>
      <c r="I101" s="4">
        <f>SUM(ENERO:DICIEMBRE!I101)</f>
        <v>25</v>
      </c>
      <c r="J101" s="4">
        <f>SUM(ENERO:DICIEMBRE!J101)</f>
        <v>17</v>
      </c>
      <c r="K101" s="4">
        <f>SUM(ENERO:DICIEMBRE!K101)</f>
        <v>16</v>
      </c>
      <c r="L101" s="4">
        <f>SUM(ENERO:DICIEMBRE!L101)</f>
        <v>9</v>
      </c>
      <c r="M101" s="4">
        <f>SUM(ENERO:DICIEMBRE!M101)</f>
        <v>4</v>
      </c>
      <c r="N101" s="4">
        <f>SUM(ENERO:DICIEMBRE!N101)</f>
        <v>1</v>
      </c>
      <c r="O101" s="4">
        <f>SUM(ENERO:DICIEMBRE!O101)</f>
        <v>1</v>
      </c>
      <c r="P101" s="4">
        <f>SUM(ENERO:DICIEMBRE!P101)</f>
        <v>0</v>
      </c>
      <c r="Q101" s="4">
        <f>SUM(ENERO:DICIEMBRE!Q101)</f>
        <v>3</v>
      </c>
      <c r="R101" s="4">
        <f>SUM(ENERO:DICIEMBRE!R101)</f>
        <v>0</v>
      </c>
      <c r="S101" s="4">
        <f>SUM(ENERO:DICIEMBRE!S101)</f>
        <v>2</v>
      </c>
      <c r="T101" s="4">
        <f>SUM(ENERO:DICIEMBRE!T101)</f>
        <v>1</v>
      </c>
      <c r="U101" s="4">
        <f>SUM(ENERO:DICIEMBRE!U101)</f>
        <v>2</v>
      </c>
      <c r="V101" s="4">
        <f>SUM(ENERO:DICIEMBRE!V101)</f>
        <v>0</v>
      </c>
      <c r="W101" s="4">
        <f>SUM(ENERO:DICIEMBRE!W101)</f>
        <v>2</v>
      </c>
      <c r="X101" s="4">
        <f>SUM(ENERO:DICIEMBRE!X101)</f>
        <v>2</v>
      </c>
      <c r="Y101" s="4">
        <f>SUM(ENERO:DICIEMBRE!Y101)</f>
        <v>3</v>
      </c>
      <c r="Z101" s="4">
        <f>SUM(ENERO:DICIEMBRE!Z101)</f>
        <v>6</v>
      </c>
      <c r="AA101" s="4">
        <f>SUM(ENERO:DICIEMBRE!AA101)</f>
        <v>1</v>
      </c>
      <c r="AB101" s="4">
        <f>SUM(ENERO:DICIEMBRE!AB101)</f>
        <v>3</v>
      </c>
      <c r="AC101" s="4">
        <f>SUM(ENERO:DICIEMBRE!AC101)</f>
        <v>6</v>
      </c>
      <c r="AD101" s="4">
        <f>SUM(ENERO:DICIEMBRE!AD101)</f>
        <v>8</v>
      </c>
      <c r="AE101" s="4">
        <f>SUM(ENERO:DICIEMBRE!AE101)</f>
        <v>18</v>
      </c>
      <c r="AF101" s="4">
        <f>SUM(ENERO:DICIEMBRE!AF101)</f>
        <v>239</v>
      </c>
      <c r="AG101" s="4">
        <f>SUM(ENERO:DICIEMBRE!AG101)</f>
        <v>476</v>
      </c>
      <c r="AH101" s="4">
        <f>SUM(ENERO:DICIEMBRE!AH101)</f>
        <v>344</v>
      </c>
      <c r="AI101" s="4">
        <f>SUM(ENERO:DICIEMBRE!AI101)</f>
        <v>475</v>
      </c>
      <c r="AJ101" s="4">
        <f>SUM(ENERO:DICIEMBRE!AJ101)</f>
        <v>268</v>
      </c>
      <c r="AK101" s="4">
        <f>SUM(ENERO:DICIEMBRE!AK101)</f>
        <v>354</v>
      </c>
      <c r="AL101" s="4">
        <f>SUM(ENERO:DICIEMBRE!AL101)</f>
        <v>253</v>
      </c>
      <c r="AM101" s="4">
        <f>SUM(ENERO:DICIEMBRE!AM101)</f>
        <v>346</v>
      </c>
      <c r="AN101" s="4">
        <f>SUM(ENERO:DICIEMBRE!AN101)</f>
        <v>2925</v>
      </c>
      <c r="AO101" s="4">
        <f>SUM(ENERO:DICIEMBRE!AO101)</f>
        <v>382</v>
      </c>
      <c r="AP101" s="4">
        <f>SUM(ENERO:DICIEMBRE!AP101)</f>
        <v>0</v>
      </c>
      <c r="AQ101" s="4">
        <f>SUM(ENERO:DICIEMBRE!AQ101)</f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4">
        <f>SUM(ENERO:DICIEMBRE!F102)</f>
        <v>0</v>
      </c>
      <c r="G102" s="4">
        <f>SUM(ENERO:DICIEMBRE!G102)</f>
        <v>0</v>
      </c>
      <c r="H102" s="4">
        <f>SUM(ENERO:DICIEMBRE!H102)</f>
        <v>0</v>
      </c>
      <c r="I102" s="4">
        <f>SUM(ENERO:DICIEMBRE!I102)</f>
        <v>0</v>
      </c>
      <c r="J102" s="4">
        <f>SUM(ENERO:DICIEMBRE!J102)</f>
        <v>0</v>
      </c>
      <c r="K102" s="4">
        <f>SUM(ENERO:DICIEMBRE!K102)</f>
        <v>0</v>
      </c>
      <c r="L102" s="4">
        <f>SUM(ENERO:DICIEMBRE!L102)</f>
        <v>0</v>
      </c>
      <c r="M102" s="4">
        <f>SUM(ENERO:DICIEMBRE!M102)</f>
        <v>0</v>
      </c>
      <c r="N102" s="4">
        <f>SUM(ENERO:DICIEMBRE!N102)</f>
        <v>0</v>
      </c>
      <c r="O102" s="4">
        <f>SUM(ENERO:DICIEMBRE!O102)</f>
        <v>0</v>
      </c>
      <c r="P102" s="4">
        <f>SUM(ENERO:DICIEMBRE!P102)</f>
        <v>0</v>
      </c>
      <c r="Q102" s="4">
        <f>SUM(ENERO:DICIEMBRE!Q102)</f>
        <v>0</v>
      </c>
      <c r="R102" s="4">
        <f>SUM(ENERO:DICIEMBRE!R102)</f>
        <v>0</v>
      </c>
      <c r="S102" s="4">
        <f>SUM(ENERO:DICIEMBRE!S102)</f>
        <v>0</v>
      </c>
      <c r="T102" s="4">
        <f>SUM(ENERO:DICIEMBRE!T102)</f>
        <v>0</v>
      </c>
      <c r="U102" s="4">
        <f>SUM(ENERO:DICIEMBRE!U102)</f>
        <v>0</v>
      </c>
      <c r="V102" s="4">
        <f>SUM(ENERO:DICIEMBRE!V102)</f>
        <v>0</v>
      </c>
      <c r="W102" s="4">
        <f>SUM(ENERO:DICIEMBRE!W102)</f>
        <v>0</v>
      </c>
      <c r="X102" s="4">
        <f>SUM(ENERO:DICIEMBRE!X102)</f>
        <v>0</v>
      </c>
      <c r="Y102" s="4">
        <f>SUM(ENERO:DICIEMBRE!Y102)</f>
        <v>0</v>
      </c>
      <c r="Z102" s="4">
        <f>SUM(ENERO:DICIEMBRE!Z102)</f>
        <v>0</v>
      </c>
      <c r="AA102" s="4">
        <f>SUM(ENERO:DICIEMBRE!AA102)</f>
        <v>0</v>
      </c>
      <c r="AB102" s="4">
        <f>SUM(ENERO:DICIEMBRE!AB102)</f>
        <v>0</v>
      </c>
      <c r="AC102" s="4">
        <f>SUM(ENERO:DICIEMBRE!AC102)</f>
        <v>0</v>
      </c>
      <c r="AD102" s="4">
        <f>SUM(ENERO:DICIEMBRE!AD102)</f>
        <v>0</v>
      </c>
      <c r="AE102" s="4">
        <f>SUM(ENERO:DICIEMBRE!AE102)</f>
        <v>0</v>
      </c>
      <c r="AF102" s="4">
        <f>SUM(ENERO:DICIEMBRE!AF102)</f>
        <v>0</v>
      </c>
      <c r="AG102" s="4">
        <f>SUM(ENERO:DICIEMBRE!AG102)</f>
        <v>0</v>
      </c>
      <c r="AH102" s="4">
        <f>SUM(ENERO:DICIEMBRE!AH102)</f>
        <v>0</v>
      </c>
      <c r="AI102" s="4">
        <f>SUM(ENERO:DICIEMBRE!AI102)</f>
        <v>0</v>
      </c>
      <c r="AJ102" s="4">
        <f>SUM(ENERO:DICIEMBRE!AJ102)</f>
        <v>0</v>
      </c>
      <c r="AK102" s="4">
        <f>SUM(ENERO:DICIEMBRE!AK102)</f>
        <v>0</v>
      </c>
      <c r="AL102" s="4">
        <f>SUM(ENERO:DICIEMBRE!AL102)</f>
        <v>0</v>
      </c>
      <c r="AM102" s="4">
        <f>SUM(ENERO:DICIEMBRE!AM102)</f>
        <v>0</v>
      </c>
      <c r="AN102" s="4">
        <f>SUM(ENERO:DICIEMBRE!AN102)</f>
        <v>0</v>
      </c>
      <c r="AO102" s="4">
        <f>SUM(ENERO:DICIEMBRE!AO102)</f>
        <v>0</v>
      </c>
      <c r="AP102" s="4">
        <f>SUM(ENERO:DICIEMBRE!AP102)</f>
        <v>0</v>
      </c>
      <c r="AQ102" s="4">
        <f>SUM(ENERO:DICIEMBRE!AQ102)</f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29890</v>
      </c>
      <c r="D103" s="59">
        <f t="shared" si="10"/>
        <v>11217</v>
      </c>
      <c r="E103" s="88">
        <f t="shared" si="10"/>
        <v>18673</v>
      </c>
      <c r="F103" s="82">
        <f t="shared" si="10"/>
        <v>959</v>
      </c>
      <c r="G103" s="84">
        <f t="shared" si="10"/>
        <v>590</v>
      </c>
      <c r="H103" s="82">
        <f t="shared" si="10"/>
        <v>473</v>
      </c>
      <c r="I103" s="84">
        <f t="shared" si="10"/>
        <v>538</v>
      </c>
      <c r="J103" s="76">
        <f t="shared" si="10"/>
        <v>409</v>
      </c>
      <c r="K103" s="78">
        <f t="shared" si="10"/>
        <v>454</v>
      </c>
      <c r="L103" s="76">
        <f t="shared" si="10"/>
        <v>204</v>
      </c>
      <c r="M103" s="78">
        <f t="shared" si="10"/>
        <v>620</v>
      </c>
      <c r="N103" s="76">
        <f t="shared" si="10"/>
        <v>147</v>
      </c>
      <c r="O103" s="78">
        <f t="shared" si="10"/>
        <v>740</v>
      </c>
      <c r="P103" s="76">
        <f t="shared" si="10"/>
        <v>272</v>
      </c>
      <c r="Q103" s="78">
        <f t="shared" si="10"/>
        <v>1388</v>
      </c>
      <c r="R103" s="76">
        <f t="shared" si="10"/>
        <v>237</v>
      </c>
      <c r="S103" s="78">
        <f t="shared" si="10"/>
        <v>1299</v>
      </c>
      <c r="T103" s="76">
        <f t="shared" si="10"/>
        <v>304</v>
      </c>
      <c r="U103" s="78">
        <f t="shared" si="10"/>
        <v>1465</v>
      </c>
      <c r="V103" s="76">
        <f t="shared" si="10"/>
        <v>260</v>
      </c>
      <c r="W103" s="78">
        <f t="shared" si="10"/>
        <v>1065</v>
      </c>
      <c r="X103" s="76">
        <f t="shared" si="10"/>
        <v>383</v>
      </c>
      <c r="Y103" s="78">
        <f t="shared" si="10"/>
        <v>1054</v>
      </c>
      <c r="Z103" s="76">
        <f t="shared" si="10"/>
        <v>465</v>
      </c>
      <c r="AA103" s="78">
        <f t="shared" si="10"/>
        <v>1124</v>
      </c>
      <c r="AB103" s="76">
        <f t="shared" si="10"/>
        <v>642</v>
      </c>
      <c r="AC103" s="78">
        <f t="shared" si="10"/>
        <v>969</v>
      </c>
      <c r="AD103" s="76">
        <f t="shared" si="10"/>
        <v>853</v>
      </c>
      <c r="AE103" s="78">
        <f t="shared" si="10"/>
        <v>1207</v>
      </c>
      <c r="AF103" s="76">
        <f t="shared" si="10"/>
        <v>1383</v>
      </c>
      <c r="AG103" s="78">
        <f t="shared" si="10"/>
        <v>1808</v>
      </c>
      <c r="AH103" s="76">
        <f t="shared" si="10"/>
        <v>1565</v>
      </c>
      <c r="AI103" s="78">
        <f t="shared" si="10"/>
        <v>1624</v>
      </c>
      <c r="AJ103" s="76">
        <f t="shared" si="10"/>
        <v>1296</v>
      </c>
      <c r="AK103" s="78">
        <f t="shared" si="10"/>
        <v>1217</v>
      </c>
      <c r="AL103" s="110">
        <f t="shared" si="10"/>
        <v>1365</v>
      </c>
      <c r="AM103" s="78">
        <f t="shared" si="10"/>
        <v>1511</v>
      </c>
      <c r="AN103" s="39">
        <f t="shared" si="10"/>
        <v>29890</v>
      </c>
      <c r="AO103" s="188">
        <f t="shared" si="10"/>
        <v>18861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120" t="s">
        <v>172</v>
      </c>
      <c r="G107" s="35" t="s">
        <v>173</v>
      </c>
      <c r="H107" s="40" t="s">
        <v>172</v>
      </c>
      <c r="I107" s="118" t="s">
        <v>173</v>
      </c>
      <c r="J107" s="120" t="s">
        <v>172</v>
      </c>
      <c r="K107" s="35" t="s">
        <v>173</v>
      </c>
      <c r="L107" s="120" t="s">
        <v>172</v>
      </c>
      <c r="M107" s="35" t="s">
        <v>173</v>
      </c>
      <c r="N107" s="120" t="s">
        <v>172</v>
      </c>
      <c r="O107" s="35" t="s">
        <v>173</v>
      </c>
      <c r="P107" s="40" t="s">
        <v>172</v>
      </c>
      <c r="Q107" s="118" t="s">
        <v>173</v>
      </c>
      <c r="R107" s="40" t="s">
        <v>172</v>
      </c>
      <c r="S107" s="118" t="s">
        <v>173</v>
      </c>
      <c r="T107" s="120" t="s">
        <v>172</v>
      </c>
      <c r="U107" s="35" t="s">
        <v>173</v>
      </c>
      <c r="V107" s="40" t="s">
        <v>172</v>
      </c>
      <c r="W107" s="118" t="s">
        <v>173</v>
      </c>
      <c r="X107" s="40" t="s">
        <v>172</v>
      </c>
      <c r="Y107" s="118" t="s">
        <v>173</v>
      </c>
      <c r="Z107" s="120" t="s">
        <v>172</v>
      </c>
      <c r="AA107" s="35" t="s">
        <v>173</v>
      </c>
      <c r="AB107" s="120" t="s">
        <v>172</v>
      </c>
      <c r="AC107" s="35" t="s">
        <v>173</v>
      </c>
      <c r="AD107" s="40" t="s">
        <v>172</v>
      </c>
      <c r="AE107" s="118" t="s">
        <v>173</v>
      </c>
      <c r="AF107" s="40" t="s">
        <v>172</v>
      </c>
      <c r="AG107" s="118" t="s">
        <v>173</v>
      </c>
      <c r="AH107" s="120" t="s">
        <v>172</v>
      </c>
      <c r="AI107" s="35" t="s">
        <v>173</v>
      </c>
      <c r="AJ107" s="40" t="s">
        <v>172</v>
      </c>
      <c r="AK107" s="118" t="s">
        <v>173</v>
      </c>
      <c r="AL107" s="120" t="s">
        <v>172</v>
      </c>
      <c r="AM107" s="35" t="s">
        <v>173</v>
      </c>
      <c r="AN107" s="355"/>
      <c r="AO107" s="120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>
        <f>SUM(ENERO:DICIEMBRE!F108)</f>
        <v>0</v>
      </c>
      <c r="G108" s="4">
        <f>SUM(ENERO:DICIEMBRE!G108)</f>
        <v>0</v>
      </c>
      <c r="H108" s="4">
        <f>SUM(ENERO:DICIEMBRE!H108)</f>
        <v>0</v>
      </c>
      <c r="I108" s="4">
        <f>SUM(ENERO:DICIEMBRE!I108)</f>
        <v>0</v>
      </c>
      <c r="J108" s="4">
        <f>SUM(ENERO:DICIEMBRE!J108)</f>
        <v>0</v>
      </c>
      <c r="K108" s="4">
        <f>SUM(ENERO:DICIEMBRE!K108)</f>
        <v>0</v>
      </c>
      <c r="L108" s="4">
        <f>SUM(ENERO:DICIEMBRE!L108)</f>
        <v>0</v>
      </c>
      <c r="M108" s="4">
        <f>SUM(ENERO:DICIEMBRE!M108)</f>
        <v>0</v>
      </c>
      <c r="N108" s="4">
        <f>SUM(ENERO:DICIEMBRE!N108)</f>
        <v>0</v>
      </c>
      <c r="O108" s="4">
        <f>SUM(ENERO:DICIEMBRE!O108)</f>
        <v>0</v>
      </c>
      <c r="P108" s="4">
        <f>SUM(ENERO:DICIEMBRE!P108)</f>
        <v>0</v>
      </c>
      <c r="Q108" s="4">
        <f>SUM(ENERO:DICIEMBRE!Q108)</f>
        <v>0</v>
      </c>
      <c r="R108" s="4">
        <f>SUM(ENERO:DICIEMBRE!R108)</f>
        <v>0</v>
      </c>
      <c r="S108" s="4">
        <f>SUM(ENERO:DICIEMBRE!S108)</f>
        <v>0</v>
      </c>
      <c r="T108" s="4">
        <f>SUM(ENERO:DICIEMBRE!T108)</f>
        <v>0</v>
      </c>
      <c r="U108" s="4">
        <f>SUM(ENERO:DICIEMBRE!U108)</f>
        <v>0</v>
      </c>
      <c r="V108" s="4">
        <f>SUM(ENERO:DICIEMBRE!V108)</f>
        <v>0</v>
      </c>
      <c r="W108" s="4">
        <f>SUM(ENERO:DICIEMBRE!W108)</f>
        <v>0</v>
      </c>
      <c r="X108" s="4">
        <f>SUM(ENERO:DICIEMBRE!X108)</f>
        <v>0</v>
      </c>
      <c r="Y108" s="4">
        <f>SUM(ENERO:DICIEMBRE!Y108)</f>
        <v>0</v>
      </c>
      <c r="Z108" s="4">
        <f>SUM(ENERO:DICIEMBRE!Z108)</f>
        <v>0</v>
      </c>
      <c r="AA108" s="4">
        <f>SUM(ENERO:DICIEMBRE!AA108)</f>
        <v>0</v>
      </c>
      <c r="AB108" s="4">
        <f>SUM(ENERO:DICIEMBRE!AB108)</f>
        <v>0</v>
      </c>
      <c r="AC108" s="4">
        <f>SUM(ENERO:DICIEMBRE!AC108)</f>
        <v>0</v>
      </c>
      <c r="AD108" s="4">
        <f>SUM(ENERO:DICIEMBRE!AD108)</f>
        <v>0</v>
      </c>
      <c r="AE108" s="4">
        <f>SUM(ENERO:DICIEMBRE!AE108)</f>
        <v>0</v>
      </c>
      <c r="AF108" s="4">
        <f>SUM(ENERO:DICIEMBRE!AF108)</f>
        <v>0</v>
      </c>
      <c r="AG108" s="4">
        <f>SUM(ENERO:DICIEMBRE!AG108)</f>
        <v>0</v>
      </c>
      <c r="AH108" s="4">
        <f>SUM(ENERO:DICIEMBRE!AH108)</f>
        <v>0</v>
      </c>
      <c r="AI108" s="4">
        <f>SUM(ENERO:DICIEMBRE!AI108)</f>
        <v>0</v>
      </c>
      <c r="AJ108" s="4">
        <f>SUM(ENERO:DICIEMBRE!AJ108)</f>
        <v>0</v>
      </c>
      <c r="AK108" s="4">
        <f>SUM(ENERO:DICIEMBRE!AK108)</f>
        <v>0</v>
      </c>
      <c r="AL108" s="4">
        <f>SUM(ENERO:DICIEMBRE!AL108)</f>
        <v>0</v>
      </c>
      <c r="AM108" s="4">
        <f>SUM(ENERO:DICIEMBRE!AM108)</f>
        <v>0</v>
      </c>
      <c r="AN108" s="4">
        <f>SUM(ENERO:DICIEMBRE!AN108)</f>
        <v>0</v>
      </c>
      <c r="AO108" s="4">
        <f>SUM(ENERO:DICIEMBRE!AO108)</f>
        <v>0</v>
      </c>
      <c r="AP108" s="4">
        <f>SUM(ENERO:DICIEMBRE!AP108)</f>
        <v>0</v>
      </c>
      <c r="AQ108" s="4">
        <f>SUM(ENERO:DICIEMBRE!AQ108)</f>
        <v>0</v>
      </c>
      <c r="AR108" s="4">
        <f>SUM(ENERO:DICIEMBRE!AR108)</f>
        <v>0</v>
      </c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81</v>
      </c>
      <c r="D109" s="43">
        <f t="shared" si="12"/>
        <v>9</v>
      </c>
      <c r="E109" s="91">
        <f t="shared" si="12"/>
        <v>72</v>
      </c>
      <c r="F109" s="4">
        <f>SUM(ENERO:DICIEMBRE!F109)</f>
        <v>0</v>
      </c>
      <c r="G109" s="4">
        <f>SUM(ENERO:DICIEMBRE!G109)</f>
        <v>0</v>
      </c>
      <c r="H109" s="4">
        <f>SUM(ENERO:DICIEMBRE!H109)</f>
        <v>0</v>
      </c>
      <c r="I109" s="4">
        <f>SUM(ENERO:DICIEMBRE!I109)</f>
        <v>1</v>
      </c>
      <c r="J109" s="4">
        <f>SUM(ENERO:DICIEMBRE!J109)</f>
        <v>0</v>
      </c>
      <c r="K109" s="4">
        <f>SUM(ENERO:DICIEMBRE!K109)</f>
        <v>1</v>
      </c>
      <c r="L109" s="4">
        <f>SUM(ENERO:DICIEMBRE!L109)</f>
        <v>1</v>
      </c>
      <c r="M109" s="4">
        <f>SUM(ENERO:DICIEMBRE!M109)</f>
        <v>9</v>
      </c>
      <c r="N109" s="4">
        <f>SUM(ENERO:DICIEMBRE!N109)</f>
        <v>2</v>
      </c>
      <c r="O109" s="4">
        <f>SUM(ENERO:DICIEMBRE!O109)</f>
        <v>4</v>
      </c>
      <c r="P109" s="4">
        <f>SUM(ENERO:DICIEMBRE!P109)</f>
        <v>0</v>
      </c>
      <c r="Q109" s="4">
        <f>SUM(ENERO:DICIEMBRE!Q109)</f>
        <v>6</v>
      </c>
      <c r="R109" s="4">
        <f>SUM(ENERO:DICIEMBRE!R109)</f>
        <v>2</v>
      </c>
      <c r="S109" s="4">
        <f>SUM(ENERO:DICIEMBRE!S109)</f>
        <v>13</v>
      </c>
      <c r="T109" s="4">
        <f>SUM(ENERO:DICIEMBRE!T109)</f>
        <v>1</v>
      </c>
      <c r="U109" s="4">
        <f>SUM(ENERO:DICIEMBRE!U109)</f>
        <v>7</v>
      </c>
      <c r="V109" s="4">
        <f>SUM(ENERO:DICIEMBRE!V109)</f>
        <v>0</v>
      </c>
      <c r="W109" s="4">
        <f>SUM(ENERO:DICIEMBRE!W109)</f>
        <v>4</v>
      </c>
      <c r="X109" s="4">
        <f>SUM(ENERO:DICIEMBRE!X109)</f>
        <v>0</v>
      </c>
      <c r="Y109" s="4">
        <f>SUM(ENERO:DICIEMBRE!Y109)</f>
        <v>7</v>
      </c>
      <c r="Z109" s="4">
        <f>SUM(ENERO:DICIEMBRE!Z109)</f>
        <v>0</v>
      </c>
      <c r="AA109" s="4">
        <f>SUM(ENERO:DICIEMBRE!AA109)</f>
        <v>10</v>
      </c>
      <c r="AB109" s="4">
        <f>SUM(ENERO:DICIEMBRE!AB109)</f>
        <v>0</v>
      </c>
      <c r="AC109" s="4">
        <f>SUM(ENERO:DICIEMBRE!AC109)</f>
        <v>3</v>
      </c>
      <c r="AD109" s="4">
        <f>SUM(ENERO:DICIEMBRE!AD109)</f>
        <v>1</v>
      </c>
      <c r="AE109" s="4">
        <f>SUM(ENERO:DICIEMBRE!AE109)</f>
        <v>2</v>
      </c>
      <c r="AF109" s="4">
        <f>SUM(ENERO:DICIEMBRE!AF109)</f>
        <v>2</v>
      </c>
      <c r="AG109" s="4">
        <f>SUM(ENERO:DICIEMBRE!AG109)</f>
        <v>2</v>
      </c>
      <c r="AH109" s="4">
        <f>SUM(ENERO:DICIEMBRE!AH109)</f>
        <v>0</v>
      </c>
      <c r="AI109" s="4">
        <f>SUM(ENERO:DICIEMBRE!AI109)</f>
        <v>2</v>
      </c>
      <c r="AJ109" s="4">
        <f>SUM(ENERO:DICIEMBRE!AJ109)</f>
        <v>0</v>
      </c>
      <c r="AK109" s="4">
        <f>SUM(ENERO:DICIEMBRE!AK109)</f>
        <v>0</v>
      </c>
      <c r="AL109" s="4">
        <f>SUM(ENERO:DICIEMBRE!AL109)</f>
        <v>0</v>
      </c>
      <c r="AM109" s="4">
        <f>SUM(ENERO:DICIEMBRE!AM109)</f>
        <v>1</v>
      </c>
      <c r="AN109" s="4">
        <f>SUM(ENERO:DICIEMBRE!AN109)</f>
        <v>81</v>
      </c>
      <c r="AO109" s="4">
        <f>SUM(ENERO:DICIEMBRE!AO109)</f>
        <v>0</v>
      </c>
      <c r="AP109" s="4">
        <f>SUM(ENERO:DICIEMBRE!AP109)</f>
        <v>0</v>
      </c>
      <c r="AQ109" s="4">
        <f>SUM(ENERO:DICIEMBRE!AQ109)</f>
        <v>0</v>
      </c>
      <c r="AR109" s="4">
        <f>SUM(ENERO:DICIEMBRE!AR109)</f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124</v>
      </c>
      <c r="D110" s="2">
        <f t="shared" si="12"/>
        <v>60</v>
      </c>
      <c r="E110" s="3">
        <f>SUM(G110+I110+K110+M110+O110+Q110+S110+U110+W110+Y110+AA110+AC110+AE110+AG110+AI110+AK110+AM110)</f>
        <v>64</v>
      </c>
      <c r="F110" s="4">
        <f>SUM(ENERO:DICIEMBRE!F110)</f>
        <v>0</v>
      </c>
      <c r="G110" s="4">
        <f>SUM(ENERO:DICIEMBRE!G110)</f>
        <v>0</v>
      </c>
      <c r="H110" s="4">
        <f>SUM(ENERO:DICIEMBRE!H110)</f>
        <v>0</v>
      </c>
      <c r="I110" s="4">
        <f>SUM(ENERO:DICIEMBRE!I110)</f>
        <v>0</v>
      </c>
      <c r="J110" s="4">
        <f>SUM(ENERO:DICIEMBRE!J110)</f>
        <v>0</v>
      </c>
      <c r="K110" s="4">
        <f>SUM(ENERO:DICIEMBRE!K110)</f>
        <v>0</v>
      </c>
      <c r="L110" s="4">
        <f>SUM(ENERO:DICIEMBRE!L110)</f>
        <v>2</v>
      </c>
      <c r="M110" s="4">
        <f>SUM(ENERO:DICIEMBRE!M110)</f>
        <v>1</v>
      </c>
      <c r="N110" s="4">
        <f>SUM(ENERO:DICIEMBRE!N110)</f>
        <v>1</v>
      </c>
      <c r="O110" s="4">
        <f>SUM(ENERO:DICIEMBRE!O110)</f>
        <v>1</v>
      </c>
      <c r="P110" s="4">
        <f>SUM(ENERO:DICIEMBRE!P110)</f>
        <v>3</v>
      </c>
      <c r="Q110" s="4">
        <f>SUM(ENERO:DICIEMBRE!Q110)</f>
        <v>3</v>
      </c>
      <c r="R110" s="4">
        <f>SUM(ENERO:DICIEMBRE!R110)</f>
        <v>1</v>
      </c>
      <c r="S110" s="4">
        <f>SUM(ENERO:DICIEMBRE!S110)</f>
        <v>5</v>
      </c>
      <c r="T110" s="4">
        <f>SUM(ENERO:DICIEMBRE!T110)</f>
        <v>5</v>
      </c>
      <c r="U110" s="4">
        <f>SUM(ENERO:DICIEMBRE!U110)</f>
        <v>8</v>
      </c>
      <c r="V110" s="4">
        <f>SUM(ENERO:DICIEMBRE!V110)</f>
        <v>1</v>
      </c>
      <c r="W110" s="4">
        <f>SUM(ENERO:DICIEMBRE!W110)</f>
        <v>3</v>
      </c>
      <c r="X110" s="4">
        <f>SUM(ENERO:DICIEMBRE!X110)</f>
        <v>6</v>
      </c>
      <c r="Y110" s="4">
        <f>SUM(ENERO:DICIEMBRE!Y110)</f>
        <v>5</v>
      </c>
      <c r="Z110" s="4">
        <f>SUM(ENERO:DICIEMBRE!Z110)</f>
        <v>5</v>
      </c>
      <c r="AA110" s="4">
        <f>SUM(ENERO:DICIEMBRE!AA110)</f>
        <v>8</v>
      </c>
      <c r="AB110" s="4">
        <f>SUM(ENERO:DICIEMBRE!AB110)</f>
        <v>5</v>
      </c>
      <c r="AC110" s="4">
        <f>SUM(ENERO:DICIEMBRE!AC110)</f>
        <v>5</v>
      </c>
      <c r="AD110" s="4">
        <f>SUM(ENERO:DICIEMBRE!AD110)</f>
        <v>8</v>
      </c>
      <c r="AE110" s="4">
        <f>SUM(ENERO:DICIEMBRE!AE110)</f>
        <v>3</v>
      </c>
      <c r="AF110" s="4">
        <f>SUM(ENERO:DICIEMBRE!AF110)</f>
        <v>4</v>
      </c>
      <c r="AG110" s="4">
        <f>SUM(ENERO:DICIEMBRE!AG110)</f>
        <v>9</v>
      </c>
      <c r="AH110" s="4">
        <f>SUM(ENERO:DICIEMBRE!AH110)</f>
        <v>9</v>
      </c>
      <c r="AI110" s="4">
        <f>SUM(ENERO:DICIEMBRE!AI110)</f>
        <v>6</v>
      </c>
      <c r="AJ110" s="4">
        <f>SUM(ENERO:DICIEMBRE!AJ110)</f>
        <v>4</v>
      </c>
      <c r="AK110" s="4">
        <f>SUM(ENERO:DICIEMBRE!AK110)</f>
        <v>5</v>
      </c>
      <c r="AL110" s="4">
        <f>SUM(ENERO:DICIEMBRE!AL110)</f>
        <v>6</v>
      </c>
      <c r="AM110" s="4">
        <f>SUM(ENERO:DICIEMBRE!AM110)</f>
        <v>2</v>
      </c>
      <c r="AN110" s="4">
        <f>SUM(ENERO:DICIEMBRE!AN110)</f>
        <v>124</v>
      </c>
      <c r="AO110" s="4">
        <f>SUM(ENERO:DICIEMBRE!AO110)</f>
        <v>0</v>
      </c>
      <c r="AP110" s="4">
        <f>SUM(ENERO:DICIEMBRE!AP110)</f>
        <v>0</v>
      </c>
      <c r="AQ110" s="4">
        <f>SUM(ENERO:DICIEMBRE!AQ110)</f>
        <v>0</v>
      </c>
      <c r="AR110" s="4">
        <f>SUM(ENERO:DICIEMBRE!AR110)</f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107</v>
      </c>
      <c r="D111" s="55">
        <f t="shared" si="12"/>
        <v>25</v>
      </c>
      <c r="E111" s="85">
        <f t="shared" si="12"/>
        <v>82</v>
      </c>
      <c r="F111" s="4">
        <f>SUM(ENERO:DICIEMBRE!F111)</f>
        <v>0</v>
      </c>
      <c r="G111" s="4">
        <f>SUM(ENERO:DICIEMBRE!G111)</f>
        <v>0</v>
      </c>
      <c r="H111" s="4">
        <f>SUM(ENERO:DICIEMBRE!H111)</f>
        <v>0</v>
      </c>
      <c r="I111" s="4">
        <f>SUM(ENERO:DICIEMBRE!I111)</f>
        <v>0</v>
      </c>
      <c r="J111" s="4">
        <f>SUM(ENERO:DICIEMBRE!J111)</f>
        <v>0</v>
      </c>
      <c r="K111" s="4">
        <f>SUM(ENERO:DICIEMBRE!K111)</f>
        <v>0</v>
      </c>
      <c r="L111" s="4">
        <f>SUM(ENERO:DICIEMBRE!L111)</f>
        <v>2</v>
      </c>
      <c r="M111" s="4">
        <f>SUM(ENERO:DICIEMBRE!M111)</f>
        <v>5</v>
      </c>
      <c r="N111" s="4">
        <f>SUM(ENERO:DICIEMBRE!N111)</f>
        <v>1</v>
      </c>
      <c r="O111" s="4">
        <f>SUM(ENERO:DICIEMBRE!O111)</f>
        <v>9</v>
      </c>
      <c r="P111" s="4">
        <f>SUM(ENERO:DICIEMBRE!P111)</f>
        <v>4</v>
      </c>
      <c r="Q111" s="4">
        <f>SUM(ENERO:DICIEMBRE!Q111)</f>
        <v>24</v>
      </c>
      <c r="R111" s="4">
        <f>SUM(ENERO:DICIEMBRE!R111)</f>
        <v>4</v>
      </c>
      <c r="S111" s="4">
        <f>SUM(ENERO:DICIEMBRE!S111)</f>
        <v>5</v>
      </c>
      <c r="T111" s="4">
        <f>SUM(ENERO:DICIEMBRE!T111)</f>
        <v>5</v>
      </c>
      <c r="U111" s="4">
        <f>SUM(ENERO:DICIEMBRE!U111)</f>
        <v>9</v>
      </c>
      <c r="V111" s="4">
        <f>SUM(ENERO:DICIEMBRE!V111)</f>
        <v>4</v>
      </c>
      <c r="W111" s="4">
        <f>SUM(ENERO:DICIEMBRE!W111)</f>
        <v>3</v>
      </c>
      <c r="X111" s="4">
        <f>SUM(ENERO:DICIEMBRE!X111)</f>
        <v>3</v>
      </c>
      <c r="Y111" s="4">
        <f>SUM(ENERO:DICIEMBRE!Y111)</f>
        <v>8</v>
      </c>
      <c r="Z111" s="4">
        <f>SUM(ENERO:DICIEMBRE!Z111)</f>
        <v>0</v>
      </c>
      <c r="AA111" s="4">
        <f>SUM(ENERO:DICIEMBRE!AA111)</f>
        <v>14</v>
      </c>
      <c r="AB111" s="4">
        <f>SUM(ENERO:DICIEMBRE!AB111)</f>
        <v>2</v>
      </c>
      <c r="AC111" s="4">
        <f>SUM(ENERO:DICIEMBRE!AC111)</f>
        <v>1</v>
      </c>
      <c r="AD111" s="4">
        <f>SUM(ENERO:DICIEMBRE!AD111)</f>
        <v>0</v>
      </c>
      <c r="AE111" s="4">
        <f>SUM(ENERO:DICIEMBRE!AE111)</f>
        <v>3</v>
      </c>
      <c r="AF111" s="4">
        <f>SUM(ENERO:DICIEMBRE!AF111)</f>
        <v>0</v>
      </c>
      <c r="AG111" s="4">
        <f>SUM(ENERO:DICIEMBRE!AG111)</f>
        <v>0</v>
      </c>
      <c r="AH111" s="4">
        <f>SUM(ENERO:DICIEMBRE!AH111)</f>
        <v>0</v>
      </c>
      <c r="AI111" s="4">
        <f>SUM(ENERO:DICIEMBRE!AI111)</f>
        <v>1</v>
      </c>
      <c r="AJ111" s="4">
        <f>SUM(ENERO:DICIEMBRE!AJ111)</f>
        <v>0</v>
      </c>
      <c r="AK111" s="4">
        <f>SUM(ENERO:DICIEMBRE!AK111)</f>
        <v>0</v>
      </c>
      <c r="AL111" s="4">
        <f>SUM(ENERO:DICIEMBRE!AL111)</f>
        <v>0</v>
      </c>
      <c r="AM111" s="4">
        <f>SUM(ENERO:DICIEMBRE!AM111)</f>
        <v>0</v>
      </c>
      <c r="AN111" s="4">
        <f>SUM(ENERO:DICIEMBRE!AN111)</f>
        <v>107</v>
      </c>
      <c r="AO111" s="4">
        <f>SUM(ENERO:DICIEMBRE!AO111)</f>
        <v>0</v>
      </c>
      <c r="AP111" s="4">
        <f>SUM(ENERO:DICIEMBRE!AP111)</f>
        <v>2</v>
      </c>
      <c r="AQ111" s="4">
        <f>SUM(ENERO:DICIEMBRE!AQ111)</f>
        <v>0</v>
      </c>
      <c r="AR111" s="4">
        <f>SUM(ENERO:DICIEMBRE!AR111)</f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4">
        <f>SUM(ENERO:DICIEMBRE!F112)</f>
        <v>0</v>
      </c>
      <c r="G112" s="4">
        <f>SUM(ENERO:DICIEMBRE!G112)</f>
        <v>0</v>
      </c>
      <c r="H112" s="4">
        <f>SUM(ENERO:DICIEMBRE!H112)</f>
        <v>0</v>
      </c>
      <c r="I112" s="4">
        <f>SUM(ENERO:DICIEMBRE!I112)</f>
        <v>0</v>
      </c>
      <c r="J112" s="4">
        <f>SUM(ENERO:DICIEMBRE!J112)</f>
        <v>0</v>
      </c>
      <c r="K112" s="4">
        <f>SUM(ENERO:DICIEMBRE!K112)</f>
        <v>0</v>
      </c>
      <c r="L112" s="4">
        <f>SUM(ENERO:DICIEMBRE!L112)</f>
        <v>0</v>
      </c>
      <c r="M112" s="4">
        <f>SUM(ENERO:DICIEMBRE!M112)</f>
        <v>0</v>
      </c>
      <c r="N112" s="4">
        <f>SUM(ENERO:DICIEMBRE!N112)</f>
        <v>0</v>
      </c>
      <c r="O112" s="4">
        <f>SUM(ENERO:DICIEMBRE!O112)</f>
        <v>0</v>
      </c>
      <c r="P112" s="4">
        <f>SUM(ENERO:DICIEMBRE!P112)</f>
        <v>0</v>
      </c>
      <c r="Q112" s="4">
        <f>SUM(ENERO:DICIEMBRE!Q112)</f>
        <v>0</v>
      </c>
      <c r="R112" s="4">
        <f>SUM(ENERO:DICIEMBRE!R112)</f>
        <v>0</v>
      </c>
      <c r="S112" s="4">
        <f>SUM(ENERO:DICIEMBRE!S112)</f>
        <v>0</v>
      </c>
      <c r="T112" s="4">
        <f>SUM(ENERO:DICIEMBRE!T112)</f>
        <v>0</v>
      </c>
      <c r="U112" s="4">
        <f>SUM(ENERO:DICIEMBRE!U112)</f>
        <v>0</v>
      </c>
      <c r="V112" s="4">
        <f>SUM(ENERO:DICIEMBRE!V112)</f>
        <v>0</v>
      </c>
      <c r="W112" s="4">
        <f>SUM(ENERO:DICIEMBRE!W112)</f>
        <v>0</v>
      </c>
      <c r="X112" s="4">
        <f>SUM(ENERO:DICIEMBRE!X112)</f>
        <v>0</v>
      </c>
      <c r="Y112" s="4">
        <f>SUM(ENERO:DICIEMBRE!Y112)</f>
        <v>0</v>
      </c>
      <c r="Z112" s="4">
        <f>SUM(ENERO:DICIEMBRE!Z112)</f>
        <v>0</v>
      </c>
      <c r="AA112" s="4">
        <f>SUM(ENERO:DICIEMBRE!AA112)</f>
        <v>0</v>
      </c>
      <c r="AB112" s="4">
        <f>SUM(ENERO:DICIEMBRE!AB112)</f>
        <v>0</v>
      </c>
      <c r="AC112" s="4">
        <f>SUM(ENERO:DICIEMBRE!AC112)</f>
        <v>0</v>
      </c>
      <c r="AD112" s="4">
        <f>SUM(ENERO:DICIEMBRE!AD112)</f>
        <v>0</v>
      </c>
      <c r="AE112" s="4">
        <f>SUM(ENERO:DICIEMBRE!AE112)</f>
        <v>0</v>
      </c>
      <c r="AF112" s="4">
        <f>SUM(ENERO:DICIEMBRE!AF112)</f>
        <v>0</v>
      </c>
      <c r="AG112" s="4">
        <f>SUM(ENERO:DICIEMBRE!AG112)</f>
        <v>0</v>
      </c>
      <c r="AH112" s="4">
        <f>SUM(ENERO:DICIEMBRE!AH112)</f>
        <v>0</v>
      </c>
      <c r="AI112" s="4">
        <f>SUM(ENERO:DICIEMBRE!AI112)</f>
        <v>0</v>
      </c>
      <c r="AJ112" s="4">
        <f>SUM(ENERO:DICIEMBRE!AJ112)</f>
        <v>0</v>
      </c>
      <c r="AK112" s="4">
        <f>SUM(ENERO:DICIEMBRE!AK112)</f>
        <v>0</v>
      </c>
      <c r="AL112" s="4">
        <f>SUM(ENERO:DICIEMBRE!AL112)</f>
        <v>0</v>
      </c>
      <c r="AM112" s="4">
        <f>SUM(ENERO:DICIEMBRE!AM112)</f>
        <v>0</v>
      </c>
      <c r="AN112" s="4">
        <f>SUM(ENERO:DICIEMBRE!AN112)</f>
        <v>0</v>
      </c>
      <c r="AO112" s="4">
        <f>SUM(ENERO:DICIEMBRE!AO112)</f>
        <v>0</v>
      </c>
      <c r="AP112" s="4">
        <f>SUM(ENERO:DICIEMBRE!AP112)</f>
        <v>0</v>
      </c>
      <c r="AQ112" s="4">
        <f>SUM(ENERO:DICIEMBRE!AQ112)</f>
        <v>0</v>
      </c>
      <c r="AR112" s="4">
        <f>SUM(ENERO:DICIEMBRE!AR112)</f>
        <v>0</v>
      </c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>
        <f>SUM(ENERO:DICIEMBRE!F113)</f>
        <v>0</v>
      </c>
      <c r="G113" s="4">
        <f>SUM(ENERO:DICIEMBRE!G113)</f>
        <v>0</v>
      </c>
      <c r="H113" s="4">
        <f>SUM(ENERO:DICIEMBRE!H113)</f>
        <v>0</v>
      </c>
      <c r="I113" s="4">
        <f>SUM(ENERO:DICIEMBRE!I113)</f>
        <v>0</v>
      </c>
      <c r="J113" s="4">
        <f>SUM(ENERO:DICIEMBRE!J113)</f>
        <v>0</v>
      </c>
      <c r="K113" s="4">
        <f>SUM(ENERO:DICIEMBRE!K113)</f>
        <v>0</v>
      </c>
      <c r="L113" s="4">
        <f>SUM(ENERO:DICIEMBRE!L113)</f>
        <v>0</v>
      </c>
      <c r="M113" s="4">
        <f>SUM(ENERO:DICIEMBRE!M113)</f>
        <v>0</v>
      </c>
      <c r="N113" s="4">
        <f>SUM(ENERO:DICIEMBRE!N113)</f>
        <v>0</v>
      </c>
      <c r="O113" s="4">
        <f>SUM(ENERO:DICIEMBRE!O113)</f>
        <v>0</v>
      </c>
      <c r="P113" s="4">
        <f>SUM(ENERO:DICIEMBRE!P113)</f>
        <v>0</v>
      </c>
      <c r="Q113" s="4">
        <f>SUM(ENERO:DICIEMBRE!Q113)</f>
        <v>0</v>
      </c>
      <c r="R113" s="4">
        <f>SUM(ENERO:DICIEMBRE!R113)</f>
        <v>0</v>
      </c>
      <c r="S113" s="4">
        <f>SUM(ENERO:DICIEMBRE!S113)</f>
        <v>0</v>
      </c>
      <c r="T113" s="4">
        <f>SUM(ENERO:DICIEMBRE!T113)</f>
        <v>0</v>
      </c>
      <c r="U113" s="4">
        <f>SUM(ENERO:DICIEMBRE!U113)</f>
        <v>0</v>
      </c>
      <c r="V113" s="4">
        <f>SUM(ENERO:DICIEMBRE!V113)</f>
        <v>0</v>
      </c>
      <c r="W113" s="4">
        <f>SUM(ENERO:DICIEMBRE!W113)</f>
        <v>0</v>
      </c>
      <c r="X113" s="4">
        <f>SUM(ENERO:DICIEMBRE!X113)</f>
        <v>0</v>
      </c>
      <c r="Y113" s="4">
        <f>SUM(ENERO:DICIEMBRE!Y113)</f>
        <v>0</v>
      </c>
      <c r="Z113" s="4">
        <f>SUM(ENERO:DICIEMBRE!Z113)</f>
        <v>0</v>
      </c>
      <c r="AA113" s="4">
        <f>SUM(ENERO:DICIEMBRE!AA113)</f>
        <v>0</v>
      </c>
      <c r="AB113" s="4">
        <f>SUM(ENERO:DICIEMBRE!AB113)</f>
        <v>0</v>
      </c>
      <c r="AC113" s="4">
        <f>SUM(ENERO:DICIEMBRE!AC113)</f>
        <v>0</v>
      </c>
      <c r="AD113" s="4">
        <f>SUM(ENERO:DICIEMBRE!AD113)</f>
        <v>0</v>
      </c>
      <c r="AE113" s="4">
        <f>SUM(ENERO:DICIEMBRE!AE113)</f>
        <v>0</v>
      </c>
      <c r="AF113" s="4">
        <f>SUM(ENERO:DICIEMBRE!AF113)</f>
        <v>0</v>
      </c>
      <c r="AG113" s="4">
        <f>SUM(ENERO:DICIEMBRE!AG113)</f>
        <v>0</v>
      </c>
      <c r="AH113" s="4">
        <f>SUM(ENERO:DICIEMBRE!AH113)</f>
        <v>0</v>
      </c>
      <c r="AI113" s="4">
        <f>SUM(ENERO:DICIEMBRE!AI113)</f>
        <v>0</v>
      </c>
      <c r="AJ113" s="4">
        <f>SUM(ENERO:DICIEMBRE!AJ113)</f>
        <v>0</v>
      </c>
      <c r="AK113" s="4">
        <f>SUM(ENERO:DICIEMBRE!AK113)</f>
        <v>0</v>
      </c>
      <c r="AL113" s="4">
        <f>SUM(ENERO:DICIEMBRE!AL113)</f>
        <v>0</v>
      </c>
      <c r="AM113" s="4">
        <f>SUM(ENERO:DICIEMBRE!AM113)</f>
        <v>0</v>
      </c>
      <c r="AN113" s="4">
        <f>SUM(ENERO:DICIEMBRE!AN113)</f>
        <v>0</v>
      </c>
      <c r="AO113" s="4">
        <f>SUM(ENERO:DICIEMBRE!AO113)</f>
        <v>0</v>
      </c>
      <c r="AP113" s="4">
        <f>SUM(ENERO:DICIEMBRE!AP113)</f>
        <v>0</v>
      </c>
      <c r="AQ113" s="4">
        <f>SUM(ENERO:DICIEMBRE!AQ113)</f>
        <v>0</v>
      </c>
      <c r="AR113" s="4">
        <f>SUM(ENERO:DICIEMBRE!AR113)</f>
        <v>0</v>
      </c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437</v>
      </c>
      <c r="D114" s="55">
        <f t="shared" si="12"/>
        <v>311</v>
      </c>
      <c r="E114" s="85">
        <f t="shared" si="12"/>
        <v>126</v>
      </c>
      <c r="F114" s="4">
        <f>SUM(ENERO:DICIEMBRE!F114)</f>
        <v>2</v>
      </c>
      <c r="G114" s="4">
        <f>SUM(ENERO:DICIEMBRE!G114)</f>
        <v>1</v>
      </c>
      <c r="H114" s="4">
        <f>SUM(ENERO:DICIEMBRE!H114)</f>
        <v>0</v>
      </c>
      <c r="I114" s="4">
        <f>SUM(ENERO:DICIEMBRE!I114)</f>
        <v>0</v>
      </c>
      <c r="J114" s="4">
        <f>SUM(ENERO:DICIEMBRE!J114)</f>
        <v>0</v>
      </c>
      <c r="K114" s="4">
        <f>SUM(ENERO:DICIEMBRE!K114)</f>
        <v>0</v>
      </c>
      <c r="L114" s="4">
        <f>SUM(ENERO:DICIEMBRE!L114)</f>
        <v>1</v>
      </c>
      <c r="M114" s="4">
        <f>SUM(ENERO:DICIEMBRE!M114)</f>
        <v>1</v>
      </c>
      <c r="N114" s="4">
        <f>SUM(ENERO:DICIEMBRE!N114)</f>
        <v>21</v>
      </c>
      <c r="O114" s="4">
        <f>SUM(ENERO:DICIEMBRE!O114)</f>
        <v>4</v>
      </c>
      <c r="P114" s="4">
        <f>SUM(ENERO:DICIEMBRE!P114)</f>
        <v>49</v>
      </c>
      <c r="Q114" s="4">
        <f>SUM(ENERO:DICIEMBRE!Q114)</f>
        <v>19</v>
      </c>
      <c r="R114" s="4">
        <f>SUM(ENERO:DICIEMBRE!R114)</f>
        <v>47</v>
      </c>
      <c r="S114" s="4">
        <f>SUM(ENERO:DICIEMBRE!S114)</f>
        <v>21</v>
      </c>
      <c r="T114" s="4">
        <f>SUM(ENERO:DICIEMBRE!T114)</f>
        <v>40</v>
      </c>
      <c r="U114" s="4">
        <f>SUM(ENERO:DICIEMBRE!U114)</f>
        <v>21</v>
      </c>
      <c r="V114" s="4">
        <f>SUM(ENERO:DICIEMBRE!V114)</f>
        <v>53</v>
      </c>
      <c r="W114" s="4">
        <f>SUM(ENERO:DICIEMBRE!W114)</f>
        <v>16</v>
      </c>
      <c r="X114" s="4">
        <f>SUM(ENERO:DICIEMBRE!X114)</f>
        <v>32</v>
      </c>
      <c r="Y114" s="4">
        <f>SUM(ENERO:DICIEMBRE!Y114)</f>
        <v>17</v>
      </c>
      <c r="Z114" s="4">
        <f>SUM(ENERO:DICIEMBRE!Z114)</f>
        <v>33</v>
      </c>
      <c r="AA114" s="4">
        <f>SUM(ENERO:DICIEMBRE!AA114)</f>
        <v>15</v>
      </c>
      <c r="AB114" s="4">
        <f>SUM(ENERO:DICIEMBRE!AB114)</f>
        <v>10</v>
      </c>
      <c r="AC114" s="4">
        <f>SUM(ENERO:DICIEMBRE!AC114)</f>
        <v>1</v>
      </c>
      <c r="AD114" s="4">
        <f>SUM(ENERO:DICIEMBRE!AD114)</f>
        <v>6</v>
      </c>
      <c r="AE114" s="4">
        <f>SUM(ENERO:DICIEMBRE!AE114)</f>
        <v>6</v>
      </c>
      <c r="AF114" s="4">
        <f>SUM(ENERO:DICIEMBRE!AF114)</f>
        <v>8</v>
      </c>
      <c r="AG114" s="4">
        <f>SUM(ENERO:DICIEMBRE!AG114)</f>
        <v>3</v>
      </c>
      <c r="AH114" s="4">
        <f>SUM(ENERO:DICIEMBRE!AH114)</f>
        <v>7</v>
      </c>
      <c r="AI114" s="4">
        <f>SUM(ENERO:DICIEMBRE!AI114)</f>
        <v>1</v>
      </c>
      <c r="AJ114" s="4">
        <f>SUM(ENERO:DICIEMBRE!AJ114)</f>
        <v>2</v>
      </c>
      <c r="AK114" s="4">
        <f>SUM(ENERO:DICIEMBRE!AK114)</f>
        <v>0</v>
      </c>
      <c r="AL114" s="4">
        <f>SUM(ENERO:DICIEMBRE!AL114)</f>
        <v>0</v>
      </c>
      <c r="AM114" s="4">
        <f>SUM(ENERO:DICIEMBRE!AM114)</f>
        <v>0</v>
      </c>
      <c r="AN114" s="4">
        <f>SUM(ENERO:DICIEMBRE!AN114)</f>
        <v>437</v>
      </c>
      <c r="AO114" s="4">
        <f>SUM(ENERO:DICIEMBRE!AO114)</f>
        <v>0</v>
      </c>
      <c r="AP114" s="4">
        <f>SUM(ENERO:DICIEMBRE!AP114)</f>
        <v>0</v>
      </c>
      <c r="AQ114" s="4">
        <f>SUM(ENERO:DICIEMBRE!AQ114)</f>
        <v>0</v>
      </c>
      <c r="AR114" s="4">
        <f>SUM(ENERO:DICIEMBRE!AR114)</f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>
        <f>SUM(ENERO:DICIEMBRE!F115)</f>
        <v>0</v>
      </c>
      <c r="G115" s="4">
        <f>SUM(ENERO:DICIEMBRE!G115)</f>
        <v>0</v>
      </c>
      <c r="H115" s="4">
        <f>SUM(ENERO:DICIEMBRE!H115)</f>
        <v>0</v>
      </c>
      <c r="I115" s="4">
        <f>SUM(ENERO:DICIEMBRE!I115)</f>
        <v>0</v>
      </c>
      <c r="J115" s="4">
        <f>SUM(ENERO:DICIEMBRE!J115)</f>
        <v>0</v>
      </c>
      <c r="K115" s="4">
        <f>SUM(ENERO:DICIEMBRE!K115)</f>
        <v>0</v>
      </c>
      <c r="L115" s="4">
        <f>SUM(ENERO:DICIEMBRE!L115)</f>
        <v>0</v>
      </c>
      <c r="M115" s="4">
        <f>SUM(ENERO:DICIEMBRE!M115)</f>
        <v>0</v>
      </c>
      <c r="N115" s="4">
        <f>SUM(ENERO:DICIEMBRE!N115)</f>
        <v>0</v>
      </c>
      <c r="O115" s="4">
        <f>SUM(ENERO:DICIEMBRE!O115)</f>
        <v>0</v>
      </c>
      <c r="P115" s="4">
        <f>SUM(ENERO:DICIEMBRE!P115)</f>
        <v>0</v>
      </c>
      <c r="Q115" s="4">
        <f>SUM(ENERO:DICIEMBRE!Q115)</f>
        <v>0</v>
      </c>
      <c r="R115" s="4">
        <f>SUM(ENERO:DICIEMBRE!R115)</f>
        <v>0</v>
      </c>
      <c r="S115" s="4">
        <f>SUM(ENERO:DICIEMBRE!S115)</f>
        <v>0</v>
      </c>
      <c r="T115" s="4">
        <f>SUM(ENERO:DICIEMBRE!T115)</f>
        <v>0</v>
      </c>
      <c r="U115" s="4">
        <f>SUM(ENERO:DICIEMBRE!U115)</f>
        <v>0</v>
      </c>
      <c r="V115" s="4">
        <f>SUM(ENERO:DICIEMBRE!V115)</f>
        <v>0</v>
      </c>
      <c r="W115" s="4">
        <f>SUM(ENERO:DICIEMBRE!W115)</f>
        <v>0</v>
      </c>
      <c r="X115" s="4">
        <f>SUM(ENERO:DICIEMBRE!X115)</f>
        <v>0</v>
      </c>
      <c r="Y115" s="4">
        <f>SUM(ENERO:DICIEMBRE!Y115)</f>
        <v>0</v>
      </c>
      <c r="Z115" s="4">
        <f>SUM(ENERO:DICIEMBRE!Z115)</f>
        <v>0</v>
      </c>
      <c r="AA115" s="4">
        <f>SUM(ENERO:DICIEMBRE!AA115)</f>
        <v>0</v>
      </c>
      <c r="AB115" s="4">
        <f>SUM(ENERO:DICIEMBRE!AB115)</f>
        <v>0</v>
      </c>
      <c r="AC115" s="4">
        <f>SUM(ENERO:DICIEMBRE!AC115)</f>
        <v>0</v>
      </c>
      <c r="AD115" s="4">
        <f>SUM(ENERO:DICIEMBRE!AD115)</f>
        <v>0</v>
      </c>
      <c r="AE115" s="4">
        <f>SUM(ENERO:DICIEMBRE!AE115)</f>
        <v>0</v>
      </c>
      <c r="AF115" s="4">
        <f>SUM(ENERO:DICIEMBRE!AF115)</f>
        <v>0</v>
      </c>
      <c r="AG115" s="4">
        <f>SUM(ENERO:DICIEMBRE!AG115)</f>
        <v>0</v>
      </c>
      <c r="AH115" s="4">
        <f>SUM(ENERO:DICIEMBRE!AH115)</f>
        <v>0</v>
      </c>
      <c r="AI115" s="4">
        <f>SUM(ENERO:DICIEMBRE!AI115)</f>
        <v>0</v>
      </c>
      <c r="AJ115" s="4">
        <f>SUM(ENERO:DICIEMBRE!AJ115)</f>
        <v>0</v>
      </c>
      <c r="AK115" s="4">
        <f>SUM(ENERO:DICIEMBRE!AK115)</f>
        <v>0</v>
      </c>
      <c r="AL115" s="4">
        <f>SUM(ENERO:DICIEMBRE!AL115)</f>
        <v>0</v>
      </c>
      <c r="AM115" s="4">
        <f>SUM(ENERO:DICIEMBRE!AM115)</f>
        <v>0</v>
      </c>
      <c r="AN115" s="4">
        <f>SUM(ENERO:DICIEMBRE!AN115)</f>
        <v>0</v>
      </c>
      <c r="AO115" s="4">
        <f>SUM(ENERO:DICIEMBRE!AO115)</f>
        <v>0</v>
      </c>
      <c r="AP115" s="4">
        <f>SUM(ENERO:DICIEMBRE!AP115)</f>
        <v>0</v>
      </c>
      <c r="AQ115" s="4">
        <f>SUM(ENERO:DICIEMBRE!AQ115)</f>
        <v>0</v>
      </c>
      <c r="AR115" s="4">
        <f>SUM(ENERO:DICIEMBRE!AR115)</f>
        <v>0</v>
      </c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186</v>
      </c>
      <c r="D116" s="55">
        <f t="shared" si="12"/>
        <v>109</v>
      </c>
      <c r="E116" s="85">
        <f t="shared" si="12"/>
        <v>77</v>
      </c>
      <c r="F116" s="4">
        <f>SUM(ENERO:DICIEMBRE!F116)</f>
        <v>6</v>
      </c>
      <c r="G116" s="4">
        <f>SUM(ENERO:DICIEMBRE!G116)</f>
        <v>2</v>
      </c>
      <c r="H116" s="4">
        <f>SUM(ENERO:DICIEMBRE!H116)</f>
        <v>0</v>
      </c>
      <c r="I116" s="4">
        <f>SUM(ENERO:DICIEMBRE!I116)</f>
        <v>0</v>
      </c>
      <c r="J116" s="4">
        <f>SUM(ENERO:DICIEMBRE!J116)</f>
        <v>0</v>
      </c>
      <c r="K116" s="4">
        <f>SUM(ENERO:DICIEMBRE!K116)</f>
        <v>0</v>
      </c>
      <c r="L116" s="4">
        <f>SUM(ENERO:DICIEMBRE!L116)</f>
        <v>1</v>
      </c>
      <c r="M116" s="4">
        <f>SUM(ENERO:DICIEMBRE!M116)</f>
        <v>2</v>
      </c>
      <c r="N116" s="4">
        <f>SUM(ENERO:DICIEMBRE!N116)</f>
        <v>12</v>
      </c>
      <c r="O116" s="4">
        <f>SUM(ENERO:DICIEMBRE!O116)</f>
        <v>7</v>
      </c>
      <c r="P116" s="4">
        <f>SUM(ENERO:DICIEMBRE!P116)</f>
        <v>34</v>
      </c>
      <c r="Q116" s="4">
        <f>SUM(ENERO:DICIEMBRE!Q116)</f>
        <v>15</v>
      </c>
      <c r="R116" s="4">
        <f>SUM(ENERO:DICIEMBRE!R116)</f>
        <v>16</v>
      </c>
      <c r="S116" s="4">
        <f>SUM(ENERO:DICIEMBRE!S116)</f>
        <v>21</v>
      </c>
      <c r="T116" s="4">
        <f>SUM(ENERO:DICIEMBRE!T116)</f>
        <v>13</v>
      </c>
      <c r="U116" s="4">
        <f>SUM(ENERO:DICIEMBRE!U116)</f>
        <v>13</v>
      </c>
      <c r="V116" s="4">
        <f>SUM(ENERO:DICIEMBRE!V116)</f>
        <v>6</v>
      </c>
      <c r="W116" s="4">
        <f>SUM(ENERO:DICIEMBRE!W116)</f>
        <v>11</v>
      </c>
      <c r="X116" s="4">
        <f>SUM(ENERO:DICIEMBRE!X116)</f>
        <v>7</v>
      </c>
      <c r="Y116" s="4">
        <f>SUM(ENERO:DICIEMBRE!Y116)</f>
        <v>2</v>
      </c>
      <c r="Z116" s="4">
        <f>SUM(ENERO:DICIEMBRE!Z116)</f>
        <v>10</v>
      </c>
      <c r="AA116" s="4">
        <f>SUM(ENERO:DICIEMBRE!AA116)</f>
        <v>1</v>
      </c>
      <c r="AB116" s="4">
        <f>SUM(ENERO:DICIEMBRE!AB116)</f>
        <v>1</v>
      </c>
      <c r="AC116" s="4">
        <f>SUM(ENERO:DICIEMBRE!AC116)</f>
        <v>0</v>
      </c>
      <c r="AD116" s="4">
        <f>SUM(ENERO:DICIEMBRE!AD116)</f>
        <v>0</v>
      </c>
      <c r="AE116" s="4">
        <f>SUM(ENERO:DICIEMBRE!AE116)</f>
        <v>1</v>
      </c>
      <c r="AF116" s="4">
        <f>SUM(ENERO:DICIEMBRE!AF116)</f>
        <v>2</v>
      </c>
      <c r="AG116" s="4">
        <f>SUM(ENERO:DICIEMBRE!AG116)</f>
        <v>1</v>
      </c>
      <c r="AH116" s="4">
        <f>SUM(ENERO:DICIEMBRE!AH116)</f>
        <v>1</v>
      </c>
      <c r="AI116" s="4">
        <f>SUM(ENERO:DICIEMBRE!AI116)</f>
        <v>1</v>
      </c>
      <c r="AJ116" s="4">
        <f>SUM(ENERO:DICIEMBRE!AJ116)</f>
        <v>0</v>
      </c>
      <c r="AK116" s="4">
        <f>SUM(ENERO:DICIEMBRE!AK116)</f>
        <v>0</v>
      </c>
      <c r="AL116" s="4">
        <f>SUM(ENERO:DICIEMBRE!AL116)</f>
        <v>0</v>
      </c>
      <c r="AM116" s="4">
        <f>SUM(ENERO:DICIEMBRE!AM116)</f>
        <v>0</v>
      </c>
      <c r="AN116" s="4">
        <f>SUM(ENERO:DICIEMBRE!AN116)</f>
        <v>186</v>
      </c>
      <c r="AO116" s="4">
        <f>SUM(ENERO:DICIEMBRE!AO116)</f>
        <v>0</v>
      </c>
      <c r="AP116" s="4">
        <f>SUM(ENERO:DICIEMBRE!AP116)</f>
        <v>0</v>
      </c>
      <c r="AQ116" s="4">
        <f>SUM(ENERO:DICIEMBRE!AQ116)</f>
        <v>0</v>
      </c>
      <c r="AR116" s="4">
        <f>SUM(ENERO:DICIEMBRE!AR116)</f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4">
        <f>SUM(ENERO:DICIEMBRE!L117)</f>
        <v>0</v>
      </c>
      <c r="M117" s="4">
        <f>SUM(ENERO:DICIEMBRE!M117)</f>
        <v>0</v>
      </c>
      <c r="N117" s="4">
        <f>SUM(ENERO:DICIEMBRE!N117)</f>
        <v>0</v>
      </c>
      <c r="O117" s="4">
        <f>SUM(ENERO:DICIEMBRE!O117)</f>
        <v>0</v>
      </c>
      <c r="P117" s="4">
        <f>SUM(ENERO:DICIEMBRE!P117)</f>
        <v>0</v>
      </c>
      <c r="Q117" s="4">
        <f>SUM(ENERO:DICIEMBRE!Q117)</f>
        <v>0</v>
      </c>
      <c r="R117" s="4">
        <f>SUM(ENERO:DICIEMBRE!R117)</f>
        <v>0</v>
      </c>
      <c r="S117" s="4">
        <f>SUM(ENERO:DICIEMBRE!S117)</f>
        <v>0</v>
      </c>
      <c r="T117" s="4">
        <f>SUM(ENERO:DICIEMBRE!T117)</f>
        <v>0</v>
      </c>
      <c r="U117" s="4">
        <f>SUM(ENERO:DICIEMBRE!U117)</f>
        <v>0</v>
      </c>
      <c r="V117" s="4">
        <f>SUM(ENERO:DICIEMBRE!V117)</f>
        <v>0</v>
      </c>
      <c r="W117" s="4">
        <f>SUM(ENERO:DICIEMBRE!W117)</f>
        <v>0</v>
      </c>
      <c r="X117" s="4">
        <f>SUM(ENERO:DICIEMBRE!X117)</f>
        <v>0</v>
      </c>
      <c r="Y117" s="4">
        <f>SUM(ENERO:DICIEMBRE!Y117)</f>
        <v>0</v>
      </c>
      <c r="Z117" s="4">
        <f>SUM(ENERO:DICIEMBRE!Z117)</f>
        <v>0</v>
      </c>
      <c r="AA117" s="4">
        <f>SUM(ENERO:DICIEMBRE!AA117)</f>
        <v>0</v>
      </c>
      <c r="AB117" s="4">
        <f>SUM(ENERO:DICIEMBRE!AB117)</f>
        <v>0</v>
      </c>
      <c r="AC117" s="4">
        <f>SUM(ENERO:DICIEMBRE!AC117)</f>
        <v>0</v>
      </c>
      <c r="AD117" s="4">
        <f>SUM(ENERO:DICIEMBRE!AD117)</f>
        <v>0</v>
      </c>
      <c r="AE117" s="4">
        <f>SUM(ENERO:DICIEMBRE!AE117)</f>
        <v>0</v>
      </c>
      <c r="AF117" s="4">
        <f>SUM(ENERO:DICIEMBRE!AF117)</f>
        <v>0</v>
      </c>
      <c r="AG117" s="4">
        <f>SUM(ENERO:DICIEMBRE!AG117)</f>
        <v>0</v>
      </c>
      <c r="AH117" s="4">
        <f>SUM(ENERO:DICIEMBRE!AH117)</f>
        <v>0</v>
      </c>
      <c r="AI117" s="4">
        <f>SUM(ENERO:DICIEMBRE!AI117)</f>
        <v>0</v>
      </c>
      <c r="AJ117" s="4">
        <f>SUM(ENERO:DICIEMBRE!AJ117)</f>
        <v>0</v>
      </c>
      <c r="AK117" s="4">
        <f>SUM(ENERO:DICIEMBRE!AK117)</f>
        <v>0</v>
      </c>
      <c r="AL117" s="4">
        <f>SUM(ENERO:DICIEMBRE!AL117)</f>
        <v>0</v>
      </c>
      <c r="AM117" s="4">
        <f>SUM(ENERO:DICIEMBRE!AM117)</f>
        <v>0</v>
      </c>
      <c r="AN117" s="4">
        <f>SUM(ENERO:DICIEMBRE!AN117)</f>
        <v>0</v>
      </c>
      <c r="AO117" s="4">
        <f>SUM(ENERO:DICIEMBRE!AO117)</f>
        <v>0</v>
      </c>
      <c r="AP117" s="4">
        <f>SUM(ENERO:DICIEMBRE!AP117)</f>
        <v>0</v>
      </c>
      <c r="AQ117" s="4">
        <f>SUM(ENERO:DICIEMBRE!AQ117)</f>
        <v>0</v>
      </c>
      <c r="AR117" s="4">
        <f>SUM(ENERO:DICIEMBRE!AR117)</f>
        <v>0</v>
      </c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55</v>
      </c>
      <c r="D118" s="43">
        <f>SUM(L118+N118+P118+R118+T118+V118+X118+Z118+AB118+AD118+AF118+AH118+AJ118+AL118)</f>
        <v>10</v>
      </c>
      <c r="E118" s="91">
        <f>SUM(M118+O118+Q118+S118+U118+W118+Y118+AA118+AC118+AE118+AG118+AI118+AK118+AM118)</f>
        <v>45</v>
      </c>
      <c r="F118" s="89"/>
      <c r="G118" s="90"/>
      <c r="H118" s="89"/>
      <c r="I118" s="90"/>
      <c r="J118" s="89"/>
      <c r="K118" s="90"/>
      <c r="L118" s="4">
        <f>SUM(ENERO:DICIEMBRE!L118)</f>
        <v>2</v>
      </c>
      <c r="M118" s="4">
        <f>SUM(ENERO:DICIEMBRE!M118)</f>
        <v>0</v>
      </c>
      <c r="N118" s="4">
        <f>SUM(ENERO:DICIEMBRE!N118)</f>
        <v>0</v>
      </c>
      <c r="O118" s="4">
        <f>SUM(ENERO:DICIEMBRE!O118)</f>
        <v>3</v>
      </c>
      <c r="P118" s="4">
        <f>SUM(ENERO:DICIEMBRE!P118)</f>
        <v>0</v>
      </c>
      <c r="Q118" s="4">
        <f>SUM(ENERO:DICIEMBRE!Q118)</f>
        <v>8</v>
      </c>
      <c r="R118" s="4">
        <f>SUM(ENERO:DICIEMBRE!R118)</f>
        <v>0</v>
      </c>
      <c r="S118" s="4">
        <f>SUM(ENERO:DICIEMBRE!S118)</f>
        <v>2</v>
      </c>
      <c r="T118" s="4">
        <f>SUM(ENERO:DICIEMBRE!T118)</f>
        <v>6</v>
      </c>
      <c r="U118" s="4">
        <f>SUM(ENERO:DICIEMBRE!U118)</f>
        <v>9</v>
      </c>
      <c r="V118" s="4">
        <f>SUM(ENERO:DICIEMBRE!V118)</f>
        <v>1</v>
      </c>
      <c r="W118" s="4">
        <f>SUM(ENERO:DICIEMBRE!W118)</f>
        <v>3</v>
      </c>
      <c r="X118" s="4">
        <f>SUM(ENERO:DICIEMBRE!X118)</f>
        <v>0</v>
      </c>
      <c r="Y118" s="4">
        <f>SUM(ENERO:DICIEMBRE!Y118)</f>
        <v>11</v>
      </c>
      <c r="Z118" s="4">
        <f>SUM(ENERO:DICIEMBRE!Z118)</f>
        <v>0</v>
      </c>
      <c r="AA118" s="4">
        <f>SUM(ENERO:DICIEMBRE!AA118)</f>
        <v>7</v>
      </c>
      <c r="AB118" s="4">
        <f>SUM(ENERO:DICIEMBRE!AB118)</f>
        <v>0</v>
      </c>
      <c r="AC118" s="4">
        <f>SUM(ENERO:DICIEMBRE!AC118)</f>
        <v>2</v>
      </c>
      <c r="AD118" s="4">
        <f>SUM(ENERO:DICIEMBRE!AD118)</f>
        <v>0</v>
      </c>
      <c r="AE118" s="4">
        <f>SUM(ENERO:DICIEMBRE!AE118)</f>
        <v>0</v>
      </c>
      <c r="AF118" s="4">
        <f>SUM(ENERO:DICIEMBRE!AF118)</f>
        <v>1</v>
      </c>
      <c r="AG118" s="4">
        <f>SUM(ENERO:DICIEMBRE!AG118)</f>
        <v>0</v>
      </c>
      <c r="AH118" s="4">
        <f>SUM(ENERO:DICIEMBRE!AH118)</f>
        <v>0</v>
      </c>
      <c r="AI118" s="4">
        <f>SUM(ENERO:DICIEMBRE!AI118)</f>
        <v>0</v>
      </c>
      <c r="AJ118" s="4">
        <f>SUM(ENERO:DICIEMBRE!AJ118)</f>
        <v>0</v>
      </c>
      <c r="AK118" s="4">
        <f>SUM(ENERO:DICIEMBRE!AK118)</f>
        <v>0</v>
      </c>
      <c r="AL118" s="4">
        <f>SUM(ENERO:DICIEMBRE!AL118)</f>
        <v>0</v>
      </c>
      <c r="AM118" s="4">
        <f>SUM(ENERO:DICIEMBRE!AM118)</f>
        <v>0</v>
      </c>
      <c r="AN118" s="4">
        <f>SUM(ENERO:DICIEMBRE!AN118)</f>
        <v>55</v>
      </c>
      <c r="AO118" s="4">
        <f>SUM(ENERO:DICIEMBRE!AO118)</f>
        <v>0</v>
      </c>
      <c r="AP118" s="4">
        <f>SUM(ENERO:DICIEMBRE!AP118)</f>
        <v>0</v>
      </c>
      <c r="AQ118" s="4">
        <f>SUM(ENERO:DICIEMBRE!AQ118)</f>
        <v>0</v>
      </c>
      <c r="AR118" s="4">
        <f>SUM(ENERO:DICIEMBRE!AR118)</f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300482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type="whole" allowBlank="1" showInputMessage="1" showErrorMessage="1" errorTitle="Error de ingreso" error="Debe ingresar sólo números." sqref="F92:AQ102 C12:W68 Y12:AA68 AC12:AW68 C72:S86 F108:AR118">
      <formula1>0</formula1>
      <formula2>99999</formula2>
    </dataValidation>
    <dataValidation allowBlank="1" showInputMessage="1" showErrorMessage="1" errorTitle="ERROR" error="Por Favor ingrese solo Números." sqref="AR92:BC102 AX12:BI68 AS108:BD118"/>
  </dataValidations>
  <pageMargins left="0.7" right="0.7" top="0.75" bottom="0.75" header="0.3" footer="0.3"/>
  <ignoredErrors>
    <ignoredError sqref="C12:AW69 C72:S86 F92:AQ103 F108:AR11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activeCell="A6" sqref="A6:AD6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",[8]NOMBRE!B2," - ","( ",[8]NOMBRE!C2,[8]NOMBRE!D2,[8]NOMBRE!E2,[8]NOMBRE!F2,[8]NOMBRE!G2,"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",[8]NOMBRE!B6," - ","( ",[8]NOMBRE!C6,[8]NOMBRE!D6," )")</f>
        <v>MES: JULIO - ( 07 )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",[8]NOMBRE!B7)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284" t="s">
        <v>15</v>
      </c>
      <c r="W11" s="35" t="s">
        <v>16</v>
      </c>
      <c r="X11" s="286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257</v>
      </c>
      <c r="C12" s="4">
        <v>114</v>
      </c>
      <c r="D12" s="7">
        <v>79</v>
      </c>
      <c r="E12" s="8">
        <v>62</v>
      </c>
      <c r="F12" s="8">
        <v>2</v>
      </c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255</v>
      </c>
      <c r="U12" s="11">
        <v>2</v>
      </c>
      <c r="V12" s="10">
        <v>124</v>
      </c>
      <c r="W12" s="11">
        <v>133</v>
      </c>
      <c r="X12" s="53">
        <f t="shared" ref="X12:X37" si="0">SUM(Y12+Z12+AA12)</f>
        <v>113</v>
      </c>
      <c r="Y12" s="10">
        <v>113</v>
      </c>
      <c r="Z12" s="15"/>
      <c r="AA12" s="11"/>
      <c r="AB12" s="140">
        <f t="shared" ref="AB12:AB38" si="1">SUM(AC12+AD12+AE12)</f>
        <v>0</v>
      </c>
      <c r="AC12" s="10">
        <v>0</v>
      </c>
      <c r="AD12" s="15"/>
      <c r="AE12" s="11"/>
      <c r="AF12" s="13">
        <v>97</v>
      </c>
      <c r="AG12" s="114"/>
      <c r="AH12" s="26">
        <v>27</v>
      </c>
      <c r="AI12" s="6">
        <v>0</v>
      </c>
      <c r="AJ12" s="14">
        <v>3</v>
      </c>
      <c r="AK12" s="26">
        <v>0</v>
      </c>
      <c r="AL12" s="6">
        <v>0</v>
      </c>
      <c r="AM12" s="26">
        <v>25</v>
      </c>
      <c r="AN12" s="6">
        <v>0</v>
      </c>
      <c r="AO12" s="24"/>
      <c r="AP12" s="24"/>
      <c r="AQ12" s="24"/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936</v>
      </c>
      <c r="C13" s="10">
        <v>0</v>
      </c>
      <c r="D13" s="12">
        <v>0</v>
      </c>
      <c r="E13" s="79">
        <v>0</v>
      </c>
      <c r="F13" s="79">
        <v>11</v>
      </c>
      <c r="G13" s="79">
        <v>41</v>
      </c>
      <c r="H13" s="79">
        <v>60</v>
      </c>
      <c r="I13" s="79">
        <v>40</v>
      </c>
      <c r="J13" s="79">
        <v>49</v>
      </c>
      <c r="K13" s="79">
        <v>46</v>
      </c>
      <c r="L13" s="79">
        <v>63</v>
      </c>
      <c r="M13" s="79">
        <v>85</v>
      </c>
      <c r="N13" s="79">
        <v>104</v>
      </c>
      <c r="O13" s="79">
        <v>85</v>
      </c>
      <c r="P13" s="79">
        <v>111</v>
      </c>
      <c r="Q13" s="79">
        <v>92</v>
      </c>
      <c r="R13" s="79">
        <v>66</v>
      </c>
      <c r="S13" s="11">
        <v>83</v>
      </c>
      <c r="T13" s="10">
        <v>0</v>
      </c>
      <c r="U13" s="11">
        <v>936</v>
      </c>
      <c r="V13" s="10">
        <v>326</v>
      </c>
      <c r="W13" s="11">
        <v>610</v>
      </c>
      <c r="X13" s="53">
        <f t="shared" si="0"/>
        <v>0</v>
      </c>
      <c r="Y13" s="10">
        <v>0</v>
      </c>
      <c r="Z13" s="15"/>
      <c r="AA13" s="11"/>
      <c r="AB13" s="140">
        <f t="shared" si="1"/>
        <v>420</v>
      </c>
      <c r="AC13" s="10">
        <v>420</v>
      </c>
      <c r="AD13" s="12"/>
      <c r="AE13" s="11"/>
      <c r="AF13" s="13">
        <v>365</v>
      </c>
      <c r="AG13" s="33"/>
      <c r="AH13" s="10">
        <v>0</v>
      </c>
      <c r="AI13" s="11">
        <v>130</v>
      </c>
      <c r="AJ13" s="14">
        <v>602</v>
      </c>
      <c r="AK13" s="26">
        <v>0</v>
      </c>
      <c r="AL13" s="11">
        <v>44</v>
      </c>
      <c r="AM13" s="26">
        <v>0</v>
      </c>
      <c r="AN13" s="11">
        <v>103</v>
      </c>
      <c r="AO13" s="24"/>
      <c r="AP13" s="24"/>
      <c r="AQ13" s="24"/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77</v>
      </c>
      <c r="C14" s="10">
        <v>77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77</v>
      </c>
      <c r="U14" s="11">
        <v>0</v>
      </c>
      <c r="V14" s="10">
        <v>39</v>
      </c>
      <c r="W14" s="11">
        <v>38</v>
      </c>
      <c r="X14" s="53">
        <f t="shared" si="0"/>
        <v>14</v>
      </c>
      <c r="Y14" s="10">
        <v>14</v>
      </c>
      <c r="Z14" s="15"/>
      <c r="AA14" s="11"/>
      <c r="AB14" s="140">
        <f t="shared" si="1"/>
        <v>0</v>
      </c>
      <c r="AC14" s="10">
        <v>0</v>
      </c>
      <c r="AD14" s="12"/>
      <c r="AE14" s="11"/>
      <c r="AF14" s="13">
        <v>0</v>
      </c>
      <c r="AG14" s="13"/>
      <c r="AH14" s="10">
        <v>10</v>
      </c>
      <c r="AI14" s="11">
        <v>0</v>
      </c>
      <c r="AJ14" s="14">
        <v>4</v>
      </c>
      <c r="AK14" s="26">
        <v>0</v>
      </c>
      <c r="AL14" s="11">
        <v>0</v>
      </c>
      <c r="AM14" s="26">
        <v>4</v>
      </c>
      <c r="AN14" s="11">
        <v>0</v>
      </c>
      <c r="AO14" s="24"/>
      <c r="AP14" s="24"/>
      <c r="AQ14" s="24"/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21</v>
      </c>
      <c r="C15" s="10">
        <v>10</v>
      </c>
      <c r="D15" s="12">
        <v>5</v>
      </c>
      <c r="E15" s="79">
        <v>6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21</v>
      </c>
      <c r="U15" s="11">
        <v>0</v>
      </c>
      <c r="V15" s="10">
        <v>12</v>
      </c>
      <c r="W15" s="11">
        <v>9</v>
      </c>
      <c r="X15" s="53">
        <f t="shared" si="0"/>
        <v>9</v>
      </c>
      <c r="Y15" s="10">
        <v>9</v>
      </c>
      <c r="Z15" s="15"/>
      <c r="AA15" s="11"/>
      <c r="AB15" s="140">
        <f t="shared" si="1"/>
        <v>0</v>
      </c>
      <c r="AC15" s="10">
        <v>0</v>
      </c>
      <c r="AD15" s="12"/>
      <c r="AE15" s="11"/>
      <c r="AF15" s="13">
        <v>9</v>
      </c>
      <c r="AG15" s="13"/>
      <c r="AH15" s="10">
        <v>12</v>
      </c>
      <c r="AI15" s="11">
        <v>0</v>
      </c>
      <c r="AJ15" s="14">
        <v>0</v>
      </c>
      <c r="AK15" s="26">
        <v>0</v>
      </c>
      <c r="AL15" s="11">
        <v>0</v>
      </c>
      <c r="AM15" s="26">
        <v>0</v>
      </c>
      <c r="AN15" s="11">
        <v>0</v>
      </c>
      <c r="AO15" s="24"/>
      <c r="AP15" s="24"/>
      <c r="AQ15" s="24"/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>
        <v>0</v>
      </c>
      <c r="D16" s="12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1"/>
      <c r="T16" s="10">
        <v>0</v>
      </c>
      <c r="U16" s="11">
        <v>0</v>
      </c>
      <c r="V16" s="10">
        <v>0</v>
      </c>
      <c r="W16" s="11">
        <v>0</v>
      </c>
      <c r="X16" s="53">
        <f t="shared" si="0"/>
        <v>0</v>
      </c>
      <c r="Y16" s="10">
        <v>0</v>
      </c>
      <c r="Z16" s="15"/>
      <c r="AA16" s="11"/>
      <c r="AB16" s="80">
        <f t="shared" si="1"/>
        <v>0</v>
      </c>
      <c r="AC16" s="10">
        <v>0</v>
      </c>
      <c r="AD16" s="15"/>
      <c r="AE16" s="11"/>
      <c r="AF16" s="13">
        <v>0</v>
      </c>
      <c r="AG16" s="13"/>
      <c r="AH16" s="10">
        <v>0</v>
      </c>
      <c r="AI16" s="11">
        <v>0</v>
      </c>
      <c r="AJ16" s="14">
        <v>0</v>
      </c>
      <c r="AK16" s="26">
        <v>0</v>
      </c>
      <c r="AL16" s="11">
        <v>0</v>
      </c>
      <c r="AM16" s="26">
        <v>0</v>
      </c>
      <c r="AN16" s="11">
        <v>0</v>
      </c>
      <c r="AO16" s="24"/>
      <c r="AP16" s="24"/>
      <c r="AQ16" s="24"/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50</v>
      </c>
      <c r="C17" s="10">
        <v>30</v>
      </c>
      <c r="D17" s="12">
        <v>12</v>
      </c>
      <c r="E17" s="15">
        <v>7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49</v>
      </c>
      <c r="U17" s="11">
        <v>1</v>
      </c>
      <c r="V17" s="10">
        <v>32</v>
      </c>
      <c r="W17" s="11">
        <v>18</v>
      </c>
      <c r="X17" s="53">
        <f t="shared" si="0"/>
        <v>28</v>
      </c>
      <c r="Y17" s="10">
        <v>28</v>
      </c>
      <c r="Z17" s="15"/>
      <c r="AA17" s="11"/>
      <c r="AB17" s="80">
        <f t="shared" si="1"/>
        <v>0</v>
      </c>
      <c r="AC17" s="10">
        <v>0</v>
      </c>
      <c r="AD17" s="15"/>
      <c r="AE17" s="11"/>
      <c r="AF17" s="13">
        <v>27</v>
      </c>
      <c r="AG17" s="13"/>
      <c r="AH17" s="10">
        <v>6</v>
      </c>
      <c r="AI17" s="11">
        <v>0</v>
      </c>
      <c r="AJ17" s="14">
        <v>9</v>
      </c>
      <c r="AK17" s="26">
        <v>17</v>
      </c>
      <c r="AL17" s="11">
        <v>0</v>
      </c>
      <c r="AM17" s="26">
        <v>1</v>
      </c>
      <c r="AN17" s="11">
        <v>0</v>
      </c>
      <c r="AO17" s="24"/>
      <c r="AP17" s="24"/>
      <c r="AQ17" s="24"/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271</v>
      </c>
      <c r="C18" s="10">
        <v>0</v>
      </c>
      <c r="D18" s="12">
        <v>0</v>
      </c>
      <c r="E18" s="15">
        <v>0</v>
      </c>
      <c r="F18" s="15">
        <v>2</v>
      </c>
      <c r="G18" s="15">
        <v>1</v>
      </c>
      <c r="H18" s="15">
        <v>1</v>
      </c>
      <c r="I18" s="15">
        <v>3</v>
      </c>
      <c r="J18" s="15">
        <v>3</v>
      </c>
      <c r="K18" s="15">
        <v>5</v>
      </c>
      <c r="L18" s="15">
        <v>7</v>
      </c>
      <c r="M18" s="15">
        <v>23</v>
      </c>
      <c r="N18" s="15">
        <v>19</v>
      </c>
      <c r="O18" s="15">
        <v>37</v>
      </c>
      <c r="P18" s="15">
        <v>37</v>
      </c>
      <c r="Q18" s="15">
        <v>52</v>
      </c>
      <c r="R18" s="15">
        <v>41</v>
      </c>
      <c r="S18" s="11">
        <v>40</v>
      </c>
      <c r="T18" s="10">
        <v>0</v>
      </c>
      <c r="U18" s="11">
        <v>271</v>
      </c>
      <c r="V18" s="10">
        <v>141</v>
      </c>
      <c r="W18" s="11">
        <v>130</v>
      </c>
      <c r="X18" s="53">
        <f t="shared" si="0"/>
        <v>0</v>
      </c>
      <c r="Y18" s="10">
        <v>0</v>
      </c>
      <c r="Z18" s="15"/>
      <c r="AA18" s="11"/>
      <c r="AB18" s="80">
        <f t="shared" si="1"/>
        <v>113</v>
      </c>
      <c r="AC18" s="10">
        <v>113</v>
      </c>
      <c r="AD18" s="15"/>
      <c r="AE18" s="11"/>
      <c r="AF18" s="13">
        <v>104</v>
      </c>
      <c r="AG18" s="13">
        <v>32</v>
      </c>
      <c r="AH18" s="10">
        <v>0</v>
      </c>
      <c r="AI18" s="11">
        <v>38</v>
      </c>
      <c r="AJ18" s="14">
        <v>32</v>
      </c>
      <c r="AK18" s="26">
        <v>0</v>
      </c>
      <c r="AL18" s="11">
        <v>30</v>
      </c>
      <c r="AM18" s="26">
        <v>0</v>
      </c>
      <c r="AN18" s="11">
        <v>36</v>
      </c>
      <c r="AO18" s="24"/>
      <c r="AP18" s="24"/>
      <c r="AQ18" s="24"/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>
        <v>0</v>
      </c>
      <c r="Z19" s="15"/>
      <c r="AA19" s="11"/>
      <c r="AB19" s="80">
        <f t="shared" si="1"/>
        <v>0</v>
      </c>
      <c r="AC19" s="10">
        <v>0</v>
      </c>
      <c r="AD19" s="15"/>
      <c r="AE19" s="11"/>
      <c r="AF19" s="13">
        <v>0</v>
      </c>
      <c r="AG19" s="13"/>
      <c r="AH19" s="10">
        <v>0</v>
      </c>
      <c r="AI19" s="11">
        <v>0</v>
      </c>
      <c r="AJ19" s="14">
        <v>0</v>
      </c>
      <c r="AK19" s="26">
        <v>0</v>
      </c>
      <c r="AL19" s="11">
        <v>0</v>
      </c>
      <c r="AM19" s="26">
        <v>0</v>
      </c>
      <c r="AN19" s="11">
        <v>0</v>
      </c>
      <c r="AO19" s="24"/>
      <c r="AP19" s="24"/>
      <c r="AQ19" s="24"/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161</v>
      </c>
      <c r="C20" s="10">
        <v>0</v>
      </c>
      <c r="D20" s="12">
        <v>0</v>
      </c>
      <c r="E20" s="15">
        <v>0</v>
      </c>
      <c r="F20" s="15">
        <v>6</v>
      </c>
      <c r="G20" s="15">
        <v>8</v>
      </c>
      <c r="H20" s="15">
        <v>11</v>
      </c>
      <c r="I20" s="15">
        <v>15</v>
      </c>
      <c r="J20" s="15">
        <v>9</v>
      </c>
      <c r="K20" s="15">
        <v>9</v>
      </c>
      <c r="L20" s="15">
        <v>23</v>
      </c>
      <c r="M20" s="15">
        <v>24</v>
      </c>
      <c r="N20" s="15">
        <v>13</v>
      </c>
      <c r="O20" s="15">
        <v>10</v>
      </c>
      <c r="P20" s="15">
        <v>11</v>
      </c>
      <c r="Q20" s="15">
        <v>9</v>
      </c>
      <c r="R20" s="15">
        <v>10</v>
      </c>
      <c r="S20" s="11">
        <v>3</v>
      </c>
      <c r="T20" s="10">
        <v>0</v>
      </c>
      <c r="U20" s="11">
        <v>161</v>
      </c>
      <c r="V20" s="10">
        <v>23</v>
      </c>
      <c r="W20" s="11">
        <v>138</v>
      </c>
      <c r="X20" s="53">
        <f t="shared" si="0"/>
        <v>0</v>
      </c>
      <c r="Y20" s="10">
        <v>0</v>
      </c>
      <c r="Z20" s="15"/>
      <c r="AA20" s="11"/>
      <c r="AB20" s="80">
        <f t="shared" si="1"/>
        <v>96</v>
      </c>
      <c r="AC20" s="10">
        <v>96</v>
      </c>
      <c r="AD20" s="15"/>
      <c r="AE20" s="11"/>
      <c r="AF20" s="13">
        <v>93</v>
      </c>
      <c r="AG20" s="13"/>
      <c r="AH20" s="10">
        <v>0</v>
      </c>
      <c r="AI20" s="11">
        <v>48</v>
      </c>
      <c r="AJ20" s="14">
        <v>0</v>
      </c>
      <c r="AK20" s="26">
        <v>0</v>
      </c>
      <c r="AL20" s="11">
        <v>2</v>
      </c>
      <c r="AM20" s="26">
        <v>0</v>
      </c>
      <c r="AN20" s="11">
        <v>7</v>
      </c>
      <c r="AO20" s="24"/>
      <c r="AP20" s="24"/>
      <c r="AQ20" s="24"/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>
        <v>0</v>
      </c>
      <c r="Z21" s="15"/>
      <c r="AA21" s="11"/>
      <c r="AB21" s="80">
        <f t="shared" si="1"/>
        <v>0</v>
      </c>
      <c r="AC21" s="10">
        <v>0</v>
      </c>
      <c r="AD21" s="15"/>
      <c r="AE21" s="11"/>
      <c r="AF21" s="13">
        <v>0</v>
      </c>
      <c r="AG21" s="13"/>
      <c r="AH21" s="10">
        <v>0</v>
      </c>
      <c r="AI21" s="11">
        <v>0</v>
      </c>
      <c r="AJ21" s="14">
        <v>0</v>
      </c>
      <c r="AK21" s="26">
        <v>0</v>
      </c>
      <c r="AL21" s="11">
        <v>0</v>
      </c>
      <c r="AM21" s="26">
        <v>0</v>
      </c>
      <c r="AN21" s="11">
        <v>0</v>
      </c>
      <c r="AO21" s="24"/>
      <c r="AP21" s="24"/>
      <c r="AQ21" s="24"/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158</v>
      </c>
      <c r="C22" s="10">
        <v>0</v>
      </c>
      <c r="D22" s="12">
        <v>0</v>
      </c>
      <c r="E22" s="15">
        <v>0</v>
      </c>
      <c r="F22" s="15">
        <v>6</v>
      </c>
      <c r="G22" s="15">
        <v>3</v>
      </c>
      <c r="H22" s="15">
        <v>0</v>
      </c>
      <c r="I22" s="15">
        <v>6</v>
      </c>
      <c r="J22" s="15">
        <v>3</v>
      </c>
      <c r="K22" s="15">
        <v>10</v>
      </c>
      <c r="L22" s="15">
        <v>12</v>
      </c>
      <c r="M22" s="15">
        <v>25</v>
      </c>
      <c r="N22" s="15">
        <v>16</v>
      </c>
      <c r="O22" s="15">
        <v>28</v>
      </c>
      <c r="P22" s="15">
        <v>18</v>
      </c>
      <c r="Q22" s="15">
        <v>10</v>
      </c>
      <c r="R22" s="15">
        <v>14</v>
      </c>
      <c r="S22" s="11">
        <v>7</v>
      </c>
      <c r="T22" s="10">
        <v>0</v>
      </c>
      <c r="U22" s="11">
        <v>158</v>
      </c>
      <c r="V22" s="10">
        <v>60</v>
      </c>
      <c r="W22" s="11">
        <v>98</v>
      </c>
      <c r="X22" s="53">
        <f t="shared" si="0"/>
        <v>0</v>
      </c>
      <c r="Y22" s="10">
        <v>0</v>
      </c>
      <c r="Z22" s="15"/>
      <c r="AA22" s="11"/>
      <c r="AB22" s="80">
        <f t="shared" si="1"/>
        <v>96</v>
      </c>
      <c r="AC22" s="10">
        <v>96</v>
      </c>
      <c r="AD22" s="15"/>
      <c r="AE22" s="11"/>
      <c r="AF22" s="13">
        <v>79</v>
      </c>
      <c r="AG22" s="13"/>
      <c r="AH22" s="10">
        <v>0</v>
      </c>
      <c r="AI22" s="11">
        <v>50</v>
      </c>
      <c r="AJ22" s="14">
        <v>0</v>
      </c>
      <c r="AK22" s="26">
        <v>0</v>
      </c>
      <c r="AL22" s="11">
        <v>27</v>
      </c>
      <c r="AM22" s="26">
        <v>0</v>
      </c>
      <c r="AN22" s="11">
        <v>26</v>
      </c>
      <c r="AO22" s="24"/>
      <c r="AP22" s="24"/>
      <c r="AQ22" s="24"/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>
        <v>0</v>
      </c>
      <c r="Z23" s="15"/>
      <c r="AA23" s="11"/>
      <c r="AB23" s="80">
        <f t="shared" si="1"/>
        <v>0</v>
      </c>
      <c r="AC23" s="10">
        <v>0</v>
      </c>
      <c r="AD23" s="15"/>
      <c r="AE23" s="11"/>
      <c r="AF23" s="13">
        <v>0</v>
      </c>
      <c r="AG23" s="13"/>
      <c r="AH23" s="10">
        <v>0</v>
      </c>
      <c r="AI23" s="11">
        <v>0</v>
      </c>
      <c r="AJ23" s="14">
        <v>0</v>
      </c>
      <c r="AK23" s="26">
        <v>0</v>
      </c>
      <c r="AL23" s="11">
        <v>0</v>
      </c>
      <c r="AM23" s="26">
        <v>0</v>
      </c>
      <c r="AN23" s="11">
        <v>0</v>
      </c>
      <c r="AO23" s="24"/>
      <c r="AP23" s="24"/>
      <c r="AQ23" s="24"/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>
        <v>0</v>
      </c>
      <c r="Z24" s="15"/>
      <c r="AA24" s="11"/>
      <c r="AB24" s="80">
        <f t="shared" si="1"/>
        <v>0</v>
      </c>
      <c r="AC24" s="10">
        <v>0</v>
      </c>
      <c r="AD24" s="15"/>
      <c r="AE24" s="11"/>
      <c r="AF24" s="13">
        <v>0</v>
      </c>
      <c r="AG24" s="13"/>
      <c r="AH24" s="10">
        <v>0</v>
      </c>
      <c r="AI24" s="11">
        <v>0</v>
      </c>
      <c r="AJ24" s="14">
        <v>0</v>
      </c>
      <c r="AK24" s="26">
        <v>0</v>
      </c>
      <c r="AL24" s="11">
        <v>0</v>
      </c>
      <c r="AM24" s="26">
        <v>0</v>
      </c>
      <c r="AN24" s="11">
        <v>0</v>
      </c>
      <c r="AO24" s="24"/>
      <c r="AP24" s="24"/>
      <c r="AQ24" s="24"/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>
        <v>0</v>
      </c>
      <c r="Z25" s="15"/>
      <c r="AA25" s="11"/>
      <c r="AB25" s="80">
        <f t="shared" si="1"/>
        <v>0</v>
      </c>
      <c r="AC25" s="10">
        <v>0</v>
      </c>
      <c r="AD25" s="15"/>
      <c r="AE25" s="11"/>
      <c r="AF25" s="13">
        <v>0</v>
      </c>
      <c r="AG25" s="13"/>
      <c r="AH25" s="10">
        <v>0</v>
      </c>
      <c r="AI25" s="11">
        <v>0</v>
      </c>
      <c r="AJ25" s="14">
        <v>0</v>
      </c>
      <c r="AK25" s="26">
        <v>0</v>
      </c>
      <c r="AL25" s="11">
        <v>0</v>
      </c>
      <c r="AM25" s="26">
        <v>0</v>
      </c>
      <c r="AN25" s="11">
        <v>0</v>
      </c>
      <c r="AO25" s="24"/>
      <c r="AP25" s="24"/>
      <c r="AQ25" s="24"/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>
        <v>0</v>
      </c>
      <c r="Z26" s="15"/>
      <c r="AA26" s="11"/>
      <c r="AB26" s="80">
        <f t="shared" si="1"/>
        <v>0</v>
      </c>
      <c r="AC26" s="10">
        <v>0</v>
      </c>
      <c r="AD26" s="15"/>
      <c r="AE26" s="11"/>
      <c r="AF26" s="13">
        <v>0</v>
      </c>
      <c r="AG26" s="13"/>
      <c r="AH26" s="10">
        <v>0</v>
      </c>
      <c r="AI26" s="11">
        <v>0</v>
      </c>
      <c r="AJ26" s="14">
        <v>0</v>
      </c>
      <c r="AK26" s="26">
        <v>0</v>
      </c>
      <c r="AL26" s="11">
        <v>0</v>
      </c>
      <c r="AM26" s="26">
        <v>0</v>
      </c>
      <c r="AN26" s="11">
        <v>0</v>
      </c>
      <c r="AO26" s="24"/>
      <c r="AP26" s="24"/>
      <c r="AQ26" s="24"/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38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2</v>
      </c>
      <c r="I27" s="15">
        <v>0</v>
      </c>
      <c r="J27" s="15">
        <v>0</v>
      </c>
      <c r="K27" s="15">
        <v>1</v>
      </c>
      <c r="L27" s="15">
        <v>3</v>
      </c>
      <c r="M27" s="15">
        <v>1</v>
      </c>
      <c r="N27" s="15">
        <v>4</v>
      </c>
      <c r="O27" s="15">
        <v>4</v>
      </c>
      <c r="P27" s="15">
        <v>6</v>
      </c>
      <c r="Q27" s="15">
        <v>5</v>
      </c>
      <c r="R27" s="15">
        <v>7</v>
      </c>
      <c r="S27" s="11">
        <v>5</v>
      </c>
      <c r="T27" s="10">
        <v>0</v>
      </c>
      <c r="U27" s="11">
        <v>38</v>
      </c>
      <c r="V27" s="10">
        <v>19</v>
      </c>
      <c r="W27" s="11">
        <v>19</v>
      </c>
      <c r="X27" s="53">
        <f t="shared" si="0"/>
        <v>0</v>
      </c>
      <c r="Y27" s="10">
        <v>0</v>
      </c>
      <c r="Z27" s="15"/>
      <c r="AA27" s="11"/>
      <c r="AB27" s="80">
        <f t="shared" si="1"/>
        <v>20</v>
      </c>
      <c r="AC27" s="10">
        <v>20</v>
      </c>
      <c r="AD27" s="15"/>
      <c r="AE27" s="11"/>
      <c r="AF27" s="13">
        <v>20</v>
      </c>
      <c r="AG27" s="13"/>
      <c r="AH27" s="10">
        <v>0</v>
      </c>
      <c r="AI27" s="11">
        <v>15</v>
      </c>
      <c r="AJ27" s="14">
        <v>0</v>
      </c>
      <c r="AK27" s="26">
        <v>0</v>
      </c>
      <c r="AL27" s="11">
        <v>0</v>
      </c>
      <c r="AM27" s="26">
        <v>0</v>
      </c>
      <c r="AN27" s="11">
        <v>0</v>
      </c>
      <c r="AO27" s="24"/>
      <c r="AP27" s="24"/>
      <c r="AQ27" s="24"/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>
        <v>0</v>
      </c>
      <c r="Z28" s="15"/>
      <c r="AA28" s="11"/>
      <c r="AB28" s="80">
        <f t="shared" si="1"/>
        <v>0</v>
      </c>
      <c r="AC28" s="10"/>
      <c r="AD28" s="15"/>
      <c r="AE28" s="11"/>
      <c r="AF28" s="13">
        <v>0</v>
      </c>
      <c r="AG28" s="13"/>
      <c r="AH28" s="10">
        <v>0</v>
      </c>
      <c r="AI28" s="11">
        <v>0</v>
      </c>
      <c r="AJ28" s="14">
        <v>0</v>
      </c>
      <c r="AK28" s="26">
        <v>0</v>
      </c>
      <c r="AL28" s="11">
        <v>0</v>
      </c>
      <c r="AM28" s="26">
        <v>0</v>
      </c>
      <c r="AN28" s="11">
        <v>0</v>
      </c>
      <c r="AO28" s="24"/>
      <c r="AP28" s="24"/>
      <c r="AQ28" s="24"/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>
        <v>0</v>
      </c>
      <c r="Z29" s="15"/>
      <c r="AA29" s="11"/>
      <c r="AB29" s="80">
        <f t="shared" si="1"/>
        <v>0</v>
      </c>
      <c r="AC29" s="10"/>
      <c r="AD29" s="15"/>
      <c r="AE29" s="11"/>
      <c r="AF29" s="13">
        <v>0</v>
      </c>
      <c r="AG29" s="13"/>
      <c r="AH29" s="10">
        <v>0</v>
      </c>
      <c r="AI29" s="11">
        <v>0</v>
      </c>
      <c r="AJ29" s="14">
        <v>0</v>
      </c>
      <c r="AK29" s="26">
        <v>0</v>
      </c>
      <c r="AL29" s="11">
        <v>0</v>
      </c>
      <c r="AM29" s="26">
        <v>0</v>
      </c>
      <c r="AN29" s="11">
        <v>0</v>
      </c>
      <c r="AO29" s="24"/>
      <c r="AP29" s="24"/>
      <c r="AQ29" s="24"/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>
        <v>0</v>
      </c>
      <c r="Z30" s="15"/>
      <c r="AA30" s="11"/>
      <c r="AB30" s="80">
        <f t="shared" si="1"/>
        <v>0</v>
      </c>
      <c r="AC30" s="10"/>
      <c r="AD30" s="15"/>
      <c r="AE30" s="11"/>
      <c r="AF30" s="13">
        <v>0</v>
      </c>
      <c r="AG30" s="13"/>
      <c r="AH30" s="10">
        <v>0</v>
      </c>
      <c r="AI30" s="11">
        <v>0</v>
      </c>
      <c r="AJ30" s="14">
        <v>0</v>
      </c>
      <c r="AK30" s="26">
        <v>0</v>
      </c>
      <c r="AL30" s="11">
        <v>0</v>
      </c>
      <c r="AM30" s="26">
        <v>0</v>
      </c>
      <c r="AN30" s="11">
        <v>0</v>
      </c>
      <c r="AO30" s="24"/>
      <c r="AP30" s="24"/>
      <c r="AQ30" s="24"/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>
        <v>0</v>
      </c>
      <c r="Z31" s="15"/>
      <c r="AA31" s="11"/>
      <c r="AB31" s="80">
        <f t="shared" si="1"/>
        <v>0</v>
      </c>
      <c r="AC31" s="10"/>
      <c r="AD31" s="15"/>
      <c r="AE31" s="11"/>
      <c r="AF31" s="13">
        <v>0</v>
      </c>
      <c r="AG31" s="13"/>
      <c r="AH31" s="10">
        <v>0</v>
      </c>
      <c r="AI31" s="11">
        <v>0</v>
      </c>
      <c r="AJ31" s="14">
        <v>0</v>
      </c>
      <c r="AK31" s="26">
        <v>0</v>
      </c>
      <c r="AL31" s="11">
        <v>0</v>
      </c>
      <c r="AM31" s="26">
        <v>0</v>
      </c>
      <c r="AN31" s="11">
        <v>0</v>
      </c>
      <c r="AO31" s="24"/>
      <c r="AP31" s="24"/>
      <c r="AQ31" s="24"/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154</v>
      </c>
      <c r="C32" s="10">
        <v>13</v>
      </c>
      <c r="D32" s="12">
        <v>11</v>
      </c>
      <c r="E32" s="15">
        <v>10</v>
      </c>
      <c r="F32" s="15">
        <v>13</v>
      </c>
      <c r="G32" s="15">
        <v>9</v>
      </c>
      <c r="H32" s="15">
        <v>9</v>
      </c>
      <c r="I32" s="15">
        <v>6</v>
      </c>
      <c r="J32" s="15">
        <v>6</v>
      </c>
      <c r="K32" s="15">
        <v>7</v>
      </c>
      <c r="L32" s="15">
        <v>4</v>
      </c>
      <c r="M32" s="15">
        <v>17</v>
      </c>
      <c r="N32" s="15">
        <v>6</v>
      </c>
      <c r="O32" s="15">
        <v>10</v>
      </c>
      <c r="P32" s="15">
        <v>5</v>
      </c>
      <c r="Q32" s="15">
        <v>15</v>
      </c>
      <c r="R32" s="15">
        <v>8</v>
      </c>
      <c r="S32" s="11">
        <v>5</v>
      </c>
      <c r="T32" s="10">
        <v>34</v>
      </c>
      <c r="U32" s="11">
        <v>120</v>
      </c>
      <c r="V32" s="10">
        <v>53</v>
      </c>
      <c r="W32" s="11">
        <v>101</v>
      </c>
      <c r="X32" s="53">
        <f t="shared" si="0"/>
        <v>0</v>
      </c>
      <c r="Y32" s="10">
        <v>0</v>
      </c>
      <c r="Z32" s="15"/>
      <c r="AA32" s="11"/>
      <c r="AB32" s="80">
        <f t="shared" si="1"/>
        <v>0</v>
      </c>
      <c r="AC32" s="10"/>
      <c r="AD32" s="15"/>
      <c r="AE32" s="11"/>
      <c r="AF32" s="13">
        <v>0</v>
      </c>
      <c r="AG32" s="13"/>
      <c r="AH32" s="10">
        <v>8</v>
      </c>
      <c r="AI32" s="11">
        <v>32</v>
      </c>
      <c r="AJ32" s="14">
        <v>0</v>
      </c>
      <c r="AK32" s="26">
        <v>0</v>
      </c>
      <c r="AL32" s="11">
        <v>2</v>
      </c>
      <c r="AM32" s="26">
        <v>5</v>
      </c>
      <c r="AN32" s="11">
        <v>16</v>
      </c>
      <c r="AO32" s="24"/>
      <c r="AP32" s="24"/>
      <c r="AQ32" s="24"/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>
        <v>0</v>
      </c>
      <c r="Z33" s="15"/>
      <c r="AA33" s="11"/>
      <c r="AB33" s="80">
        <f t="shared" si="1"/>
        <v>0</v>
      </c>
      <c r="AC33" s="10"/>
      <c r="AD33" s="15"/>
      <c r="AE33" s="11"/>
      <c r="AF33" s="13">
        <v>0</v>
      </c>
      <c r="AG33" s="13"/>
      <c r="AH33" s="10">
        <v>0</v>
      </c>
      <c r="AI33" s="11">
        <v>0</v>
      </c>
      <c r="AJ33" s="14">
        <v>0</v>
      </c>
      <c r="AK33" s="26"/>
      <c r="AL33" s="11"/>
      <c r="AM33" s="26"/>
      <c r="AN33" s="11"/>
      <c r="AO33" s="24"/>
      <c r="AP33" s="24"/>
      <c r="AQ33" s="24"/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>
        <v>0</v>
      </c>
      <c r="Z34" s="15"/>
      <c r="AA34" s="11"/>
      <c r="AB34" s="80">
        <f t="shared" si="1"/>
        <v>0</v>
      </c>
      <c r="AC34" s="10"/>
      <c r="AD34" s="15"/>
      <c r="AE34" s="11"/>
      <c r="AF34" s="13">
        <v>0</v>
      </c>
      <c r="AG34" s="13"/>
      <c r="AH34" s="10">
        <v>0</v>
      </c>
      <c r="AI34" s="11">
        <v>0</v>
      </c>
      <c r="AJ34" s="14">
        <v>0</v>
      </c>
      <c r="AK34" s="26"/>
      <c r="AL34" s="11"/>
      <c r="AM34" s="26"/>
      <c r="AN34" s="11"/>
      <c r="AO34" s="24"/>
      <c r="AP34" s="24"/>
      <c r="AQ34" s="24"/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>
        <v>0</v>
      </c>
      <c r="Z35" s="15"/>
      <c r="AA35" s="11"/>
      <c r="AB35" s="80">
        <f t="shared" si="1"/>
        <v>0</v>
      </c>
      <c r="AC35" s="10"/>
      <c r="AD35" s="15"/>
      <c r="AE35" s="11"/>
      <c r="AF35" s="13">
        <v>0</v>
      </c>
      <c r="AG35" s="13"/>
      <c r="AH35" s="10">
        <v>0</v>
      </c>
      <c r="AI35" s="11">
        <v>0</v>
      </c>
      <c r="AJ35" s="14">
        <v>0</v>
      </c>
      <c r="AK35" s="26"/>
      <c r="AL35" s="11"/>
      <c r="AM35" s="26"/>
      <c r="AN35" s="11"/>
      <c r="AO35" s="24"/>
      <c r="AP35" s="24"/>
      <c r="AQ35" s="24"/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/>
      <c r="AD36" s="15"/>
      <c r="AE36" s="11"/>
      <c r="AF36" s="13">
        <v>0</v>
      </c>
      <c r="AG36" s="13"/>
      <c r="AH36" s="56"/>
      <c r="AI36" s="25"/>
      <c r="AJ36" s="14">
        <v>0</v>
      </c>
      <c r="AK36" s="56"/>
      <c r="AL36" s="11"/>
      <c r="AM36" s="98"/>
      <c r="AN36" s="11"/>
      <c r="AO36" s="24"/>
      <c r="AP36" s="24"/>
      <c r="AQ36" s="24"/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/>
      <c r="AD37" s="15"/>
      <c r="AE37" s="11"/>
      <c r="AF37" s="13">
        <v>0</v>
      </c>
      <c r="AG37" s="13"/>
      <c r="AH37" s="10"/>
      <c r="AI37" s="11"/>
      <c r="AJ37" s="14">
        <v>0</v>
      </c>
      <c r="AK37" s="26"/>
      <c r="AL37" s="11"/>
      <c r="AM37" s="26"/>
      <c r="AN37" s="11"/>
      <c r="AO37" s="24"/>
      <c r="AP37" s="24"/>
      <c r="AQ37" s="24"/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/>
      <c r="AD38" s="15"/>
      <c r="AE38" s="11"/>
      <c r="AF38" s="13">
        <v>0</v>
      </c>
      <c r="AG38" s="13"/>
      <c r="AH38" s="10"/>
      <c r="AI38" s="11"/>
      <c r="AJ38" s="14">
        <v>0</v>
      </c>
      <c r="AK38" s="26"/>
      <c r="AL38" s="11"/>
      <c r="AM38" s="26"/>
      <c r="AN38" s="11"/>
      <c r="AO38" s="24"/>
      <c r="AP38" s="24"/>
      <c r="AQ38" s="24"/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198</v>
      </c>
      <c r="C39" s="137">
        <v>39</v>
      </c>
      <c r="D39" s="137">
        <v>66</v>
      </c>
      <c r="E39" s="137">
        <v>79</v>
      </c>
      <c r="F39" s="137">
        <v>14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184</v>
      </c>
      <c r="U39" s="11">
        <v>14</v>
      </c>
      <c r="V39" s="10">
        <v>138</v>
      </c>
      <c r="W39" s="11">
        <v>60</v>
      </c>
      <c r="X39" s="53">
        <f>SUM(Y39+Z39+AA39)</f>
        <v>85</v>
      </c>
      <c r="Y39" s="10">
        <v>85</v>
      </c>
      <c r="Z39" s="15"/>
      <c r="AA39" s="11"/>
      <c r="AB39" s="80">
        <f>SUM(AC39+AD39+AE39)</f>
        <v>0</v>
      </c>
      <c r="AC39" s="10"/>
      <c r="AD39" s="15"/>
      <c r="AE39" s="11"/>
      <c r="AF39" s="13">
        <v>80</v>
      </c>
      <c r="AG39" s="11"/>
      <c r="AH39" s="10"/>
      <c r="AI39" s="11"/>
      <c r="AJ39" s="14">
        <v>144</v>
      </c>
      <c r="AK39" s="26">
        <v>7</v>
      </c>
      <c r="AL39" s="11">
        <v>0</v>
      </c>
      <c r="AM39" s="26">
        <v>9</v>
      </c>
      <c r="AN39" s="11">
        <v>0</v>
      </c>
      <c r="AO39" s="24"/>
      <c r="AP39" s="24"/>
      <c r="AQ39" s="24"/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156</v>
      </c>
      <c r="C40" s="137">
        <v>0</v>
      </c>
      <c r="D40" s="137">
        <v>0</v>
      </c>
      <c r="E40" s="137">
        <v>0</v>
      </c>
      <c r="F40" s="15">
        <v>8</v>
      </c>
      <c r="G40" s="15">
        <v>6</v>
      </c>
      <c r="H40" s="15">
        <v>5</v>
      </c>
      <c r="I40" s="15">
        <v>8</v>
      </c>
      <c r="J40" s="15">
        <v>6</v>
      </c>
      <c r="K40" s="15">
        <v>5</v>
      </c>
      <c r="L40" s="15">
        <v>12</v>
      </c>
      <c r="M40" s="15">
        <v>12</v>
      </c>
      <c r="N40" s="15">
        <v>15</v>
      </c>
      <c r="O40" s="15">
        <v>10</v>
      </c>
      <c r="P40" s="15">
        <v>18</v>
      </c>
      <c r="Q40" s="15">
        <v>15</v>
      </c>
      <c r="R40" s="15">
        <v>11</v>
      </c>
      <c r="S40" s="11">
        <v>25</v>
      </c>
      <c r="T40" s="10">
        <v>0</v>
      </c>
      <c r="U40" s="11">
        <v>156</v>
      </c>
      <c r="V40" s="10">
        <v>73</v>
      </c>
      <c r="W40" s="11">
        <v>83</v>
      </c>
      <c r="X40" s="53">
        <f>SUM(Y40+Z40+AA40)</f>
        <v>0</v>
      </c>
      <c r="Y40" s="10">
        <v>0</v>
      </c>
      <c r="Z40" s="15"/>
      <c r="AA40" s="11"/>
      <c r="AB40" s="80">
        <f>SUM(AC40+AD40+AE40)</f>
        <v>86</v>
      </c>
      <c r="AC40" s="10">
        <v>86</v>
      </c>
      <c r="AD40" s="15"/>
      <c r="AE40" s="11"/>
      <c r="AF40" s="13">
        <v>84</v>
      </c>
      <c r="AG40" s="143"/>
      <c r="AH40" s="10">
        <v>0</v>
      </c>
      <c r="AI40" s="11">
        <v>44</v>
      </c>
      <c r="AJ40" s="14">
        <v>34</v>
      </c>
      <c r="AK40" s="26">
        <v>0</v>
      </c>
      <c r="AL40" s="11">
        <v>17</v>
      </c>
      <c r="AM40" s="26">
        <v>0</v>
      </c>
      <c r="AN40" s="11">
        <v>10</v>
      </c>
      <c r="AO40" s="24"/>
      <c r="AP40" s="24"/>
      <c r="AQ40" s="24"/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/>
      <c r="AA41" s="11"/>
      <c r="AB41" s="80">
        <f>SUM(AC41+AD41+AE41)</f>
        <v>0</v>
      </c>
      <c r="AC41" s="10">
        <v>0</v>
      </c>
      <c r="AD41" s="15"/>
      <c r="AE41" s="11"/>
      <c r="AF41" s="13">
        <v>0</v>
      </c>
      <c r="AG41" s="11"/>
      <c r="AH41" s="10">
        <v>0</v>
      </c>
      <c r="AI41" s="11">
        <v>0</v>
      </c>
      <c r="AJ41" s="14">
        <v>0</v>
      </c>
      <c r="AK41" s="26">
        <v>0</v>
      </c>
      <c r="AL41" s="11">
        <v>0</v>
      </c>
      <c r="AM41" s="26">
        <v>0</v>
      </c>
      <c r="AN41" s="11">
        <v>0</v>
      </c>
      <c r="AO41" s="24"/>
      <c r="AP41" s="24"/>
      <c r="AQ41" s="24"/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87</v>
      </c>
      <c r="C42" s="137">
        <v>1</v>
      </c>
      <c r="D42" s="137">
        <v>26</v>
      </c>
      <c r="E42" s="137">
        <v>38</v>
      </c>
      <c r="F42" s="15">
        <v>22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65</v>
      </c>
      <c r="U42" s="11">
        <v>22</v>
      </c>
      <c r="V42" s="10">
        <v>44</v>
      </c>
      <c r="W42" s="11">
        <v>43</v>
      </c>
      <c r="X42" s="53">
        <f>SUM(Y42+Z42+AA42)</f>
        <v>5</v>
      </c>
      <c r="Y42" s="10">
        <v>5</v>
      </c>
      <c r="Z42" s="15"/>
      <c r="AA42" s="11"/>
      <c r="AB42" s="80">
        <f>SUM(AC42+AD42+AE42)</f>
        <v>10</v>
      </c>
      <c r="AC42" s="10">
        <v>10</v>
      </c>
      <c r="AD42" s="15"/>
      <c r="AE42" s="11"/>
      <c r="AF42" s="13">
        <v>13</v>
      </c>
      <c r="AG42" s="11"/>
      <c r="AH42" s="10">
        <v>13</v>
      </c>
      <c r="AI42" s="11">
        <v>3</v>
      </c>
      <c r="AJ42" s="14">
        <v>0</v>
      </c>
      <c r="AK42" s="26">
        <v>0</v>
      </c>
      <c r="AL42" s="11">
        <v>0</v>
      </c>
      <c r="AM42" s="26">
        <v>0</v>
      </c>
      <c r="AN42" s="11">
        <v>2</v>
      </c>
      <c r="AO42" s="24"/>
      <c r="AP42" s="24"/>
      <c r="AQ42" s="24"/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238</v>
      </c>
      <c r="C43" s="10">
        <v>0</v>
      </c>
      <c r="D43" s="12">
        <v>0</v>
      </c>
      <c r="E43" s="15">
        <v>0</v>
      </c>
      <c r="F43" s="15">
        <v>16</v>
      </c>
      <c r="G43" s="15">
        <v>15</v>
      </c>
      <c r="H43" s="15">
        <v>11</v>
      </c>
      <c r="I43" s="15">
        <v>13</v>
      </c>
      <c r="J43" s="15">
        <v>19</v>
      </c>
      <c r="K43" s="15">
        <v>29</v>
      </c>
      <c r="L43" s="15">
        <v>37</v>
      </c>
      <c r="M43" s="15">
        <v>38</v>
      </c>
      <c r="N43" s="15">
        <v>20</v>
      </c>
      <c r="O43" s="15">
        <v>13</v>
      </c>
      <c r="P43" s="15">
        <v>9</v>
      </c>
      <c r="Q43" s="15">
        <v>11</v>
      </c>
      <c r="R43" s="15">
        <v>4</v>
      </c>
      <c r="S43" s="11">
        <v>3</v>
      </c>
      <c r="T43" s="10">
        <v>0</v>
      </c>
      <c r="U43" s="11">
        <v>238</v>
      </c>
      <c r="V43" s="10">
        <v>96</v>
      </c>
      <c r="W43" s="11">
        <v>142</v>
      </c>
      <c r="X43" s="53">
        <f t="shared" ref="X43:X68" si="2">SUM(Y43+Z43+AA43)</f>
        <v>0</v>
      </c>
      <c r="Y43" s="10">
        <v>0</v>
      </c>
      <c r="Z43" s="15"/>
      <c r="AA43" s="11"/>
      <c r="AB43" s="80">
        <f>SUM(AC43+AD43+AE43)</f>
        <v>20</v>
      </c>
      <c r="AC43" s="10">
        <v>17</v>
      </c>
      <c r="AD43" s="15"/>
      <c r="AE43" s="11">
        <v>3</v>
      </c>
      <c r="AF43" s="13">
        <v>4</v>
      </c>
      <c r="AG43" s="11"/>
      <c r="AH43" s="10">
        <v>0</v>
      </c>
      <c r="AI43" s="25">
        <v>45</v>
      </c>
      <c r="AJ43" s="14">
        <v>237</v>
      </c>
      <c r="AK43" s="26">
        <v>0</v>
      </c>
      <c r="AL43" s="11">
        <v>0</v>
      </c>
      <c r="AM43" s="26">
        <v>0</v>
      </c>
      <c r="AN43" s="11">
        <v>1</v>
      </c>
      <c r="AO43" s="24"/>
      <c r="AP43" s="24"/>
      <c r="AQ43" s="24"/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130</v>
      </c>
      <c r="C44" s="10">
        <v>31</v>
      </c>
      <c r="D44" s="12">
        <v>80</v>
      </c>
      <c r="E44" s="15">
        <v>19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130</v>
      </c>
      <c r="U44" s="11">
        <v>0</v>
      </c>
      <c r="V44" s="10">
        <v>117</v>
      </c>
      <c r="W44" s="11">
        <v>13</v>
      </c>
      <c r="X44" s="53">
        <f t="shared" si="2"/>
        <v>48</v>
      </c>
      <c r="Y44" s="10">
        <v>48</v>
      </c>
      <c r="Z44" s="15"/>
      <c r="AA44" s="11"/>
      <c r="AB44" s="80">
        <f t="shared" ref="AB44:AB68" si="3">SUM(AC44+AD44+AE44)</f>
        <v>0</v>
      </c>
      <c r="AC44" s="10">
        <v>0</v>
      </c>
      <c r="AD44" s="15"/>
      <c r="AE44" s="11"/>
      <c r="AF44" s="13">
        <v>25</v>
      </c>
      <c r="AG44" s="24"/>
      <c r="AH44" s="10">
        <v>41</v>
      </c>
      <c r="AI44" s="25">
        <v>0</v>
      </c>
      <c r="AJ44" s="14">
        <v>0</v>
      </c>
      <c r="AK44" s="26">
        <v>1</v>
      </c>
      <c r="AL44" s="11">
        <v>0</v>
      </c>
      <c r="AM44" s="26">
        <v>33</v>
      </c>
      <c r="AN44" s="11">
        <v>0</v>
      </c>
      <c r="AO44" s="24"/>
      <c r="AP44" s="24"/>
      <c r="AQ44" s="24">
        <v>57</v>
      </c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830</v>
      </c>
      <c r="C45" s="10">
        <v>0</v>
      </c>
      <c r="D45" s="12">
        <v>0</v>
      </c>
      <c r="E45" s="15">
        <v>0</v>
      </c>
      <c r="F45" s="15">
        <v>18</v>
      </c>
      <c r="G45" s="15">
        <v>17</v>
      </c>
      <c r="H45" s="15">
        <v>16</v>
      </c>
      <c r="I45" s="15">
        <v>19</v>
      </c>
      <c r="J45" s="15">
        <v>31</v>
      </c>
      <c r="K45" s="15">
        <v>52</v>
      </c>
      <c r="L45" s="15">
        <v>73</v>
      </c>
      <c r="M45" s="15">
        <v>102</v>
      </c>
      <c r="N45" s="15">
        <v>105</v>
      </c>
      <c r="O45" s="15">
        <v>100</v>
      </c>
      <c r="P45" s="15">
        <v>107</v>
      </c>
      <c r="Q45" s="15">
        <v>90</v>
      </c>
      <c r="R45" s="15">
        <v>59</v>
      </c>
      <c r="S45" s="11">
        <v>41</v>
      </c>
      <c r="T45" s="10">
        <v>0</v>
      </c>
      <c r="U45" s="11">
        <v>830</v>
      </c>
      <c r="V45" s="10">
        <v>259</v>
      </c>
      <c r="W45" s="11">
        <v>571</v>
      </c>
      <c r="X45" s="53">
        <f t="shared" si="2"/>
        <v>0</v>
      </c>
      <c r="Y45" s="10">
        <v>0</v>
      </c>
      <c r="Z45" s="15"/>
      <c r="AA45" s="11"/>
      <c r="AB45" s="80">
        <f t="shared" si="3"/>
        <v>310</v>
      </c>
      <c r="AC45" s="10">
        <v>310</v>
      </c>
      <c r="AD45" s="15"/>
      <c r="AE45" s="11"/>
      <c r="AF45" s="13">
        <v>219</v>
      </c>
      <c r="AG45" s="143">
        <v>29</v>
      </c>
      <c r="AH45" s="10">
        <v>0</v>
      </c>
      <c r="AI45" s="25">
        <v>103</v>
      </c>
      <c r="AJ45" s="25">
        <v>150</v>
      </c>
      <c r="AK45" s="26">
        <v>0</v>
      </c>
      <c r="AL45" s="11">
        <v>34</v>
      </c>
      <c r="AM45" s="26">
        <v>0</v>
      </c>
      <c r="AN45" s="11">
        <v>54</v>
      </c>
      <c r="AO45" s="24"/>
      <c r="AP45" s="24"/>
      <c r="AQ45" s="24">
        <v>49</v>
      </c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>
        <v>0</v>
      </c>
      <c r="Z46" s="15"/>
      <c r="AA46" s="11"/>
      <c r="AB46" s="80">
        <f t="shared" si="3"/>
        <v>0</v>
      </c>
      <c r="AC46" s="10">
        <v>0</v>
      </c>
      <c r="AD46" s="15"/>
      <c r="AE46" s="11"/>
      <c r="AF46" s="13">
        <v>0</v>
      </c>
      <c r="AG46" s="11"/>
      <c r="AH46" s="10">
        <v>0</v>
      </c>
      <c r="AI46" s="11">
        <v>0</v>
      </c>
      <c r="AJ46" s="14">
        <v>0</v>
      </c>
      <c r="AK46" s="26">
        <v>0</v>
      </c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>
        <v>0</v>
      </c>
      <c r="Z47" s="15"/>
      <c r="AA47" s="11"/>
      <c r="AB47" s="80">
        <f t="shared" si="3"/>
        <v>0</v>
      </c>
      <c r="AC47" s="10">
        <v>0</v>
      </c>
      <c r="AD47" s="15"/>
      <c r="AE47" s="11"/>
      <c r="AF47" s="13">
        <v>0</v>
      </c>
      <c r="AG47" s="143"/>
      <c r="AH47" s="10">
        <v>0</v>
      </c>
      <c r="AI47" s="11">
        <v>0</v>
      </c>
      <c r="AJ47" s="14">
        <v>0</v>
      </c>
      <c r="AK47" s="26">
        <v>0</v>
      </c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>
        <v>0</v>
      </c>
      <c r="Z48" s="15"/>
      <c r="AA48" s="11"/>
      <c r="AB48" s="80">
        <f t="shared" si="3"/>
        <v>0</v>
      </c>
      <c r="AC48" s="10">
        <v>0</v>
      </c>
      <c r="AD48" s="15"/>
      <c r="AE48" s="11"/>
      <c r="AF48" s="13">
        <v>0</v>
      </c>
      <c r="AG48" s="11"/>
      <c r="AH48" s="10">
        <v>0</v>
      </c>
      <c r="AI48" s="11">
        <v>0</v>
      </c>
      <c r="AJ48" s="14">
        <v>0</v>
      </c>
      <c r="AK48" s="26">
        <v>0</v>
      </c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>
        <v>0</v>
      </c>
      <c r="Z49" s="15"/>
      <c r="AA49" s="11"/>
      <c r="AB49" s="80">
        <f t="shared" si="3"/>
        <v>0</v>
      </c>
      <c r="AC49" s="10">
        <v>0</v>
      </c>
      <c r="AD49" s="15"/>
      <c r="AE49" s="11"/>
      <c r="AF49" s="13">
        <v>0</v>
      </c>
      <c r="AG49" s="11"/>
      <c r="AH49" s="10">
        <v>0</v>
      </c>
      <c r="AI49" s="11">
        <v>0</v>
      </c>
      <c r="AJ49" s="14">
        <v>0</v>
      </c>
      <c r="AK49" s="26">
        <v>0</v>
      </c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>
        <v>0</v>
      </c>
      <c r="Z50" s="15"/>
      <c r="AA50" s="11"/>
      <c r="AB50" s="80">
        <f t="shared" si="3"/>
        <v>0</v>
      </c>
      <c r="AC50" s="10">
        <v>0</v>
      </c>
      <c r="AD50" s="15"/>
      <c r="AE50" s="11"/>
      <c r="AF50" s="13">
        <v>0</v>
      </c>
      <c r="AG50" s="143"/>
      <c r="AH50" s="10">
        <v>0</v>
      </c>
      <c r="AI50" s="11">
        <v>0</v>
      </c>
      <c r="AJ50" s="14">
        <v>0</v>
      </c>
      <c r="AK50" s="26">
        <v>0</v>
      </c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>
        <v>0</v>
      </c>
      <c r="Z51" s="15"/>
      <c r="AA51" s="11"/>
      <c r="AB51" s="80">
        <f t="shared" si="3"/>
        <v>0</v>
      </c>
      <c r="AC51" s="10">
        <v>0</v>
      </c>
      <c r="AD51" s="15"/>
      <c r="AE51" s="11"/>
      <c r="AF51" s="13">
        <v>0</v>
      </c>
      <c r="AG51" s="11"/>
      <c r="AH51" s="10">
        <v>0</v>
      </c>
      <c r="AI51" s="11">
        <v>0</v>
      </c>
      <c r="AJ51" s="14">
        <v>0</v>
      </c>
      <c r="AK51" s="26">
        <v>0</v>
      </c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>
        <v>0</v>
      </c>
      <c r="Z52" s="15"/>
      <c r="AA52" s="11"/>
      <c r="AB52" s="80">
        <f t="shared" si="3"/>
        <v>0</v>
      </c>
      <c r="AC52" s="10">
        <v>0</v>
      </c>
      <c r="AD52" s="15"/>
      <c r="AE52" s="11"/>
      <c r="AF52" s="13">
        <v>0</v>
      </c>
      <c r="AG52" s="33"/>
      <c r="AH52" s="10">
        <v>0</v>
      </c>
      <c r="AI52" s="11">
        <v>0</v>
      </c>
      <c r="AJ52" s="14">
        <v>0</v>
      </c>
      <c r="AK52" s="26">
        <v>0</v>
      </c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>
        <v>0</v>
      </c>
      <c r="Z53" s="15"/>
      <c r="AA53" s="11"/>
      <c r="AB53" s="80">
        <f t="shared" si="3"/>
        <v>0</v>
      </c>
      <c r="AC53" s="10">
        <v>0</v>
      </c>
      <c r="AD53" s="15"/>
      <c r="AE53" s="11"/>
      <c r="AF53" s="13">
        <v>0</v>
      </c>
      <c r="AG53" s="33"/>
      <c r="AH53" s="10">
        <v>0</v>
      </c>
      <c r="AI53" s="11">
        <v>0</v>
      </c>
      <c r="AJ53" s="14">
        <v>0</v>
      </c>
      <c r="AK53" s="26">
        <v>0</v>
      </c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>
        <v>0</v>
      </c>
      <c r="Z54" s="15"/>
      <c r="AA54" s="11"/>
      <c r="AB54" s="80">
        <f t="shared" si="3"/>
        <v>0</v>
      </c>
      <c r="AC54" s="10">
        <v>0</v>
      </c>
      <c r="AD54" s="15"/>
      <c r="AE54" s="11"/>
      <c r="AF54" s="13">
        <v>0</v>
      </c>
      <c r="AG54" s="33"/>
      <c r="AH54" s="10">
        <v>0</v>
      </c>
      <c r="AI54" s="11">
        <v>0</v>
      </c>
      <c r="AJ54" s="14">
        <v>0</v>
      </c>
      <c r="AK54" s="26">
        <v>0</v>
      </c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412</v>
      </c>
      <c r="C55" s="10">
        <v>0</v>
      </c>
      <c r="D55" s="12">
        <v>2</v>
      </c>
      <c r="E55" s="15">
        <v>4</v>
      </c>
      <c r="F55" s="15">
        <v>1</v>
      </c>
      <c r="G55" s="15">
        <v>1</v>
      </c>
      <c r="H55" s="15">
        <v>5</v>
      </c>
      <c r="I55" s="15">
        <v>4</v>
      </c>
      <c r="J55" s="15">
        <v>10</v>
      </c>
      <c r="K55" s="15">
        <v>9</v>
      </c>
      <c r="L55" s="15">
        <v>12</v>
      </c>
      <c r="M55" s="15">
        <v>33</v>
      </c>
      <c r="N55" s="15">
        <v>27</v>
      </c>
      <c r="O55" s="15">
        <v>48</v>
      </c>
      <c r="P55" s="15">
        <v>59</v>
      </c>
      <c r="Q55" s="15">
        <v>75</v>
      </c>
      <c r="R55" s="15">
        <v>52</v>
      </c>
      <c r="S55" s="11">
        <v>70</v>
      </c>
      <c r="T55" s="10">
        <v>6</v>
      </c>
      <c r="U55" s="11">
        <v>406</v>
      </c>
      <c r="V55" s="10">
        <v>172</v>
      </c>
      <c r="W55" s="11">
        <v>240</v>
      </c>
      <c r="X55" s="53">
        <f t="shared" si="2"/>
        <v>0</v>
      </c>
      <c r="Y55" s="10">
        <v>0</v>
      </c>
      <c r="Z55" s="15"/>
      <c r="AA55" s="11"/>
      <c r="AB55" s="80">
        <f t="shared" si="3"/>
        <v>139</v>
      </c>
      <c r="AC55" s="10">
        <v>139</v>
      </c>
      <c r="AD55" s="15"/>
      <c r="AE55" s="11"/>
      <c r="AF55" s="13">
        <v>68</v>
      </c>
      <c r="AG55" s="33"/>
      <c r="AH55" s="10">
        <v>0</v>
      </c>
      <c r="AI55" s="11">
        <v>13</v>
      </c>
      <c r="AJ55" s="14">
        <v>0</v>
      </c>
      <c r="AK55" s="26">
        <v>0</v>
      </c>
      <c r="AL55" s="11">
        <v>0</v>
      </c>
      <c r="AM55" s="34">
        <v>0</v>
      </c>
      <c r="AN55" s="33">
        <v>13</v>
      </c>
      <c r="AO55" s="27"/>
      <c r="AP55" s="11"/>
      <c r="AQ55" s="24">
        <v>29</v>
      </c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304</v>
      </c>
      <c r="C56" s="10">
        <v>0</v>
      </c>
      <c r="D56" s="12">
        <v>0</v>
      </c>
      <c r="E56" s="15">
        <v>3</v>
      </c>
      <c r="F56" s="15">
        <v>21</v>
      </c>
      <c r="G56" s="15">
        <v>40</v>
      </c>
      <c r="H56" s="15">
        <v>72</v>
      </c>
      <c r="I56" s="15">
        <v>74</v>
      </c>
      <c r="J56" s="15">
        <v>68</v>
      </c>
      <c r="K56" s="15">
        <v>23</v>
      </c>
      <c r="L56" s="15">
        <v>3</v>
      </c>
      <c r="M56" s="15"/>
      <c r="N56" s="15"/>
      <c r="O56" s="15"/>
      <c r="P56" s="15"/>
      <c r="Q56" s="15"/>
      <c r="R56" s="15"/>
      <c r="S56" s="11"/>
      <c r="T56" s="10">
        <v>3</v>
      </c>
      <c r="U56" s="11">
        <v>301</v>
      </c>
      <c r="V56" s="10">
        <v>0</v>
      </c>
      <c r="W56" s="11">
        <v>304</v>
      </c>
      <c r="X56" s="53">
        <f t="shared" si="2"/>
        <v>1</v>
      </c>
      <c r="Y56" s="10">
        <v>1</v>
      </c>
      <c r="Z56" s="15"/>
      <c r="AA56" s="11"/>
      <c r="AB56" s="80">
        <f t="shared" si="3"/>
        <v>142</v>
      </c>
      <c r="AC56" s="10">
        <v>142</v>
      </c>
      <c r="AD56" s="15"/>
      <c r="AE56" s="11"/>
      <c r="AF56" s="13">
        <v>135</v>
      </c>
      <c r="AG56" s="33"/>
      <c r="AH56" s="10">
        <v>0</v>
      </c>
      <c r="AI56" s="11">
        <v>54</v>
      </c>
      <c r="AJ56" s="14">
        <v>1</v>
      </c>
      <c r="AK56" s="26">
        <v>0</v>
      </c>
      <c r="AL56" s="11">
        <v>0</v>
      </c>
      <c r="AM56" s="34">
        <v>0</v>
      </c>
      <c r="AN56" s="33">
        <v>20</v>
      </c>
      <c r="AO56" s="27"/>
      <c r="AP56" s="11"/>
      <c r="AQ56" s="24">
        <v>0</v>
      </c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31</v>
      </c>
      <c r="C57" s="10">
        <v>2</v>
      </c>
      <c r="D57" s="12">
        <v>18</v>
      </c>
      <c r="E57" s="15">
        <v>11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31</v>
      </c>
      <c r="U57" s="11">
        <v>0</v>
      </c>
      <c r="V57" s="10">
        <v>0</v>
      </c>
      <c r="W57" s="11">
        <v>31</v>
      </c>
      <c r="X57" s="53">
        <f t="shared" si="2"/>
        <v>0</v>
      </c>
      <c r="Y57" s="10">
        <v>0</v>
      </c>
      <c r="Z57" s="15"/>
      <c r="AA57" s="11"/>
      <c r="AB57" s="80">
        <f t="shared" si="3"/>
        <v>0</v>
      </c>
      <c r="AC57" s="10">
        <v>0</v>
      </c>
      <c r="AD57" s="15"/>
      <c r="AE57" s="11"/>
      <c r="AF57" s="13">
        <v>0</v>
      </c>
      <c r="AG57" s="33"/>
      <c r="AH57" s="10">
        <v>0</v>
      </c>
      <c r="AI57" s="11">
        <v>0</v>
      </c>
      <c r="AJ57" s="14">
        <v>0</v>
      </c>
      <c r="AK57" s="26">
        <v>0</v>
      </c>
      <c r="AL57" s="11">
        <v>0</v>
      </c>
      <c r="AM57" s="34">
        <v>3</v>
      </c>
      <c r="AN57" s="33">
        <v>0</v>
      </c>
      <c r="AO57" s="27"/>
      <c r="AP57" s="11"/>
      <c r="AQ57" s="24">
        <v>0</v>
      </c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564</v>
      </c>
      <c r="C58" s="10">
        <v>0</v>
      </c>
      <c r="D58" s="12">
        <v>0</v>
      </c>
      <c r="E58" s="15">
        <v>7</v>
      </c>
      <c r="F58" s="15">
        <v>27</v>
      </c>
      <c r="G58" s="15">
        <v>17</v>
      </c>
      <c r="H58" s="15">
        <v>42</v>
      </c>
      <c r="I58" s="15">
        <v>50</v>
      </c>
      <c r="J58" s="15">
        <v>79</v>
      </c>
      <c r="K58" s="15">
        <v>87</v>
      </c>
      <c r="L58" s="15">
        <v>80</v>
      </c>
      <c r="M58" s="15">
        <v>76</v>
      </c>
      <c r="N58" s="15">
        <v>37</v>
      </c>
      <c r="O58" s="15">
        <v>24</v>
      </c>
      <c r="P58" s="15">
        <v>20</v>
      </c>
      <c r="Q58" s="15">
        <v>12</v>
      </c>
      <c r="R58" s="15">
        <v>3</v>
      </c>
      <c r="S58" s="11">
        <v>3</v>
      </c>
      <c r="T58" s="10">
        <v>7</v>
      </c>
      <c r="U58" s="11">
        <v>557</v>
      </c>
      <c r="V58" s="10">
        <v>0</v>
      </c>
      <c r="W58" s="11">
        <v>564</v>
      </c>
      <c r="X58" s="53">
        <f t="shared" si="2"/>
        <v>1</v>
      </c>
      <c r="Y58" s="10">
        <v>1</v>
      </c>
      <c r="Z58" s="15"/>
      <c r="AA58" s="11"/>
      <c r="AB58" s="80">
        <f t="shared" si="3"/>
        <v>316</v>
      </c>
      <c r="AC58" s="10">
        <v>316</v>
      </c>
      <c r="AD58" s="15"/>
      <c r="AE58" s="11"/>
      <c r="AF58" s="13">
        <v>280</v>
      </c>
      <c r="AG58" s="33"/>
      <c r="AH58" s="10">
        <v>0</v>
      </c>
      <c r="AI58" s="11">
        <v>53</v>
      </c>
      <c r="AJ58" s="14">
        <v>0</v>
      </c>
      <c r="AK58" s="26">
        <v>1</v>
      </c>
      <c r="AL58" s="11">
        <v>2</v>
      </c>
      <c r="AM58" s="34">
        <v>0</v>
      </c>
      <c r="AN58" s="33">
        <v>59</v>
      </c>
      <c r="AO58" s="27"/>
      <c r="AP58" s="11"/>
      <c r="AQ58" s="24">
        <v>0</v>
      </c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822</v>
      </c>
      <c r="C59" s="10">
        <v>24</v>
      </c>
      <c r="D59" s="12">
        <v>7</v>
      </c>
      <c r="E59" s="15">
        <v>14</v>
      </c>
      <c r="F59" s="15">
        <v>5</v>
      </c>
      <c r="G59" s="15">
        <v>13</v>
      </c>
      <c r="H59" s="15">
        <v>15</v>
      </c>
      <c r="I59" s="15">
        <v>18</v>
      </c>
      <c r="J59" s="15">
        <v>23</v>
      </c>
      <c r="K59" s="15">
        <v>34</v>
      </c>
      <c r="L59" s="15">
        <v>41</v>
      </c>
      <c r="M59" s="15">
        <v>58</v>
      </c>
      <c r="N59" s="15">
        <v>65</v>
      </c>
      <c r="O59" s="15">
        <v>84</v>
      </c>
      <c r="P59" s="15">
        <v>97</v>
      </c>
      <c r="Q59" s="15">
        <v>107</v>
      </c>
      <c r="R59" s="15">
        <v>121</v>
      </c>
      <c r="S59" s="11">
        <v>96</v>
      </c>
      <c r="T59" s="10">
        <v>45</v>
      </c>
      <c r="U59" s="11">
        <v>777</v>
      </c>
      <c r="V59" s="10">
        <v>363</v>
      </c>
      <c r="W59" s="11">
        <v>459</v>
      </c>
      <c r="X59" s="53">
        <f t="shared" si="2"/>
        <v>29</v>
      </c>
      <c r="Y59" s="10">
        <v>29</v>
      </c>
      <c r="Z59" s="15"/>
      <c r="AA59" s="11"/>
      <c r="AB59" s="80">
        <f t="shared" si="3"/>
        <v>533</v>
      </c>
      <c r="AC59" s="10">
        <v>533</v>
      </c>
      <c r="AD59" s="15"/>
      <c r="AE59" s="11"/>
      <c r="AF59" s="13">
        <v>439</v>
      </c>
      <c r="AG59" s="33">
        <v>20</v>
      </c>
      <c r="AH59" s="10">
        <v>0</v>
      </c>
      <c r="AI59" s="11">
        <v>11</v>
      </c>
      <c r="AJ59" s="14">
        <v>161</v>
      </c>
      <c r="AK59" s="26">
        <v>0</v>
      </c>
      <c r="AL59" s="11">
        <v>0</v>
      </c>
      <c r="AM59" s="34">
        <v>11</v>
      </c>
      <c r="AN59" s="33">
        <v>135</v>
      </c>
      <c r="AO59" s="27"/>
      <c r="AP59" s="11"/>
      <c r="AQ59" s="24">
        <v>68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679</v>
      </c>
      <c r="C60" s="10">
        <v>54</v>
      </c>
      <c r="D60" s="12">
        <v>252</v>
      </c>
      <c r="E60" s="15">
        <v>154</v>
      </c>
      <c r="F60" s="15">
        <v>26</v>
      </c>
      <c r="G60" s="15">
        <v>7</v>
      </c>
      <c r="H60" s="15">
        <v>6</v>
      </c>
      <c r="I60" s="15">
        <v>10</v>
      </c>
      <c r="J60" s="15">
        <v>8</v>
      </c>
      <c r="K60" s="15">
        <v>12</v>
      </c>
      <c r="L60" s="15">
        <v>20</v>
      </c>
      <c r="M60" s="15">
        <v>21</v>
      </c>
      <c r="N60" s="15">
        <v>22</v>
      </c>
      <c r="O60" s="15">
        <v>15</v>
      </c>
      <c r="P60" s="15">
        <v>18</v>
      </c>
      <c r="Q60" s="15">
        <v>19</v>
      </c>
      <c r="R60" s="15">
        <v>19</v>
      </c>
      <c r="S60" s="11">
        <v>16</v>
      </c>
      <c r="T60" s="10">
        <v>460</v>
      </c>
      <c r="U60" s="11">
        <v>219</v>
      </c>
      <c r="V60" s="10">
        <v>361</v>
      </c>
      <c r="W60" s="11">
        <v>318</v>
      </c>
      <c r="X60" s="53">
        <f t="shared" si="2"/>
        <v>89</v>
      </c>
      <c r="Y60" s="10">
        <v>89</v>
      </c>
      <c r="Z60" s="15"/>
      <c r="AA60" s="11"/>
      <c r="AB60" s="80">
        <f t="shared" si="3"/>
        <v>134</v>
      </c>
      <c r="AC60" s="10">
        <v>134</v>
      </c>
      <c r="AD60" s="15"/>
      <c r="AE60" s="11"/>
      <c r="AF60" s="13">
        <v>186</v>
      </c>
      <c r="AG60" s="11"/>
      <c r="AH60" s="10">
        <v>83</v>
      </c>
      <c r="AI60" s="11">
        <v>51</v>
      </c>
      <c r="AJ60" s="14">
        <v>0</v>
      </c>
      <c r="AK60" s="26">
        <v>4</v>
      </c>
      <c r="AL60" s="11">
        <v>5</v>
      </c>
      <c r="AM60" s="34">
        <v>115</v>
      </c>
      <c r="AN60" s="33">
        <v>32</v>
      </c>
      <c r="AO60" s="27"/>
      <c r="AP60" s="11"/>
      <c r="AQ60" s="24">
        <v>198</v>
      </c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154</v>
      </c>
      <c r="C61" s="10">
        <v>78</v>
      </c>
      <c r="D61" s="12">
        <v>32</v>
      </c>
      <c r="E61" s="15">
        <v>40</v>
      </c>
      <c r="F61" s="15">
        <v>4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150</v>
      </c>
      <c r="U61" s="11">
        <v>4</v>
      </c>
      <c r="V61" s="10">
        <v>59</v>
      </c>
      <c r="W61" s="11">
        <v>95</v>
      </c>
      <c r="X61" s="53">
        <f t="shared" si="2"/>
        <v>89</v>
      </c>
      <c r="Y61" s="10">
        <v>89</v>
      </c>
      <c r="Z61" s="15"/>
      <c r="AA61" s="11"/>
      <c r="AB61" s="80">
        <f t="shared" si="3"/>
        <v>0</v>
      </c>
      <c r="AC61" s="10">
        <v>0</v>
      </c>
      <c r="AD61" s="15"/>
      <c r="AE61" s="11"/>
      <c r="AF61" s="13">
        <v>59</v>
      </c>
      <c r="AG61" s="11"/>
      <c r="AH61" s="10">
        <v>29</v>
      </c>
      <c r="AI61" s="11">
        <v>0</v>
      </c>
      <c r="AJ61" s="14">
        <v>0</v>
      </c>
      <c r="AK61" s="26">
        <v>2</v>
      </c>
      <c r="AL61" s="11">
        <v>0</v>
      </c>
      <c r="AM61" s="34">
        <v>50</v>
      </c>
      <c r="AN61" s="33">
        <v>0</v>
      </c>
      <c r="AO61" s="27"/>
      <c r="AP61" s="11"/>
      <c r="AQ61" s="24">
        <v>0</v>
      </c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433</v>
      </c>
      <c r="C62" s="10">
        <v>0</v>
      </c>
      <c r="D62" s="12">
        <v>0</v>
      </c>
      <c r="E62" s="15">
        <v>1</v>
      </c>
      <c r="F62" s="15">
        <v>33</v>
      </c>
      <c r="G62" s="15">
        <v>14</v>
      </c>
      <c r="H62" s="15">
        <v>15</v>
      </c>
      <c r="I62" s="15">
        <v>17</v>
      </c>
      <c r="J62" s="15">
        <v>16</v>
      </c>
      <c r="K62" s="15">
        <v>19</v>
      </c>
      <c r="L62" s="15">
        <v>38</v>
      </c>
      <c r="M62" s="15">
        <v>53</v>
      </c>
      <c r="N62" s="15">
        <v>55</v>
      </c>
      <c r="O62" s="15">
        <v>56</v>
      </c>
      <c r="P62" s="15">
        <v>38</v>
      </c>
      <c r="Q62" s="15">
        <v>34</v>
      </c>
      <c r="R62" s="15">
        <v>30</v>
      </c>
      <c r="S62" s="11">
        <v>14</v>
      </c>
      <c r="T62" s="10">
        <v>1</v>
      </c>
      <c r="U62" s="11">
        <v>432</v>
      </c>
      <c r="V62" s="10">
        <v>202</v>
      </c>
      <c r="W62" s="11">
        <v>231</v>
      </c>
      <c r="X62" s="53">
        <f t="shared" si="2"/>
        <v>0</v>
      </c>
      <c r="Y62" s="10">
        <v>0</v>
      </c>
      <c r="Z62" s="15"/>
      <c r="AA62" s="11"/>
      <c r="AB62" s="80">
        <f t="shared" si="3"/>
        <v>234</v>
      </c>
      <c r="AC62" s="10">
        <v>234</v>
      </c>
      <c r="AD62" s="15"/>
      <c r="AE62" s="11"/>
      <c r="AF62" s="13">
        <v>198</v>
      </c>
      <c r="AG62" s="143">
        <v>20</v>
      </c>
      <c r="AH62" s="10">
        <v>0</v>
      </c>
      <c r="AI62" s="11">
        <v>66</v>
      </c>
      <c r="AJ62" s="14">
        <v>3</v>
      </c>
      <c r="AK62" s="26">
        <v>0</v>
      </c>
      <c r="AL62" s="11">
        <v>42</v>
      </c>
      <c r="AM62" s="34">
        <v>0</v>
      </c>
      <c r="AN62" s="33">
        <v>70</v>
      </c>
      <c r="AO62" s="27"/>
      <c r="AP62" s="11"/>
      <c r="AQ62" s="24">
        <v>0</v>
      </c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/>
      <c r="AA63" s="11"/>
      <c r="AB63" s="80">
        <f t="shared" si="3"/>
        <v>0</v>
      </c>
      <c r="AC63" s="10">
        <v>0</v>
      </c>
      <c r="AD63" s="15"/>
      <c r="AE63" s="11"/>
      <c r="AF63" s="13">
        <v>0</v>
      </c>
      <c r="AG63" s="33"/>
      <c r="AH63" s="10">
        <v>0</v>
      </c>
      <c r="AI63" s="11">
        <v>0</v>
      </c>
      <c r="AJ63" s="14">
        <v>0</v>
      </c>
      <c r="AK63" s="26">
        <v>0</v>
      </c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269</v>
      </c>
      <c r="C64" s="10">
        <v>0</v>
      </c>
      <c r="D64" s="12">
        <v>0</v>
      </c>
      <c r="E64" s="15">
        <v>0</v>
      </c>
      <c r="F64" s="15">
        <v>4</v>
      </c>
      <c r="G64" s="15">
        <v>3</v>
      </c>
      <c r="H64" s="15">
        <v>2</v>
      </c>
      <c r="I64" s="15">
        <v>6</v>
      </c>
      <c r="J64" s="15">
        <v>9</v>
      </c>
      <c r="K64" s="15">
        <v>10</v>
      </c>
      <c r="L64" s="15">
        <v>21</v>
      </c>
      <c r="M64" s="15">
        <v>16</v>
      </c>
      <c r="N64" s="15">
        <v>13</v>
      </c>
      <c r="O64" s="15">
        <v>29</v>
      </c>
      <c r="P64" s="15">
        <v>35</v>
      </c>
      <c r="Q64" s="15">
        <v>41</v>
      </c>
      <c r="R64" s="15">
        <v>29</v>
      </c>
      <c r="S64" s="11">
        <v>51</v>
      </c>
      <c r="T64" s="10">
        <v>0</v>
      </c>
      <c r="U64" s="11">
        <v>269</v>
      </c>
      <c r="V64" s="10">
        <v>221</v>
      </c>
      <c r="W64" s="11">
        <v>48</v>
      </c>
      <c r="X64" s="53">
        <f t="shared" si="2"/>
        <v>0</v>
      </c>
      <c r="Y64" s="10">
        <v>0</v>
      </c>
      <c r="Z64" s="15"/>
      <c r="AA64" s="11"/>
      <c r="AB64" s="80">
        <f t="shared" si="3"/>
        <v>94</v>
      </c>
      <c r="AC64" s="10">
        <v>94</v>
      </c>
      <c r="AD64" s="15"/>
      <c r="AE64" s="11"/>
      <c r="AF64" s="13">
        <v>94</v>
      </c>
      <c r="AG64" s="33">
        <v>15</v>
      </c>
      <c r="AH64" s="10">
        <v>0</v>
      </c>
      <c r="AI64" s="11">
        <v>40</v>
      </c>
      <c r="AJ64" s="14">
        <v>10</v>
      </c>
      <c r="AK64" s="26">
        <v>0</v>
      </c>
      <c r="AL64" s="11">
        <v>16</v>
      </c>
      <c r="AM64" s="34">
        <v>0</v>
      </c>
      <c r="AN64" s="33">
        <v>6</v>
      </c>
      <c r="AO64" s="27"/>
      <c r="AP64" s="11"/>
      <c r="AQ64" s="24">
        <v>9</v>
      </c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/>
      <c r="AA65" s="11"/>
      <c r="AB65" s="80">
        <f t="shared" si="3"/>
        <v>0</v>
      </c>
      <c r="AC65" s="10">
        <v>0</v>
      </c>
      <c r="AD65" s="15"/>
      <c r="AE65" s="11"/>
      <c r="AF65" s="13">
        <v>0</v>
      </c>
      <c r="AG65" s="33"/>
      <c r="AH65" s="10">
        <v>0</v>
      </c>
      <c r="AI65" s="11">
        <v>0</v>
      </c>
      <c r="AJ65" s="14">
        <v>0</v>
      </c>
      <c r="AK65" s="26">
        <v>0</v>
      </c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/>
      <c r="AA66" s="11"/>
      <c r="AB66" s="80">
        <f t="shared" si="3"/>
        <v>0</v>
      </c>
      <c r="AC66" s="10">
        <v>0</v>
      </c>
      <c r="AD66" s="15"/>
      <c r="AE66" s="11"/>
      <c r="AF66" s="13">
        <v>0</v>
      </c>
      <c r="AG66" s="11"/>
      <c r="AH66" s="10">
        <v>0</v>
      </c>
      <c r="AI66" s="11">
        <v>0</v>
      </c>
      <c r="AJ66" s="14">
        <v>0</v>
      </c>
      <c r="AK66" s="26">
        <v>0</v>
      </c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/>
      <c r="AA67" s="11"/>
      <c r="AB67" s="80">
        <f t="shared" si="3"/>
        <v>0</v>
      </c>
      <c r="AC67" s="10">
        <v>0</v>
      </c>
      <c r="AD67" s="15"/>
      <c r="AE67" s="11"/>
      <c r="AF67" s="13">
        <v>0</v>
      </c>
      <c r="AG67" s="11"/>
      <c r="AH67" s="10">
        <v>0</v>
      </c>
      <c r="AI67" s="11">
        <v>0</v>
      </c>
      <c r="AJ67" s="14">
        <v>0</v>
      </c>
      <c r="AK67" s="26">
        <v>0</v>
      </c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/>
      <c r="AA68" s="11"/>
      <c r="AB68" s="80">
        <f t="shared" si="3"/>
        <v>0</v>
      </c>
      <c r="AC68" s="10">
        <v>0</v>
      </c>
      <c r="AD68" s="15"/>
      <c r="AE68" s="11"/>
      <c r="AF68" s="13">
        <v>0</v>
      </c>
      <c r="AG68" s="62"/>
      <c r="AH68" s="10">
        <v>0</v>
      </c>
      <c r="AI68" s="11">
        <v>0</v>
      </c>
      <c r="AJ68" s="14">
        <v>0</v>
      </c>
      <c r="AK68" s="26">
        <v>0</v>
      </c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290" t="s">
        <v>17</v>
      </c>
      <c r="B69" s="150">
        <f t="shared" ref="B69:AW69" si="5">SUM(B12:B68)</f>
        <v>7430</v>
      </c>
      <c r="C69" s="76">
        <f t="shared" si="5"/>
        <v>473</v>
      </c>
      <c r="D69" s="151">
        <f t="shared" si="5"/>
        <v>590</v>
      </c>
      <c r="E69" s="77">
        <f t="shared" si="5"/>
        <v>455</v>
      </c>
      <c r="F69" s="77">
        <f t="shared" si="5"/>
        <v>240</v>
      </c>
      <c r="G69" s="77">
        <f t="shared" si="5"/>
        <v>195</v>
      </c>
      <c r="H69" s="77">
        <f t="shared" si="5"/>
        <v>272</v>
      </c>
      <c r="I69" s="77">
        <f t="shared" si="5"/>
        <v>289</v>
      </c>
      <c r="J69" s="77">
        <f t="shared" si="5"/>
        <v>339</v>
      </c>
      <c r="K69" s="77">
        <f t="shared" si="5"/>
        <v>358</v>
      </c>
      <c r="L69" s="77">
        <f t="shared" si="5"/>
        <v>449</v>
      </c>
      <c r="M69" s="77">
        <f t="shared" si="5"/>
        <v>584</v>
      </c>
      <c r="N69" s="77">
        <f t="shared" si="5"/>
        <v>521</v>
      </c>
      <c r="O69" s="77">
        <f t="shared" si="5"/>
        <v>553</v>
      </c>
      <c r="P69" s="77">
        <f t="shared" si="5"/>
        <v>589</v>
      </c>
      <c r="Q69" s="77">
        <f t="shared" si="5"/>
        <v>587</v>
      </c>
      <c r="R69" s="77">
        <f t="shared" si="5"/>
        <v>474</v>
      </c>
      <c r="S69" s="78">
        <f t="shared" si="5"/>
        <v>462</v>
      </c>
      <c r="T69" s="110">
        <f t="shared" si="5"/>
        <v>1518</v>
      </c>
      <c r="U69" s="78">
        <f t="shared" si="5"/>
        <v>5912</v>
      </c>
      <c r="V69" s="110">
        <f t="shared" si="5"/>
        <v>2934</v>
      </c>
      <c r="W69" s="78">
        <f t="shared" si="5"/>
        <v>4496</v>
      </c>
      <c r="X69" s="110">
        <f t="shared" si="5"/>
        <v>511</v>
      </c>
      <c r="Y69" s="110">
        <f t="shared" si="5"/>
        <v>511</v>
      </c>
      <c r="Z69" s="77">
        <f t="shared" si="5"/>
        <v>0</v>
      </c>
      <c r="AA69" s="152">
        <f t="shared" si="5"/>
        <v>0</v>
      </c>
      <c r="AB69" s="76">
        <f t="shared" si="5"/>
        <v>2763</v>
      </c>
      <c r="AC69" s="110">
        <f t="shared" si="5"/>
        <v>2760</v>
      </c>
      <c r="AD69" s="77">
        <f t="shared" si="5"/>
        <v>0</v>
      </c>
      <c r="AE69" s="78">
        <f t="shared" si="5"/>
        <v>3</v>
      </c>
      <c r="AF69" s="110">
        <f t="shared" si="5"/>
        <v>2678</v>
      </c>
      <c r="AG69" s="78">
        <f t="shared" si="5"/>
        <v>116</v>
      </c>
      <c r="AH69" s="152">
        <f t="shared" si="5"/>
        <v>229</v>
      </c>
      <c r="AI69" s="110">
        <f t="shared" si="5"/>
        <v>796</v>
      </c>
      <c r="AJ69" s="78">
        <f t="shared" si="5"/>
        <v>1390</v>
      </c>
      <c r="AK69" s="110">
        <f t="shared" si="5"/>
        <v>32</v>
      </c>
      <c r="AL69" s="78">
        <f t="shared" si="5"/>
        <v>221</v>
      </c>
      <c r="AM69" s="110">
        <f t="shared" si="5"/>
        <v>256</v>
      </c>
      <c r="AN69" s="109">
        <f t="shared" si="5"/>
        <v>590</v>
      </c>
      <c r="AO69" s="109">
        <f t="shared" si="5"/>
        <v>0</v>
      </c>
      <c r="AP69" s="109">
        <f t="shared" si="5"/>
        <v>0</v>
      </c>
      <c r="AQ69" s="109">
        <f t="shared" si="5"/>
        <v>410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291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124</v>
      </c>
      <c r="C73" s="10">
        <v>0</v>
      </c>
      <c r="D73" s="15">
        <v>0</v>
      </c>
      <c r="E73" s="15">
        <v>0</v>
      </c>
      <c r="F73" s="15">
        <v>2</v>
      </c>
      <c r="G73" s="15">
        <v>2</v>
      </c>
      <c r="H73" s="15">
        <v>3</v>
      </c>
      <c r="I73" s="15">
        <v>4</v>
      </c>
      <c r="J73" s="15">
        <v>6</v>
      </c>
      <c r="K73" s="15">
        <v>3</v>
      </c>
      <c r="L73" s="15">
        <v>11</v>
      </c>
      <c r="M73" s="15">
        <v>19</v>
      </c>
      <c r="N73" s="15">
        <v>16</v>
      </c>
      <c r="O73" s="15">
        <v>14</v>
      </c>
      <c r="P73" s="15">
        <v>19</v>
      </c>
      <c r="Q73" s="15">
        <v>15</v>
      </c>
      <c r="R73" s="15">
        <v>6</v>
      </c>
      <c r="S73" s="11">
        <v>4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304</v>
      </c>
      <c r="C75" s="10">
        <v>0</v>
      </c>
      <c r="D75" s="15">
        <v>0</v>
      </c>
      <c r="E75" s="15">
        <v>3</v>
      </c>
      <c r="F75" s="15">
        <v>21</v>
      </c>
      <c r="G75" s="15">
        <v>40</v>
      </c>
      <c r="H75" s="15">
        <v>72</v>
      </c>
      <c r="I75" s="15">
        <v>74</v>
      </c>
      <c r="J75" s="15">
        <v>68</v>
      </c>
      <c r="K75" s="15">
        <v>23</v>
      </c>
      <c r="L75" s="15">
        <v>3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112</v>
      </c>
      <c r="C76" s="10">
        <v>0</v>
      </c>
      <c r="D76" s="15">
        <v>0</v>
      </c>
      <c r="E76" s="15">
        <v>0</v>
      </c>
      <c r="F76" s="15">
        <v>0</v>
      </c>
      <c r="G76" s="15">
        <v>0</v>
      </c>
      <c r="H76" s="15">
        <v>2</v>
      </c>
      <c r="I76" s="15">
        <v>1</v>
      </c>
      <c r="J76" s="15">
        <v>0</v>
      </c>
      <c r="K76" s="15">
        <v>1</v>
      </c>
      <c r="L76" s="15">
        <v>4</v>
      </c>
      <c r="M76" s="15">
        <v>7</v>
      </c>
      <c r="N76" s="15">
        <v>4</v>
      </c>
      <c r="O76" s="15">
        <v>4</v>
      </c>
      <c r="P76" s="15">
        <v>29</v>
      </c>
      <c r="Q76" s="15">
        <v>20</v>
      </c>
      <c r="R76" s="15">
        <v>20</v>
      </c>
      <c r="S76" s="11">
        <v>20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283</v>
      </c>
      <c r="C77" s="10">
        <v>0</v>
      </c>
      <c r="D77" s="15">
        <v>0</v>
      </c>
      <c r="E77" s="15">
        <v>2</v>
      </c>
      <c r="F77" s="15">
        <v>1</v>
      </c>
      <c r="G77" s="15">
        <v>1</v>
      </c>
      <c r="H77" s="15">
        <v>5</v>
      </c>
      <c r="I77" s="15">
        <v>3</v>
      </c>
      <c r="J77" s="15">
        <v>9</v>
      </c>
      <c r="K77" s="15">
        <v>5</v>
      </c>
      <c r="L77" s="15">
        <v>9</v>
      </c>
      <c r="M77" s="15">
        <v>24</v>
      </c>
      <c r="N77" s="15">
        <v>18</v>
      </c>
      <c r="O77" s="15">
        <v>35</v>
      </c>
      <c r="P77" s="15">
        <v>36</v>
      </c>
      <c r="Q77" s="15">
        <v>40</v>
      </c>
      <c r="R77" s="15">
        <v>42</v>
      </c>
      <c r="S77" s="11">
        <v>53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198</v>
      </c>
      <c r="C79" s="10">
        <v>0</v>
      </c>
      <c r="D79" s="15">
        <v>0</v>
      </c>
      <c r="E79" s="15">
        <v>0</v>
      </c>
      <c r="F79" s="15">
        <v>1</v>
      </c>
      <c r="G79" s="15">
        <v>7</v>
      </c>
      <c r="H79" s="15">
        <v>27</v>
      </c>
      <c r="I79" s="15">
        <v>23</v>
      </c>
      <c r="J79" s="15">
        <v>33</v>
      </c>
      <c r="K79" s="15">
        <v>28</v>
      </c>
      <c r="L79" s="15">
        <v>24</v>
      </c>
      <c r="M79" s="15">
        <v>29</v>
      </c>
      <c r="N79" s="15">
        <v>12</v>
      </c>
      <c r="O79" s="15">
        <v>10</v>
      </c>
      <c r="P79" s="15">
        <v>1</v>
      </c>
      <c r="Q79" s="15">
        <v>2</v>
      </c>
      <c r="R79" s="15">
        <v>1</v>
      </c>
      <c r="S79" s="11">
        <v>0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191</v>
      </c>
      <c r="C80" s="10">
        <v>0</v>
      </c>
      <c r="D80" s="15">
        <v>0</v>
      </c>
      <c r="E80" s="15">
        <v>0</v>
      </c>
      <c r="F80" s="15">
        <v>3</v>
      </c>
      <c r="G80" s="15">
        <v>0</v>
      </c>
      <c r="H80" s="15">
        <v>2</v>
      </c>
      <c r="I80" s="15">
        <v>1</v>
      </c>
      <c r="J80" s="15">
        <v>6</v>
      </c>
      <c r="K80" s="15">
        <v>12</v>
      </c>
      <c r="L80" s="15">
        <v>24</v>
      </c>
      <c r="M80" s="15">
        <v>40</v>
      </c>
      <c r="N80" s="15">
        <v>16</v>
      </c>
      <c r="O80" s="15">
        <v>19</v>
      </c>
      <c r="P80" s="15">
        <v>28</v>
      </c>
      <c r="Q80" s="15">
        <v>16</v>
      </c>
      <c r="R80" s="15">
        <v>15</v>
      </c>
      <c r="S80" s="11">
        <v>9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30</v>
      </c>
      <c r="C84" s="10">
        <v>0</v>
      </c>
      <c r="D84" s="15">
        <v>0</v>
      </c>
      <c r="E84" s="15">
        <v>0</v>
      </c>
      <c r="F84" s="15">
        <v>8</v>
      </c>
      <c r="G84" s="15">
        <v>2</v>
      </c>
      <c r="H84" s="15">
        <v>3</v>
      </c>
      <c r="I84" s="15">
        <v>2</v>
      </c>
      <c r="J84" s="15">
        <v>5</v>
      </c>
      <c r="K84" s="15">
        <v>2</v>
      </c>
      <c r="L84" s="15">
        <v>2</v>
      </c>
      <c r="M84" s="15">
        <v>4</v>
      </c>
      <c r="N84" s="15">
        <v>0</v>
      </c>
      <c r="O84" s="15">
        <v>1</v>
      </c>
      <c r="P84" s="15">
        <v>1</v>
      </c>
      <c r="Q84" s="15">
        <v>0</v>
      </c>
      <c r="R84" s="15">
        <v>0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67</v>
      </c>
      <c r="C85" s="10">
        <v>0</v>
      </c>
      <c r="D85" s="15">
        <v>0</v>
      </c>
      <c r="E85" s="15">
        <v>0</v>
      </c>
      <c r="F85" s="15">
        <v>4</v>
      </c>
      <c r="G85" s="15">
        <v>14</v>
      </c>
      <c r="H85" s="15">
        <v>10</v>
      </c>
      <c r="I85" s="15">
        <v>8</v>
      </c>
      <c r="J85" s="15">
        <v>7</v>
      </c>
      <c r="K85" s="15">
        <v>4</v>
      </c>
      <c r="L85" s="15">
        <v>4</v>
      </c>
      <c r="M85" s="15">
        <v>9</v>
      </c>
      <c r="N85" s="15">
        <v>2</v>
      </c>
      <c r="O85" s="15">
        <v>2</v>
      </c>
      <c r="P85" s="15">
        <v>2</v>
      </c>
      <c r="Q85" s="15">
        <v>1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125</v>
      </c>
      <c r="C86" s="16">
        <v>0</v>
      </c>
      <c r="D86" s="38">
        <v>0</v>
      </c>
      <c r="E86" s="38">
        <v>0</v>
      </c>
      <c r="F86" s="38">
        <v>2</v>
      </c>
      <c r="G86" s="38">
        <v>5</v>
      </c>
      <c r="H86" s="38">
        <v>20</v>
      </c>
      <c r="I86" s="38">
        <v>12</v>
      </c>
      <c r="J86" s="38">
        <v>15</v>
      </c>
      <c r="K86" s="38">
        <v>19</v>
      </c>
      <c r="L86" s="38">
        <v>6</v>
      </c>
      <c r="M86" s="38">
        <v>15</v>
      </c>
      <c r="N86" s="38">
        <v>25</v>
      </c>
      <c r="O86" s="38">
        <v>5</v>
      </c>
      <c r="P86" s="38">
        <v>0</v>
      </c>
      <c r="Q86" s="38">
        <v>1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1434</v>
      </c>
      <c r="C87" s="82">
        <f t="shared" si="7"/>
        <v>0</v>
      </c>
      <c r="D87" s="83">
        <f t="shared" si="7"/>
        <v>0</v>
      </c>
      <c r="E87" s="83">
        <f t="shared" si="7"/>
        <v>5</v>
      </c>
      <c r="F87" s="83">
        <f t="shared" si="7"/>
        <v>42</v>
      </c>
      <c r="G87" s="83">
        <f t="shared" si="7"/>
        <v>71</v>
      </c>
      <c r="H87" s="83">
        <f t="shared" si="7"/>
        <v>144</v>
      </c>
      <c r="I87" s="83">
        <f t="shared" si="7"/>
        <v>128</v>
      </c>
      <c r="J87" s="83">
        <f t="shared" si="7"/>
        <v>149</v>
      </c>
      <c r="K87" s="83">
        <f t="shared" si="7"/>
        <v>97</v>
      </c>
      <c r="L87" s="83">
        <f t="shared" si="7"/>
        <v>87</v>
      </c>
      <c r="M87" s="83">
        <f t="shared" si="7"/>
        <v>147</v>
      </c>
      <c r="N87" s="83">
        <f t="shared" si="7"/>
        <v>93</v>
      </c>
      <c r="O87" s="83">
        <f t="shared" si="7"/>
        <v>90</v>
      </c>
      <c r="P87" s="83">
        <f t="shared" si="7"/>
        <v>116</v>
      </c>
      <c r="Q87" s="83">
        <f t="shared" si="7"/>
        <v>95</v>
      </c>
      <c r="R87" s="83">
        <f t="shared" si="7"/>
        <v>84</v>
      </c>
      <c r="S87" s="174">
        <f t="shared" si="7"/>
        <v>86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285" t="s">
        <v>16</v>
      </c>
      <c r="F91" s="288" t="s">
        <v>15</v>
      </c>
      <c r="G91" s="289" t="s">
        <v>16</v>
      </c>
      <c r="H91" s="288" t="s">
        <v>15</v>
      </c>
      <c r="I91" s="289" t="s">
        <v>16</v>
      </c>
      <c r="J91" s="288" t="s">
        <v>15</v>
      </c>
      <c r="K91" s="289" t="s">
        <v>16</v>
      </c>
      <c r="L91" s="288" t="s">
        <v>15</v>
      </c>
      <c r="M91" s="289" t="s">
        <v>16</v>
      </c>
      <c r="N91" s="288" t="s">
        <v>15</v>
      </c>
      <c r="O91" s="289" t="s">
        <v>16</v>
      </c>
      <c r="P91" s="288" t="s">
        <v>15</v>
      </c>
      <c r="Q91" s="289" t="s">
        <v>16</v>
      </c>
      <c r="R91" s="288" t="s">
        <v>15</v>
      </c>
      <c r="S91" s="289" t="s">
        <v>16</v>
      </c>
      <c r="T91" s="288" t="s">
        <v>15</v>
      </c>
      <c r="U91" s="289" t="s">
        <v>16</v>
      </c>
      <c r="V91" s="288" t="s">
        <v>15</v>
      </c>
      <c r="W91" s="289" t="s">
        <v>16</v>
      </c>
      <c r="X91" s="288" t="s">
        <v>15</v>
      </c>
      <c r="Y91" s="289" t="s">
        <v>16</v>
      </c>
      <c r="Z91" s="288" t="s">
        <v>15</v>
      </c>
      <c r="AA91" s="289" t="s">
        <v>16</v>
      </c>
      <c r="AB91" s="288" t="s">
        <v>15</v>
      </c>
      <c r="AC91" s="289" t="s">
        <v>16</v>
      </c>
      <c r="AD91" s="288" t="s">
        <v>15</v>
      </c>
      <c r="AE91" s="289" t="s">
        <v>16</v>
      </c>
      <c r="AF91" s="288" t="s">
        <v>15</v>
      </c>
      <c r="AG91" s="289" t="s">
        <v>16</v>
      </c>
      <c r="AH91" s="288" t="s">
        <v>15</v>
      </c>
      <c r="AI91" s="289" t="s">
        <v>16</v>
      </c>
      <c r="AJ91" s="288" t="s">
        <v>15</v>
      </c>
      <c r="AK91" s="289" t="s">
        <v>16</v>
      </c>
      <c r="AL91" s="288" t="s">
        <v>15</v>
      </c>
      <c r="AM91" s="289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1088</v>
      </c>
      <c r="D92" s="177">
        <f>SUM(F92+H92+J92+L92+N92+P92+R92+T92+V92+X92+Z92+AB92+AD92+AF92+AH92+AJ92+AL92)</f>
        <v>519</v>
      </c>
      <c r="E92" s="111">
        <f>SUM(G92+I92+K92+M92+O92+Q92+S92+U92+W92+Y92+AA92+AC92+AE92+AG92+AI92+AK92+AM92)</f>
        <v>569</v>
      </c>
      <c r="F92" s="112">
        <v>5</v>
      </c>
      <c r="G92" s="113">
        <v>3</v>
      </c>
      <c r="H92" s="112">
        <v>1</v>
      </c>
      <c r="I92" s="113">
        <v>0</v>
      </c>
      <c r="J92" s="112">
        <v>6</v>
      </c>
      <c r="K92" s="114">
        <v>1</v>
      </c>
      <c r="L92" s="112">
        <v>3</v>
      </c>
      <c r="M92" s="114">
        <v>5</v>
      </c>
      <c r="N92" s="112">
        <v>7</v>
      </c>
      <c r="O92" s="114">
        <v>14</v>
      </c>
      <c r="P92" s="112">
        <v>10</v>
      </c>
      <c r="Q92" s="114">
        <v>18</v>
      </c>
      <c r="R92" s="112">
        <v>5</v>
      </c>
      <c r="S92" s="114">
        <v>14</v>
      </c>
      <c r="T92" s="112">
        <v>13</v>
      </c>
      <c r="U92" s="114">
        <v>30</v>
      </c>
      <c r="V92" s="112">
        <v>16</v>
      </c>
      <c r="W92" s="114">
        <v>37</v>
      </c>
      <c r="X92" s="112">
        <v>18</v>
      </c>
      <c r="Y92" s="114">
        <v>49</v>
      </c>
      <c r="Z92" s="112">
        <v>29</v>
      </c>
      <c r="AA92" s="114">
        <v>43</v>
      </c>
      <c r="AB92" s="112">
        <v>47</v>
      </c>
      <c r="AC92" s="114">
        <v>55</v>
      </c>
      <c r="AD92" s="112">
        <v>72</v>
      </c>
      <c r="AE92" s="114">
        <v>48</v>
      </c>
      <c r="AF92" s="112">
        <v>69</v>
      </c>
      <c r="AG92" s="114">
        <v>92</v>
      </c>
      <c r="AH92" s="112">
        <v>96</v>
      </c>
      <c r="AI92" s="114">
        <v>64</v>
      </c>
      <c r="AJ92" s="112">
        <v>65</v>
      </c>
      <c r="AK92" s="114">
        <v>35</v>
      </c>
      <c r="AL92" s="115">
        <v>57</v>
      </c>
      <c r="AM92" s="114">
        <v>61</v>
      </c>
      <c r="AN92" s="116">
        <v>1088</v>
      </c>
      <c r="AO92" s="178">
        <v>472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267</v>
      </c>
      <c r="D93" s="180"/>
      <c r="E93" s="111">
        <f>SUM(G93+I93+K93+M93+O93+Q93+S93+U93+W93+Y93+AA93+AC93+AE93+AG93+AI93+AK93+AM93)</f>
        <v>267</v>
      </c>
      <c r="F93" s="96"/>
      <c r="G93" s="97"/>
      <c r="H93" s="96"/>
      <c r="I93" s="97"/>
      <c r="J93" s="96"/>
      <c r="K93" s="6">
        <v>3</v>
      </c>
      <c r="L93" s="96"/>
      <c r="M93" s="6">
        <v>21</v>
      </c>
      <c r="N93" s="96"/>
      <c r="O93" s="6">
        <v>42</v>
      </c>
      <c r="P93" s="96"/>
      <c r="Q93" s="6">
        <v>61</v>
      </c>
      <c r="R93" s="96"/>
      <c r="S93" s="6">
        <v>62</v>
      </c>
      <c r="T93" s="96"/>
      <c r="U93" s="6">
        <v>56</v>
      </c>
      <c r="V93" s="96"/>
      <c r="W93" s="6">
        <v>20</v>
      </c>
      <c r="X93" s="96"/>
      <c r="Y93" s="6">
        <v>2</v>
      </c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267</v>
      </c>
      <c r="AO93" s="181">
        <v>267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233</v>
      </c>
      <c r="D94" s="55">
        <f>SUM(F94+H94+J94+L94+N94+P94+R94+T94+V94+X94+Z94+AB94+AD94+AF94+AH94+AJ94+AL94)</f>
        <v>52</v>
      </c>
      <c r="E94" s="85">
        <f>SUM(G94+I94+K94+M94+O94+Q94+S94+U94+W94+Y94+AA94+AC94+AE94+AG94+AI94+AK94+AM94)</f>
        <v>181</v>
      </c>
      <c r="F94" s="10">
        <v>0</v>
      </c>
      <c r="G94" s="11">
        <v>0</v>
      </c>
      <c r="H94" s="10">
        <v>0</v>
      </c>
      <c r="I94" s="11">
        <v>0</v>
      </c>
      <c r="J94" s="10">
        <v>0</v>
      </c>
      <c r="K94" s="11">
        <v>0</v>
      </c>
      <c r="L94" s="10">
        <v>1</v>
      </c>
      <c r="M94" s="11">
        <v>2</v>
      </c>
      <c r="N94" s="10">
        <v>4</v>
      </c>
      <c r="O94" s="11">
        <v>3</v>
      </c>
      <c r="P94" s="10">
        <v>11</v>
      </c>
      <c r="Q94" s="11">
        <v>17</v>
      </c>
      <c r="R94" s="10">
        <v>10</v>
      </c>
      <c r="S94" s="11">
        <v>24</v>
      </c>
      <c r="T94" s="10">
        <v>9</v>
      </c>
      <c r="U94" s="11">
        <v>23</v>
      </c>
      <c r="V94" s="10">
        <v>5</v>
      </c>
      <c r="W94" s="11">
        <v>34</v>
      </c>
      <c r="X94" s="10">
        <v>5</v>
      </c>
      <c r="Y94" s="11">
        <v>21</v>
      </c>
      <c r="Z94" s="10">
        <v>3</v>
      </c>
      <c r="AA94" s="11">
        <v>27</v>
      </c>
      <c r="AB94" s="10">
        <v>1</v>
      </c>
      <c r="AC94" s="11">
        <v>13</v>
      </c>
      <c r="AD94" s="10">
        <v>0</v>
      </c>
      <c r="AE94" s="11">
        <v>8</v>
      </c>
      <c r="AF94" s="10">
        <v>1</v>
      </c>
      <c r="AG94" s="11">
        <v>3</v>
      </c>
      <c r="AH94" s="10">
        <v>2</v>
      </c>
      <c r="AI94" s="11">
        <v>5</v>
      </c>
      <c r="AJ94" s="10">
        <v>0</v>
      </c>
      <c r="AK94" s="11">
        <v>1</v>
      </c>
      <c r="AL94" s="26">
        <v>0</v>
      </c>
      <c r="AM94" s="11">
        <v>0</v>
      </c>
      <c r="AN94" s="27">
        <v>233</v>
      </c>
      <c r="AO94" s="182">
        <v>216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>
        <v>0</v>
      </c>
      <c r="AQ95" s="17">
        <v>0</v>
      </c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624</v>
      </c>
      <c r="D96" s="64">
        <f t="shared" ref="D96:E102" si="9">SUM(F96+H96+J96+L96+N96+P96+R96+T96+V96+X96+Z96+AB96+AD96+AF96+AH96+AJ96+AL96)</f>
        <v>250</v>
      </c>
      <c r="E96" s="21">
        <f t="shared" si="9"/>
        <v>374</v>
      </c>
      <c r="F96" s="22">
        <v>58</v>
      </c>
      <c r="G96" s="23">
        <v>47</v>
      </c>
      <c r="H96" s="22">
        <v>25</v>
      </c>
      <c r="I96" s="23">
        <v>38</v>
      </c>
      <c r="J96" s="22">
        <v>22</v>
      </c>
      <c r="K96" s="24">
        <v>37</v>
      </c>
      <c r="L96" s="22">
        <v>12</v>
      </c>
      <c r="M96" s="24">
        <v>33</v>
      </c>
      <c r="N96" s="22">
        <v>2</v>
      </c>
      <c r="O96" s="24">
        <v>4</v>
      </c>
      <c r="P96" s="22">
        <v>3</v>
      </c>
      <c r="Q96" s="24">
        <v>9</v>
      </c>
      <c r="R96" s="22">
        <v>2</v>
      </c>
      <c r="S96" s="24">
        <v>8</v>
      </c>
      <c r="T96" s="22">
        <v>6</v>
      </c>
      <c r="U96" s="24">
        <v>14</v>
      </c>
      <c r="V96" s="22">
        <v>1</v>
      </c>
      <c r="W96" s="24">
        <v>13</v>
      </c>
      <c r="X96" s="22">
        <v>10</v>
      </c>
      <c r="Y96" s="24">
        <v>10</v>
      </c>
      <c r="Z96" s="22">
        <v>6</v>
      </c>
      <c r="AA96" s="24">
        <v>17</v>
      </c>
      <c r="AB96" s="22">
        <v>7</v>
      </c>
      <c r="AC96" s="24">
        <v>17</v>
      </c>
      <c r="AD96" s="22">
        <v>17</v>
      </c>
      <c r="AE96" s="24">
        <v>30</v>
      </c>
      <c r="AF96" s="22">
        <v>20</v>
      </c>
      <c r="AG96" s="24">
        <v>29</v>
      </c>
      <c r="AH96" s="22">
        <v>19</v>
      </c>
      <c r="AI96" s="23">
        <v>22</v>
      </c>
      <c r="AJ96" s="22">
        <v>23</v>
      </c>
      <c r="AK96" s="23">
        <v>19</v>
      </c>
      <c r="AL96" s="184">
        <v>17</v>
      </c>
      <c r="AM96" s="24">
        <v>27</v>
      </c>
      <c r="AN96" s="73">
        <v>624</v>
      </c>
      <c r="AO96" s="185">
        <v>545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>
        <v>0</v>
      </c>
      <c r="AQ97" s="25">
        <v>0</v>
      </c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51</v>
      </c>
      <c r="D98" s="187">
        <f t="shared" si="9"/>
        <v>38</v>
      </c>
      <c r="E98" s="85">
        <f t="shared" si="9"/>
        <v>13</v>
      </c>
      <c r="F98" s="10">
        <v>24</v>
      </c>
      <c r="G98" s="25">
        <v>10</v>
      </c>
      <c r="H98" s="10">
        <v>8</v>
      </c>
      <c r="I98" s="25">
        <v>3</v>
      </c>
      <c r="J98" s="10">
        <v>6</v>
      </c>
      <c r="K98" s="11">
        <v>0</v>
      </c>
      <c r="L98" s="10">
        <v>0</v>
      </c>
      <c r="M98" s="11">
        <v>0</v>
      </c>
      <c r="N98" s="10">
        <v>0</v>
      </c>
      <c r="O98" s="11">
        <v>0</v>
      </c>
      <c r="P98" s="10">
        <v>0</v>
      </c>
      <c r="Q98" s="11">
        <v>0</v>
      </c>
      <c r="R98" s="10">
        <v>0</v>
      </c>
      <c r="S98" s="11">
        <v>0</v>
      </c>
      <c r="T98" s="10">
        <v>0</v>
      </c>
      <c r="U98" s="11">
        <v>0</v>
      </c>
      <c r="V98" s="10">
        <v>0</v>
      </c>
      <c r="W98" s="11">
        <v>0</v>
      </c>
      <c r="X98" s="10">
        <v>0</v>
      </c>
      <c r="Y98" s="11">
        <v>0</v>
      </c>
      <c r="Z98" s="10">
        <v>0</v>
      </c>
      <c r="AA98" s="11">
        <v>0</v>
      </c>
      <c r="AB98" s="10">
        <v>0</v>
      </c>
      <c r="AC98" s="25">
        <v>0</v>
      </c>
      <c r="AD98" s="10">
        <v>0</v>
      </c>
      <c r="AE98" s="25">
        <v>0</v>
      </c>
      <c r="AF98" s="10">
        <v>0</v>
      </c>
      <c r="AG98" s="25">
        <v>0</v>
      </c>
      <c r="AH98" s="10">
        <v>0</v>
      </c>
      <c r="AI98" s="25">
        <v>0</v>
      </c>
      <c r="AJ98" s="10">
        <v>0</v>
      </c>
      <c r="AK98" s="25">
        <v>0</v>
      </c>
      <c r="AL98" s="26">
        <v>0</v>
      </c>
      <c r="AM98" s="11">
        <v>0</v>
      </c>
      <c r="AN98" s="27">
        <v>51</v>
      </c>
      <c r="AO98" s="182">
        <v>46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>
        <v>0</v>
      </c>
      <c r="AQ99" s="25">
        <v>0</v>
      </c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>
        <v>0</v>
      </c>
      <c r="AQ100" s="25">
        <v>0</v>
      </c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236</v>
      </c>
      <c r="D101" s="55">
        <f t="shared" si="9"/>
        <v>100</v>
      </c>
      <c r="E101" s="85">
        <f t="shared" si="9"/>
        <v>136</v>
      </c>
      <c r="F101" s="10">
        <v>1</v>
      </c>
      <c r="G101" s="25">
        <v>0</v>
      </c>
      <c r="H101" s="10">
        <v>5</v>
      </c>
      <c r="I101" s="25">
        <v>2</v>
      </c>
      <c r="J101" s="10">
        <v>1</v>
      </c>
      <c r="K101" s="11">
        <v>4</v>
      </c>
      <c r="L101" s="10">
        <v>0</v>
      </c>
      <c r="M101" s="11">
        <v>0</v>
      </c>
      <c r="N101" s="10">
        <v>0</v>
      </c>
      <c r="O101" s="11">
        <v>0</v>
      </c>
      <c r="P101" s="10">
        <v>0</v>
      </c>
      <c r="Q101" s="11">
        <v>0</v>
      </c>
      <c r="R101" s="10">
        <v>0</v>
      </c>
      <c r="S101" s="11">
        <v>0</v>
      </c>
      <c r="T101" s="10">
        <v>0</v>
      </c>
      <c r="U101" s="11">
        <v>1</v>
      </c>
      <c r="V101" s="10">
        <v>0</v>
      </c>
      <c r="W101" s="11">
        <v>0</v>
      </c>
      <c r="X101" s="10">
        <v>2</v>
      </c>
      <c r="Y101" s="11">
        <v>0</v>
      </c>
      <c r="Z101" s="10">
        <v>1</v>
      </c>
      <c r="AA101" s="11">
        <v>1</v>
      </c>
      <c r="AB101" s="10">
        <v>0</v>
      </c>
      <c r="AC101" s="11">
        <v>2</v>
      </c>
      <c r="AD101" s="10">
        <v>0</v>
      </c>
      <c r="AE101" s="11">
        <v>3</v>
      </c>
      <c r="AF101" s="10">
        <v>15</v>
      </c>
      <c r="AG101" s="11">
        <v>19</v>
      </c>
      <c r="AH101" s="10">
        <v>35</v>
      </c>
      <c r="AI101" s="25">
        <v>37</v>
      </c>
      <c r="AJ101" s="10">
        <v>20</v>
      </c>
      <c r="AK101" s="25">
        <v>23</v>
      </c>
      <c r="AL101" s="26">
        <v>20</v>
      </c>
      <c r="AM101" s="11">
        <v>44</v>
      </c>
      <c r="AN101" s="27">
        <v>236</v>
      </c>
      <c r="AO101" s="182">
        <v>20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2499</v>
      </c>
      <c r="D103" s="59">
        <f t="shared" si="10"/>
        <v>959</v>
      </c>
      <c r="E103" s="88">
        <f t="shared" si="10"/>
        <v>1540</v>
      </c>
      <c r="F103" s="82">
        <f t="shared" si="10"/>
        <v>88</v>
      </c>
      <c r="G103" s="84">
        <f t="shared" si="10"/>
        <v>60</v>
      </c>
      <c r="H103" s="82">
        <f t="shared" si="10"/>
        <v>39</v>
      </c>
      <c r="I103" s="84">
        <f t="shared" si="10"/>
        <v>43</v>
      </c>
      <c r="J103" s="76">
        <f t="shared" si="10"/>
        <v>35</v>
      </c>
      <c r="K103" s="78">
        <f t="shared" si="10"/>
        <v>45</v>
      </c>
      <c r="L103" s="76">
        <f t="shared" si="10"/>
        <v>16</v>
      </c>
      <c r="M103" s="78">
        <f t="shared" si="10"/>
        <v>61</v>
      </c>
      <c r="N103" s="76">
        <f t="shared" si="10"/>
        <v>13</v>
      </c>
      <c r="O103" s="78">
        <f t="shared" si="10"/>
        <v>63</v>
      </c>
      <c r="P103" s="76">
        <f t="shared" si="10"/>
        <v>24</v>
      </c>
      <c r="Q103" s="78">
        <f t="shared" si="10"/>
        <v>105</v>
      </c>
      <c r="R103" s="76">
        <f t="shared" si="10"/>
        <v>17</v>
      </c>
      <c r="S103" s="78">
        <f t="shared" si="10"/>
        <v>108</v>
      </c>
      <c r="T103" s="76">
        <f t="shared" si="10"/>
        <v>28</v>
      </c>
      <c r="U103" s="78">
        <f t="shared" si="10"/>
        <v>124</v>
      </c>
      <c r="V103" s="76">
        <f t="shared" si="10"/>
        <v>22</v>
      </c>
      <c r="W103" s="78">
        <f t="shared" si="10"/>
        <v>104</v>
      </c>
      <c r="X103" s="76">
        <f t="shared" si="10"/>
        <v>35</v>
      </c>
      <c r="Y103" s="78">
        <f t="shared" si="10"/>
        <v>82</v>
      </c>
      <c r="Z103" s="76">
        <f t="shared" si="10"/>
        <v>39</v>
      </c>
      <c r="AA103" s="78">
        <f t="shared" si="10"/>
        <v>88</v>
      </c>
      <c r="AB103" s="76">
        <f t="shared" si="10"/>
        <v>55</v>
      </c>
      <c r="AC103" s="78">
        <f t="shared" si="10"/>
        <v>87</v>
      </c>
      <c r="AD103" s="76">
        <f t="shared" si="10"/>
        <v>89</v>
      </c>
      <c r="AE103" s="78">
        <f t="shared" si="10"/>
        <v>89</v>
      </c>
      <c r="AF103" s="76">
        <f t="shared" si="10"/>
        <v>105</v>
      </c>
      <c r="AG103" s="78">
        <f t="shared" si="10"/>
        <v>143</v>
      </c>
      <c r="AH103" s="76">
        <f t="shared" si="10"/>
        <v>152</v>
      </c>
      <c r="AI103" s="78">
        <f t="shared" si="10"/>
        <v>128</v>
      </c>
      <c r="AJ103" s="76">
        <f t="shared" si="10"/>
        <v>108</v>
      </c>
      <c r="AK103" s="78">
        <f t="shared" si="10"/>
        <v>78</v>
      </c>
      <c r="AL103" s="110">
        <f t="shared" si="10"/>
        <v>94</v>
      </c>
      <c r="AM103" s="78">
        <f t="shared" si="10"/>
        <v>132</v>
      </c>
      <c r="AN103" s="39">
        <f t="shared" si="10"/>
        <v>2499</v>
      </c>
      <c r="AO103" s="188">
        <f t="shared" si="10"/>
        <v>1566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288" t="s">
        <v>172</v>
      </c>
      <c r="G107" s="35" t="s">
        <v>173</v>
      </c>
      <c r="H107" s="40" t="s">
        <v>172</v>
      </c>
      <c r="I107" s="289" t="s">
        <v>173</v>
      </c>
      <c r="J107" s="288" t="s">
        <v>172</v>
      </c>
      <c r="K107" s="35" t="s">
        <v>173</v>
      </c>
      <c r="L107" s="288" t="s">
        <v>172</v>
      </c>
      <c r="M107" s="35" t="s">
        <v>173</v>
      </c>
      <c r="N107" s="288" t="s">
        <v>172</v>
      </c>
      <c r="O107" s="35" t="s">
        <v>173</v>
      </c>
      <c r="P107" s="40" t="s">
        <v>172</v>
      </c>
      <c r="Q107" s="289" t="s">
        <v>173</v>
      </c>
      <c r="R107" s="40" t="s">
        <v>172</v>
      </c>
      <c r="S107" s="289" t="s">
        <v>173</v>
      </c>
      <c r="T107" s="288" t="s">
        <v>172</v>
      </c>
      <c r="U107" s="35" t="s">
        <v>173</v>
      </c>
      <c r="V107" s="40" t="s">
        <v>172</v>
      </c>
      <c r="W107" s="289" t="s">
        <v>173</v>
      </c>
      <c r="X107" s="40" t="s">
        <v>172</v>
      </c>
      <c r="Y107" s="289" t="s">
        <v>173</v>
      </c>
      <c r="Z107" s="288" t="s">
        <v>172</v>
      </c>
      <c r="AA107" s="35" t="s">
        <v>173</v>
      </c>
      <c r="AB107" s="288" t="s">
        <v>172</v>
      </c>
      <c r="AC107" s="35" t="s">
        <v>173</v>
      </c>
      <c r="AD107" s="40" t="s">
        <v>172</v>
      </c>
      <c r="AE107" s="289" t="s">
        <v>173</v>
      </c>
      <c r="AF107" s="40" t="s">
        <v>172</v>
      </c>
      <c r="AG107" s="289" t="s">
        <v>173</v>
      </c>
      <c r="AH107" s="288" t="s">
        <v>172</v>
      </c>
      <c r="AI107" s="35" t="s">
        <v>173</v>
      </c>
      <c r="AJ107" s="40" t="s">
        <v>172</v>
      </c>
      <c r="AK107" s="289" t="s">
        <v>173</v>
      </c>
      <c r="AL107" s="288" t="s">
        <v>172</v>
      </c>
      <c r="AM107" s="35" t="s">
        <v>173</v>
      </c>
      <c r="AN107" s="355"/>
      <c r="AO107" s="288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7</v>
      </c>
      <c r="D109" s="43">
        <f t="shared" si="12"/>
        <v>0</v>
      </c>
      <c r="E109" s="91">
        <f t="shared" si="12"/>
        <v>7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0</v>
      </c>
      <c r="L109" s="16">
        <v>0</v>
      </c>
      <c r="M109" s="18">
        <v>1</v>
      </c>
      <c r="N109" s="16">
        <v>0</v>
      </c>
      <c r="O109" s="18">
        <v>0</v>
      </c>
      <c r="P109" s="16">
        <v>0</v>
      </c>
      <c r="Q109" s="18">
        <v>2</v>
      </c>
      <c r="R109" s="16">
        <v>0</v>
      </c>
      <c r="S109" s="18">
        <v>1</v>
      </c>
      <c r="T109" s="16">
        <v>0</v>
      </c>
      <c r="U109" s="18">
        <v>0</v>
      </c>
      <c r="V109" s="16">
        <v>0</v>
      </c>
      <c r="W109" s="18">
        <v>0</v>
      </c>
      <c r="X109" s="16">
        <v>0</v>
      </c>
      <c r="Y109" s="18">
        <v>0</v>
      </c>
      <c r="Z109" s="16">
        <v>0</v>
      </c>
      <c r="AA109" s="18">
        <v>1</v>
      </c>
      <c r="AB109" s="16">
        <v>0</v>
      </c>
      <c r="AC109" s="18">
        <v>0</v>
      </c>
      <c r="AD109" s="16">
        <v>0</v>
      </c>
      <c r="AE109" s="18">
        <v>0</v>
      </c>
      <c r="AF109" s="16">
        <v>0</v>
      </c>
      <c r="AG109" s="18">
        <v>0</v>
      </c>
      <c r="AH109" s="16">
        <v>0</v>
      </c>
      <c r="AI109" s="18">
        <v>2</v>
      </c>
      <c r="AJ109" s="16">
        <v>0</v>
      </c>
      <c r="AK109" s="18">
        <v>0</v>
      </c>
      <c r="AL109" s="28">
        <v>0</v>
      </c>
      <c r="AM109" s="18">
        <v>0</v>
      </c>
      <c r="AN109" s="183">
        <v>7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11</v>
      </c>
      <c r="D110" s="2">
        <f t="shared" si="12"/>
        <v>4</v>
      </c>
      <c r="E110" s="3">
        <f>SUM(G110+I110+K110+M110+O110+Q110+S110+U110+W110+Y110+AA110+AC110+AE110+AG110+AI110+AK110+AM110)</f>
        <v>7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0</v>
      </c>
      <c r="P110" s="4">
        <v>0</v>
      </c>
      <c r="Q110" s="6">
        <v>0</v>
      </c>
      <c r="R110" s="4">
        <v>0</v>
      </c>
      <c r="S110" s="6">
        <v>1</v>
      </c>
      <c r="T110" s="4">
        <v>0</v>
      </c>
      <c r="U110" s="6">
        <v>0</v>
      </c>
      <c r="V110" s="4">
        <v>0</v>
      </c>
      <c r="W110" s="6">
        <v>0</v>
      </c>
      <c r="X110" s="4">
        <v>0</v>
      </c>
      <c r="Y110" s="6">
        <v>1</v>
      </c>
      <c r="Z110" s="4">
        <v>1</v>
      </c>
      <c r="AA110" s="6">
        <v>3</v>
      </c>
      <c r="AB110" s="4">
        <v>1</v>
      </c>
      <c r="AC110" s="6">
        <v>0</v>
      </c>
      <c r="AD110" s="4">
        <v>1</v>
      </c>
      <c r="AE110" s="6">
        <v>0</v>
      </c>
      <c r="AF110" s="4">
        <v>0</v>
      </c>
      <c r="AG110" s="6">
        <v>1</v>
      </c>
      <c r="AH110" s="4">
        <v>0</v>
      </c>
      <c r="AI110" s="6">
        <v>0</v>
      </c>
      <c r="AJ110" s="4">
        <v>0</v>
      </c>
      <c r="AK110" s="6">
        <v>0</v>
      </c>
      <c r="AL110" s="31">
        <v>1</v>
      </c>
      <c r="AM110" s="6">
        <v>1</v>
      </c>
      <c r="AN110" s="181">
        <v>11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6</v>
      </c>
      <c r="D111" s="55">
        <f t="shared" si="12"/>
        <v>3</v>
      </c>
      <c r="E111" s="85">
        <f t="shared" si="12"/>
        <v>3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1</v>
      </c>
      <c r="M111" s="11">
        <v>0</v>
      </c>
      <c r="N111" s="10">
        <v>1</v>
      </c>
      <c r="O111" s="11">
        <v>0</v>
      </c>
      <c r="P111" s="10">
        <v>0</v>
      </c>
      <c r="Q111" s="11">
        <v>0</v>
      </c>
      <c r="R111" s="10">
        <v>0</v>
      </c>
      <c r="S111" s="11">
        <v>0</v>
      </c>
      <c r="T111" s="10">
        <v>0</v>
      </c>
      <c r="U111" s="11">
        <v>0</v>
      </c>
      <c r="V111" s="10">
        <v>1</v>
      </c>
      <c r="W111" s="11">
        <v>0</v>
      </c>
      <c r="X111" s="10">
        <v>0</v>
      </c>
      <c r="Y111" s="11">
        <v>0</v>
      </c>
      <c r="Z111" s="10">
        <v>0</v>
      </c>
      <c r="AA111" s="11">
        <v>2</v>
      </c>
      <c r="AB111" s="10">
        <v>0</v>
      </c>
      <c r="AC111" s="11">
        <v>0</v>
      </c>
      <c r="AD111" s="10">
        <v>0</v>
      </c>
      <c r="AE111" s="11">
        <v>0</v>
      </c>
      <c r="AF111" s="10">
        <v>0</v>
      </c>
      <c r="AG111" s="11">
        <v>0</v>
      </c>
      <c r="AH111" s="10">
        <v>0</v>
      </c>
      <c r="AI111" s="11">
        <v>1</v>
      </c>
      <c r="AJ111" s="10">
        <v>0</v>
      </c>
      <c r="AK111" s="11">
        <v>0</v>
      </c>
      <c r="AL111" s="26">
        <v>0</v>
      </c>
      <c r="AM111" s="11">
        <v>0</v>
      </c>
      <c r="AN111" s="182">
        <v>6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/>
      <c r="AP112" s="17"/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/>
      <c r="AP113" s="5"/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48</v>
      </c>
      <c r="D114" s="55">
        <f t="shared" si="12"/>
        <v>39</v>
      </c>
      <c r="E114" s="85">
        <f t="shared" si="12"/>
        <v>9</v>
      </c>
      <c r="F114" s="16">
        <v>0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3</v>
      </c>
      <c r="O114" s="18">
        <v>0</v>
      </c>
      <c r="P114" s="16">
        <v>9</v>
      </c>
      <c r="Q114" s="18">
        <v>4</v>
      </c>
      <c r="R114" s="16">
        <v>6</v>
      </c>
      <c r="S114" s="18">
        <v>0</v>
      </c>
      <c r="T114" s="16">
        <v>8</v>
      </c>
      <c r="U114" s="18">
        <v>1</v>
      </c>
      <c r="V114" s="16">
        <v>2</v>
      </c>
      <c r="W114" s="18">
        <v>2</v>
      </c>
      <c r="X114" s="16">
        <v>4</v>
      </c>
      <c r="Y114" s="18">
        <v>0</v>
      </c>
      <c r="Z114" s="16">
        <v>3</v>
      </c>
      <c r="AA114" s="18">
        <v>1</v>
      </c>
      <c r="AB114" s="16">
        <v>1</v>
      </c>
      <c r="AC114" s="18">
        <v>1</v>
      </c>
      <c r="AD114" s="16">
        <v>0</v>
      </c>
      <c r="AE114" s="18">
        <v>0</v>
      </c>
      <c r="AF114" s="16">
        <v>1</v>
      </c>
      <c r="AG114" s="18">
        <v>0</v>
      </c>
      <c r="AH114" s="16">
        <v>2</v>
      </c>
      <c r="AI114" s="18">
        <v>0</v>
      </c>
      <c r="AJ114" s="16">
        <v>0</v>
      </c>
      <c r="AK114" s="18">
        <v>0</v>
      </c>
      <c r="AL114" s="28">
        <v>0</v>
      </c>
      <c r="AM114" s="18">
        <v>0</v>
      </c>
      <c r="AN114" s="183">
        <v>48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/>
      <c r="AP115" s="5"/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13</v>
      </c>
      <c r="D116" s="55">
        <f t="shared" si="12"/>
        <v>10</v>
      </c>
      <c r="E116" s="85">
        <f t="shared" si="12"/>
        <v>3</v>
      </c>
      <c r="F116" s="16">
        <v>0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0</v>
      </c>
      <c r="N116" s="16">
        <v>0</v>
      </c>
      <c r="O116" s="18">
        <v>0</v>
      </c>
      <c r="P116" s="16">
        <v>2</v>
      </c>
      <c r="Q116" s="18">
        <v>1</v>
      </c>
      <c r="R116" s="16">
        <v>4</v>
      </c>
      <c r="S116" s="18">
        <v>0</v>
      </c>
      <c r="T116" s="16">
        <v>1</v>
      </c>
      <c r="U116" s="18">
        <v>0</v>
      </c>
      <c r="V116" s="147">
        <v>2</v>
      </c>
      <c r="W116" s="23">
        <v>1</v>
      </c>
      <c r="X116" s="22">
        <v>1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1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13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/>
      <c r="AP117" s="113"/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6</v>
      </c>
      <c r="D118" s="43">
        <f>SUM(L118+N118+P118+R118+T118+V118+X118+Z118+AB118+AD118+AF118+AH118+AJ118+AL118)</f>
        <v>0</v>
      </c>
      <c r="E118" s="91">
        <f>SUM(M118+O118+Q118+S118+U118+W118+Y118+AA118+AC118+AE118+AG118+AI118+AK118+AM118)</f>
        <v>6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0</v>
      </c>
      <c r="P118" s="16">
        <v>0</v>
      </c>
      <c r="Q118" s="18">
        <v>1</v>
      </c>
      <c r="R118" s="16">
        <v>0</v>
      </c>
      <c r="S118" s="18">
        <v>0</v>
      </c>
      <c r="T118" s="16">
        <v>0</v>
      </c>
      <c r="U118" s="18">
        <v>2</v>
      </c>
      <c r="V118" s="16">
        <v>0</v>
      </c>
      <c r="W118" s="18">
        <v>1</v>
      </c>
      <c r="X118" s="16">
        <v>0</v>
      </c>
      <c r="Y118" s="18">
        <v>1</v>
      </c>
      <c r="Z118" s="16">
        <v>0</v>
      </c>
      <c r="AA118" s="18">
        <v>1</v>
      </c>
      <c r="AB118" s="16">
        <v>0</v>
      </c>
      <c r="AC118" s="18">
        <v>0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6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24720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topLeftCell="A8" zoomScale="90" zoomScaleNormal="90" workbookViewId="0">
      <pane xSplit="2" ySplit="4" topLeftCell="C12" activePane="bottomRight" state="frozen"/>
      <selection activeCell="A8" sqref="A8"/>
      <selection pane="topRight" activeCell="C8" sqref="C8"/>
      <selection pane="bottomLeft" activeCell="A12" sqref="A12"/>
      <selection pane="bottomRight" activeCell="AP60" sqref="AP60"/>
    </sheetView>
  </sheetViews>
  <sheetFormatPr baseColWidth="10" defaultColWidth="11.42578125" defaultRowHeight="14.25" x14ac:dyDescent="0.2"/>
  <cols>
    <col min="1" max="1" width="49.8554687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",[9]NOMBRE!B2," - ","( ",[9]NOMBRE!C2,[9]NOMBRE!D2,[9]NOMBRE!E2,[9]NOMBRE!F2,[9]NOMBRE!G2,"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",[9]NOMBRE!B6," - ","( ",[9]NOMBRE!C6,[9]NOMBRE!D6," )")</f>
        <v>MES: AGOSTO - ( 08 )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",[9]NOMBRE!B7)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292" t="s">
        <v>15</v>
      </c>
      <c r="W11" s="35" t="s">
        <v>16</v>
      </c>
      <c r="X11" s="294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300">
        <f>SUM(C12+D12+E12+F12+G12+H12+I12+J12+K12)</f>
        <v>257</v>
      </c>
      <c r="C12" s="4">
        <v>109</v>
      </c>
      <c r="D12" s="7">
        <v>79</v>
      </c>
      <c r="E12" s="8">
        <v>57</v>
      </c>
      <c r="F12" s="8">
        <v>12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8"/>
      <c r="M12" s="138"/>
      <c r="N12" s="138"/>
      <c r="O12" s="138"/>
      <c r="P12" s="138"/>
      <c r="Q12" s="138"/>
      <c r="R12" s="138"/>
      <c r="S12" s="139"/>
      <c r="T12" s="10">
        <v>245</v>
      </c>
      <c r="U12" s="11">
        <v>12</v>
      </c>
      <c r="V12" s="10">
        <v>121</v>
      </c>
      <c r="W12" s="11">
        <v>136</v>
      </c>
      <c r="X12" s="53">
        <f t="shared" ref="X12:X37" si="0">SUM(Y12+Z12+AA12)</f>
        <v>105</v>
      </c>
      <c r="Y12" s="10">
        <v>105</v>
      </c>
      <c r="Z12" s="15"/>
      <c r="AA12" s="11"/>
      <c r="AB12" s="140">
        <f t="shared" ref="AB12:AB38" si="1">SUM(AC12+AD12+AE12)</f>
        <v>0</v>
      </c>
      <c r="AC12" s="10">
        <v>0</v>
      </c>
      <c r="AD12" s="15"/>
      <c r="AE12" s="11"/>
      <c r="AF12" s="13">
        <v>94</v>
      </c>
      <c r="AG12" s="114"/>
      <c r="AH12" s="26">
        <v>25</v>
      </c>
      <c r="AI12" s="6">
        <v>0</v>
      </c>
      <c r="AJ12" s="14">
        <v>9</v>
      </c>
      <c r="AK12" s="26"/>
      <c r="AL12" s="6">
        <v>0</v>
      </c>
      <c r="AM12" s="26">
        <v>28</v>
      </c>
      <c r="AN12" s="6">
        <v>0</v>
      </c>
      <c r="AO12" s="24"/>
      <c r="AP12" s="24"/>
      <c r="AQ12" s="24">
        <v>0</v>
      </c>
      <c r="AR12" s="24">
        <v>0</v>
      </c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303">
        <f>SUM(C13+D13+E13+F13+G13+H13+I13+J13+K13+L13+M13+N13+O13+P13+Q13+R13+S13)</f>
        <v>1054</v>
      </c>
      <c r="C13" s="10">
        <v>0</v>
      </c>
      <c r="D13" s="12">
        <v>0</v>
      </c>
      <c r="E13" s="79">
        <v>0</v>
      </c>
      <c r="F13" s="79">
        <v>16</v>
      </c>
      <c r="G13" s="79">
        <v>25</v>
      </c>
      <c r="H13" s="79">
        <v>56</v>
      </c>
      <c r="I13" s="79">
        <v>51</v>
      </c>
      <c r="J13" s="79">
        <v>65</v>
      </c>
      <c r="K13" s="79">
        <v>55</v>
      </c>
      <c r="L13" s="79">
        <v>70</v>
      </c>
      <c r="M13" s="79">
        <v>68</v>
      </c>
      <c r="N13" s="79">
        <v>98</v>
      </c>
      <c r="O13" s="79">
        <v>108</v>
      </c>
      <c r="P13" s="79">
        <v>109</v>
      </c>
      <c r="Q13" s="79">
        <v>105</v>
      </c>
      <c r="R13" s="79">
        <v>92</v>
      </c>
      <c r="S13" s="11">
        <v>136</v>
      </c>
      <c r="T13" s="10">
        <v>0</v>
      </c>
      <c r="U13" s="11">
        <v>1054</v>
      </c>
      <c r="V13" s="10">
        <v>380</v>
      </c>
      <c r="W13" s="11">
        <v>674</v>
      </c>
      <c r="X13" s="53">
        <f t="shared" si="0"/>
        <v>0</v>
      </c>
      <c r="Y13" s="10">
        <v>0</v>
      </c>
      <c r="Z13" s="15"/>
      <c r="AA13" s="11"/>
      <c r="AB13" s="140">
        <f t="shared" si="1"/>
        <v>525</v>
      </c>
      <c r="AC13" s="10">
        <v>525</v>
      </c>
      <c r="AD13" s="12"/>
      <c r="AE13" s="11"/>
      <c r="AF13" s="13">
        <v>440</v>
      </c>
      <c r="AG13" s="33"/>
      <c r="AH13" s="10">
        <v>0</v>
      </c>
      <c r="AI13" s="11">
        <v>146</v>
      </c>
      <c r="AJ13" s="14">
        <v>754</v>
      </c>
      <c r="AK13" s="26"/>
      <c r="AL13" s="11">
        <v>39</v>
      </c>
      <c r="AM13" s="26">
        <v>0</v>
      </c>
      <c r="AN13" s="11">
        <v>143</v>
      </c>
      <c r="AO13" s="24"/>
      <c r="AP13" s="24"/>
      <c r="AQ13" s="24">
        <v>1</v>
      </c>
      <c r="AR13" s="24">
        <v>0</v>
      </c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302">
        <f>SUM(C14)</f>
        <v>110</v>
      </c>
      <c r="C14" s="10">
        <v>110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110</v>
      </c>
      <c r="U14" s="11">
        <v>0</v>
      </c>
      <c r="V14" s="10">
        <v>57</v>
      </c>
      <c r="W14" s="11">
        <v>53</v>
      </c>
      <c r="X14" s="53">
        <f t="shared" si="0"/>
        <v>39</v>
      </c>
      <c r="Y14" s="10">
        <v>39</v>
      </c>
      <c r="Z14" s="15"/>
      <c r="AA14" s="11"/>
      <c r="AB14" s="140">
        <f t="shared" si="1"/>
        <v>0</v>
      </c>
      <c r="AC14" s="10">
        <v>0</v>
      </c>
      <c r="AD14" s="12"/>
      <c r="AE14" s="11"/>
      <c r="AF14" s="13">
        <v>0</v>
      </c>
      <c r="AG14" s="13"/>
      <c r="AH14" s="10">
        <v>17</v>
      </c>
      <c r="AI14" s="11">
        <v>0</v>
      </c>
      <c r="AJ14" s="14">
        <v>9</v>
      </c>
      <c r="AK14" s="26"/>
      <c r="AL14" s="11">
        <v>0</v>
      </c>
      <c r="AM14" s="26">
        <v>7</v>
      </c>
      <c r="AN14" s="11">
        <v>0</v>
      </c>
      <c r="AO14" s="24"/>
      <c r="AP14" s="24"/>
      <c r="AQ14" s="24">
        <v>0</v>
      </c>
      <c r="AR14" s="24">
        <v>0</v>
      </c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302">
        <f>SUM(C15+D15+E15+F15+G15+H15+I15+J15+K15)</f>
        <v>66</v>
      </c>
      <c r="C15" s="10">
        <v>23</v>
      </c>
      <c r="D15" s="12">
        <v>28</v>
      </c>
      <c r="E15" s="79">
        <v>15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66</v>
      </c>
      <c r="U15" s="11">
        <v>0</v>
      </c>
      <c r="V15" s="10">
        <v>40</v>
      </c>
      <c r="W15" s="11">
        <v>26</v>
      </c>
      <c r="X15" s="53">
        <f t="shared" si="0"/>
        <v>23</v>
      </c>
      <c r="Y15" s="10">
        <v>23</v>
      </c>
      <c r="Z15" s="15"/>
      <c r="AA15" s="11"/>
      <c r="AB15" s="140">
        <f t="shared" si="1"/>
        <v>0</v>
      </c>
      <c r="AC15" s="10">
        <v>0</v>
      </c>
      <c r="AD15" s="12"/>
      <c r="AE15" s="11"/>
      <c r="AF15" s="13">
        <v>6</v>
      </c>
      <c r="AG15" s="13"/>
      <c r="AH15" s="10">
        <v>19</v>
      </c>
      <c r="AI15" s="11">
        <v>0</v>
      </c>
      <c r="AJ15" s="14">
        <v>0</v>
      </c>
      <c r="AK15" s="26"/>
      <c r="AL15" s="11">
        <v>0</v>
      </c>
      <c r="AM15" s="26">
        <v>1</v>
      </c>
      <c r="AN15" s="11">
        <v>0</v>
      </c>
      <c r="AO15" s="24"/>
      <c r="AP15" s="24"/>
      <c r="AQ15" s="24">
        <v>0</v>
      </c>
      <c r="AR15" s="24">
        <v>0</v>
      </c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>
        <v>0</v>
      </c>
      <c r="D16" s="12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1"/>
      <c r="T16" s="10">
        <v>0</v>
      </c>
      <c r="U16" s="11">
        <v>0</v>
      </c>
      <c r="V16" s="10">
        <v>0</v>
      </c>
      <c r="W16" s="11">
        <v>0</v>
      </c>
      <c r="X16" s="53">
        <f t="shared" si="0"/>
        <v>0</v>
      </c>
      <c r="Y16" s="10">
        <v>0</v>
      </c>
      <c r="Z16" s="15"/>
      <c r="AA16" s="11"/>
      <c r="AB16" s="80">
        <f t="shared" si="1"/>
        <v>0</v>
      </c>
      <c r="AC16" s="10">
        <v>0</v>
      </c>
      <c r="AD16" s="15"/>
      <c r="AE16" s="11"/>
      <c r="AF16" s="13">
        <v>0</v>
      </c>
      <c r="AG16" s="13"/>
      <c r="AH16" s="10">
        <v>0</v>
      </c>
      <c r="AI16" s="11">
        <v>0</v>
      </c>
      <c r="AJ16" s="14">
        <v>0</v>
      </c>
      <c r="AK16" s="26"/>
      <c r="AL16" s="11">
        <v>0</v>
      </c>
      <c r="AM16" s="26">
        <v>0</v>
      </c>
      <c r="AN16" s="11">
        <v>0</v>
      </c>
      <c r="AO16" s="24"/>
      <c r="AP16" s="24"/>
      <c r="AQ16" s="24">
        <v>0</v>
      </c>
      <c r="AR16" s="24">
        <v>0</v>
      </c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76</v>
      </c>
      <c r="C17" s="10">
        <v>43</v>
      </c>
      <c r="D17" s="12">
        <v>12</v>
      </c>
      <c r="E17" s="15">
        <v>21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76</v>
      </c>
      <c r="U17" s="11">
        <v>0</v>
      </c>
      <c r="V17" s="10">
        <v>35</v>
      </c>
      <c r="W17" s="11">
        <v>41</v>
      </c>
      <c r="X17" s="53">
        <f t="shared" si="0"/>
        <v>42</v>
      </c>
      <c r="Y17" s="10">
        <v>42</v>
      </c>
      <c r="Z17" s="15"/>
      <c r="AA17" s="11"/>
      <c r="AB17" s="80">
        <f t="shared" si="1"/>
        <v>0</v>
      </c>
      <c r="AC17" s="10">
        <v>0</v>
      </c>
      <c r="AD17" s="15"/>
      <c r="AE17" s="11"/>
      <c r="AF17" s="13">
        <v>41</v>
      </c>
      <c r="AG17" s="13"/>
      <c r="AH17" s="10">
        <v>14</v>
      </c>
      <c r="AI17" s="11">
        <v>0</v>
      </c>
      <c r="AJ17" s="14">
        <v>15</v>
      </c>
      <c r="AK17" s="26">
        <v>10</v>
      </c>
      <c r="AL17" s="11">
        <v>0</v>
      </c>
      <c r="AM17" s="26">
        <v>2</v>
      </c>
      <c r="AN17" s="11">
        <v>0</v>
      </c>
      <c r="AO17" s="24"/>
      <c r="AP17" s="24"/>
      <c r="AQ17" s="24">
        <v>0</v>
      </c>
      <c r="AR17" s="24">
        <v>0</v>
      </c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380</v>
      </c>
      <c r="C18" s="10">
        <v>0</v>
      </c>
      <c r="D18" s="12">
        <v>0</v>
      </c>
      <c r="E18" s="15">
        <v>0</v>
      </c>
      <c r="F18" s="15">
        <v>4</v>
      </c>
      <c r="G18" s="15">
        <v>4</v>
      </c>
      <c r="H18" s="15">
        <v>6</v>
      </c>
      <c r="I18" s="15">
        <v>3</v>
      </c>
      <c r="J18" s="15">
        <v>7</v>
      </c>
      <c r="K18" s="15">
        <v>13</v>
      </c>
      <c r="L18" s="15">
        <v>9</v>
      </c>
      <c r="M18" s="15">
        <v>29</v>
      </c>
      <c r="N18" s="15">
        <v>36</v>
      </c>
      <c r="O18" s="15">
        <v>41</v>
      </c>
      <c r="P18" s="15">
        <v>53</v>
      </c>
      <c r="Q18" s="15">
        <v>56</v>
      </c>
      <c r="R18" s="15">
        <v>58</v>
      </c>
      <c r="S18" s="11">
        <v>61</v>
      </c>
      <c r="T18" s="10">
        <v>0</v>
      </c>
      <c r="U18" s="11">
        <v>380</v>
      </c>
      <c r="V18" s="10">
        <v>202</v>
      </c>
      <c r="W18" s="11">
        <v>178</v>
      </c>
      <c r="X18" s="53">
        <f t="shared" si="0"/>
        <v>0</v>
      </c>
      <c r="Y18" s="10">
        <v>0</v>
      </c>
      <c r="Z18" s="15"/>
      <c r="AA18" s="11"/>
      <c r="AB18" s="80">
        <f t="shared" si="1"/>
        <v>167</v>
      </c>
      <c r="AC18" s="10">
        <v>167</v>
      </c>
      <c r="AD18" s="15"/>
      <c r="AE18" s="11"/>
      <c r="AF18" s="13">
        <v>152</v>
      </c>
      <c r="AG18" s="13">
        <v>26</v>
      </c>
      <c r="AH18" s="10">
        <v>0</v>
      </c>
      <c r="AI18" s="11">
        <v>83</v>
      </c>
      <c r="AJ18" s="14">
        <v>97</v>
      </c>
      <c r="AK18" s="26"/>
      <c r="AL18" s="11">
        <v>28</v>
      </c>
      <c r="AM18" s="26">
        <v>0</v>
      </c>
      <c r="AN18" s="11">
        <v>44</v>
      </c>
      <c r="AO18" s="24"/>
      <c r="AP18" s="24"/>
      <c r="AQ18" s="24">
        <v>0</v>
      </c>
      <c r="AR18" s="24">
        <v>1</v>
      </c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>
        <v>0</v>
      </c>
      <c r="Z19" s="15"/>
      <c r="AA19" s="11"/>
      <c r="AB19" s="80">
        <f t="shared" si="1"/>
        <v>0</v>
      </c>
      <c r="AC19" s="10">
        <v>0</v>
      </c>
      <c r="AD19" s="15"/>
      <c r="AE19" s="11"/>
      <c r="AF19" s="13">
        <v>0</v>
      </c>
      <c r="AG19" s="13"/>
      <c r="AH19" s="10">
        <v>0</v>
      </c>
      <c r="AI19" s="11">
        <v>0</v>
      </c>
      <c r="AJ19" s="14">
        <v>0</v>
      </c>
      <c r="AK19" s="26"/>
      <c r="AL19" s="11">
        <v>0</v>
      </c>
      <c r="AM19" s="26">
        <v>0</v>
      </c>
      <c r="AN19" s="11">
        <v>0</v>
      </c>
      <c r="AO19" s="24"/>
      <c r="AP19" s="24"/>
      <c r="AQ19" s="24">
        <v>0</v>
      </c>
      <c r="AR19" s="24">
        <v>0</v>
      </c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183</v>
      </c>
      <c r="C20" s="10">
        <v>0</v>
      </c>
      <c r="D20" s="12">
        <v>0</v>
      </c>
      <c r="E20" s="15">
        <v>1</v>
      </c>
      <c r="F20" s="15">
        <v>16</v>
      </c>
      <c r="G20" s="15">
        <v>11</v>
      </c>
      <c r="H20" s="15">
        <v>13</v>
      </c>
      <c r="I20" s="15">
        <v>10</v>
      </c>
      <c r="J20" s="15">
        <v>14</v>
      </c>
      <c r="K20" s="15">
        <v>20</v>
      </c>
      <c r="L20" s="15">
        <v>15</v>
      </c>
      <c r="M20" s="15">
        <v>18</v>
      </c>
      <c r="N20" s="15">
        <v>11</v>
      </c>
      <c r="O20" s="15">
        <v>17</v>
      </c>
      <c r="P20" s="15">
        <v>12</v>
      </c>
      <c r="Q20" s="15">
        <v>13</v>
      </c>
      <c r="R20" s="15">
        <v>7</v>
      </c>
      <c r="S20" s="11">
        <v>5</v>
      </c>
      <c r="T20" s="10">
        <v>1</v>
      </c>
      <c r="U20" s="11">
        <v>182</v>
      </c>
      <c r="V20" s="10">
        <v>41</v>
      </c>
      <c r="W20" s="11">
        <v>142</v>
      </c>
      <c r="X20" s="53">
        <f t="shared" si="0"/>
        <v>1</v>
      </c>
      <c r="Y20" s="10">
        <v>1</v>
      </c>
      <c r="Z20" s="15"/>
      <c r="AA20" s="11"/>
      <c r="AB20" s="80">
        <f t="shared" si="1"/>
        <v>105</v>
      </c>
      <c r="AC20" s="10">
        <v>105</v>
      </c>
      <c r="AD20" s="15"/>
      <c r="AE20" s="11"/>
      <c r="AF20" s="13">
        <v>103</v>
      </c>
      <c r="AG20" s="13"/>
      <c r="AH20" s="10">
        <v>0</v>
      </c>
      <c r="AI20" s="11">
        <v>32</v>
      </c>
      <c r="AJ20" s="14">
        <v>0</v>
      </c>
      <c r="AK20" s="26"/>
      <c r="AL20" s="11">
        <v>1</v>
      </c>
      <c r="AM20" s="26">
        <v>0</v>
      </c>
      <c r="AN20" s="11">
        <v>8</v>
      </c>
      <c r="AO20" s="24"/>
      <c r="AP20" s="24"/>
      <c r="AQ20" s="24">
        <v>0</v>
      </c>
      <c r="AR20" s="24">
        <v>0</v>
      </c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>
        <v>0</v>
      </c>
      <c r="Z21" s="15"/>
      <c r="AA21" s="11"/>
      <c r="AB21" s="80">
        <f t="shared" si="1"/>
        <v>0</v>
      </c>
      <c r="AC21" s="10">
        <v>0</v>
      </c>
      <c r="AD21" s="15"/>
      <c r="AE21" s="11"/>
      <c r="AF21" s="13">
        <v>0</v>
      </c>
      <c r="AG21" s="13"/>
      <c r="AH21" s="10">
        <v>0</v>
      </c>
      <c r="AI21" s="11">
        <v>0</v>
      </c>
      <c r="AJ21" s="14">
        <v>0</v>
      </c>
      <c r="AK21" s="26"/>
      <c r="AL21" s="11">
        <v>0</v>
      </c>
      <c r="AM21" s="26">
        <v>0</v>
      </c>
      <c r="AN21" s="11">
        <v>0</v>
      </c>
      <c r="AO21" s="24"/>
      <c r="AP21" s="24"/>
      <c r="AQ21" s="24">
        <v>0</v>
      </c>
      <c r="AR21" s="24">
        <v>0</v>
      </c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206</v>
      </c>
      <c r="C22" s="10">
        <v>0</v>
      </c>
      <c r="D22" s="12">
        <v>0</v>
      </c>
      <c r="E22" s="15">
        <v>0</v>
      </c>
      <c r="F22" s="15">
        <v>3</v>
      </c>
      <c r="G22" s="15">
        <v>5</v>
      </c>
      <c r="H22" s="15">
        <v>9</v>
      </c>
      <c r="I22" s="15">
        <v>2</v>
      </c>
      <c r="J22" s="15">
        <v>13</v>
      </c>
      <c r="K22" s="15">
        <v>14</v>
      </c>
      <c r="L22" s="15">
        <v>24</v>
      </c>
      <c r="M22" s="15">
        <v>21</v>
      </c>
      <c r="N22" s="15">
        <v>27</v>
      </c>
      <c r="O22" s="15">
        <v>18</v>
      </c>
      <c r="P22" s="15">
        <v>20</v>
      </c>
      <c r="Q22" s="15">
        <v>27</v>
      </c>
      <c r="R22" s="15">
        <v>13</v>
      </c>
      <c r="S22" s="11">
        <v>10</v>
      </c>
      <c r="T22" s="10">
        <v>0</v>
      </c>
      <c r="U22" s="11">
        <v>206</v>
      </c>
      <c r="V22" s="10">
        <v>85</v>
      </c>
      <c r="W22" s="11">
        <v>121</v>
      </c>
      <c r="X22" s="53">
        <f t="shared" si="0"/>
        <v>0</v>
      </c>
      <c r="Y22" s="10">
        <v>0</v>
      </c>
      <c r="Z22" s="15"/>
      <c r="AA22" s="11"/>
      <c r="AB22" s="80">
        <f t="shared" si="1"/>
        <v>115</v>
      </c>
      <c r="AC22" s="10">
        <v>115</v>
      </c>
      <c r="AD22" s="15"/>
      <c r="AE22" s="11"/>
      <c r="AF22" s="13">
        <v>96</v>
      </c>
      <c r="AG22" s="13"/>
      <c r="AH22" s="10">
        <v>0</v>
      </c>
      <c r="AI22" s="11">
        <v>39</v>
      </c>
      <c r="AJ22" s="14">
        <v>3</v>
      </c>
      <c r="AK22" s="26"/>
      <c r="AL22" s="11">
        <v>30</v>
      </c>
      <c r="AM22" s="26">
        <v>0</v>
      </c>
      <c r="AN22" s="11">
        <v>42</v>
      </c>
      <c r="AO22" s="24"/>
      <c r="AP22" s="24"/>
      <c r="AQ22" s="24">
        <v>0</v>
      </c>
      <c r="AR22" s="24">
        <v>0</v>
      </c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>
        <v>0</v>
      </c>
      <c r="Z23" s="15"/>
      <c r="AA23" s="11"/>
      <c r="AB23" s="80">
        <f t="shared" si="1"/>
        <v>0</v>
      </c>
      <c r="AC23" s="10">
        <v>0</v>
      </c>
      <c r="AD23" s="15"/>
      <c r="AE23" s="11"/>
      <c r="AF23" s="13">
        <v>0</v>
      </c>
      <c r="AG23" s="13"/>
      <c r="AH23" s="10">
        <v>0</v>
      </c>
      <c r="AI23" s="11">
        <v>0</v>
      </c>
      <c r="AJ23" s="14">
        <v>0</v>
      </c>
      <c r="AK23" s="26"/>
      <c r="AL23" s="11">
        <v>0</v>
      </c>
      <c r="AM23" s="26">
        <v>0</v>
      </c>
      <c r="AN23" s="11">
        <v>0</v>
      </c>
      <c r="AO23" s="24"/>
      <c r="AP23" s="24"/>
      <c r="AQ23" s="24">
        <v>0</v>
      </c>
      <c r="AR23" s="24">
        <v>0</v>
      </c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>
        <v>0</v>
      </c>
      <c r="Z24" s="15"/>
      <c r="AA24" s="11"/>
      <c r="AB24" s="80">
        <f t="shared" si="1"/>
        <v>0</v>
      </c>
      <c r="AC24" s="10">
        <v>0</v>
      </c>
      <c r="AD24" s="15"/>
      <c r="AE24" s="11"/>
      <c r="AF24" s="13">
        <v>0</v>
      </c>
      <c r="AG24" s="13"/>
      <c r="AH24" s="10">
        <v>0</v>
      </c>
      <c r="AI24" s="11">
        <v>0</v>
      </c>
      <c r="AJ24" s="14">
        <v>0</v>
      </c>
      <c r="AK24" s="26"/>
      <c r="AL24" s="11">
        <v>0</v>
      </c>
      <c r="AM24" s="26">
        <v>0</v>
      </c>
      <c r="AN24" s="11">
        <v>0</v>
      </c>
      <c r="AO24" s="24"/>
      <c r="AP24" s="24"/>
      <c r="AQ24" s="24">
        <v>0</v>
      </c>
      <c r="AR24" s="24">
        <v>0</v>
      </c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>
        <v>0</v>
      </c>
      <c r="Z25" s="15"/>
      <c r="AA25" s="11"/>
      <c r="AB25" s="80">
        <f t="shared" si="1"/>
        <v>0</v>
      </c>
      <c r="AC25" s="10">
        <v>0</v>
      </c>
      <c r="AD25" s="15"/>
      <c r="AE25" s="11"/>
      <c r="AF25" s="13">
        <v>0</v>
      </c>
      <c r="AG25" s="13"/>
      <c r="AH25" s="10">
        <v>0</v>
      </c>
      <c r="AI25" s="11">
        <v>0</v>
      </c>
      <c r="AJ25" s="14">
        <v>0</v>
      </c>
      <c r="AK25" s="26"/>
      <c r="AL25" s="11">
        <v>0</v>
      </c>
      <c r="AM25" s="26">
        <v>0</v>
      </c>
      <c r="AN25" s="11">
        <v>0</v>
      </c>
      <c r="AO25" s="24"/>
      <c r="AP25" s="24"/>
      <c r="AQ25" s="24">
        <v>0</v>
      </c>
      <c r="AR25" s="24">
        <v>0</v>
      </c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>
        <v>0</v>
      </c>
      <c r="Z26" s="15"/>
      <c r="AA26" s="11"/>
      <c r="AB26" s="80">
        <f t="shared" si="1"/>
        <v>0</v>
      </c>
      <c r="AC26" s="10">
        <v>0</v>
      </c>
      <c r="AD26" s="15"/>
      <c r="AE26" s="11"/>
      <c r="AF26" s="13">
        <v>0</v>
      </c>
      <c r="AG26" s="13"/>
      <c r="AH26" s="10">
        <v>0</v>
      </c>
      <c r="AI26" s="11">
        <v>0</v>
      </c>
      <c r="AJ26" s="14">
        <v>0</v>
      </c>
      <c r="AK26" s="26"/>
      <c r="AL26" s="11">
        <v>0</v>
      </c>
      <c r="AM26" s="26">
        <v>0</v>
      </c>
      <c r="AN26" s="11">
        <v>0</v>
      </c>
      <c r="AO26" s="24"/>
      <c r="AP26" s="24"/>
      <c r="AQ26" s="24">
        <v>0</v>
      </c>
      <c r="AR26" s="24">
        <v>1</v>
      </c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28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1</v>
      </c>
      <c r="M27" s="15">
        <v>4</v>
      </c>
      <c r="N27" s="15">
        <v>1</v>
      </c>
      <c r="O27" s="15">
        <v>2</v>
      </c>
      <c r="P27" s="15">
        <v>6</v>
      </c>
      <c r="Q27" s="15">
        <v>2</v>
      </c>
      <c r="R27" s="15">
        <v>6</v>
      </c>
      <c r="S27" s="11">
        <v>5</v>
      </c>
      <c r="T27" s="10">
        <v>0</v>
      </c>
      <c r="U27" s="11">
        <v>28</v>
      </c>
      <c r="V27" s="10">
        <v>14</v>
      </c>
      <c r="W27" s="11">
        <v>14</v>
      </c>
      <c r="X27" s="53">
        <f t="shared" si="0"/>
        <v>0</v>
      </c>
      <c r="Y27" s="10">
        <v>0</v>
      </c>
      <c r="Z27" s="15"/>
      <c r="AA27" s="11"/>
      <c r="AB27" s="80">
        <f t="shared" si="1"/>
        <v>14</v>
      </c>
      <c r="AC27" s="10">
        <v>14</v>
      </c>
      <c r="AD27" s="15"/>
      <c r="AE27" s="11"/>
      <c r="AF27" s="13">
        <v>14</v>
      </c>
      <c r="AG27" s="13"/>
      <c r="AH27" s="10">
        <v>0</v>
      </c>
      <c r="AI27" s="11">
        <v>9</v>
      </c>
      <c r="AJ27" s="14">
        <v>0</v>
      </c>
      <c r="AK27" s="26"/>
      <c r="AL27" s="11">
        <v>0</v>
      </c>
      <c r="AM27" s="26">
        <v>0</v>
      </c>
      <c r="AN27" s="11">
        <v>0</v>
      </c>
      <c r="AO27" s="24"/>
      <c r="AP27" s="24"/>
      <c r="AQ27" s="24">
        <v>0</v>
      </c>
      <c r="AR27" s="24">
        <v>0</v>
      </c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>
        <v>0</v>
      </c>
      <c r="Z28" s="15"/>
      <c r="AA28" s="11"/>
      <c r="AB28" s="80">
        <f t="shared" si="1"/>
        <v>0</v>
      </c>
      <c r="AC28" s="10">
        <v>0</v>
      </c>
      <c r="AD28" s="15"/>
      <c r="AE28" s="11"/>
      <c r="AF28" s="13">
        <v>0</v>
      </c>
      <c r="AG28" s="13"/>
      <c r="AH28" s="10">
        <v>0</v>
      </c>
      <c r="AI28" s="11">
        <v>0</v>
      </c>
      <c r="AJ28" s="14">
        <v>0</v>
      </c>
      <c r="AK28" s="26"/>
      <c r="AL28" s="11">
        <v>0</v>
      </c>
      <c r="AM28" s="26">
        <v>0</v>
      </c>
      <c r="AN28" s="11">
        <v>0</v>
      </c>
      <c r="AO28" s="24"/>
      <c r="AP28" s="24"/>
      <c r="AQ28" s="24">
        <v>0</v>
      </c>
      <c r="AR28" s="24">
        <v>0</v>
      </c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>
        <v>0</v>
      </c>
      <c r="Z29" s="15"/>
      <c r="AA29" s="11"/>
      <c r="AB29" s="80">
        <f t="shared" si="1"/>
        <v>0</v>
      </c>
      <c r="AC29" s="10">
        <v>0</v>
      </c>
      <c r="AD29" s="15"/>
      <c r="AE29" s="11"/>
      <c r="AF29" s="13">
        <v>0</v>
      </c>
      <c r="AG29" s="13"/>
      <c r="AH29" s="10">
        <v>0</v>
      </c>
      <c r="AI29" s="11">
        <v>0</v>
      </c>
      <c r="AJ29" s="14">
        <v>0</v>
      </c>
      <c r="AK29" s="26"/>
      <c r="AL29" s="11">
        <v>0</v>
      </c>
      <c r="AM29" s="26">
        <v>0</v>
      </c>
      <c r="AN29" s="11">
        <v>0</v>
      </c>
      <c r="AO29" s="24"/>
      <c r="AP29" s="24"/>
      <c r="AQ29" s="24">
        <v>0</v>
      </c>
      <c r="AR29" s="24">
        <v>0</v>
      </c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>
        <v>0</v>
      </c>
      <c r="Z30" s="15"/>
      <c r="AA30" s="11"/>
      <c r="AB30" s="80">
        <f t="shared" si="1"/>
        <v>0</v>
      </c>
      <c r="AC30" s="10">
        <v>0</v>
      </c>
      <c r="AD30" s="15"/>
      <c r="AE30" s="11"/>
      <c r="AF30" s="13">
        <v>0</v>
      </c>
      <c r="AG30" s="13"/>
      <c r="AH30" s="10">
        <v>0</v>
      </c>
      <c r="AI30" s="11">
        <v>0</v>
      </c>
      <c r="AJ30" s="14">
        <v>0</v>
      </c>
      <c r="AK30" s="26"/>
      <c r="AL30" s="11">
        <v>0</v>
      </c>
      <c r="AM30" s="26">
        <v>0</v>
      </c>
      <c r="AN30" s="11">
        <v>0</v>
      </c>
      <c r="AO30" s="24"/>
      <c r="AP30" s="24"/>
      <c r="AQ30" s="24">
        <v>0</v>
      </c>
      <c r="AR30" s="24">
        <v>0</v>
      </c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>
        <v>0</v>
      </c>
      <c r="Z31" s="15"/>
      <c r="AA31" s="11"/>
      <c r="AB31" s="80">
        <f t="shared" si="1"/>
        <v>0</v>
      </c>
      <c r="AC31" s="10">
        <v>0</v>
      </c>
      <c r="AD31" s="15"/>
      <c r="AE31" s="11"/>
      <c r="AF31" s="13">
        <v>0</v>
      </c>
      <c r="AG31" s="13"/>
      <c r="AH31" s="10">
        <v>0</v>
      </c>
      <c r="AI31" s="11">
        <v>0</v>
      </c>
      <c r="AJ31" s="14">
        <v>0</v>
      </c>
      <c r="AK31" s="26"/>
      <c r="AL31" s="11">
        <v>0</v>
      </c>
      <c r="AM31" s="26">
        <v>0</v>
      </c>
      <c r="AN31" s="11">
        <v>0</v>
      </c>
      <c r="AO31" s="24"/>
      <c r="AP31" s="24"/>
      <c r="AQ31" s="24">
        <v>0</v>
      </c>
      <c r="AR31" s="24">
        <v>0</v>
      </c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300">
        <f>SUM(C32+D32+E32+F32+G32+H32+I32+J32+K32+L32+M32+N32+O32+P32+Q32+R32+S32)</f>
        <v>198</v>
      </c>
      <c r="C32" s="10">
        <v>15</v>
      </c>
      <c r="D32" s="12">
        <v>19</v>
      </c>
      <c r="E32" s="15">
        <v>10</v>
      </c>
      <c r="F32" s="15">
        <v>14</v>
      </c>
      <c r="G32" s="15">
        <v>6</v>
      </c>
      <c r="H32" s="15">
        <v>10</v>
      </c>
      <c r="I32" s="15">
        <v>9</v>
      </c>
      <c r="J32" s="15">
        <v>17</v>
      </c>
      <c r="K32" s="15">
        <v>8</v>
      </c>
      <c r="L32" s="15">
        <v>10</v>
      </c>
      <c r="M32" s="15">
        <v>7</v>
      </c>
      <c r="N32" s="15">
        <v>8</v>
      </c>
      <c r="O32" s="15">
        <v>15</v>
      </c>
      <c r="P32" s="15">
        <v>11</v>
      </c>
      <c r="Q32" s="15">
        <v>7</v>
      </c>
      <c r="R32" s="15">
        <v>18</v>
      </c>
      <c r="S32" s="11">
        <v>14</v>
      </c>
      <c r="T32" s="10">
        <v>44</v>
      </c>
      <c r="U32" s="11">
        <v>154</v>
      </c>
      <c r="V32" s="10">
        <v>77</v>
      </c>
      <c r="W32" s="11">
        <v>121</v>
      </c>
      <c r="X32" s="53">
        <f t="shared" si="0"/>
        <v>0</v>
      </c>
      <c r="Y32" s="10">
        <v>0</v>
      </c>
      <c r="Z32" s="15"/>
      <c r="AA32" s="11"/>
      <c r="AB32" s="80">
        <f t="shared" si="1"/>
        <v>0</v>
      </c>
      <c r="AC32" s="10">
        <v>0</v>
      </c>
      <c r="AD32" s="15"/>
      <c r="AE32" s="11"/>
      <c r="AF32" s="13">
        <v>0</v>
      </c>
      <c r="AG32" s="13"/>
      <c r="AH32" s="10">
        <v>8</v>
      </c>
      <c r="AI32" s="11">
        <v>25</v>
      </c>
      <c r="AJ32" s="14">
        <v>0</v>
      </c>
      <c r="AK32" s="26"/>
      <c r="AL32" s="11">
        <v>0</v>
      </c>
      <c r="AM32" s="26">
        <v>4</v>
      </c>
      <c r="AN32" s="11">
        <v>13</v>
      </c>
      <c r="AO32" s="24"/>
      <c r="AP32" s="24"/>
      <c r="AQ32" s="24">
        <v>0</v>
      </c>
      <c r="AR32" s="24">
        <v>0</v>
      </c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>
        <v>0</v>
      </c>
      <c r="Z33" s="15"/>
      <c r="AA33" s="11"/>
      <c r="AB33" s="80">
        <f t="shared" si="1"/>
        <v>0</v>
      </c>
      <c r="AC33" s="10">
        <v>0</v>
      </c>
      <c r="AD33" s="15"/>
      <c r="AE33" s="11"/>
      <c r="AF33" s="13">
        <v>0</v>
      </c>
      <c r="AG33" s="13"/>
      <c r="AH33" s="10">
        <v>0</v>
      </c>
      <c r="AI33" s="11">
        <v>0</v>
      </c>
      <c r="AJ33" s="14">
        <v>0</v>
      </c>
      <c r="AK33" s="26"/>
      <c r="AL33" s="11">
        <v>0</v>
      </c>
      <c r="AM33" s="26"/>
      <c r="AN33" s="11">
        <v>0</v>
      </c>
      <c r="AO33" s="24"/>
      <c r="AP33" s="24"/>
      <c r="AQ33" s="24">
        <v>0</v>
      </c>
      <c r="AR33" s="24">
        <v>0</v>
      </c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>
        <v>0</v>
      </c>
      <c r="Z34" s="15"/>
      <c r="AA34" s="11"/>
      <c r="AB34" s="80">
        <f t="shared" si="1"/>
        <v>0</v>
      </c>
      <c r="AC34" s="10">
        <v>0</v>
      </c>
      <c r="AD34" s="15"/>
      <c r="AE34" s="11"/>
      <c r="AF34" s="13">
        <v>0</v>
      </c>
      <c r="AG34" s="13"/>
      <c r="AH34" s="10">
        <v>0</v>
      </c>
      <c r="AI34" s="11">
        <v>0</v>
      </c>
      <c r="AJ34" s="14">
        <v>0</v>
      </c>
      <c r="AK34" s="26"/>
      <c r="AL34" s="11">
        <v>0</v>
      </c>
      <c r="AM34" s="26"/>
      <c r="AN34" s="11">
        <v>0</v>
      </c>
      <c r="AO34" s="24"/>
      <c r="AP34" s="24"/>
      <c r="AQ34" s="24">
        <v>0</v>
      </c>
      <c r="AR34" s="24">
        <v>0</v>
      </c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>
        <v>0</v>
      </c>
      <c r="Z35" s="15"/>
      <c r="AA35" s="11"/>
      <c r="AB35" s="80">
        <f t="shared" si="1"/>
        <v>0</v>
      </c>
      <c r="AC35" s="10">
        <v>0</v>
      </c>
      <c r="AD35" s="15"/>
      <c r="AE35" s="11"/>
      <c r="AF35" s="13">
        <v>0</v>
      </c>
      <c r="AG35" s="13"/>
      <c r="AH35" s="10">
        <v>0</v>
      </c>
      <c r="AI35" s="11">
        <v>0</v>
      </c>
      <c r="AJ35" s="14">
        <v>0</v>
      </c>
      <c r="AK35" s="26"/>
      <c r="AL35" s="11">
        <v>0</v>
      </c>
      <c r="AM35" s="26"/>
      <c r="AN35" s="11">
        <v>0</v>
      </c>
      <c r="AO35" s="24"/>
      <c r="AP35" s="24"/>
      <c r="AQ35" s="24">
        <v>0</v>
      </c>
      <c r="AR35" s="24">
        <v>0</v>
      </c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/>
      <c r="AE36" s="11"/>
      <c r="AF36" s="13">
        <v>0</v>
      </c>
      <c r="AG36" s="13"/>
      <c r="AH36" s="56"/>
      <c r="AI36" s="25">
        <v>0</v>
      </c>
      <c r="AJ36" s="14">
        <v>0</v>
      </c>
      <c r="AK36" s="56"/>
      <c r="AL36" s="11">
        <v>0</v>
      </c>
      <c r="AM36" s="98"/>
      <c r="AN36" s="11">
        <v>0</v>
      </c>
      <c r="AO36" s="24"/>
      <c r="AP36" s="24"/>
      <c r="AQ36" s="24">
        <v>0</v>
      </c>
      <c r="AR36" s="24">
        <v>0</v>
      </c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300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/>
      <c r="AE37" s="11"/>
      <c r="AF37" s="13">
        <v>0</v>
      </c>
      <c r="AG37" s="13"/>
      <c r="AH37" s="10">
        <v>0</v>
      </c>
      <c r="AI37" s="11">
        <v>0</v>
      </c>
      <c r="AJ37" s="14">
        <v>0</v>
      </c>
      <c r="AK37" s="26"/>
      <c r="AL37" s="11">
        <v>0</v>
      </c>
      <c r="AM37" s="26"/>
      <c r="AN37" s="11">
        <v>0</v>
      </c>
      <c r="AO37" s="24"/>
      <c r="AP37" s="24"/>
      <c r="AQ37" s="24">
        <v>0</v>
      </c>
      <c r="AR37" s="24">
        <v>0</v>
      </c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300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/>
      <c r="AE38" s="11"/>
      <c r="AF38" s="13">
        <v>0</v>
      </c>
      <c r="AG38" s="13"/>
      <c r="AH38" s="10">
        <v>0</v>
      </c>
      <c r="AI38" s="11">
        <v>0</v>
      </c>
      <c r="AJ38" s="14">
        <v>0</v>
      </c>
      <c r="AK38" s="26"/>
      <c r="AL38" s="11">
        <v>0</v>
      </c>
      <c r="AM38" s="26"/>
      <c r="AN38" s="11">
        <v>0</v>
      </c>
      <c r="AO38" s="24"/>
      <c r="AP38" s="24"/>
      <c r="AQ38" s="24">
        <v>0</v>
      </c>
      <c r="AR38" s="24">
        <v>0</v>
      </c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302">
        <f>SUM(C39+D39+E39+F39+G39+H39+I39+J39+K39)</f>
        <v>253</v>
      </c>
      <c r="C39" s="137">
        <v>60</v>
      </c>
      <c r="D39" s="137">
        <v>82</v>
      </c>
      <c r="E39" s="137">
        <v>105</v>
      </c>
      <c r="F39" s="137">
        <v>6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247</v>
      </c>
      <c r="U39" s="11">
        <v>6</v>
      </c>
      <c r="V39" s="10">
        <v>172</v>
      </c>
      <c r="W39" s="11">
        <v>81</v>
      </c>
      <c r="X39" s="53">
        <f>SUM(Y39+Z39+AA39)</f>
        <v>108</v>
      </c>
      <c r="Y39" s="10">
        <v>108</v>
      </c>
      <c r="Z39" s="15"/>
      <c r="AA39" s="11"/>
      <c r="AB39" s="80">
        <f>SUM(AC39+AD39+AE39)</f>
        <v>0</v>
      </c>
      <c r="AC39" s="10">
        <v>0</v>
      </c>
      <c r="AD39" s="15"/>
      <c r="AE39" s="11"/>
      <c r="AF39" s="13">
        <v>106</v>
      </c>
      <c r="AG39" s="11"/>
      <c r="AH39" s="10">
        <v>0</v>
      </c>
      <c r="AI39" s="11">
        <v>0</v>
      </c>
      <c r="AJ39" s="14">
        <v>249</v>
      </c>
      <c r="AK39" s="26">
        <v>8</v>
      </c>
      <c r="AL39" s="11">
        <v>0</v>
      </c>
      <c r="AM39" s="26">
        <v>5</v>
      </c>
      <c r="AN39" s="11">
        <v>0</v>
      </c>
      <c r="AO39" s="24"/>
      <c r="AP39" s="24"/>
      <c r="AQ39" s="24">
        <v>0</v>
      </c>
      <c r="AR39" s="24">
        <v>0</v>
      </c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303">
        <f>SUM(C40+D40+E40+F40+G40+H40+I40+J40+K40+L40+M40+N40+O40+P40+Q40+R40+S40)</f>
        <v>207</v>
      </c>
      <c r="C40" s="137">
        <v>0</v>
      </c>
      <c r="D40" s="137">
        <v>0</v>
      </c>
      <c r="E40" s="137">
        <v>0</v>
      </c>
      <c r="F40" s="15">
        <v>15</v>
      </c>
      <c r="G40" s="15">
        <v>6</v>
      </c>
      <c r="H40" s="15">
        <v>6</v>
      </c>
      <c r="I40" s="15">
        <v>10</v>
      </c>
      <c r="J40" s="15">
        <v>9</v>
      </c>
      <c r="K40" s="15">
        <v>5</v>
      </c>
      <c r="L40" s="15">
        <v>16</v>
      </c>
      <c r="M40" s="15">
        <v>15</v>
      </c>
      <c r="N40" s="15">
        <v>19</v>
      </c>
      <c r="O40" s="15">
        <v>27</v>
      </c>
      <c r="P40" s="15">
        <v>18</v>
      </c>
      <c r="Q40" s="15">
        <v>14</v>
      </c>
      <c r="R40" s="15">
        <v>23</v>
      </c>
      <c r="S40" s="11">
        <v>24</v>
      </c>
      <c r="T40" s="10">
        <v>0</v>
      </c>
      <c r="U40" s="11">
        <v>207</v>
      </c>
      <c r="V40" s="10">
        <v>108</v>
      </c>
      <c r="W40" s="11">
        <v>99</v>
      </c>
      <c r="X40" s="53">
        <f>SUM(Y40+Z40+AA40)</f>
        <v>0</v>
      </c>
      <c r="Y40" s="10">
        <v>0</v>
      </c>
      <c r="Z40" s="15"/>
      <c r="AA40" s="11"/>
      <c r="AB40" s="80">
        <f>SUM(AC40+AD40+AE40)</f>
        <v>102</v>
      </c>
      <c r="AC40" s="10">
        <v>102</v>
      </c>
      <c r="AD40" s="15"/>
      <c r="AE40" s="11"/>
      <c r="AF40" s="13">
        <v>91</v>
      </c>
      <c r="AG40" s="143"/>
      <c r="AH40" s="10">
        <v>0</v>
      </c>
      <c r="AI40" s="11">
        <v>31</v>
      </c>
      <c r="AJ40" s="14">
        <v>53</v>
      </c>
      <c r="AK40" s="26">
        <v>0</v>
      </c>
      <c r="AL40" s="11">
        <v>29</v>
      </c>
      <c r="AM40" s="26">
        <v>0</v>
      </c>
      <c r="AN40" s="11">
        <v>21</v>
      </c>
      <c r="AO40" s="24"/>
      <c r="AP40" s="24"/>
      <c r="AQ40" s="24">
        <v>0</v>
      </c>
      <c r="AR40" s="24">
        <v>0</v>
      </c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/>
      <c r="AA41" s="11"/>
      <c r="AB41" s="80">
        <f>SUM(AC41+AD41+AE41)</f>
        <v>0</v>
      </c>
      <c r="AC41" s="10">
        <v>0</v>
      </c>
      <c r="AD41" s="15"/>
      <c r="AE41" s="11"/>
      <c r="AF41" s="13">
        <v>0</v>
      </c>
      <c r="AG41" s="11"/>
      <c r="AH41" s="10">
        <v>0</v>
      </c>
      <c r="AI41" s="11">
        <v>0</v>
      </c>
      <c r="AJ41" s="14">
        <v>0</v>
      </c>
      <c r="AK41" s="26">
        <v>0</v>
      </c>
      <c r="AL41" s="11">
        <v>0</v>
      </c>
      <c r="AM41" s="26">
        <v>0</v>
      </c>
      <c r="AN41" s="11">
        <v>0</v>
      </c>
      <c r="AO41" s="24"/>
      <c r="AP41" s="24"/>
      <c r="AQ41" s="24">
        <v>0</v>
      </c>
      <c r="AR41" s="24">
        <v>0</v>
      </c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132</v>
      </c>
      <c r="C42" s="137">
        <v>3</v>
      </c>
      <c r="D42" s="137">
        <v>21</v>
      </c>
      <c r="E42" s="137">
        <v>50</v>
      </c>
      <c r="F42" s="15">
        <v>58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74</v>
      </c>
      <c r="U42" s="11">
        <v>58</v>
      </c>
      <c r="V42" s="10">
        <v>59</v>
      </c>
      <c r="W42" s="11">
        <v>73</v>
      </c>
      <c r="X42" s="53">
        <f>SUM(Y42+Z42+AA42)</f>
        <v>14</v>
      </c>
      <c r="Y42" s="10">
        <v>14</v>
      </c>
      <c r="Z42" s="15"/>
      <c r="AA42" s="11"/>
      <c r="AB42" s="80">
        <f>SUM(AC42+AD42+AE42)</f>
        <v>10</v>
      </c>
      <c r="AC42" s="10">
        <v>10</v>
      </c>
      <c r="AD42" s="15"/>
      <c r="AE42" s="11"/>
      <c r="AF42" s="13">
        <v>20</v>
      </c>
      <c r="AG42" s="11"/>
      <c r="AH42" s="10">
        <v>6</v>
      </c>
      <c r="AI42" s="11">
        <v>9</v>
      </c>
      <c r="AJ42" s="14">
        <v>0</v>
      </c>
      <c r="AK42" s="26">
        <v>0</v>
      </c>
      <c r="AL42" s="11">
        <v>0</v>
      </c>
      <c r="AM42" s="26">
        <v>0</v>
      </c>
      <c r="AN42" s="11">
        <v>3</v>
      </c>
      <c r="AO42" s="24"/>
      <c r="AP42" s="24"/>
      <c r="AQ42" s="24">
        <v>0</v>
      </c>
      <c r="AR42" s="24">
        <v>0</v>
      </c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350</v>
      </c>
      <c r="C43" s="10">
        <v>0</v>
      </c>
      <c r="D43" s="12">
        <v>0</v>
      </c>
      <c r="E43" s="15">
        <v>0</v>
      </c>
      <c r="F43" s="15">
        <v>20</v>
      </c>
      <c r="G43" s="15">
        <v>18</v>
      </c>
      <c r="H43" s="15">
        <v>26</v>
      </c>
      <c r="I43" s="15">
        <v>28</v>
      </c>
      <c r="J43" s="15">
        <v>23</v>
      </c>
      <c r="K43" s="15">
        <v>48</v>
      </c>
      <c r="L43" s="15">
        <v>44</v>
      </c>
      <c r="M43" s="15">
        <v>49</v>
      </c>
      <c r="N43" s="15">
        <v>27</v>
      </c>
      <c r="O43" s="15">
        <v>26</v>
      </c>
      <c r="P43" s="15">
        <v>19</v>
      </c>
      <c r="Q43" s="15">
        <v>15</v>
      </c>
      <c r="R43" s="15">
        <v>5</v>
      </c>
      <c r="S43" s="11">
        <v>2</v>
      </c>
      <c r="T43" s="10">
        <v>0</v>
      </c>
      <c r="U43" s="11">
        <v>350</v>
      </c>
      <c r="V43" s="10">
        <v>143</v>
      </c>
      <c r="W43" s="11">
        <v>207</v>
      </c>
      <c r="X43" s="53">
        <f t="shared" ref="X43:X68" si="2">SUM(Y43+Z43+AA43)</f>
        <v>0</v>
      </c>
      <c r="Y43" s="10">
        <v>0</v>
      </c>
      <c r="Z43" s="15"/>
      <c r="AA43" s="11"/>
      <c r="AB43" s="80">
        <f>SUM(AC43+AD43+AE43)</f>
        <v>21</v>
      </c>
      <c r="AC43" s="10">
        <v>21</v>
      </c>
      <c r="AD43" s="15"/>
      <c r="AE43" s="11"/>
      <c r="AF43" s="13">
        <v>6</v>
      </c>
      <c r="AG43" s="11"/>
      <c r="AH43" s="10">
        <v>0</v>
      </c>
      <c r="AI43" s="25">
        <v>50</v>
      </c>
      <c r="AJ43" s="14">
        <v>282</v>
      </c>
      <c r="AK43" s="26">
        <v>0</v>
      </c>
      <c r="AL43" s="11">
        <v>0</v>
      </c>
      <c r="AM43" s="26">
        <v>0</v>
      </c>
      <c r="AN43" s="11">
        <v>3</v>
      </c>
      <c r="AO43" s="24"/>
      <c r="AP43" s="24"/>
      <c r="AQ43" s="24">
        <v>0</v>
      </c>
      <c r="AR43" s="24">
        <v>0</v>
      </c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301">
        <f>SUM(C44+D44+E44+F44+G44+H44+I44+J44+K44)</f>
        <v>184</v>
      </c>
      <c r="C44" s="10">
        <v>78</v>
      </c>
      <c r="D44" s="12">
        <v>98</v>
      </c>
      <c r="E44" s="15">
        <v>8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184</v>
      </c>
      <c r="U44" s="11">
        <v>0</v>
      </c>
      <c r="V44" s="10">
        <v>170</v>
      </c>
      <c r="W44" s="11">
        <v>14</v>
      </c>
      <c r="X44" s="53">
        <f t="shared" si="2"/>
        <v>59</v>
      </c>
      <c r="Y44" s="10">
        <v>59</v>
      </c>
      <c r="Z44" s="15"/>
      <c r="AA44" s="11"/>
      <c r="AB44" s="80">
        <f t="shared" ref="AB44:AB68" si="3">SUM(AC44+AD44+AE44)</f>
        <v>0</v>
      </c>
      <c r="AC44" s="10">
        <v>0</v>
      </c>
      <c r="AD44" s="15"/>
      <c r="AE44" s="11"/>
      <c r="AF44" s="13">
        <v>26</v>
      </c>
      <c r="AG44" s="24"/>
      <c r="AH44" s="10">
        <v>45</v>
      </c>
      <c r="AI44" s="25">
        <v>0</v>
      </c>
      <c r="AJ44" s="14">
        <v>0</v>
      </c>
      <c r="AK44" s="26">
        <v>1</v>
      </c>
      <c r="AL44" s="11">
        <v>0</v>
      </c>
      <c r="AM44" s="26">
        <v>105</v>
      </c>
      <c r="AN44" s="11">
        <v>0</v>
      </c>
      <c r="AO44" s="24"/>
      <c r="AP44" s="24"/>
      <c r="AQ44" s="24">
        <v>91</v>
      </c>
      <c r="AR44" s="24">
        <v>0</v>
      </c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301">
        <f>SUM(C45+D45+E45+F45+G45+H45+I45+J45+K45+L45+M45+N45+O45+P45+Q45+R45+S45)</f>
        <v>1010</v>
      </c>
      <c r="C45" s="10">
        <v>0</v>
      </c>
      <c r="D45" s="12">
        <v>0</v>
      </c>
      <c r="E45" s="15">
        <v>1</v>
      </c>
      <c r="F45" s="15">
        <v>25</v>
      </c>
      <c r="G45" s="15">
        <v>17</v>
      </c>
      <c r="H45" s="15">
        <v>31</v>
      </c>
      <c r="I45" s="15">
        <v>27</v>
      </c>
      <c r="J45" s="15">
        <v>53</v>
      </c>
      <c r="K45" s="15">
        <v>73</v>
      </c>
      <c r="L45" s="15">
        <v>89</v>
      </c>
      <c r="M45" s="15">
        <v>106</v>
      </c>
      <c r="N45" s="15">
        <v>143</v>
      </c>
      <c r="O45" s="15">
        <v>110</v>
      </c>
      <c r="P45" s="15">
        <v>114</v>
      </c>
      <c r="Q45" s="15">
        <v>97</v>
      </c>
      <c r="R45" s="15">
        <v>72</v>
      </c>
      <c r="S45" s="11">
        <v>52</v>
      </c>
      <c r="T45" s="10">
        <v>1</v>
      </c>
      <c r="U45" s="11">
        <v>1009</v>
      </c>
      <c r="V45" s="10">
        <v>317</v>
      </c>
      <c r="W45" s="11">
        <v>693</v>
      </c>
      <c r="X45" s="53">
        <f t="shared" si="2"/>
        <v>0</v>
      </c>
      <c r="Y45" s="10">
        <v>0</v>
      </c>
      <c r="Z45" s="15"/>
      <c r="AA45" s="11"/>
      <c r="AB45" s="80">
        <f t="shared" si="3"/>
        <v>472</v>
      </c>
      <c r="AC45" s="10">
        <v>472</v>
      </c>
      <c r="AD45" s="15"/>
      <c r="AE45" s="11"/>
      <c r="AF45" s="13">
        <v>295</v>
      </c>
      <c r="AG45" s="143">
        <v>43</v>
      </c>
      <c r="AH45" s="10">
        <v>0</v>
      </c>
      <c r="AI45" s="25">
        <v>137</v>
      </c>
      <c r="AJ45" s="25">
        <v>144</v>
      </c>
      <c r="AK45" s="26">
        <v>0</v>
      </c>
      <c r="AL45" s="11">
        <v>9</v>
      </c>
      <c r="AM45" s="26">
        <v>0</v>
      </c>
      <c r="AN45" s="11">
        <v>154</v>
      </c>
      <c r="AO45" s="24"/>
      <c r="AP45" s="24"/>
      <c r="AQ45" s="24">
        <v>86</v>
      </c>
      <c r="AR45" s="24">
        <v>0</v>
      </c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>
        <v>0</v>
      </c>
      <c r="Z46" s="15"/>
      <c r="AA46" s="11"/>
      <c r="AB46" s="80">
        <f t="shared" si="3"/>
        <v>0</v>
      </c>
      <c r="AC46" s="10">
        <v>0</v>
      </c>
      <c r="AD46" s="15"/>
      <c r="AE46" s="11"/>
      <c r="AF46" s="13">
        <v>0</v>
      </c>
      <c r="AG46" s="11"/>
      <c r="AH46" s="10">
        <v>0</v>
      </c>
      <c r="AI46" s="11">
        <v>0</v>
      </c>
      <c r="AJ46" s="14">
        <v>0</v>
      </c>
      <c r="AK46" s="26">
        <v>0</v>
      </c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>
        <v>0</v>
      </c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>
        <v>0</v>
      </c>
      <c r="Z47" s="15"/>
      <c r="AA47" s="11"/>
      <c r="AB47" s="80">
        <f t="shared" si="3"/>
        <v>0</v>
      </c>
      <c r="AC47" s="10">
        <v>0</v>
      </c>
      <c r="AD47" s="15"/>
      <c r="AE47" s="11"/>
      <c r="AF47" s="13">
        <v>0</v>
      </c>
      <c r="AG47" s="143"/>
      <c r="AH47" s="10">
        <v>0</v>
      </c>
      <c r="AI47" s="11">
        <v>0</v>
      </c>
      <c r="AJ47" s="14">
        <v>0</v>
      </c>
      <c r="AK47" s="26">
        <v>0</v>
      </c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>
        <v>0</v>
      </c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>
        <v>0</v>
      </c>
      <c r="Z48" s="15"/>
      <c r="AA48" s="11"/>
      <c r="AB48" s="80">
        <f t="shared" si="3"/>
        <v>0</v>
      </c>
      <c r="AC48" s="10">
        <v>0</v>
      </c>
      <c r="AD48" s="15"/>
      <c r="AE48" s="11"/>
      <c r="AF48" s="13">
        <v>0</v>
      </c>
      <c r="AG48" s="11"/>
      <c r="AH48" s="10">
        <v>0</v>
      </c>
      <c r="AI48" s="11">
        <v>0</v>
      </c>
      <c r="AJ48" s="14">
        <v>0</v>
      </c>
      <c r="AK48" s="26">
        <v>0</v>
      </c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>
        <v>0</v>
      </c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>
        <v>0</v>
      </c>
      <c r="Z49" s="15"/>
      <c r="AA49" s="11"/>
      <c r="AB49" s="80">
        <f t="shared" si="3"/>
        <v>0</v>
      </c>
      <c r="AC49" s="10">
        <v>0</v>
      </c>
      <c r="AD49" s="15"/>
      <c r="AE49" s="11"/>
      <c r="AF49" s="13">
        <v>0</v>
      </c>
      <c r="AG49" s="11"/>
      <c r="AH49" s="10">
        <v>0</v>
      </c>
      <c r="AI49" s="11">
        <v>0</v>
      </c>
      <c r="AJ49" s="14">
        <v>0</v>
      </c>
      <c r="AK49" s="26">
        <v>0</v>
      </c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>
        <v>0</v>
      </c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>
        <v>0</v>
      </c>
      <c r="Z50" s="15"/>
      <c r="AA50" s="11"/>
      <c r="AB50" s="80">
        <f t="shared" si="3"/>
        <v>0</v>
      </c>
      <c r="AC50" s="10">
        <v>0</v>
      </c>
      <c r="AD50" s="15"/>
      <c r="AE50" s="11"/>
      <c r="AF50" s="13">
        <v>0</v>
      </c>
      <c r="AG50" s="143"/>
      <c r="AH50" s="10">
        <v>0</v>
      </c>
      <c r="AI50" s="11">
        <v>0</v>
      </c>
      <c r="AJ50" s="14">
        <v>0</v>
      </c>
      <c r="AK50" s="26">
        <v>0</v>
      </c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>
        <v>0</v>
      </c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>
        <v>0</v>
      </c>
      <c r="Z51" s="15"/>
      <c r="AA51" s="11"/>
      <c r="AB51" s="80">
        <f t="shared" si="3"/>
        <v>0</v>
      </c>
      <c r="AC51" s="10">
        <v>0</v>
      </c>
      <c r="AD51" s="15"/>
      <c r="AE51" s="11"/>
      <c r="AF51" s="13">
        <v>0</v>
      </c>
      <c r="AG51" s="11"/>
      <c r="AH51" s="10">
        <v>0</v>
      </c>
      <c r="AI51" s="11">
        <v>0</v>
      </c>
      <c r="AJ51" s="14">
        <v>0</v>
      </c>
      <c r="AK51" s="26">
        <v>0</v>
      </c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>
        <v>0</v>
      </c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>
        <v>0</v>
      </c>
      <c r="Z52" s="15"/>
      <c r="AA52" s="11"/>
      <c r="AB52" s="80">
        <f t="shared" si="3"/>
        <v>0</v>
      </c>
      <c r="AC52" s="10">
        <v>0</v>
      </c>
      <c r="AD52" s="15"/>
      <c r="AE52" s="11"/>
      <c r="AF52" s="13">
        <v>0</v>
      </c>
      <c r="AG52" s="33"/>
      <c r="AH52" s="10">
        <v>0</v>
      </c>
      <c r="AI52" s="11">
        <v>0</v>
      </c>
      <c r="AJ52" s="14">
        <v>0</v>
      </c>
      <c r="AK52" s="26">
        <v>0</v>
      </c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>
        <v>0</v>
      </c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>
        <v>0</v>
      </c>
      <c r="Z53" s="15"/>
      <c r="AA53" s="11"/>
      <c r="AB53" s="80">
        <f t="shared" si="3"/>
        <v>0</v>
      </c>
      <c r="AC53" s="10">
        <v>0</v>
      </c>
      <c r="AD53" s="15"/>
      <c r="AE53" s="11"/>
      <c r="AF53" s="13">
        <v>0</v>
      </c>
      <c r="AG53" s="33"/>
      <c r="AH53" s="10">
        <v>0</v>
      </c>
      <c r="AI53" s="11">
        <v>0</v>
      </c>
      <c r="AJ53" s="14">
        <v>0</v>
      </c>
      <c r="AK53" s="26">
        <v>0</v>
      </c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>
        <v>0</v>
      </c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>
        <v>0</v>
      </c>
      <c r="Z54" s="15"/>
      <c r="AA54" s="11"/>
      <c r="AB54" s="80">
        <f t="shared" si="3"/>
        <v>0</v>
      </c>
      <c r="AC54" s="10">
        <v>0</v>
      </c>
      <c r="AD54" s="15"/>
      <c r="AE54" s="11"/>
      <c r="AF54" s="13">
        <v>0</v>
      </c>
      <c r="AG54" s="33"/>
      <c r="AH54" s="10">
        <v>0</v>
      </c>
      <c r="AI54" s="11">
        <v>0</v>
      </c>
      <c r="AJ54" s="14">
        <v>0</v>
      </c>
      <c r="AK54" s="26">
        <v>0</v>
      </c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>
        <v>0</v>
      </c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336</v>
      </c>
      <c r="C55" s="10">
        <v>1</v>
      </c>
      <c r="D55" s="12">
        <v>0</v>
      </c>
      <c r="E55" s="15">
        <v>0</v>
      </c>
      <c r="F55" s="15">
        <v>0</v>
      </c>
      <c r="G55" s="15">
        <v>0</v>
      </c>
      <c r="H55" s="15">
        <v>0</v>
      </c>
      <c r="I55" s="15">
        <v>4</v>
      </c>
      <c r="J55" s="15">
        <v>10</v>
      </c>
      <c r="K55" s="15">
        <v>15</v>
      </c>
      <c r="L55" s="15">
        <v>10</v>
      </c>
      <c r="M55" s="15">
        <v>21</v>
      </c>
      <c r="N55" s="15">
        <v>20</v>
      </c>
      <c r="O55" s="15">
        <v>41</v>
      </c>
      <c r="P55" s="15">
        <v>54</v>
      </c>
      <c r="Q55" s="15">
        <v>47</v>
      </c>
      <c r="R55" s="15">
        <v>58</v>
      </c>
      <c r="S55" s="11">
        <v>55</v>
      </c>
      <c r="T55" s="10">
        <v>1</v>
      </c>
      <c r="U55" s="11">
        <v>335</v>
      </c>
      <c r="V55" s="10">
        <v>133</v>
      </c>
      <c r="W55" s="11">
        <v>203</v>
      </c>
      <c r="X55" s="53">
        <f t="shared" si="2"/>
        <v>0</v>
      </c>
      <c r="Y55" s="10">
        <v>0</v>
      </c>
      <c r="Z55" s="15"/>
      <c r="AA55" s="11"/>
      <c r="AB55" s="80">
        <f t="shared" si="3"/>
        <v>60</v>
      </c>
      <c r="AC55" s="10">
        <v>60</v>
      </c>
      <c r="AD55" s="15"/>
      <c r="AE55" s="11"/>
      <c r="AF55" s="13">
        <v>28</v>
      </c>
      <c r="AG55" s="33"/>
      <c r="AH55" s="10">
        <v>0</v>
      </c>
      <c r="AI55" s="11">
        <v>27</v>
      </c>
      <c r="AJ55" s="14">
        <v>1</v>
      </c>
      <c r="AK55" s="26">
        <v>0</v>
      </c>
      <c r="AL55" s="11">
        <v>0</v>
      </c>
      <c r="AM55" s="34">
        <v>0</v>
      </c>
      <c r="AN55" s="33">
        <v>3</v>
      </c>
      <c r="AO55" s="27"/>
      <c r="AP55" s="11"/>
      <c r="AQ55" s="24">
        <v>0</v>
      </c>
      <c r="AR55" s="24">
        <v>0</v>
      </c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301">
        <f t="shared" si="4"/>
        <v>313</v>
      </c>
      <c r="C56" s="10">
        <v>0</v>
      </c>
      <c r="D56" s="12">
        <v>0</v>
      </c>
      <c r="E56" s="15">
        <v>6</v>
      </c>
      <c r="F56" s="15">
        <v>20</v>
      </c>
      <c r="G56" s="15">
        <v>55</v>
      </c>
      <c r="H56" s="15">
        <v>79</v>
      </c>
      <c r="I56" s="15">
        <v>64</v>
      </c>
      <c r="J56" s="15">
        <v>67</v>
      </c>
      <c r="K56" s="15">
        <v>22</v>
      </c>
      <c r="L56" s="15"/>
      <c r="M56" s="15"/>
      <c r="N56" s="15"/>
      <c r="O56" s="15"/>
      <c r="P56" s="15"/>
      <c r="Q56" s="15"/>
      <c r="R56" s="15"/>
      <c r="S56" s="11"/>
      <c r="T56" s="10">
        <v>6</v>
      </c>
      <c r="U56" s="11">
        <v>307</v>
      </c>
      <c r="V56" s="10">
        <v>0</v>
      </c>
      <c r="W56" s="11">
        <v>313</v>
      </c>
      <c r="X56" s="53">
        <f t="shared" si="2"/>
        <v>2</v>
      </c>
      <c r="Y56" s="10">
        <v>2</v>
      </c>
      <c r="Z56" s="15"/>
      <c r="AA56" s="11"/>
      <c r="AB56" s="80">
        <f t="shared" si="3"/>
        <v>149</v>
      </c>
      <c r="AC56" s="10">
        <v>149</v>
      </c>
      <c r="AD56" s="15"/>
      <c r="AE56" s="11"/>
      <c r="AF56" s="13">
        <v>134</v>
      </c>
      <c r="AG56" s="33"/>
      <c r="AH56" s="10">
        <v>0</v>
      </c>
      <c r="AI56" s="11">
        <v>43</v>
      </c>
      <c r="AJ56" s="14">
        <v>0</v>
      </c>
      <c r="AK56" s="26">
        <v>0</v>
      </c>
      <c r="AL56" s="11">
        <v>1</v>
      </c>
      <c r="AM56" s="34">
        <v>0</v>
      </c>
      <c r="AN56" s="33">
        <v>22</v>
      </c>
      <c r="AO56" s="27"/>
      <c r="AP56" s="11"/>
      <c r="AQ56" s="24">
        <v>0</v>
      </c>
      <c r="AR56" s="24">
        <v>0</v>
      </c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301">
        <f>SUM(C57+D57+E57+F57+G57+H57+I57+J57+K57)</f>
        <v>30</v>
      </c>
      <c r="C57" s="10">
        <v>5</v>
      </c>
      <c r="D57" s="12">
        <v>12</v>
      </c>
      <c r="E57" s="15">
        <v>13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30</v>
      </c>
      <c r="U57" s="11">
        <v>0</v>
      </c>
      <c r="V57" s="10">
        <v>0</v>
      </c>
      <c r="W57" s="11">
        <v>30</v>
      </c>
      <c r="X57" s="53">
        <f t="shared" si="2"/>
        <v>1</v>
      </c>
      <c r="Y57" s="10">
        <v>1</v>
      </c>
      <c r="Z57" s="15"/>
      <c r="AA57" s="11"/>
      <c r="AB57" s="80">
        <f t="shared" si="3"/>
        <v>0</v>
      </c>
      <c r="AC57" s="10">
        <v>0</v>
      </c>
      <c r="AD57" s="15"/>
      <c r="AE57" s="11"/>
      <c r="AF57" s="13">
        <v>1</v>
      </c>
      <c r="AG57" s="33"/>
      <c r="AH57" s="10">
        <v>0</v>
      </c>
      <c r="AI57" s="11">
        <v>0</v>
      </c>
      <c r="AJ57" s="14">
        <v>0</v>
      </c>
      <c r="AK57" s="26">
        <v>0</v>
      </c>
      <c r="AL57" s="11">
        <v>0</v>
      </c>
      <c r="AM57" s="34">
        <v>0</v>
      </c>
      <c r="AN57" s="33">
        <v>0</v>
      </c>
      <c r="AO57" s="27"/>
      <c r="AP57" s="11"/>
      <c r="AQ57" s="24">
        <v>0</v>
      </c>
      <c r="AR57" s="24">
        <v>0</v>
      </c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301">
        <f>SUM(C58+D58+E58+F58+G58+H58+I58+J58+K58+L58+M58+N58+O58+P58+Q58+R58+S58)</f>
        <v>623</v>
      </c>
      <c r="C58" s="10">
        <v>0</v>
      </c>
      <c r="D58" s="12">
        <v>0</v>
      </c>
      <c r="E58" s="15">
        <v>5</v>
      </c>
      <c r="F58" s="15">
        <v>27</v>
      </c>
      <c r="G58" s="15">
        <v>27</v>
      </c>
      <c r="H58" s="15">
        <v>45</v>
      </c>
      <c r="I58" s="15">
        <v>67</v>
      </c>
      <c r="J58" s="15">
        <v>82</v>
      </c>
      <c r="K58" s="15">
        <v>90</v>
      </c>
      <c r="L58" s="15">
        <v>83</v>
      </c>
      <c r="M58" s="15">
        <v>68</v>
      </c>
      <c r="N58" s="15">
        <v>40</v>
      </c>
      <c r="O58" s="15">
        <v>32</v>
      </c>
      <c r="P58" s="15">
        <v>18</v>
      </c>
      <c r="Q58" s="15">
        <v>21</v>
      </c>
      <c r="R58" s="15">
        <v>13</v>
      </c>
      <c r="S58" s="11">
        <v>5</v>
      </c>
      <c r="T58" s="10">
        <v>5</v>
      </c>
      <c r="U58" s="11">
        <v>618</v>
      </c>
      <c r="V58" s="10">
        <v>0</v>
      </c>
      <c r="W58" s="11">
        <v>623</v>
      </c>
      <c r="X58" s="53">
        <f t="shared" si="2"/>
        <v>2</v>
      </c>
      <c r="Y58" s="10">
        <v>2</v>
      </c>
      <c r="Z58" s="15"/>
      <c r="AA58" s="11"/>
      <c r="AB58" s="80">
        <f t="shared" si="3"/>
        <v>354</v>
      </c>
      <c r="AC58" s="10">
        <v>354</v>
      </c>
      <c r="AD58" s="15"/>
      <c r="AE58" s="11"/>
      <c r="AF58" s="13">
        <v>319</v>
      </c>
      <c r="AG58" s="33"/>
      <c r="AH58" s="10">
        <v>4</v>
      </c>
      <c r="AI58" s="11">
        <v>46</v>
      </c>
      <c r="AJ58" s="14">
        <v>0</v>
      </c>
      <c r="AK58" s="26">
        <v>1</v>
      </c>
      <c r="AL58" s="11">
        <v>4</v>
      </c>
      <c r="AM58" s="34">
        <v>1</v>
      </c>
      <c r="AN58" s="33">
        <v>80</v>
      </c>
      <c r="AO58" s="27"/>
      <c r="AP58" s="11"/>
      <c r="AQ58" s="24">
        <v>0</v>
      </c>
      <c r="AR58" s="24">
        <v>0</v>
      </c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303">
        <f>SUM(C59+D59+E59+F59+G59+H59+I59+J59+K59+L59+M59+N59+O59+P59+Q59+R59+S59)</f>
        <v>873</v>
      </c>
      <c r="C59" s="10">
        <v>54</v>
      </c>
      <c r="D59" s="12">
        <v>17</v>
      </c>
      <c r="E59" s="15">
        <v>8</v>
      </c>
      <c r="F59" s="15">
        <v>3</v>
      </c>
      <c r="G59" s="15">
        <v>10</v>
      </c>
      <c r="H59" s="15">
        <v>8</v>
      </c>
      <c r="I59" s="15">
        <v>16</v>
      </c>
      <c r="J59" s="15">
        <v>21</v>
      </c>
      <c r="K59" s="15">
        <v>19</v>
      </c>
      <c r="L59" s="15">
        <v>27</v>
      </c>
      <c r="M59" s="15">
        <v>66</v>
      </c>
      <c r="N59" s="15">
        <v>49</v>
      </c>
      <c r="O59" s="15">
        <v>74</v>
      </c>
      <c r="P59" s="15">
        <v>102</v>
      </c>
      <c r="Q59" s="15">
        <v>148</v>
      </c>
      <c r="R59" s="15">
        <v>142</v>
      </c>
      <c r="S59" s="11">
        <v>109</v>
      </c>
      <c r="T59" s="10">
        <v>79</v>
      </c>
      <c r="U59" s="11">
        <v>794</v>
      </c>
      <c r="V59" s="10">
        <v>394</v>
      </c>
      <c r="W59" s="11">
        <v>479</v>
      </c>
      <c r="X59" s="53">
        <f t="shared" si="2"/>
        <v>48</v>
      </c>
      <c r="Y59" s="10">
        <v>48</v>
      </c>
      <c r="Z59" s="15"/>
      <c r="AA59" s="11"/>
      <c r="AB59" s="80">
        <f t="shared" si="3"/>
        <v>516</v>
      </c>
      <c r="AC59" s="10">
        <v>516</v>
      </c>
      <c r="AD59" s="15"/>
      <c r="AE59" s="11"/>
      <c r="AF59" s="13">
        <v>446</v>
      </c>
      <c r="AG59" s="33">
        <v>26</v>
      </c>
      <c r="AH59" s="10">
        <v>2</v>
      </c>
      <c r="AI59" s="11">
        <v>6</v>
      </c>
      <c r="AJ59" s="14">
        <v>124</v>
      </c>
      <c r="AK59" s="26">
        <v>0</v>
      </c>
      <c r="AL59" s="11">
        <v>24</v>
      </c>
      <c r="AM59" s="34">
        <v>22</v>
      </c>
      <c r="AN59" s="33">
        <v>123</v>
      </c>
      <c r="AO59" s="27"/>
      <c r="AP59" s="11"/>
      <c r="AQ59" s="24">
        <v>57</v>
      </c>
      <c r="AR59" s="24">
        <v>0</v>
      </c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300">
        <f>SUM(C60+D60+E60+F60+G60+H60+I60+J60+K60+L60+M60+N60+O60+P60+Q60+R60+S60)</f>
        <v>503</v>
      </c>
      <c r="C60" s="10">
        <v>34</v>
      </c>
      <c r="D60" s="12">
        <v>142</v>
      </c>
      <c r="E60" s="15">
        <v>58</v>
      </c>
      <c r="F60" s="15">
        <v>28</v>
      </c>
      <c r="G60" s="15">
        <v>8</v>
      </c>
      <c r="H60" s="15">
        <v>9</v>
      </c>
      <c r="I60" s="15">
        <v>12</v>
      </c>
      <c r="J60" s="15">
        <v>8</v>
      </c>
      <c r="K60" s="15">
        <v>11</v>
      </c>
      <c r="L60" s="15">
        <v>19</v>
      </c>
      <c r="M60" s="15">
        <v>34</v>
      </c>
      <c r="N60" s="15">
        <v>22</v>
      </c>
      <c r="O60" s="15">
        <v>24</v>
      </c>
      <c r="P60" s="15">
        <v>34</v>
      </c>
      <c r="Q60" s="15">
        <v>29</v>
      </c>
      <c r="R60" s="15">
        <v>16</v>
      </c>
      <c r="S60" s="11">
        <v>15</v>
      </c>
      <c r="T60" s="10">
        <v>234</v>
      </c>
      <c r="U60" s="11">
        <v>269</v>
      </c>
      <c r="V60" s="10">
        <v>192</v>
      </c>
      <c r="W60" s="11">
        <v>311</v>
      </c>
      <c r="X60" s="53">
        <f t="shared" si="2"/>
        <v>104</v>
      </c>
      <c r="Y60" s="10">
        <v>104</v>
      </c>
      <c r="Z60" s="15"/>
      <c r="AA60" s="11"/>
      <c r="AB60" s="80">
        <f t="shared" si="3"/>
        <v>139</v>
      </c>
      <c r="AC60" s="10">
        <v>139</v>
      </c>
      <c r="AD60" s="15"/>
      <c r="AE60" s="11"/>
      <c r="AF60" s="13">
        <v>189</v>
      </c>
      <c r="AG60" s="11"/>
      <c r="AH60" s="10">
        <v>41</v>
      </c>
      <c r="AI60" s="11">
        <v>52</v>
      </c>
      <c r="AJ60" s="14">
        <v>0</v>
      </c>
      <c r="AK60" s="26">
        <v>0</v>
      </c>
      <c r="AL60" s="11">
        <v>10</v>
      </c>
      <c r="AM60" s="34">
        <v>52</v>
      </c>
      <c r="AN60" s="33">
        <v>58</v>
      </c>
      <c r="AO60" s="27"/>
      <c r="AP60" s="11"/>
      <c r="AQ60" s="24">
        <v>44</v>
      </c>
      <c r="AR60" s="24">
        <v>0</v>
      </c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301">
        <f>SUM(C61+D61+E61+F61+G61+H61+I61+J61+K61)</f>
        <v>279</v>
      </c>
      <c r="C61" s="10">
        <v>144</v>
      </c>
      <c r="D61" s="12">
        <v>58</v>
      </c>
      <c r="E61" s="15">
        <v>71</v>
      </c>
      <c r="F61" s="15">
        <v>6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273</v>
      </c>
      <c r="U61" s="11">
        <v>6</v>
      </c>
      <c r="V61" s="10">
        <v>119</v>
      </c>
      <c r="W61" s="11">
        <v>160</v>
      </c>
      <c r="X61" s="53">
        <f t="shared" si="2"/>
        <v>183</v>
      </c>
      <c r="Y61" s="10">
        <v>183</v>
      </c>
      <c r="Z61" s="15"/>
      <c r="AA61" s="11"/>
      <c r="AB61" s="80">
        <f t="shared" si="3"/>
        <v>0</v>
      </c>
      <c r="AC61" s="10">
        <v>0</v>
      </c>
      <c r="AD61" s="15"/>
      <c r="AE61" s="11"/>
      <c r="AF61" s="13">
        <v>139</v>
      </c>
      <c r="AG61" s="11"/>
      <c r="AH61" s="10">
        <v>38</v>
      </c>
      <c r="AI61" s="11">
        <v>0</v>
      </c>
      <c r="AJ61" s="14">
        <v>0</v>
      </c>
      <c r="AK61" s="26">
        <v>0</v>
      </c>
      <c r="AL61" s="11">
        <v>0</v>
      </c>
      <c r="AM61" s="34">
        <v>64</v>
      </c>
      <c r="AN61" s="33">
        <v>0</v>
      </c>
      <c r="AO61" s="27"/>
      <c r="AP61" s="11"/>
      <c r="AQ61" s="24">
        <v>0</v>
      </c>
      <c r="AR61" s="24">
        <v>0</v>
      </c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301">
        <f>SUM(C62+D62+E62+F62+G62+H62+I62+J62+K62+L62+M62+N62+O62+P62+Q62+R62+S62)</f>
        <v>581</v>
      </c>
      <c r="C62" s="10">
        <v>0</v>
      </c>
      <c r="D62" s="12">
        <v>0</v>
      </c>
      <c r="E62" s="15">
        <v>0</v>
      </c>
      <c r="F62" s="15">
        <v>34</v>
      </c>
      <c r="G62" s="15">
        <v>23</v>
      </c>
      <c r="H62" s="15">
        <v>15</v>
      </c>
      <c r="I62" s="15">
        <v>21</v>
      </c>
      <c r="J62" s="15">
        <v>36</v>
      </c>
      <c r="K62" s="15">
        <v>47</v>
      </c>
      <c r="L62" s="15">
        <v>40</v>
      </c>
      <c r="M62" s="15">
        <v>93</v>
      </c>
      <c r="N62" s="15">
        <v>68</v>
      </c>
      <c r="O62" s="15">
        <v>51</v>
      </c>
      <c r="P62" s="15">
        <v>52</v>
      </c>
      <c r="Q62" s="15">
        <v>39</v>
      </c>
      <c r="R62" s="15">
        <v>37</v>
      </c>
      <c r="S62" s="11">
        <v>25</v>
      </c>
      <c r="T62" s="10">
        <v>0</v>
      </c>
      <c r="U62" s="11">
        <v>581</v>
      </c>
      <c r="V62" s="10">
        <v>243</v>
      </c>
      <c r="W62" s="11">
        <v>338</v>
      </c>
      <c r="X62" s="53">
        <f t="shared" si="2"/>
        <v>0</v>
      </c>
      <c r="Y62" s="10">
        <v>0</v>
      </c>
      <c r="Z62" s="15"/>
      <c r="AA62" s="11"/>
      <c r="AB62" s="80">
        <f t="shared" si="3"/>
        <v>328</v>
      </c>
      <c r="AC62" s="10">
        <v>328</v>
      </c>
      <c r="AD62" s="15"/>
      <c r="AE62" s="11"/>
      <c r="AF62" s="13">
        <v>250</v>
      </c>
      <c r="AG62" s="143">
        <v>44</v>
      </c>
      <c r="AH62" s="10">
        <v>0</v>
      </c>
      <c r="AI62" s="11">
        <v>122</v>
      </c>
      <c r="AJ62" s="14">
        <v>1</v>
      </c>
      <c r="AK62" s="26">
        <v>0</v>
      </c>
      <c r="AL62" s="11">
        <v>49</v>
      </c>
      <c r="AM62" s="34">
        <v>0</v>
      </c>
      <c r="AN62" s="33">
        <v>132</v>
      </c>
      <c r="AO62" s="27"/>
      <c r="AP62" s="11"/>
      <c r="AQ62" s="24">
        <v>8</v>
      </c>
      <c r="AR62" s="24">
        <v>0</v>
      </c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/>
      <c r="AA63" s="11"/>
      <c r="AB63" s="80">
        <f t="shared" si="3"/>
        <v>0</v>
      </c>
      <c r="AC63" s="10">
        <v>0</v>
      </c>
      <c r="AD63" s="15"/>
      <c r="AE63" s="11"/>
      <c r="AF63" s="13">
        <v>0</v>
      </c>
      <c r="AG63" s="33"/>
      <c r="AH63" s="10">
        <v>0</v>
      </c>
      <c r="AI63" s="11">
        <v>0</v>
      </c>
      <c r="AJ63" s="14">
        <v>0</v>
      </c>
      <c r="AK63" s="26">
        <v>0</v>
      </c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>
        <v>0</v>
      </c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300">
        <f>SUM(C64+D64+E64+F64+G64+H64+I64+J64+K64+L64+M64+N64+O64+P64+Q64+R64+S64)</f>
        <v>354</v>
      </c>
      <c r="C64" s="10">
        <v>0</v>
      </c>
      <c r="D64" s="12">
        <v>0</v>
      </c>
      <c r="E64" s="15">
        <v>0</v>
      </c>
      <c r="F64" s="15">
        <v>6</v>
      </c>
      <c r="G64" s="15">
        <v>2</v>
      </c>
      <c r="H64" s="15">
        <v>9</v>
      </c>
      <c r="I64" s="15">
        <v>5</v>
      </c>
      <c r="J64" s="15">
        <v>8</v>
      </c>
      <c r="K64" s="15">
        <v>13</v>
      </c>
      <c r="L64" s="15">
        <v>17</v>
      </c>
      <c r="M64" s="15">
        <v>25</v>
      </c>
      <c r="N64" s="15">
        <v>30</v>
      </c>
      <c r="O64" s="15">
        <v>50</v>
      </c>
      <c r="P64" s="15">
        <v>52</v>
      </c>
      <c r="Q64" s="15">
        <v>48</v>
      </c>
      <c r="R64" s="15">
        <v>40</v>
      </c>
      <c r="S64" s="11">
        <v>49</v>
      </c>
      <c r="T64" s="10">
        <v>0</v>
      </c>
      <c r="U64" s="11">
        <v>354</v>
      </c>
      <c r="V64" s="10">
        <v>288</v>
      </c>
      <c r="W64" s="11">
        <v>66</v>
      </c>
      <c r="X64" s="53">
        <f t="shared" si="2"/>
        <v>0</v>
      </c>
      <c r="Y64" s="10">
        <v>0</v>
      </c>
      <c r="Z64" s="15"/>
      <c r="AA64" s="11"/>
      <c r="AB64" s="80">
        <f t="shared" si="3"/>
        <v>147</v>
      </c>
      <c r="AC64" s="10">
        <v>147</v>
      </c>
      <c r="AD64" s="15"/>
      <c r="AE64" s="11"/>
      <c r="AF64" s="13">
        <v>144</v>
      </c>
      <c r="AG64" s="33">
        <v>19</v>
      </c>
      <c r="AH64" s="10">
        <v>0</v>
      </c>
      <c r="AI64" s="11">
        <v>58</v>
      </c>
      <c r="AJ64" s="14">
        <v>10</v>
      </c>
      <c r="AK64" s="26">
        <v>0</v>
      </c>
      <c r="AL64" s="11">
        <v>28</v>
      </c>
      <c r="AM64" s="34">
        <v>0</v>
      </c>
      <c r="AN64" s="33">
        <v>8</v>
      </c>
      <c r="AO64" s="27"/>
      <c r="AP64" s="11"/>
      <c r="AQ64" s="24">
        <v>8</v>
      </c>
      <c r="AR64" s="24">
        <v>0</v>
      </c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/>
      <c r="AA65" s="11"/>
      <c r="AB65" s="80">
        <f t="shared" si="3"/>
        <v>0</v>
      </c>
      <c r="AC65" s="10">
        <v>0</v>
      </c>
      <c r="AD65" s="15"/>
      <c r="AE65" s="11"/>
      <c r="AF65" s="13">
        <v>0</v>
      </c>
      <c r="AG65" s="33"/>
      <c r="AH65" s="10">
        <v>0</v>
      </c>
      <c r="AI65" s="11">
        <v>0</v>
      </c>
      <c r="AJ65" s="14">
        <v>0</v>
      </c>
      <c r="AK65" s="26">
        <v>0</v>
      </c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>
        <v>0</v>
      </c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/>
      <c r="AA66" s="11"/>
      <c r="AB66" s="80">
        <f t="shared" si="3"/>
        <v>0</v>
      </c>
      <c r="AC66" s="10">
        <v>0</v>
      </c>
      <c r="AD66" s="15"/>
      <c r="AE66" s="11"/>
      <c r="AF66" s="13">
        <v>0</v>
      </c>
      <c r="AG66" s="11"/>
      <c r="AH66" s="10">
        <v>0</v>
      </c>
      <c r="AI66" s="11">
        <v>0</v>
      </c>
      <c r="AJ66" s="14">
        <v>0</v>
      </c>
      <c r="AK66" s="26">
        <v>0</v>
      </c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>
        <v>0</v>
      </c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/>
      <c r="AA67" s="11"/>
      <c r="AB67" s="80">
        <f t="shared" si="3"/>
        <v>0</v>
      </c>
      <c r="AC67" s="10">
        <v>0</v>
      </c>
      <c r="AD67" s="15"/>
      <c r="AE67" s="11"/>
      <c r="AF67" s="13">
        <v>0</v>
      </c>
      <c r="AG67" s="11"/>
      <c r="AH67" s="10">
        <v>0</v>
      </c>
      <c r="AI67" s="11">
        <v>0</v>
      </c>
      <c r="AJ67" s="14">
        <v>0</v>
      </c>
      <c r="AK67" s="26">
        <v>0</v>
      </c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>
        <v>0</v>
      </c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/>
      <c r="AA68" s="11"/>
      <c r="AB68" s="80">
        <f t="shared" si="3"/>
        <v>0</v>
      </c>
      <c r="AC68" s="10">
        <v>0</v>
      </c>
      <c r="AD68" s="15"/>
      <c r="AE68" s="11"/>
      <c r="AF68" s="13">
        <v>0</v>
      </c>
      <c r="AG68" s="62"/>
      <c r="AH68" s="10">
        <v>0</v>
      </c>
      <c r="AI68" s="11">
        <v>0</v>
      </c>
      <c r="AJ68" s="14">
        <v>0</v>
      </c>
      <c r="AK68" s="26">
        <v>0</v>
      </c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>
        <v>0</v>
      </c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298" t="s">
        <v>17</v>
      </c>
      <c r="B69" s="150">
        <f t="shared" ref="B69:AW69" si="5">SUM(B12:B68)</f>
        <v>8586</v>
      </c>
      <c r="C69" s="76">
        <f t="shared" si="5"/>
        <v>679</v>
      </c>
      <c r="D69" s="151">
        <f t="shared" si="5"/>
        <v>568</v>
      </c>
      <c r="E69" s="77">
        <f t="shared" si="5"/>
        <v>429</v>
      </c>
      <c r="F69" s="77">
        <f t="shared" si="5"/>
        <v>313</v>
      </c>
      <c r="G69" s="77">
        <f t="shared" si="5"/>
        <v>217</v>
      </c>
      <c r="H69" s="77">
        <f t="shared" si="5"/>
        <v>322</v>
      </c>
      <c r="I69" s="77">
        <f t="shared" si="5"/>
        <v>329</v>
      </c>
      <c r="J69" s="77">
        <f t="shared" si="5"/>
        <v>433</v>
      </c>
      <c r="K69" s="77">
        <f t="shared" si="5"/>
        <v>454</v>
      </c>
      <c r="L69" s="77">
        <f t="shared" si="5"/>
        <v>474</v>
      </c>
      <c r="M69" s="77">
        <f t="shared" si="5"/>
        <v>624</v>
      </c>
      <c r="N69" s="77">
        <f t="shared" si="5"/>
        <v>599</v>
      </c>
      <c r="O69" s="77">
        <f t="shared" si="5"/>
        <v>636</v>
      </c>
      <c r="P69" s="77">
        <f t="shared" si="5"/>
        <v>674</v>
      </c>
      <c r="Q69" s="77">
        <f t="shared" si="5"/>
        <v>668</v>
      </c>
      <c r="R69" s="77">
        <f t="shared" si="5"/>
        <v>600</v>
      </c>
      <c r="S69" s="78">
        <f t="shared" si="5"/>
        <v>567</v>
      </c>
      <c r="T69" s="110">
        <f t="shared" si="5"/>
        <v>1676</v>
      </c>
      <c r="U69" s="78">
        <f t="shared" si="5"/>
        <v>6910</v>
      </c>
      <c r="V69" s="110">
        <f t="shared" si="5"/>
        <v>3390</v>
      </c>
      <c r="W69" s="78">
        <f t="shared" si="5"/>
        <v>5196</v>
      </c>
      <c r="X69" s="110">
        <f t="shared" si="5"/>
        <v>731</v>
      </c>
      <c r="Y69" s="110">
        <f t="shared" si="5"/>
        <v>731</v>
      </c>
      <c r="Z69" s="77">
        <f t="shared" si="5"/>
        <v>0</v>
      </c>
      <c r="AA69" s="152">
        <f t="shared" si="5"/>
        <v>0</v>
      </c>
      <c r="AB69" s="76">
        <f t="shared" si="5"/>
        <v>3224</v>
      </c>
      <c r="AC69" s="110">
        <f t="shared" si="5"/>
        <v>3224</v>
      </c>
      <c r="AD69" s="77">
        <f t="shared" si="5"/>
        <v>0</v>
      </c>
      <c r="AE69" s="78">
        <f t="shared" si="5"/>
        <v>0</v>
      </c>
      <c r="AF69" s="110">
        <f t="shared" si="5"/>
        <v>3140</v>
      </c>
      <c r="AG69" s="78">
        <f t="shared" si="5"/>
        <v>158</v>
      </c>
      <c r="AH69" s="152">
        <f t="shared" si="5"/>
        <v>219</v>
      </c>
      <c r="AI69" s="110">
        <f t="shared" si="5"/>
        <v>915</v>
      </c>
      <c r="AJ69" s="78">
        <f t="shared" si="5"/>
        <v>1751</v>
      </c>
      <c r="AK69" s="110">
        <f t="shared" si="5"/>
        <v>20</v>
      </c>
      <c r="AL69" s="78">
        <f t="shared" si="5"/>
        <v>252</v>
      </c>
      <c r="AM69" s="110">
        <f t="shared" si="5"/>
        <v>291</v>
      </c>
      <c r="AN69" s="109">
        <f t="shared" si="5"/>
        <v>857</v>
      </c>
      <c r="AO69" s="109">
        <f t="shared" si="5"/>
        <v>0</v>
      </c>
      <c r="AP69" s="109">
        <f t="shared" si="5"/>
        <v>0</v>
      </c>
      <c r="AQ69" s="109">
        <f t="shared" si="5"/>
        <v>295</v>
      </c>
      <c r="AR69" s="153">
        <f t="shared" si="5"/>
        <v>2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299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15</v>
      </c>
      <c r="C73" s="10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2</v>
      </c>
      <c r="O73" s="15">
        <v>1</v>
      </c>
      <c r="P73" s="15">
        <v>3</v>
      </c>
      <c r="Q73" s="15">
        <v>3</v>
      </c>
      <c r="R73" s="15">
        <v>1</v>
      </c>
      <c r="S73" s="11">
        <v>0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313</v>
      </c>
      <c r="C75" s="10">
        <v>0</v>
      </c>
      <c r="D75" s="15">
        <v>0</v>
      </c>
      <c r="E75" s="15">
        <v>6</v>
      </c>
      <c r="F75" s="15">
        <v>20</v>
      </c>
      <c r="G75" s="15">
        <v>55</v>
      </c>
      <c r="H75" s="15">
        <v>79</v>
      </c>
      <c r="I75" s="15">
        <v>64</v>
      </c>
      <c r="J75" s="15">
        <v>67</v>
      </c>
      <c r="K75" s="15">
        <v>22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175</v>
      </c>
      <c r="C76" s="10">
        <v>0</v>
      </c>
      <c r="D76" s="15">
        <v>0</v>
      </c>
      <c r="E76" s="15">
        <v>0</v>
      </c>
      <c r="F76" s="15">
        <v>2</v>
      </c>
      <c r="G76" s="15">
        <v>0</v>
      </c>
      <c r="H76" s="15">
        <v>0</v>
      </c>
      <c r="I76" s="15">
        <v>2</v>
      </c>
      <c r="J76" s="15">
        <v>2</v>
      </c>
      <c r="K76" s="15">
        <v>4</v>
      </c>
      <c r="L76" s="15">
        <v>2</v>
      </c>
      <c r="M76" s="15">
        <v>12</v>
      </c>
      <c r="N76" s="15">
        <v>12</v>
      </c>
      <c r="O76" s="15">
        <v>22</v>
      </c>
      <c r="P76" s="15">
        <v>29</v>
      </c>
      <c r="Q76" s="15">
        <v>28</v>
      </c>
      <c r="R76" s="15">
        <v>25</v>
      </c>
      <c r="S76" s="11">
        <v>35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283</v>
      </c>
      <c r="C77" s="10">
        <v>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4</v>
      </c>
      <c r="J77" s="15">
        <v>10</v>
      </c>
      <c r="K77" s="15">
        <v>13</v>
      </c>
      <c r="L77" s="15">
        <v>8</v>
      </c>
      <c r="M77" s="15">
        <v>20</v>
      </c>
      <c r="N77" s="15">
        <v>19</v>
      </c>
      <c r="O77" s="15">
        <v>34</v>
      </c>
      <c r="P77" s="15">
        <v>49</v>
      </c>
      <c r="Q77" s="15">
        <v>38</v>
      </c>
      <c r="R77" s="15">
        <v>44</v>
      </c>
      <c r="S77" s="11">
        <v>43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236</v>
      </c>
      <c r="C79" s="10">
        <v>0</v>
      </c>
      <c r="D79" s="15">
        <v>0</v>
      </c>
      <c r="E79" s="15">
        <v>0</v>
      </c>
      <c r="F79" s="15">
        <v>2</v>
      </c>
      <c r="G79" s="15">
        <v>14</v>
      </c>
      <c r="H79" s="15">
        <v>24</v>
      </c>
      <c r="I79" s="15">
        <v>34</v>
      </c>
      <c r="J79" s="15">
        <v>40</v>
      </c>
      <c r="K79" s="15">
        <v>29</v>
      </c>
      <c r="L79" s="15">
        <v>28</v>
      </c>
      <c r="M79" s="15">
        <v>27</v>
      </c>
      <c r="N79" s="15">
        <v>16</v>
      </c>
      <c r="O79" s="15">
        <v>12</v>
      </c>
      <c r="P79" s="15">
        <v>3</v>
      </c>
      <c r="Q79" s="15">
        <v>3</v>
      </c>
      <c r="R79" s="15">
        <v>4</v>
      </c>
      <c r="S79" s="11">
        <v>0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198</v>
      </c>
      <c r="C80" s="10">
        <v>0</v>
      </c>
      <c r="D80" s="15">
        <v>0</v>
      </c>
      <c r="E80" s="15">
        <v>1</v>
      </c>
      <c r="F80" s="15">
        <v>6</v>
      </c>
      <c r="G80" s="15">
        <v>0</v>
      </c>
      <c r="H80" s="15">
        <v>3</v>
      </c>
      <c r="I80" s="15">
        <v>2</v>
      </c>
      <c r="J80" s="15">
        <v>6</v>
      </c>
      <c r="K80" s="15">
        <v>14</v>
      </c>
      <c r="L80" s="15">
        <v>17</v>
      </c>
      <c r="M80" s="15">
        <v>44</v>
      </c>
      <c r="N80" s="15">
        <v>32</v>
      </c>
      <c r="O80" s="15">
        <v>18</v>
      </c>
      <c r="P80" s="15">
        <v>25</v>
      </c>
      <c r="Q80" s="15">
        <v>13</v>
      </c>
      <c r="R80" s="15">
        <v>11</v>
      </c>
      <c r="S80" s="11">
        <v>6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30</v>
      </c>
      <c r="C84" s="10">
        <v>0</v>
      </c>
      <c r="D84" s="15">
        <v>0</v>
      </c>
      <c r="E84" s="15">
        <v>0</v>
      </c>
      <c r="F84" s="15">
        <v>2</v>
      </c>
      <c r="G84" s="15">
        <v>3</v>
      </c>
      <c r="H84" s="15">
        <v>3</v>
      </c>
      <c r="I84" s="15">
        <v>4</v>
      </c>
      <c r="J84" s="15">
        <v>3</v>
      </c>
      <c r="K84" s="15">
        <v>5</v>
      </c>
      <c r="L84" s="15">
        <v>0</v>
      </c>
      <c r="M84" s="15">
        <v>5</v>
      </c>
      <c r="N84" s="15">
        <v>3</v>
      </c>
      <c r="O84" s="15">
        <v>0</v>
      </c>
      <c r="P84" s="15">
        <v>0</v>
      </c>
      <c r="Q84" s="15">
        <v>1</v>
      </c>
      <c r="R84" s="15">
        <v>1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33</v>
      </c>
      <c r="C85" s="10">
        <v>0</v>
      </c>
      <c r="D85" s="15">
        <v>0</v>
      </c>
      <c r="E85" s="15">
        <v>0</v>
      </c>
      <c r="F85" s="15">
        <v>3</v>
      </c>
      <c r="G85" s="15">
        <v>4</v>
      </c>
      <c r="H85" s="15">
        <v>6</v>
      </c>
      <c r="I85" s="15">
        <v>5</v>
      </c>
      <c r="J85" s="15">
        <v>8</v>
      </c>
      <c r="K85" s="15">
        <v>4</v>
      </c>
      <c r="L85" s="15">
        <v>1</v>
      </c>
      <c r="M85" s="15">
        <v>0</v>
      </c>
      <c r="N85" s="15">
        <v>0</v>
      </c>
      <c r="O85" s="15">
        <v>2</v>
      </c>
      <c r="P85" s="15">
        <v>0</v>
      </c>
      <c r="Q85" s="15">
        <v>0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134</v>
      </c>
      <c r="C86" s="16">
        <v>0</v>
      </c>
      <c r="D86" s="38">
        <v>0</v>
      </c>
      <c r="E86" s="38">
        <v>0</v>
      </c>
      <c r="F86" s="38">
        <v>0</v>
      </c>
      <c r="G86" s="38">
        <v>3</v>
      </c>
      <c r="H86" s="38">
        <v>8</v>
      </c>
      <c r="I86" s="38">
        <v>15</v>
      </c>
      <c r="J86" s="38">
        <v>18</v>
      </c>
      <c r="K86" s="38">
        <v>23</v>
      </c>
      <c r="L86" s="38">
        <v>18</v>
      </c>
      <c r="M86" s="38">
        <v>17</v>
      </c>
      <c r="N86" s="38">
        <v>24</v>
      </c>
      <c r="O86" s="38">
        <v>8</v>
      </c>
      <c r="P86" s="38">
        <v>0</v>
      </c>
      <c r="Q86" s="38">
        <v>0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1417</v>
      </c>
      <c r="C87" s="82">
        <f t="shared" si="7"/>
        <v>1</v>
      </c>
      <c r="D87" s="83">
        <f t="shared" si="7"/>
        <v>0</v>
      </c>
      <c r="E87" s="83">
        <f t="shared" si="7"/>
        <v>7</v>
      </c>
      <c r="F87" s="83">
        <f t="shared" si="7"/>
        <v>35</v>
      </c>
      <c r="G87" s="83">
        <f t="shared" si="7"/>
        <v>79</v>
      </c>
      <c r="H87" s="83">
        <f t="shared" si="7"/>
        <v>123</v>
      </c>
      <c r="I87" s="83">
        <f t="shared" si="7"/>
        <v>131</v>
      </c>
      <c r="J87" s="83">
        <f t="shared" si="7"/>
        <v>155</v>
      </c>
      <c r="K87" s="83">
        <f t="shared" si="7"/>
        <v>115</v>
      </c>
      <c r="L87" s="83">
        <f t="shared" si="7"/>
        <v>75</v>
      </c>
      <c r="M87" s="83">
        <f t="shared" si="7"/>
        <v>126</v>
      </c>
      <c r="N87" s="83">
        <f t="shared" si="7"/>
        <v>108</v>
      </c>
      <c r="O87" s="83">
        <f t="shared" si="7"/>
        <v>97</v>
      </c>
      <c r="P87" s="83">
        <f t="shared" si="7"/>
        <v>109</v>
      </c>
      <c r="Q87" s="83">
        <f t="shared" si="7"/>
        <v>86</v>
      </c>
      <c r="R87" s="83">
        <f t="shared" si="7"/>
        <v>86</v>
      </c>
      <c r="S87" s="174">
        <f t="shared" si="7"/>
        <v>84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293" t="s">
        <v>16</v>
      </c>
      <c r="F91" s="296" t="s">
        <v>15</v>
      </c>
      <c r="G91" s="297" t="s">
        <v>16</v>
      </c>
      <c r="H91" s="296" t="s">
        <v>15</v>
      </c>
      <c r="I91" s="297" t="s">
        <v>16</v>
      </c>
      <c r="J91" s="296" t="s">
        <v>15</v>
      </c>
      <c r="K91" s="297" t="s">
        <v>16</v>
      </c>
      <c r="L91" s="296" t="s">
        <v>15</v>
      </c>
      <c r="M91" s="297" t="s">
        <v>16</v>
      </c>
      <c r="N91" s="296" t="s">
        <v>15</v>
      </c>
      <c r="O91" s="297" t="s">
        <v>16</v>
      </c>
      <c r="P91" s="296" t="s">
        <v>15</v>
      </c>
      <c r="Q91" s="297" t="s">
        <v>16</v>
      </c>
      <c r="R91" s="296" t="s">
        <v>15</v>
      </c>
      <c r="S91" s="297" t="s">
        <v>16</v>
      </c>
      <c r="T91" s="296" t="s">
        <v>15</v>
      </c>
      <c r="U91" s="297" t="s">
        <v>16</v>
      </c>
      <c r="V91" s="296" t="s">
        <v>15</v>
      </c>
      <c r="W91" s="297" t="s">
        <v>16</v>
      </c>
      <c r="X91" s="296" t="s">
        <v>15</v>
      </c>
      <c r="Y91" s="297" t="s">
        <v>16</v>
      </c>
      <c r="Z91" s="296" t="s">
        <v>15</v>
      </c>
      <c r="AA91" s="297" t="s">
        <v>16</v>
      </c>
      <c r="AB91" s="296" t="s">
        <v>15</v>
      </c>
      <c r="AC91" s="297" t="s">
        <v>16</v>
      </c>
      <c r="AD91" s="296" t="s">
        <v>15</v>
      </c>
      <c r="AE91" s="297" t="s">
        <v>16</v>
      </c>
      <c r="AF91" s="296" t="s">
        <v>15</v>
      </c>
      <c r="AG91" s="297" t="s">
        <v>16</v>
      </c>
      <c r="AH91" s="296" t="s">
        <v>15</v>
      </c>
      <c r="AI91" s="297" t="s">
        <v>16</v>
      </c>
      <c r="AJ91" s="296" t="s">
        <v>15</v>
      </c>
      <c r="AK91" s="297" t="s">
        <v>16</v>
      </c>
      <c r="AL91" s="296" t="s">
        <v>15</v>
      </c>
      <c r="AM91" s="297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1316</v>
      </c>
      <c r="D92" s="177">
        <f>SUM(F92+H92+J92+L92+N92+P92+R92+T92+V92+X92+Z92+AB92+AD92+AF92+AH92+AJ92+AL92)</f>
        <v>589</v>
      </c>
      <c r="E92" s="111">
        <f>SUM(G92+I92+K92+M92+O92+Q92+S92+U92+W92+Y92+AA92+AC92+AE92+AG92+AI92+AK92+AM92)</f>
        <v>727</v>
      </c>
      <c r="F92" s="112">
        <v>3</v>
      </c>
      <c r="G92" s="113">
        <v>5</v>
      </c>
      <c r="H92" s="112">
        <v>7</v>
      </c>
      <c r="I92" s="113">
        <v>6</v>
      </c>
      <c r="J92" s="112">
        <v>9</v>
      </c>
      <c r="K92" s="114">
        <v>13</v>
      </c>
      <c r="L92" s="112">
        <v>5</v>
      </c>
      <c r="M92" s="114">
        <v>11</v>
      </c>
      <c r="N92" s="112">
        <v>4</v>
      </c>
      <c r="O92" s="114">
        <v>14</v>
      </c>
      <c r="P92" s="112">
        <v>12</v>
      </c>
      <c r="Q92" s="114">
        <v>27</v>
      </c>
      <c r="R92" s="112">
        <v>9</v>
      </c>
      <c r="S92" s="114">
        <v>23</v>
      </c>
      <c r="T92" s="112">
        <v>15</v>
      </c>
      <c r="U92" s="114">
        <v>42</v>
      </c>
      <c r="V92" s="112">
        <v>7</v>
      </c>
      <c r="W92" s="114">
        <v>45</v>
      </c>
      <c r="X92" s="112">
        <v>27</v>
      </c>
      <c r="Y92" s="114">
        <v>63</v>
      </c>
      <c r="Z92" s="112">
        <v>28</v>
      </c>
      <c r="AA92" s="114">
        <v>57</v>
      </c>
      <c r="AB92" s="112">
        <v>47</v>
      </c>
      <c r="AC92" s="114">
        <v>62</v>
      </c>
      <c r="AD92" s="112">
        <v>77</v>
      </c>
      <c r="AE92" s="114">
        <v>63</v>
      </c>
      <c r="AF92" s="112">
        <v>92</v>
      </c>
      <c r="AG92" s="114">
        <v>86</v>
      </c>
      <c r="AH92" s="112">
        <v>95</v>
      </c>
      <c r="AI92" s="114">
        <v>77</v>
      </c>
      <c r="AJ92" s="112">
        <v>75</v>
      </c>
      <c r="AK92" s="114">
        <v>58</v>
      </c>
      <c r="AL92" s="115">
        <v>77</v>
      </c>
      <c r="AM92" s="114">
        <v>75</v>
      </c>
      <c r="AN92" s="116">
        <v>1316</v>
      </c>
      <c r="AO92" s="178">
        <v>600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190</v>
      </c>
      <c r="D93" s="180"/>
      <c r="E93" s="111">
        <f>SUM(G93+I93+K93+M93+O93+Q93+S93+U93+W93+Y93+AA93+AC93+AE93+AG93+AI93+AK93+AM93)</f>
        <v>190</v>
      </c>
      <c r="F93" s="96"/>
      <c r="G93" s="97"/>
      <c r="H93" s="96"/>
      <c r="I93" s="97"/>
      <c r="J93" s="96"/>
      <c r="K93" s="6">
        <v>1</v>
      </c>
      <c r="L93" s="96"/>
      <c r="M93" s="6">
        <v>12</v>
      </c>
      <c r="N93" s="96"/>
      <c r="O93" s="6">
        <v>32</v>
      </c>
      <c r="P93" s="96"/>
      <c r="Q93" s="6">
        <v>59</v>
      </c>
      <c r="R93" s="96"/>
      <c r="S93" s="6">
        <v>35</v>
      </c>
      <c r="T93" s="96"/>
      <c r="U93" s="6">
        <v>39</v>
      </c>
      <c r="V93" s="96"/>
      <c r="W93" s="6">
        <v>9</v>
      </c>
      <c r="X93" s="96"/>
      <c r="Y93" s="6">
        <v>3</v>
      </c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190</v>
      </c>
      <c r="AO93" s="181">
        <v>160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332</v>
      </c>
      <c r="D94" s="55">
        <f>SUM(F94+H94+J94+L94+N94+P94+R94+T94+V94+X94+Z94+AB94+AD94+AF94+AH94+AJ94+AL94)</f>
        <v>52</v>
      </c>
      <c r="E94" s="85">
        <f>SUM(G94+I94+K94+M94+O94+Q94+S94+U94+W94+Y94+AA94+AC94+AE94+AG94+AI94+AK94+AM94)</f>
        <v>280</v>
      </c>
      <c r="F94" s="10">
        <v>2</v>
      </c>
      <c r="G94" s="11">
        <v>0</v>
      </c>
      <c r="H94" s="10">
        <v>0</v>
      </c>
      <c r="I94" s="11">
        <v>0</v>
      </c>
      <c r="J94" s="10">
        <v>0</v>
      </c>
      <c r="K94" s="11">
        <v>1</v>
      </c>
      <c r="L94" s="10">
        <v>2</v>
      </c>
      <c r="M94" s="11">
        <v>3</v>
      </c>
      <c r="N94" s="10">
        <v>5</v>
      </c>
      <c r="O94" s="11">
        <v>7</v>
      </c>
      <c r="P94" s="10">
        <v>9</v>
      </c>
      <c r="Q94" s="11">
        <v>20</v>
      </c>
      <c r="R94" s="10">
        <v>8</v>
      </c>
      <c r="S94" s="11">
        <v>28</v>
      </c>
      <c r="T94" s="10">
        <v>8</v>
      </c>
      <c r="U94" s="11">
        <v>45</v>
      </c>
      <c r="V94" s="10">
        <v>6</v>
      </c>
      <c r="W94" s="11">
        <v>39</v>
      </c>
      <c r="X94" s="10">
        <v>2</v>
      </c>
      <c r="Y94" s="11">
        <v>39</v>
      </c>
      <c r="Z94" s="10">
        <v>6</v>
      </c>
      <c r="AA94" s="11">
        <v>35</v>
      </c>
      <c r="AB94" s="10">
        <v>1</v>
      </c>
      <c r="AC94" s="11">
        <v>18</v>
      </c>
      <c r="AD94" s="10">
        <v>1</v>
      </c>
      <c r="AE94" s="11">
        <v>19</v>
      </c>
      <c r="AF94" s="10">
        <v>2</v>
      </c>
      <c r="AG94" s="11">
        <v>12</v>
      </c>
      <c r="AH94" s="10">
        <v>0</v>
      </c>
      <c r="AI94" s="11">
        <v>10</v>
      </c>
      <c r="AJ94" s="10">
        <v>0</v>
      </c>
      <c r="AK94" s="11">
        <v>3</v>
      </c>
      <c r="AL94" s="26">
        <v>0</v>
      </c>
      <c r="AM94" s="11">
        <v>1</v>
      </c>
      <c r="AN94" s="27">
        <v>332</v>
      </c>
      <c r="AO94" s="182">
        <v>301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>
        <v>0</v>
      </c>
      <c r="AQ95" s="17">
        <v>0</v>
      </c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635</v>
      </c>
      <c r="D96" s="64">
        <f t="shared" ref="D96:E102" si="9">SUM(F96+H96+J96+L96+N96+P96+R96+T96+V96+X96+Z96+AB96+AD96+AF96+AH96+AJ96+AL96)</f>
        <v>264</v>
      </c>
      <c r="E96" s="21">
        <f t="shared" si="9"/>
        <v>371</v>
      </c>
      <c r="F96" s="22">
        <v>58</v>
      </c>
      <c r="G96" s="23">
        <v>43</v>
      </c>
      <c r="H96" s="22">
        <v>26</v>
      </c>
      <c r="I96" s="23">
        <v>32</v>
      </c>
      <c r="J96" s="22">
        <v>20</v>
      </c>
      <c r="K96" s="24">
        <v>30</v>
      </c>
      <c r="L96" s="22">
        <v>12</v>
      </c>
      <c r="M96" s="24">
        <v>25</v>
      </c>
      <c r="N96" s="22">
        <v>3</v>
      </c>
      <c r="O96" s="24">
        <v>3</v>
      </c>
      <c r="P96" s="22">
        <v>3</v>
      </c>
      <c r="Q96" s="24">
        <v>8</v>
      </c>
      <c r="R96" s="22">
        <v>5</v>
      </c>
      <c r="S96" s="24">
        <v>8</v>
      </c>
      <c r="T96" s="22">
        <v>7</v>
      </c>
      <c r="U96" s="24">
        <v>17</v>
      </c>
      <c r="V96" s="22">
        <v>3</v>
      </c>
      <c r="W96" s="24">
        <v>12</v>
      </c>
      <c r="X96" s="22">
        <v>9</v>
      </c>
      <c r="Y96" s="24">
        <v>18</v>
      </c>
      <c r="Z96" s="22">
        <v>12</v>
      </c>
      <c r="AA96" s="24">
        <v>24</v>
      </c>
      <c r="AB96" s="22">
        <v>12</v>
      </c>
      <c r="AC96" s="24">
        <v>25</v>
      </c>
      <c r="AD96" s="22">
        <v>14</v>
      </c>
      <c r="AE96" s="24">
        <v>30</v>
      </c>
      <c r="AF96" s="22">
        <v>24</v>
      </c>
      <c r="AG96" s="24">
        <v>33</v>
      </c>
      <c r="AH96" s="22">
        <v>17</v>
      </c>
      <c r="AI96" s="23">
        <v>19</v>
      </c>
      <c r="AJ96" s="22">
        <v>21</v>
      </c>
      <c r="AK96" s="23">
        <v>22</v>
      </c>
      <c r="AL96" s="184">
        <v>18</v>
      </c>
      <c r="AM96" s="24">
        <v>22</v>
      </c>
      <c r="AN96" s="73">
        <v>635</v>
      </c>
      <c r="AO96" s="185">
        <v>569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>
        <v>0</v>
      </c>
      <c r="AQ97" s="25">
        <v>0</v>
      </c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157</v>
      </c>
      <c r="D98" s="187">
        <f t="shared" si="9"/>
        <v>91</v>
      </c>
      <c r="E98" s="85">
        <f t="shared" si="9"/>
        <v>66</v>
      </c>
      <c r="F98" s="10">
        <v>23</v>
      </c>
      <c r="G98" s="25">
        <v>9</v>
      </c>
      <c r="H98" s="10">
        <v>5</v>
      </c>
      <c r="I98" s="25">
        <v>2</v>
      </c>
      <c r="J98" s="10">
        <v>1</v>
      </c>
      <c r="K98" s="11">
        <v>1</v>
      </c>
      <c r="L98" s="10">
        <v>0</v>
      </c>
      <c r="M98" s="11">
        <v>3</v>
      </c>
      <c r="N98" s="10">
        <v>0</v>
      </c>
      <c r="O98" s="11">
        <v>2</v>
      </c>
      <c r="P98" s="10">
        <v>0</v>
      </c>
      <c r="Q98" s="11">
        <v>2</v>
      </c>
      <c r="R98" s="10">
        <v>2</v>
      </c>
      <c r="S98" s="11">
        <v>1</v>
      </c>
      <c r="T98" s="10">
        <v>6</v>
      </c>
      <c r="U98" s="11">
        <v>2</v>
      </c>
      <c r="V98" s="10">
        <v>1</v>
      </c>
      <c r="W98" s="11">
        <v>2</v>
      </c>
      <c r="X98" s="10">
        <v>2</v>
      </c>
      <c r="Y98" s="11">
        <v>4</v>
      </c>
      <c r="Z98" s="10">
        <v>4</v>
      </c>
      <c r="AA98" s="11">
        <v>0</v>
      </c>
      <c r="AB98" s="10">
        <v>2</v>
      </c>
      <c r="AC98" s="25">
        <v>4</v>
      </c>
      <c r="AD98" s="10">
        <v>7</v>
      </c>
      <c r="AE98" s="25">
        <v>3</v>
      </c>
      <c r="AF98" s="10">
        <v>3</v>
      </c>
      <c r="AG98" s="25">
        <v>2</v>
      </c>
      <c r="AH98" s="10">
        <v>5</v>
      </c>
      <c r="AI98" s="25">
        <v>1</v>
      </c>
      <c r="AJ98" s="10">
        <v>14</v>
      </c>
      <c r="AK98" s="25">
        <v>5</v>
      </c>
      <c r="AL98" s="26">
        <v>16</v>
      </c>
      <c r="AM98" s="11">
        <v>23</v>
      </c>
      <c r="AN98" s="27">
        <v>157</v>
      </c>
      <c r="AO98" s="182">
        <v>136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>
        <v>0</v>
      </c>
      <c r="AQ99" s="25">
        <v>0</v>
      </c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>
        <v>0</v>
      </c>
      <c r="AQ100" s="25">
        <v>0</v>
      </c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303</v>
      </c>
      <c r="D101" s="55">
        <f t="shared" si="9"/>
        <v>120</v>
      </c>
      <c r="E101" s="85">
        <f t="shared" si="9"/>
        <v>183</v>
      </c>
      <c r="F101" s="10">
        <v>1</v>
      </c>
      <c r="G101" s="25">
        <v>1</v>
      </c>
      <c r="H101" s="10">
        <v>3</v>
      </c>
      <c r="I101" s="25">
        <v>4</v>
      </c>
      <c r="J101" s="10">
        <v>3</v>
      </c>
      <c r="K101" s="11">
        <v>2</v>
      </c>
      <c r="L101" s="10">
        <v>0</v>
      </c>
      <c r="M101" s="11">
        <v>1</v>
      </c>
      <c r="N101" s="10">
        <v>0</v>
      </c>
      <c r="O101" s="11">
        <v>0</v>
      </c>
      <c r="P101" s="10">
        <v>0</v>
      </c>
      <c r="Q101" s="11">
        <v>1</v>
      </c>
      <c r="R101" s="10">
        <v>0</v>
      </c>
      <c r="S101" s="11">
        <v>1</v>
      </c>
      <c r="T101" s="10">
        <v>0</v>
      </c>
      <c r="U101" s="11">
        <v>0</v>
      </c>
      <c r="V101" s="10">
        <v>0</v>
      </c>
      <c r="W101" s="11">
        <v>0</v>
      </c>
      <c r="X101" s="10">
        <v>0</v>
      </c>
      <c r="Y101" s="11">
        <v>0</v>
      </c>
      <c r="Z101" s="10">
        <v>1</v>
      </c>
      <c r="AA101" s="11">
        <v>0</v>
      </c>
      <c r="AB101" s="10">
        <v>1</v>
      </c>
      <c r="AC101" s="11">
        <v>0</v>
      </c>
      <c r="AD101" s="10">
        <v>0</v>
      </c>
      <c r="AE101" s="11">
        <v>3</v>
      </c>
      <c r="AF101" s="10">
        <v>18</v>
      </c>
      <c r="AG101" s="11">
        <v>46</v>
      </c>
      <c r="AH101" s="10">
        <v>36</v>
      </c>
      <c r="AI101" s="25">
        <v>59</v>
      </c>
      <c r="AJ101" s="10">
        <v>23</v>
      </c>
      <c r="AK101" s="25">
        <v>34</v>
      </c>
      <c r="AL101" s="26">
        <v>34</v>
      </c>
      <c r="AM101" s="11">
        <v>31</v>
      </c>
      <c r="AN101" s="27">
        <v>303</v>
      </c>
      <c r="AO101" s="182">
        <v>34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2933</v>
      </c>
      <c r="D103" s="59">
        <f t="shared" si="10"/>
        <v>1116</v>
      </c>
      <c r="E103" s="88">
        <f t="shared" si="10"/>
        <v>1817</v>
      </c>
      <c r="F103" s="82">
        <f t="shared" si="10"/>
        <v>87</v>
      </c>
      <c r="G103" s="84">
        <f t="shared" si="10"/>
        <v>58</v>
      </c>
      <c r="H103" s="82">
        <f t="shared" si="10"/>
        <v>41</v>
      </c>
      <c r="I103" s="84">
        <f t="shared" si="10"/>
        <v>44</v>
      </c>
      <c r="J103" s="76">
        <f t="shared" si="10"/>
        <v>33</v>
      </c>
      <c r="K103" s="78">
        <f t="shared" si="10"/>
        <v>48</v>
      </c>
      <c r="L103" s="76">
        <f t="shared" si="10"/>
        <v>19</v>
      </c>
      <c r="M103" s="78">
        <f t="shared" si="10"/>
        <v>55</v>
      </c>
      <c r="N103" s="76">
        <f t="shared" si="10"/>
        <v>12</v>
      </c>
      <c r="O103" s="78">
        <f t="shared" si="10"/>
        <v>58</v>
      </c>
      <c r="P103" s="76">
        <f t="shared" si="10"/>
        <v>24</v>
      </c>
      <c r="Q103" s="78">
        <f t="shared" si="10"/>
        <v>117</v>
      </c>
      <c r="R103" s="76">
        <f t="shared" si="10"/>
        <v>24</v>
      </c>
      <c r="S103" s="78">
        <f t="shared" si="10"/>
        <v>96</v>
      </c>
      <c r="T103" s="76">
        <f t="shared" si="10"/>
        <v>36</v>
      </c>
      <c r="U103" s="78">
        <f t="shared" si="10"/>
        <v>145</v>
      </c>
      <c r="V103" s="76">
        <f t="shared" si="10"/>
        <v>17</v>
      </c>
      <c r="W103" s="78">
        <f t="shared" si="10"/>
        <v>107</v>
      </c>
      <c r="X103" s="76">
        <f t="shared" si="10"/>
        <v>40</v>
      </c>
      <c r="Y103" s="78">
        <f t="shared" si="10"/>
        <v>127</v>
      </c>
      <c r="Z103" s="76">
        <f t="shared" si="10"/>
        <v>51</v>
      </c>
      <c r="AA103" s="78">
        <f t="shared" si="10"/>
        <v>116</v>
      </c>
      <c r="AB103" s="76">
        <f t="shared" si="10"/>
        <v>63</v>
      </c>
      <c r="AC103" s="78">
        <f t="shared" si="10"/>
        <v>109</v>
      </c>
      <c r="AD103" s="76">
        <f t="shared" si="10"/>
        <v>99</v>
      </c>
      <c r="AE103" s="78">
        <f t="shared" si="10"/>
        <v>118</v>
      </c>
      <c r="AF103" s="76">
        <f t="shared" si="10"/>
        <v>139</v>
      </c>
      <c r="AG103" s="78">
        <f t="shared" si="10"/>
        <v>179</v>
      </c>
      <c r="AH103" s="76">
        <f t="shared" si="10"/>
        <v>153</v>
      </c>
      <c r="AI103" s="78">
        <f t="shared" si="10"/>
        <v>166</v>
      </c>
      <c r="AJ103" s="76">
        <f t="shared" si="10"/>
        <v>133</v>
      </c>
      <c r="AK103" s="78">
        <f t="shared" si="10"/>
        <v>122</v>
      </c>
      <c r="AL103" s="110">
        <f t="shared" si="10"/>
        <v>145</v>
      </c>
      <c r="AM103" s="78">
        <f t="shared" si="10"/>
        <v>152</v>
      </c>
      <c r="AN103" s="39">
        <f t="shared" si="10"/>
        <v>2933</v>
      </c>
      <c r="AO103" s="188">
        <f t="shared" si="10"/>
        <v>1800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296" t="s">
        <v>172</v>
      </c>
      <c r="G107" s="35" t="s">
        <v>173</v>
      </c>
      <c r="H107" s="40" t="s">
        <v>172</v>
      </c>
      <c r="I107" s="297" t="s">
        <v>173</v>
      </c>
      <c r="J107" s="296" t="s">
        <v>172</v>
      </c>
      <c r="K107" s="35" t="s">
        <v>173</v>
      </c>
      <c r="L107" s="296" t="s">
        <v>172</v>
      </c>
      <c r="M107" s="35" t="s">
        <v>173</v>
      </c>
      <c r="N107" s="296" t="s">
        <v>172</v>
      </c>
      <c r="O107" s="35" t="s">
        <v>173</v>
      </c>
      <c r="P107" s="40" t="s">
        <v>172</v>
      </c>
      <c r="Q107" s="297" t="s">
        <v>173</v>
      </c>
      <c r="R107" s="40" t="s">
        <v>172</v>
      </c>
      <c r="S107" s="297" t="s">
        <v>173</v>
      </c>
      <c r="T107" s="296" t="s">
        <v>172</v>
      </c>
      <c r="U107" s="35" t="s">
        <v>173</v>
      </c>
      <c r="V107" s="40" t="s">
        <v>172</v>
      </c>
      <c r="W107" s="297" t="s">
        <v>173</v>
      </c>
      <c r="X107" s="40" t="s">
        <v>172</v>
      </c>
      <c r="Y107" s="297" t="s">
        <v>173</v>
      </c>
      <c r="Z107" s="296" t="s">
        <v>172</v>
      </c>
      <c r="AA107" s="35" t="s">
        <v>173</v>
      </c>
      <c r="AB107" s="296" t="s">
        <v>172</v>
      </c>
      <c r="AC107" s="35" t="s">
        <v>173</v>
      </c>
      <c r="AD107" s="40" t="s">
        <v>172</v>
      </c>
      <c r="AE107" s="297" t="s">
        <v>173</v>
      </c>
      <c r="AF107" s="40" t="s">
        <v>172</v>
      </c>
      <c r="AG107" s="297" t="s">
        <v>173</v>
      </c>
      <c r="AH107" s="296" t="s">
        <v>172</v>
      </c>
      <c r="AI107" s="35" t="s">
        <v>173</v>
      </c>
      <c r="AJ107" s="40" t="s">
        <v>172</v>
      </c>
      <c r="AK107" s="297" t="s">
        <v>173</v>
      </c>
      <c r="AL107" s="296" t="s">
        <v>172</v>
      </c>
      <c r="AM107" s="35" t="s">
        <v>173</v>
      </c>
      <c r="AN107" s="355"/>
      <c r="AO107" s="296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3</v>
      </c>
      <c r="D109" s="43">
        <f t="shared" si="12"/>
        <v>0</v>
      </c>
      <c r="E109" s="91">
        <f t="shared" si="12"/>
        <v>3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0</v>
      </c>
      <c r="L109" s="16">
        <v>0</v>
      </c>
      <c r="M109" s="18">
        <v>0</v>
      </c>
      <c r="N109" s="16">
        <v>0</v>
      </c>
      <c r="O109" s="18">
        <v>0</v>
      </c>
      <c r="P109" s="16">
        <v>0</v>
      </c>
      <c r="Q109" s="18">
        <v>0</v>
      </c>
      <c r="R109" s="16">
        <v>0</v>
      </c>
      <c r="S109" s="18">
        <v>0</v>
      </c>
      <c r="T109" s="16">
        <v>0</v>
      </c>
      <c r="U109" s="18">
        <v>0</v>
      </c>
      <c r="V109" s="16">
        <v>0</v>
      </c>
      <c r="W109" s="18">
        <v>0</v>
      </c>
      <c r="X109" s="16">
        <v>0</v>
      </c>
      <c r="Y109" s="18">
        <v>2</v>
      </c>
      <c r="Z109" s="16">
        <v>0</v>
      </c>
      <c r="AA109" s="18">
        <v>1</v>
      </c>
      <c r="AB109" s="16">
        <v>0</v>
      </c>
      <c r="AC109" s="18">
        <v>0</v>
      </c>
      <c r="AD109" s="16">
        <v>0</v>
      </c>
      <c r="AE109" s="18">
        <v>0</v>
      </c>
      <c r="AF109" s="16">
        <v>0</v>
      </c>
      <c r="AG109" s="18">
        <v>0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0</v>
      </c>
      <c r="AN109" s="183">
        <v>3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10</v>
      </c>
      <c r="D110" s="2">
        <f t="shared" si="12"/>
        <v>4</v>
      </c>
      <c r="E110" s="3">
        <f>SUM(G110+I110+K110+M110+O110+Q110+S110+U110+W110+Y110+AA110+AC110+AE110+AG110+AI110+AK110+AM110)</f>
        <v>6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1</v>
      </c>
      <c r="P110" s="4">
        <v>1</v>
      </c>
      <c r="Q110" s="6">
        <v>0</v>
      </c>
      <c r="R110" s="4">
        <v>0</v>
      </c>
      <c r="S110" s="6">
        <v>0</v>
      </c>
      <c r="T110" s="4">
        <v>0</v>
      </c>
      <c r="U110" s="6">
        <v>2</v>
      </c>
      <c r="V110" s="4">
        <v>0</v>
      </c>
      <c r="W110" s="6">
        <v>0</v>
      </c>
      <c r="X110" s="4">
        <v>1</v>
      </c>
      <c r="Y110" s="6">
        <v>0</v>
      </c>
      <c r="Z110" s="4">
        <v>0</v>
      </c>
      <c r="AA110" s="6">
        <v>1</v>
      </c>
      <c r="AB110" s="4">
        <v>0</v>
      </c>
      <c r="AC110" s="6">
        <v>0</v>
      </c>
      <c r="AD110" s="4">
        <v>2</v>
      </c>
      <c r="AE110" s="6">
        <v>1</v>
      </c>
      <c r="AF110" s="4">
        <v>0</v>
      </c>
      <c r="AG110" s="6">
        <v>1</v>
      </c>
      <c r="AH110" s="4">
        <v>0</v>
      </c>
      <c r="AI110" s="6">
        <v>0</v>
      </c>
      <c r="AJ110" s="4">
        <v>0</v>
      </c>
      <c r="AK110" s="6">
        <v>0</v>
      </c>
      <c r="AL110" s="31">
        <v>0</v>
      </c>
      <c r="AM110" s="6">
        <v>0</v>
      </c>
      <c r="AN110" s="181">
        <v>10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9</v>
      </c>
      <c r="D111" s="55">
        <f t="shared" si="12"/>
        <v>3</v>
      </c>
      <c r="E111" s="85">
        <f t="shared" si="12"/>
        <v>6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0</v>
      </c>
      <c r="M111" s="11">
        <v>0</v>
      </c>
      <c r="N111" s="10">
        <v>0</v>
      </c>
      <c r="O111" s="11">
        <v>1</v>
      </c>
      <c r="P111" s="10">
        <v>0</v>
      </c>
      <c r="Q111" s="11">
        <v>2</v>
      </c>
      <c r="R111" s="10">
        <v>0</v>
      </c>
      <c r="S111" s="11">
        <v>0</v>
      </c>
      <c r="T111" s="10">
        <v>2</v>
      </c>
      <c r="U111" s="11">
        <v>1</v>
      </c>
      <c r="V111" s="10">
        <v>1</v>
      </c>
      <c r="W111" s="11">
        <v>0</v>
      </c>
      <c r="X111" s="10">
        <v>0</v>
      </c>
      <c r="Y111" s="11">
        <v>1</v>
      </c>
      <c r="Z111" s="10">
        <v>0</v>
      </c>
      <c r="AA111" s="11">
        <v>1</v>
      </c>
      <c r="AB111" s="10">
        <v>0</v>
      </c>
      <c r="AC111" s="11">
        <v>0</v>
      </c>
      <c r="AD111" s="10">
        <v>0</v>
      </c>
      <c r="AE111" s="11">
        <v>0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9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>
        <v>0</v>
      </c>
      <c r="AP112" s="17">
        <v>0</v>
      </c>
      <c r="AQ112" s="16">
        <v>0</v>
      </c>
      <c r="AR112" s="17">
        <v>0</v>
      </c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>
        <v>0</v>
      </c>
      <c r="AP113" s="5">
        <v>0</v>
      </c>
      <c r="AQ113" s="4">
        <v>0</v>
      </c>
      <c r="AR113" s="5">
        <v>0</v>
      </c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38</v>
      </c>
      <c r="D114" s="55">
        <f t="shared" si="12"/>
        <v>29</v>
      </c>
      <c r="E114" s="85">
        <f t="shared" si="12"/>
        <v>9</v>
      </c>
      <c r="F114" s="16">
        <v>1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1</v>
      </c>
      <c r="N114" s="16">
        <v>4</v>
      </c>
      <c r="O114" s="18">
        <v>0</v>
      </c>
      <c r="P114" s="16">
        <v>2</v>
      </c>
      <c r="Q114" s="18">
        <v>1</v>
      </c>
      <c r="R114" s="16">
        <v>7</v>
      </c>
      <c r="S114" s="18">
        <v>0</v>
      </c>
      <c r="T114" s="16">
        <v>3</v>
      </c>
      <c r="U114" s="18">
        <v>2</v>
      </c>
      <c r="V114" s="16">
        <v>4</v>
      </c>
      <c r="W114" s="18">
        <v>1</v>
      </c>
      <c r="X114" s="16">
        <v>2</v>
      </c>
      <c r="Y114" s="18">
        <v>1</v>
      </c>
      <c r="Z114" s="16">
        <v>4</v>
      </c>
      <c r="AA114" s="18">
        <v>2</v>
      </c>
      <c r="AB114" s="16">
        <v>1</v>
      </c>
      <c r="AC114" s="18">
        <v>0</v>
      </c>
      <c r="AD114" s="16">
        <v>1</v>
      </c>
      <c r="AE114" s="18">
        <v>0</v>
      </c>
      <c r="AF114" s="16">
        <v>0</v>
      </c>
      <c r="AG114" s="18">
        <v>1</v>
      </c>
      <c r="AH114" s="16">
        <v>0</v>
      </c>
      <c r="AI114" s="18">
        <v>0</v>
      </c>
      <c r="AJ114" s="16">
        <v>0</v>
      </c>
      <c r="AK114" s="18">
        <v>0</v>
      </c>
      <c r="AL114" s="28">
        <v>0</v>
      </c>
      <c r="AM114" s="18">
        <v>0</v>
      </c>
      <c r="AN114" s="183">
        <v>38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>
        <v>0</v>
      </c>
      <c r="AP115" s="5">
        <v>0</v>
      </c>
      <c r="AQ115" s="4">
        <v>0</v>
      </c>
      <c r="AR115" s="5">
        <v>0</v>
      </c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23</v>
      </c>
      <c r="D116" s="55">
        <f t="shared" si="12"/>
        <v>14</v>
      </c>
      <c r="E116" s="85">
        <f t="shared" si="12"/>
        <v>9</v>
      </c>
      <c r="F116" s="16">
        <v>1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1</v>
      </c>
      <c r="N116" s="16">
        <v>1</v>
      </c>
      <c r="O116" s="18">
        <v>0</v>
      </c>
      <c r="P116" s="16">
        <v>7</v>
      </c>
      <c r="Q116" s="18">
        <v>2</v>
      </c>
      <c r="R116" s="16">
        <v>1</v>
      </c>
      <c r="S116" s="18">
        <v>1</v>
      </c>
      <c r="T116" s="16">
        <v>1</v>
      </c>
      <c r="U116" s="18">
        <v>3</v>
      </c>
      <c r="V116" s="147">
        <v>1</v>
      </c>
      <c r="W116" s="23">
        <v>1</v>
      </c>
      <c r="X116" s="22">
        <v>0</v>
      </c>
      <c r="Y116" s="24">
        <v>0</v>
      </c>
      <c r="Z116" s="22">
        <v>2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1</v>
      </c>
      <c r="AJ116" s="22">
        <v>0</v>
      </c>
      <c r="AK116" s="24">
        <v>0</v>
      </c>
      <c r="AL116" s="184">
        <v>0</v>
      </c>
      <c r="AM116" s="24">
        <v>0</v>
      </c>
      <c r="AN116" s="185">
        <v>23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>
        <v>0</v>
      </c>
      <c r="AP117" s="113">
        <v>0</v>
      </c>
      <c r="AQ117" s="112">
        <v>0</v>
      </c>
      <c r="AR117" s="113">
        <v>0</v>
      </c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10</v>
      </c>
      <c r="D118" s="43">
        <f>SUM(L118+N118+P118+R118+T118+V118+X118+Z118+AB118+AD118+AF118+AH118+AJ118+AL118)</f>
        <v>5</v>
      </c>
      <c r="E118" s="91">
        <f>SUM(M118+O118+Q118+S118+U118+W118+Y118+AA118+AC118+AE118+AG118+AI118+AK118+AM118)</f>
        <v>5</v>
      </c>
      <c r="F118" s="89"/>
      <c r="G118" s="90"/>
      <c r="H118" s="89"/>
      <c r="I118" s="90"/>
      <c r="J118" s="89"/>
      <c r="K118" s="90"/>
      <c r="L118" s="200">
        <v>2</v>
      </c>
      <c r="M118" s="18">
        <v>0</v>
      </c>
      <c r="N118" s="16">
        <v>0</v>
      </c>
      <c r="O118" s="18">
        <v>0</v>
      </c>
      <c r="P118" s="16">
        <v>0</v>
      </c>
      <c r="Q118" s="18">
        <v>0</v>
      </c>
      <c r="R118" s="16">
        <v>0</v>
      </c>
      <c r="S118" s="18">
        <v>0</v>
      </c>
      <c r="T118" s="16">
        <v>2</v>
      </c>
      <c r="U118" s="18">
        <v>1</v>
      </c>
      <c r="V118" s="16">
        <v>0</v>
      </c>
      <c r="W118" s="18">
        <v>0</v>
      </c>
      <c r="X118" s="16">
        <v>0</v>
      </c>
      <c r="Y118" s="18">
        <v>3</v>
      </c>
      <c r="Z118" s="16">
        <v>0</v>
      </c>
      <c r="AA118" s="18">
        <v>0</v>
      </c>
      <c r="AB118" s="16">
        <v>0</v>
      </c>
      <c r="AC118" s="18">
        <v>1</v>
      </c>
      <c r="AD118" s="16">
        <v>0</v>
      </c>
      <c r="AE118" s="18">
        <v>0</v>
      </c>
      <c r="AF118" s="16">
        <v>1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10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28839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autoFilter ref="A11:DB11"/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3" width="11.42578125" style="45"/>
    <col min="74" max="75" width="11.42578125" style="45" customWidth="1"/>
    <col min="76" max="77" width="11.42578125" style="46" customWidth="1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",[10]NOMBRE!B2," - ","( ",[10]NOMBRE!C2,[10]NOMBRE!D2,[10]NOMBRE!E2,[10]NOMBRE!F2,[10]NOMBRE!G2,"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",[10]NOMBRE!B6," - ","( ",[10]NOMBRE!C6,[10]NOMBRE!D6," )")</f>
        <v>MES: SEPTIEMBRE - ( 09 )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",[10]NOMBRE!B7)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311" t="s">
        <v>15</v>
      </c>
      <c r="W11" s="35" t="s">
        <v>16</v>
      </c>
      <c r="X11" s="310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171</v>
      </c>
      <c r="C12" s="4">
        <v>82</v>
      </c>
      <c r="D12" s="7">
        <v>47</v>
      </c>
      <c r="E12" s="8">
        <v>30</v>
      </c>
      <c r="F12" s="8">
        <v>12</v>
      </c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159</v>
      </c>
      <c r="U12" s="11">
        <v>12</v>
      </c>
      <c r="V12" s="10">
        <v>77</v>
      </c>
      <c r="W12" s="11">
        <v>94</v>
      </c>
      <c r="X12" s="53">
        <f t="shared" ref="X12:X37" si="0">SUM(Y12+Z12+AA12)</f>
        <v>59</v>
      </c>
      <c r="Y12" s="10">
        <v>59</v>
      </c>
      <c r="Z12" s="15">
        <v>0</v>
      </c>
      <c r="AA12" s="11">
        <v>0</v>
      </c>
      <c r="AB12" s="140">
        <f t="shared" ref="AB12:AB38" si="1">SUM(AC12+AD12+AE12)</f>
        <v>0</v>
      </c>
      <c r="AC12" s="10">
        <v>0</v>
      </c>
      <c r="AD12" s="15">
        <v>0</v>
      </c>
      <c r="AE12" s="11">
        <v>0</v>
      </c>
      <c r="AF12" s="13">
        <v>54</v>
      </c>
      <c r="AG12" s="114">
        <v>0</v>
      </c>
      <c r="AH12" s="26">
        <v>26</v>
      </c>
      <c r="AI12" s="6">
        <v>0</v>
      </c>
      <c r="AJ12" s="14">
        <v>24</v>
      </c>
      <c r="AK12" s="26">
        <v>2</v>
      </c>
      <c r="AL12" s="6">
        <v>0</v>
      </c>
      <c r="AM12" s="26">
        <v>12</v>
      </c>
      <c r="AN12" s="6">
        <v>0</v>
      </c>
      <c r="AO12" s="24"/>
      <c r="AP12" s="24"/>
      <c r="AQ12" s="24">
        <v>0</v>
      </c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801</v>
      </c>
      <c r="C13" s="10">
        <v>0</v>
      </c>
      <c r="D13" s="12">
        <v>0</v>
      </c>
      <c r="E13" s="79">
        <v>0</v>
      </c>
      <c r="F13" s="79">
        <v>13</v>
      </c>
      <c r="G13" s="79">
        <v>18</v>
      </c>
      <c r="H13" s="79">
        <v>37</v>
      </c>
      <c r="I13" s="79">
        <v>33</v>
      </c>
      <c r="J13" s="79">
        <v>40</v>
      </c>
      <c r="K13" s="79">
        <v>38</v>
      </c>
      <c r="L13" s="79">
        <v>46</v>
      </c>
      <c r="M13" s="79">
        <v>50</v>
      </c>
      <c r="N13" s="79">
        <v>91</v>
      </c>
      <c r="O13" s="79">
        <v>90</v>
      </c>
      <c r="P13" s="79">
        <v>92</v>
      </c>
      <c r="Q13" s="79">
        <v>93</v>
      </c>
      <c r="R13" s="79">
        <v>73</v>
      </c>
      <c r="S13" s="11">
        <v>87</v>
      </c>
      <c r="T13" s="10">
        <v>0</v>
      </c>
      <c r="U13" s="11">
        <v>801</v>
      </c>
      <c r="V13" s="10">
        <v>322</v>
      </c>
      <c r="W13" s="11">
        <v>479</v>
      </c>
      <c r="X13" s="53">
        <f t="shared" si="0"/>
        <v>0</v>
      </c>
      <c r="Y13" s="10">
        <v>0</v>
      </c>
      <c r="Z13" s="15">
        <v>0</v>
      </c>
      <c r="AA13" s="11">
        <v>0</v>
      </c>
      <c r="AB13" s="140">
        <f t="shared" si="1"/>
        <v>363</v>
      </c>
      <c r="AC13" s="10">
        <v>363</v>
      </c>
      <c r="AD13" s="12">
        <v>0</v>
      </c>
      <c r="AE13" s="11">
        <v>0</v>
      </c>
      <c r="AF13" s="13">
        <v>325</v>
      </c>
      <c r="AG13" s="33">
        <v>0</v>
      </c>
      <c r="AH13" s="10">
        <v>0</v>
      </c>
      <c r="AI13" s="11">
        <v>89</v>
      </c>
      <c r="AJ13" s="14">
        <v>472</v>
      </c>
      <c r="AK13" s="26">
        <v>0</v>
      </c>
      <c r="AL13" s="11">
        <v>41</v>
      </c>
      <c r="AM13" s="26">
        <v>0</v>
      </c>
      <c r="AN13" s="11">
        <v>92</v>
      </c>
      <c r="AO13" s="24"/>
      <c r="AP13" s="24"/>
      <c r="AQ13" s="24">
        <v>0</v>
      </c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73</v>
      </c>
      <c r="C14" s="10">
        <v>73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73</v>
      </c>
      <c r="U14" s="11">
        <v>0</v>
      </c>
      <c r="V14" s="10">
        <v>39</v>
      </c>
      <c r="W14" s="11">
        <v>34</v>
      </c>
      <c r="X14" s="53">
        <f t="shared" si="0"/>
        <v>18</v>
      </c>
      <c r="Y14" s="10">
        <v>18</v>
      </c>
      <c r="Z14" s="15">
        <v>0</v>
      </c>
      <c r="AA14" s="11">
        <v>0</v>
      </c>
      <c r="AB14" s="140">
        <f t="shared" si="1"/>
        <v>0</v>
      </c>
      <c r="AC14" s="10">
        <v>0</v>
      </c>
      <c r="AD14" s="12">
        <v>0</v>
      </c>
      <c r="AE14" s="11">
        <v>0</v>
      </c>
      <c r="AF14" s="13">
        <v>0</v>
      </c>
      <c r="AG14" s="13">
        <v>0</v>
      </c>
      <c r="AH14" s="10">
        <v>5</v>
      </c>
      <c r="AI14" s="11">
        <v>0</v>
      </c>
      <c r="AJ14" s="14">
        <v>2</v>
      </c>
      <c r="AK14" s="26">
        <v>0</v>
      </c>
      <c r="AL14" s="11">
        <v>0</v>
      </c>
      <c r="AM14" s="26">
        <v>5</v>
      </c>
      <c r="AN14" s="11">
        <v>0</v>
      </c>
      <c r="AO14" s="24"/>
      <c r="AP14" s="24"/>
      <c r="AQ14" s="24">
        <v>0</v>
      </c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54</v>
      </c>
      <c r="C15" s="10">
        <v>20</v>
      </c>
      <c r="D15" s="12">
        <v>21</v>
      </c>
      <c r="E15" s="79">
        <v>12</v>
      </c>
      <c r="F15" s="79">
        <v>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53</v>
      </c>
      <c r="U15" s="11">
        <v>1</v>
      </c>
      <c r="V15" s="10">
        <v>31</v>
      </c>
      <c r="W15" s="11">
        <v>23</v>
      </c>
      <c r="X15" s="53">
        <f t="shared" si="0"/>
        <v>22</v>
      </c>
      <c r="Y15" s="10">
        <v>22</v>
      </c>
      <c r="Z15" s="15">
        <v>0</v>
      </c>
      <c r="AA15" s="11">
        <v>0</v>
      </c>
      <c r="AB15" s="140">
        <f t="shared" si="1"/>
        <v>0</v>
      </c>
      <c r="AC15" s="10">
        <v>0</v>
      </c>
      <c r="AD15" s="12">
        <v>0</v>
      </c>
      <c r="AE15" s="11">
        <v>0</v>
      </c>
      <c r="AF15" s="13">
        <v>22</v>
      </c>
      <c r="AG15" s="13">
        <v>0</v>
      </c>
      <c r="AH15" s="10">
        <v>5</v>
      </c>
      <c r="AI15" s="11">
        <v>0</v>
      </c>
      <c r="AJ15" s="14">
        <v>0</v>
      </c>
      <c r="AK15" s="26">
        <v>0</v>
      </c>
      <c r="AL15" s="11">
        <v>0</v>
      </c>
      <c r="AM15" s="26">
        <v>1</v>
      </c>
      <c r="AN15" s="11">
        <v>0</v>
      </c>
      <c r="AO15" s="24"/>
      <c r="AP15" s="24"/>
      <c r="AQ15" s="24">
        <v>0</v>
      </c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>
        <v>0</v>
      </c>
      <c r="D16" s="12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1"/>
      <c r="T16" s="10">
        <v>0</v>
      </c>
      <c r="U16" s="11">
        <v>0</v>
      </c>
      <c r="V16" s="10">
        <v>0</v>
      </c>
      <c r="W16" s="11">
        <v>0</v>
      </c>
      <c r="X16" s="53">
        <f t="shared" si="0"/>
        <v>0</v>
      </c>
      <c r="Y16" s="10">
        <v>0</v>
      </c>
      <c r="Z16" s="15">
        <v>0</v>
      </c>
      <c r="AA16" s="11">
        <v>0</v>
      </c>
      <c r="AB16" s="80">
        <f t="shared" si="1"/>
        <v>0</v>
      </c>
      <c r="AC16" s="10">
        <v>0</v>
      </c>
      <c r="AD16" s="15">
        <v>0</v>
      </c>
      <c r="AE16" s="11">
        <v>0</v>
      </c>
      <c r="AF16" s="13">
        <v>0</v>
      </c>
      <c r="AG16" s="13">
        <v>0</v>
      </c>
      <c r="AH16" s="10">
        <v>0</v>
      </c>
      <c r="AI16" s="11">
        <v>0</v>
      </c>
      <c r="AJ16" s="14">
        <v>0</v>
      </c>
      <c r="AK16" s="26">
        <v>0</v>
      </c>
      <c r="AL16" s="11">
        <v>0</v>
      </c>
      <c r="AM16" s="26">
        <v>0</v>
      </c>
      <c r="AN16" s="11">
        <v>0</v>
      </c>
      <c r="AO16" s="24"/>
      <c r="AP16" s="24"/>
      <c r="AQ16" s="24">
        <v>0</v>
      </c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50</v>
      </c>
      <c r="C17" s="10">
        <v>29</v>
      </c>
      <c r="D17" s="12">
        <v>6</v>
      </c>
      <c r="E17" s="15">
        <v>12</v>
      </c>
      <c r="F17" s="15">
        <v>3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47</v>
      </c>
      <c r="U17" s="11">
        <v>3</v>
      </c>
      <c r="V17" s="10">
        <v>25</v>
      </c>
      <c r="W17" s="11">
        <v>25</v>
      </c>
      <c r="X17" s="53">
        <f t="shared" si="0"/>
        <v>26</v>
      </c>
      <c r="Y17" s="10">
        <v>26</v>
      </c>
      <c r="Z17" s="15">
        <v>0</v>
      </c>
      <c r="AA17" s="11">
        <v>0</v>
      </c>
      <c r="AB17" s="80">
        <f t="shared" si="1"/>
        <v>0</v>
      </c>
      <c r="AC17" s="10">
        <v>0</v>
      </c>
      <c r="AD17" s="15">
        <v>0</v>
      </c>
      <c r="AE17" s="11">
        <v>0</v>
      </c>
      <c r="AF17" s="13">
        <v>25</v>
      </c>
      <c r="AG17" s="13">
        <v>0</v>
      </c>
      <c r="AH17" s="10">
        <v>6</v>
      </c>
      <c r="AI17" s="11">
        <v>0</v>
      </c>
      <c r="AJ17" s="14">
        <v>4</v>
      </c>
      <c r="AK17" s="26">
        <v>9</v>
      </c>
      <c r="AL17" s="11">
        <v>0</v>
      </c>
      <c r="AM17" s="26">
        <v>2</v>
      </c>
      <c r="AN17" s="11">
        <v>0</v>
      </c>
      <c r="AO17" s="24"/>
      <c r="AP17" s="24"/>
      <c r="AQ17" s="24">
        <v>0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326</v>
      </c>
      <c r="C18" s="10">
        <v>0</v>
      </c>
      <c r="D18" s="12">
        <v>0</v>
      </c>
      <c r="E18" s="15">
        <v>0</v>
      </c>
      <c r="F18" s="15">
        <v>6</v>
      </c>
      <c r="G18" s="15">
        <v>3</v>
      </c>
      <c r="H18" s="15">
        <v>1</v>
      </c>
      <c r="I18" s="15">
        <v>7</v>
      </c>
      <c r="J18" s="15">
        <v>5</v>
      </c>
      <c r="K18" s="15">
        <v>3</v>
      </c>
      <c r="L18" s="15">
        <v>11</v>
      </c>
      <c r="M18" s="15">
        <v>22</v>
      </c>
      <c r="N18" s="15">
        <v>33</v>
      </c>
      <c r="O18" s="15">
        <v>49</v>
      </c>
      <c r="P18" s="15">
        <v>39</v>
      </c>
      <c r="Q18" s="15">
        <v>63</v>
      </c>
      <c r="R18" s="15">
        <v>37</v>
      </c>
      <c r="S18" s="11">
        <v>47</v>
      </c>
      <c r="T18" s="10">
        <v>0</v>
      </c>
      <c r="U18" s="11">
        <v>326</v>
      </c>
      <c r="V18" s="10">
        <v>177</v>
      </c>
      <c r="W18" s="11">
        <v>149</v>
      </c>
      <c r="X18" s="53">
        <f t="shared" si="0"/>
        <v>0</v>
      </c>
      <c r="Y18" s="10">
        <v>0</v>
      </c>
      <c r="Z18" s="15">
        <v>0</v>
      </c>
      <c r="AA18" s="11">
        <v>0</v>
      </c>
      <c r="AB18" s="80">
        <f t="shared" si="1"/>
        <v>125</v>
      </c>
      <c r="AC18" s="10">
        <v>125</v>
      </c>
      <c r="AD18" s="15">
        <v>0</v>
      </c>
      <c r="AE18" s="11">
        <v>0</v>
      </c>
      <c r="AF18" s="13">
        <v>106</v>
      </c>
      <c r="AG18" s="13">
        <v>22</v>
      </c>
      <c r="AH18" s="10">
        <v>0</v>
      </c>
      <c r="AI18" s="11">
        <v>60</v>
      </c>
      <c r="AJ18" s="14">
        <v>64</v>
      </c>
      <c r="AK18" s="26">
        <v>0</v>
      </c>
      <c r="AL18" s="11">
        <v>25</v>
      </c>
      <c r="AM18" s="26">
        <v>0</v>
      </c>
      <c r="AN18" s="11">
        <v>40</v>
      </c>
      <c r="AO18" s="24"/>
      <c r="AP18" s="24"/>
      <c r="AQ18" s="24">
        <v>0</v>
      </c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>
        <v>0</v>
      </c>
      <c r="Z19" s="15">
        <v>0</v>
      </c>
      <c r="AA19" s="11">
        <v>0</v>
      </c>
      <c r="AB19" s="80">
        <f t="shared" si="1"/>
        <v>0</v>
      </c>
      <c r="AC19" s="10">
        <v>0</v>
      </c>
      <c r="AD19" s="15">
        <v>0</v>
      </c>
      <c r="AE19" s="11">
        <v>0</v>
      </c>
      <c r="AF19" s="13">
        <v>0</v>
      </c>
      <c r="AG19" s="13">
        <v>0</v>
      </c>
      <c r="AH19" s="10">
        <v>0</v>
      </c>
      <c r="AI19" s="11">
        <v>0</v>
      </c>
      <c r="AJ19" s="14">
        <v>0</v>
      </c>
      <c r="AK19" s="26">
        <v>0</v>
      </c>
      <c r="AL19" s="11">
        <v>0</v>
      </c>
      <c r="AM19" s="26">
        <v>0</v>
      </c>
      <c r="AN19" s="11">
        <v>0</v>
      </c>
      <c r="AO19" s="24"/>
      <c r="AP19" s="24"/>
      <c r="AQ19" s="24">
        <v>0</v>
      </c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162</v>
      </c>
      <c r="C20" s="10">
        <v>0</v>
      </c>
      <c r="D20" s="12">
        <v>0</v>
      </c>
      <c r="E20" s="15">
        <v>0</v>
      </c>
      <c r="F20" s="15">
        <v>16</v>
      </c>
      <c r="G20" s="15">
        <v>8</v>
      </c>
      <c r="H20" s="15">
        <v>11</v>
      </c>
      <c r="I20" s="15">
        <v>11</v>
      </c>
      <c r="J20" s="15">
        <v>10</v>
      </c>
      <c r="K20" s="15">
        <v>15</v>
      </c>
      <c r="L20" s="15">
        <v>6</v>
      </c>
      <c r="M20" s="15">
        <v>19</v>
      </c>
      <c r="N20" s="15">
        <v>17</v>
      </c>
      <c r="O20" s="15">
        <v>12</v>
      </c>
      <c r="P20" s="15">
        <v>15</v>
      </c>
      <c r="Q20" s="15">
        <v>10</v>
      </c>
      <c r="R20" s="15">
        <v>8</v>
      </c>
      <c r="S20" s="11">
        <v>4</v>
      </c>
      <c r="T20" s="10">
        <v>0</v>
      </c>
      <c r="U20" s="11">
        <v>162</v>
      </c>
      <c r="V20" s="10">
        <v>29</v>
      </c>
      <c r="W20" s="11">
        <v>133</v>
      </c>
      <c r="X20" s="53">
        <f t="shared" si="0"/>
        <v>0</v>
      </c>
      <c r="Y20" s="10">
        <v>0</v>
      </c>
      <c r="Z20" s="15">
        <v>0</v>
      </c>
      <c r="AA20" s="11">
        <v>0</v>
      </c>
      <c r="AB20" s="80">
        <f t="shared" si="1"/>
        <v>92</v>
      </c>
      <c r="AC20" s="10">
        <v>92</v>
      </c>
      <c r="AD20" s="15">
        <v>0</v>
      </c>
      <c r="AE20" s="11">
        <v>0</v>
      </c>
      <c r="AF20" s="13">
        <v>92</v>
      </c>
      <c r="AG20" s="13">
        <v>0</v>
      </c>
      <c r="AH20" s="10">
        <v>0</v>
      </c>
      <c r="AI20" s="11">
        <v>16</v>
      </c>
      <c r="AJ20" s="14">
        <v>2</v>
      </c>
      <c r="AK20" s="26">
        <v>0</v>
      </c>
      <c r="AL20" s="11">
        <v>0</v>
      </c>
      <c r="AM20" s="26">
        <v>0</v>
      </c>
      <c r="AN20" s="11">
        <v>0</v>
      </c>
      <c r="AO20" s="24"/>
      <c r="AP20" s="24"/>
      <c r="AQ20" s="24">
        <v>0</v>
      </c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>
        <v>0</v>
      </c>
      <c r="Z21" s="15">
        <v>0</v>
      </c>
      <c r="AA21" s="11">
        <v>0</v>
      </c>
      <c r="AB21" s="80">
        <f t="shared" si="1"/>
        <v>0</v>
      </c>
      <c r="AC21" s="10">
        <v>0</v>
      </c>
      <c r="AD21" s="15">
        <v>0</v>
      </c>
      <c r="AE21" s="11">
        <v>0</v>
      </c>
      <c r="AF21" s="13">
        <v>0</v>
      </c>
      <c r="AG21" s="13">
        <v>0</v>
      </c>
      <c r="AH21" s="10">
        <v>0</v>
      </c>
      <c r="AI21" s="11">
        <v>0</v>
      </c>
      <c r="AJ21" s="14">
        <v>0</v>
      </c>
      <c r="AK21" s="26">
        <v>0</v>
      </c>
      <c r="AL21" s="11">
        <v>0</v>
      </c>
      <c r="AM21" s="26">
        <v>0</v>
      </c>
      <c r="AN21" s="11">
        <v>0</v>
      </c>
      <c r="AO21" s="24"/>
      <c r="AP21" s="24"/>
      <c r="AQ21" s="24">
        <v>0</v>
      </c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151</v>
      </c>
      <c r="C22" s="10">
        <v>0</v>
      </c>
      <c r="D22" s="12">
        <v>0</v>
      </c>
      <c r="E22" s="15">
        <v>0</v>
      </c>
      <c r="F22" s="15">
        <v>4</v>
      </c>
      <c r="G22" s="15">
        <v>3</v>
      </c>
      <c r="H22" s="15">
        <v>4</v>
      </c>
      <c r="I22" s="15">
        <v>1</v>
      </c>
      <c r="J22" s="15">
        <v>4</v>
      </c>
      <c r="K22" s="15">
        <v>9</v>
      </c>
      <c r="L22" s="15">
        <v>9</v>
      </c>
      <c r="M22" s="15">
        <v>18</v>
      </c>
      <c r="N22" s="15">
        <v>18</v>
      </c>
      <c r="O22" s="15">
        <v>26</v>
      </c>
      <c r="P22" s="15">
        <v>13</v>
      </c>
      <c r="Q22" s="15">
        <v>22</v>
      </c>
      <c r="R22" s="15">
        <v>10</v>
      </c>
      <c r="S22" s="11">
        <v>10</v>
      </c>
      <c r="T22" s="10">
        <v>0</v>
      </c>
      <c r="U22" s="11">
        <v>151</v>
      </c>
      <c r="V22" s="10">
        <v>64</v>
      </c>
      <c r="W22" s="11">
        <v>87</v>
      </c>
      <c r="X22" s="53">
        <f t="shared" si="0"/>
        <v>0</v>
      </c>
      <c r="Y22" s="10">
        <v>0</v>
      </c>
      <c r="Z22" s="15">
        <v>0</v>
      </c>
      <c r="AA22" s="11">
        <v>0</v>
      </c>
      <c r="AB22" s="80">
        <f t="shared" si="1"/>
        <v>88</v>
      </c>
      <c r="AC22" s="10">
        <v>88</v>
      </c>
      <c r="AD22" s="15">
        <v>0</v>
      </c>
      <c r="AE22" s="11">
        <v>0</v>
      </c>
      <c r="AF22" s="13">
        <v>78</v>
      </c>
      <c r="AG22" s="13">
        <v>0</v>
      </c>
      <c r="AH22" s="10">
        <v>0</v>
      </c>
      <c r="AI22" s="11">
        <v>31</v>
      </c>
      <c r="AJ22" s="14">
        <v>0</v>
      </c>
      <c r="AK22" s="26">
        <v>0</v>
      </c>
      <c r="AL22" s="11">
        <v>24</v>
      </c>
      <c r="AM22" s="26">
        <v>0</v>
      </c>
      <c r="AN22" s="11">
        <v>26</v>
      </c>
      <c r="AO22" s="24"/>
      <c r="AP22" s="24"/>
      <c r="AQ22" s="24">
        <v>0</v>
      </c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>
        <v>0</v>
      </c>
      <c r="Z23" s="15">
        <v>0</v>
      </c>
      <c r="AA23" s="11">
        <v>0</v>
      </c>
      <c r="AB23" s="80">
        <f t="shared" si="1"/>
        <v>0</v>
      </c>
      <c r="AC23" s="10">
        <v>0</v>
      </c>
      <c r="AD23" s="15">
        <v>0</v>
      </c>
      <c r="AE23" s="11">
        <v>0</v>
      </c>
      <c r="AF23" s="13">
        <v>0</v>
      </c>
      <c r="AG23" s="13">
        <v>0</v>
      </c>
      <c r="AH23" s="10">
        <v>0</v>
      </c>
      <c r="AI23" s="11">
        <v>0</v>
      </c>
      <c r="AJ23" s="14">
        <v>0</v>
      </c>
      <c r="AK23" s="26">
        <v>0</v>
      </c>
      <c r="AL23" s="11">
        <v>0</v>
      </c>
      <c r="AM23" s="26">
        <v>0</v>
      </c>
      <c r="AN23" s="11">
        <v>0</v>
      </c>
      <c r="AO23" s="24"/>
      <c r="AP23" s="24"/>
      <c r="AQ23" s="24">
        <v>0</v>
      </c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>
        <v>0</v>
      </c>
      <c r="Z24" s="15">
        <v>0</v>
      </c>
      <c r="AA24" s="11">
        <v>0</v>
      </c>
      <c r="AB24" s="80">
        <f t="shared" si="1"/>
        <v>0</v>
      </c>
      <c r="AC24" s="10">
        <v>0</v>
      </c>
      <c r="AD24" s="15">
        <v>0</v>
      </c>
      <c r="AE24" s="11">
        <v>0</v>
      </c>
      <c r="AF24" s="13">
        <v>0</v>
      </c>
      <c r="AG24" s="13">
        <v>0</v>
      </c>
      <c r="AH24" s="10">
        <v>0</v>
      </c>
      <c r="AI24" s="11">
        <v>0</v>
      </c>
      <c r="AJ24" s="14">
        <v>0</v>
      </c>
      <c r="AK24" s="26">
        <v>0</v>
      </c>
      <c r="AL24" s="11">
        <v>0</v>
      </c>
      <c r="AM24" s="26">
        <v>0</v>
      </c>
      <c r="AN24" s="11">
        <v>0</v>
      </c>
      <c r="AO24" s="24"/>
      <c r="AP24" s="24"/>
      <c r="AQ24" s="24">
        <v>0</v>
      </c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>
        <v>0</v>
      </c>
      <c r="Z25" s="15">
        <v>0</v>
      </c>
      <c r="AA25" s="11">
        <v>0</v>
      </c>
      <c r="AB25" s="80">
        <f t="shared" si="1"/>
        <v>0</v>
      </c>
      <c r="AC25" s="10">
        <v>0</v>
      </c>
      <c r="AD25" s="15">
        <v>0</v>
      </c>
      <c r="AE25" s="11">
        <v>0</v>
      </c>
      <c r="AF25" s="13">
        <v>0</v>
      </c>
      <c r="AG25" s="13">
        <v>0</v>
      </c>
      <c r="AH25" s="10">
        <v>0</v>
      </c>
      <c r="AI25" s="11">
        <v>0</v>
      </c>
      <c r="AJ25" s="14">
        <v>0</v>
      </c>
      <c r="AK25" s="26">
        <v>0</v>
      </c>
      <c r="AL25" s="11">
        <v>0</v>
      </c>
      <c r="AM25" s="26">
        <v>0</v>
      </c>
      <c r="AN25" s="11">
        <v>0</v>
      </c>
      <c r="AO25" s="24"/>
      <c r="AP25" s="24"/>
      <c r="AQ25" s="24">
        <v>0</v>
      </c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>
        <v>0</v>
      </c>
      <c r="Z26" s="15">
        <v>0</v>
      </c>
      <c r="AA26" s="11">
        <v>0</v>
      </c>
      <c r="AB26" s="80">
        <f t="shared" si="1"/>
        <v>0</v>
      </c>
      <c r="AC26" s="10">
        <v>0</v>
      </c>
      <c r="AD26" s="15">
        <v>0</v>
      </c>
      <c r="AE26" s="11">
        <v>0</v>
      </c>
      <c r="AF26" s="13">
        <v>0</v>
      </c>
      <c r="AG26" s="13">
        <v>0</v>
      </c>
      <c r="AH26" s="10">
        <v>0</v>
      </c>
      <c r="AI26" s="11">
        <v>0</v>
      </c>
      <c r="AJ26" s="14">
        <v>0</v>
      </c>
      <c r="AK26" s="26">
        <v>0</v>
      </c>
      <c r="AL26" s="11">
        <v>0</v>
      </c>
      <c r="AM26" s="26">
        <v>0</v>
      </c>
      <c r="AN26" s="11">
        <v>0</v>
      </c>
      <c r="AO26" s="24"/>
      <c r="AP26" s="24"/>
      <c r="AQ26" s="24">
        <v>0</v>
      </c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20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1</v>
      </c>
      <c r="K27" s="15">
        <v>0</v>
      </c>
      <c r="L27" s="15">
        <v>0</v>
      </c>
      <c r="M27" s="15">
        <v>0</v>
      </c>
      <c r="N27" s="15">
        <v>2</v>
      </c>
      <c r="O27" s="15">
        <v>1</v>
      </c>
      <c r="P27" s="15">
        <v>2</v>
      </c>
      <c r="Q27" s="15">
        <v>2</v>
      </c>
      <c r="R27" s="15">
        <v>6</v>
      </c>
      <c r="S27" s="11">
        <v>6</v>
      </c>
      <c r="T27" s="10">
        <v>0</v>
      </c>
      <c r="U27" s="11">
        <v>20</v>
      </c>
      <c r="V27" s="10">
        <v>13</v>
      </c>
      <c r="W27" s="11">
        <v>7</v>
      </c>
      <c r="X27" s="53">
        <f t="shared" si="0"/>
        <v>0</v>
      </c>
      <c r="Y27" s="10">
        <v>0</v>
      </c>
      <c r="Z27" s="15">
        <v>0</v>
      </c>
      <c r="AA27" s="11">
        <v>0</v>
      </c>
      <c r="AB27" s="80">
        <f t="shared" si="1"/>
        <v>9</v>
      </c>
      <c r="AC27" s="10">
        <v>9</v>
      </c>
      <c r="AD27" s="15">
        <v>0</v>
      </c>
      <c r="AE27" s="11">
        <v>0</v>
      </c>
      <c r="AF27" s="13">
        <v>9</v>
      </c>
      <c r="AG27" s="13">
        <v>0</v>
      </c>
      <c r="AH27" s="10">
        <v>0</v>
      </c>
      <c r="AI27" s="11">
        <v>3</v>
      </c>
      <c r="AJ27" s="14">
        <v>0</v>
      </c>
      <c r="AK27" s="26">
        <v>0</v>
      </c>
      <c r="AL27" s="11">
        <v>0</v>
      </c>
      <c r="AM27" s="26">
        <v>0</v>
      </c>
      <c r="AN27" s="11">
        <v>0</v>
      </c>
      <c r="AO27" s="24"/>
      <c r="AP27" s="24"/>
      <c r="AQ27" s="24">
        <v>0</v>
      </c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>
        <v>0</v>
      </c>
      <c r="Z28" s="15">
        <v>0</v>
      </c>
      <c r="AA28" s="11">
        <v>0</v>
      </c>
      <c r="AB28" s="80">
        <f t="shared" si="1"/>
        <v>0</v>
      </c>
      <c r="AC28" s="10">
        <v>0</v>
      </c>
      <c r="AD28" s="15">
        <v>0</v>
      </c>
      <c r="AE28" s="11">
        <v>0</v>
      </c>
      <c r="AF28" s="13">
        <v>0</v>
      </c>
      <c r="AG28" s="13">
        <v>0</v>
      </c>
      <c r="AH28" s="10">
        <v>0</v>
      </c>
      <c r="AI28" s="11">
        <v>0</v>
      </c>
      <c r="AJ28" s="14">
        <v>0</v>
      </c>
      <c r="AK28" s="26">
        <v>0</v>
      </c>
      <c r="AL28" s="11">
        <v>0</v>
      </c>
      <c r="AM28" s="26">
        <v>0</v>
      </c>
      <c r="AN28" s="11">
        <v>0</v>
      </c>
      <c r="AO28" s="24"/>
      <c r="AP28" s="24"/>
      <c r="AQ28" s="24">
        <v>0</v>
      </c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>
        <v>0</v>
      </c>
      <c r="Z29" s="15">
        <v>0</v>
      </c>
      <c r="AA29" s="11">
        <v>0</v>
      </c>
      <c r="AB29" s="80">
        <f t="shared" si="1"/>
        <v>0</v>
      </c>
      <c r="AC29" s="10">
        <v>0</v>
      </c>
      <c r="AD29" s="15">
        <v>0</v>
      </c>
      <c r="AE29" s="11">
        <v>0</v>
      </c>
      <c r="AF29" s="13">
        <v>0</v>
      </c>
      <c r="AG29" s="13">
        <v>0</v>
      </c>
      <c r="AH29" s="10">
        <v>0</v>
      </c>
      <c r="AI29" s="11">
        <v>0</v>
      </c>
      <c r="AJ29" s="14">
        <v>0</v>
      </c>
      <c r="AK29" s="26">
        <v>0</v>
      </c>
      <c r="AL29" s="11">
        <v>0</v>
      </c>
      <c r="AM29" s="26">
        <v>0</v>
      </c>
      <c r="AN29" s="11">
        <v>0</v>
      </c>
      <c r="AO29" s="24"/>
      <c r="AP29" s="24"/>
      <c r="AQ29" s="24">
        <v>0</v>
      </c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>
        <v>0</v>
      </c>
      <c r="Z30" s="15">
        <v>0</v>
      </c>
      <c r="AA30" s="11">
        <v>0</v>
      </c>
      <c r="AB30" s="80">
        <f t="shared" si="1"/>
        <v>0</v>
      </c>
      <c r="AC30" s="10">
        <v>0</v>
      </c>
      <c r="AD30" s="15">
        <v>0</v>
      </c>
      <c r="AE30" s="11">
        <v>0</v>
      </c>
      <c r="AF30" s="13">
        <v>0</v>
      </c>
      <c r="AG30" s="13">
        <v>0</v>
      </c>
      <c r="AH30" s="10">
        <v>0</v>
      </c>
      <c r="AI30" s="11">
        <v>0</v>
      </c>
      <c r="AJ30" s="14">
        <v>0</v>
      </c>
      <c r="AK30" s="26">
        <v>0</v>
      </c>
      <c r="AL30" s="11">
        <v>0</v>
      </c>
      <c r="AM30" s="26">
        <v>0</v>
      </c>
      <c r="AN30" s="11">
        <v>0</v>
      </c>
      <c r="AO30" s="24"/>
      <c r="AP30" s="24"/>
      <c r="AQ30" s="24">
        <v>0</v>
      </c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>
        <v>0</v>
      </c>
      <c r="Z31" s="15">
        <v>0</v>
      </c>
      <c r="AA31" s="11">
        <v>0</v>
      </c>
      <c r="AB31" s="80">
        <f t="shared" si="1"/>
        <v>0</v>
      </c>
      <c r="AC31" s="10">
        <v>0</v>
      </c>
      <c r="AD31" s="15">
        <v>0</v>
      </c>
      <c r="AE31" s="11">
        <v>0</v>
      </c>
      <c r="AF31" s="13">
        <v>0</v>
      </c>
      <c r="AG31" s="13">
        <v>0</v>
      </c>
      <c r="AH31" s="10">
        <v>0</v>
      </c>
      <c r="AI31" s="11">
        <v>0</v>
      </c>
      <c r="AJ31" s="14">
        <v>0</v>
      </c>
      <c r="AK31" s="26">
        <v>0</v>
      </c>
      <c r="AL31" s="11">
        <v>0</v>
      </c>
      <c r="AM31" s="26">
        <v>0</v>
      </c>
      <c r="AN31" s="11">
        <v>0</v>
      </c>
      <c r="AO31" s="24"/>
      <c r="AP31" s="24"/>
      <c r="AQ31" s="24">
        <v>0</v>
      </c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146</v>
      </c>
      <c r="C32" s="10">
        <v>13</v>
      </c>
      <c r="D32" s="12">
        <v>16</v>
      </c>
      <c r="E32" s="15">
        <v>8</v>
      </c>
      <c r="F32" s="15">
        <v>12</v>
      </c>
      <c r="G32" s="15">
        <v>4</v>
      </c>
      <c r="H32" s="15">
        <v>11</v>
      </c>
      <c r="I32" s="15">
        <v>3</v>
      </c>
      <c r="J32" s="15">
        <v>5</v>
      </c>
      <c r="K32" s="15">
        <v>5</v>
      </c>
      <c r="L32" s="15">
        <v>6</v>
      </c>
      <c r="M32" s="15">
        <v>11</v>
      </c>
      <c r="N32" s="15">
        <v>11</v>
      </c>
      <c r="O32" s="15">
        <v>7</v>
      </c>
      <c r="P32" s="15">
        <v>12</v>
      </c>
      <c r="Q32" s="15">
        <v>3</v>
      </c>
      <c r="R32" s="15">
        <v>8</v>
      </c>
      <c r="S32" s="11">
        <v>11</v>
      </c>
      <c r="T32" s="10">
        <v>37</v>
      </c>
      <c r="U32" s="11">
        <v>109</v>
      </c>
      <c r="V32" s="10">
        <v>58</v>
      </c>
      <c r="W32" s="11">
        <v>88</v>
      </c>
      <c r="X32" s="53">
        <f t="shared" si="0"/>
        <v>0</v>
      </c>
      <c r="Y32" s="10">
        <v>0</v>
      </c>
      <c r="Z32" s="15">
        <v>0</v>
      </c>
      <c r="AA32" s="11">
        <v>0</v>
      </c>
      <c r="AB32" s="80">
        <f t="shared" si="1"/>
        <v>0</v>
      </c>
      <c r="AC32" s="10">
        <v>0</v>
      </c>
      <c r="AD32" s="15">
        <v>0</v>
      </c>
      <c r="AE32" s="11">
        <v>0</v>
      </c>
      <c r="AF32" s="13">
        <v>0</v>
      </c>
      <c r="AG32" s="13">
        <v>0</v>
      </c>
      <c r="AH32" s="10">
        <v>5</v>
      </c>
      <c r="AI32" s="11">
        <v>17</v>
      </c>
      <c r="AJ32" s="14">
        <v>0</v>
      </c>
      <c r="AK32" s="26">
        <v>0</v>
      </c>
      <c r="AL32" s="11">
        <v>5</v>
      </c>
      <c r="AM32" s="26">
        <v>10</v>
      </c>
      <c r="AN32" s="11">
        <v>15</v>
      </c>
      <c r="AO32" s="24"/>
      <c r="AP32" s="24"/>
      <c r="AQ32" s="24">
        <v>0</v>
      </c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>
        <v>0</v>
      </c>
      <c r="Z33" s="15">
        <v>0</v>
      </c>
      <c r="AA33" s="11">
        <v>0</v>
      </c>
      <c r="AB33" s="80">
        <f t="shared" si="1"/>
        <v>0</v>
      </c>
      <c r="AC33" s="10">
        <v>0</v>
      </c>
      <c r="AD33" s="15">
        <v>0</v>
      </c>
      <c r="AE33" s="11">
        <v>0</v>
      </c>
      <c r="AF33" s="13">
        <v>0</v>
      </c>
      <c r="AG33" s="13">
        <v>0</v>
      </c>
      <c r="AH33" s="10">
        <v>0</v>
      </c>
      <c r="AI33" s="11">
        <v>0</v>
      </c>
      <c r="AJ33" s="14">
        <v>0</v>
      </c>
      <c r="AK33" s="26">
        <v>0</v>
      </c>
      <c r="AL33" s="11">
        <v>0</v>
      </c>
      <c r="AM33" s="26">
        <v>0</v>
      </c>
      <c r="AN33" s="11">
        <v>0</v>
      </c>
      <c r="AO33" s="24"/>
      <c r="AP33" s="24"/>
      <c r="AQ33" s="24">
        <v>0</v>
      </c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>
        <v>0</v>
      </c>
      <c r="Z34" s="15">
        <v>0</v>
      </c>
      <c r="AA34" s="11">
        <v>0</v>
      </c>
      <c r="AB34" s="80">
        <f t="shared" si="1"/>
        <v>0</v>
      </c>
      <c r="AC34" s="10">
        <v>0</v>
      </c>
      <c r="AD34" s="15">
        <v>0</v>
      </c>
      <c r="AE34" s="11">
        <v>0</v>
      </c>
      <c r="AF34" s="13">
        <v>0</v>
      </c>
      <c r="AG34" s="13">
        <v>0</v>
      </c>
      <c r="AH34" s="10">
        <v>0</v>
      </c>
      <c r="AI34" s="11">
        <v>0</v>
      </c>
      <c r="AJ34" s="14">
        <v>0</v>
      </c>
      <c r="AK34" s="26">
        <v>0</v>
      </c>
      <c r="AL34" s="11">
        <v>0</v>
      </c>
      <c r="AM34" s="26">
        <v>0</v>
      </c>
      <c r="AN34" s="11">
        <v>0</v>
      </c>
      <c r="AO34" s="24"/>
      <c r="AP34" s="24"/>
      <c r="AQ34" s="24">
        <v>0</v>
      </c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>
        <v>0</v>
      </c>
      <c r="Z35" s="15">
        <v>0</v>
      </c>
      <c r="AA35" s="11">
        <v>0</v>
      </c>
      <c r="AB35" s="80">
        <f t="shared" si="1"/>
        <v>0</v>
      </c>
      <c r="AC35" s="10">
        <v>0</v>
      </c>
      <c r="AD35" s="15">
        <v>0</v>
      </c>
      <c r="AE35" s="11">
        <v>0</v>
      </c>
      <c r="AF35" s="13">
        <v>0</v>
      </c>
      <c r="AG35" s="13">
        <v>0</v>
      </c>
      <c r="AH35" s="10">
        <v>0</v>
      </c>
      <c r="AI35" s="11">
        <v>0</v>
      </c>
      <c r="AJ35" s="14">
        <v>0</v>
      </c>
      <c r="AK35" s="26">
        <v>0</v>
      </c>
      <c r="AL35" s="11">
        <v>0</v>
      </c>
      <c r="AM35" s="26">
        <v>0</v>
      </c>
      <c r="AN35" s="11">
        <v>0</v>
      </c>
      <c r="AO35" s="24"/>
      <c r="AP35" s="24"/>
      <c r="AQ35" s="24">
        <v>0</v>
      </c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>
        <v>0</v>
      </c>
      <c r="AE36" s="11">
        <v>0</v>
      </c>
      <c r="AF36" s="13">
        <v>0</v>
      </c>
      <c r="AG36" s="13">
        <v>0</v>
      </c>
      <c r="AH36" s="56"/>
      <c r="AI36" s="25"/>
      <c r="AJ36" s="14">
        <v>0</v>
      </c>
      <c r="AK36" s="56"/>
      <c r="AL36" s="11"/>
      <c r="AM36" s="98"/>
      <c r="AN36" s="11"/>
      <c r="AO36" s="24"/>
      <c r="AP36" s="24"/>
      <c r="AQ36" s="24">
        <v>0</v>
      </c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>
        <v>0</v>
      </c>
      <c r="AE37" s="11">
        <v>0</v>
      </c>
      <c r="AF37" s="13">
        <v>0</v>
      </c>
      <c r="AG37" s="13">
        <v>0</v>
      </c>
      <c r="AH37" s="10"/>
      <c r="AI37" s="11"/>
      <c r="AJ37" s="14">
        <v>0</v>
      </c>
      <c r="AK37" s="26"/>
      <c r="AL37" s="11"/>
      <c r="AM37" s="26"/>
      <c r="AN37" s="11"/>
      <c r="AO37" s="24"/>
      <c r="AP37" s="24"/>
      <c r="AQ37" s="24">
        <v>0</v>
      </c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>
        <v>0</v>
      </c>
      <c r="AE38" s="11">
        <v>0</v>
      </c>
      <c r="AF38" s="13">
        <v>0</v>
      </c>
      <c r="AG38" s="13">
        <v>0</v>
      </c>
      <c r="AH38" s="10"/>
      <c r="AI38" s="11"/>
      <c r="AJ38" s="14">
        <v>0</v>
      </c>
      <c r="AK38" s="26"/>
      <c r="AL38" s="11"/>
      <c r="AM38" s="26"/>
      <c r="AN38" s="11"/>
      <c r="AO38" s="24"/>
      <c r="AP38" s="24"/>
      <c r="AQ38" s="24">
        <v>0</v>
      </c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180</v>
      </c>
      <c r="C39" s="137">
        <v>38</v>
      </c>
      <c r="D39" s="137">
        <v>77</v>
      </c>
      <c r="E39" s="137">
        <v>57</v>
      </c>
      <c r="F39" s="137">
        <v>8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172</v>
      </c>
      <c r="U39" s="11">
        <v>8</v>
      </c>
      <c r="V39" s="10">
        <v>119</v>
      </c>
      <c r="W39" s="11">
        <v>61</v>
      </c>
      <c r="X39" s="53">
        <f>SUM(Y39+Z39+AA39)</f>
        <v>76</v>
      </c>
      <c r="Y39" s="10">
        <v>76</v>
      </c>
      <c r="Z39" s="15">
        <v>0</v>
      </c>
      <c r="AA39" s="11">
        <v>0</v>
      </c>
      <c r="AB39" s="80">
        <f>SUM(AC39+AD39+AE39)</f>
        <v>0</v>
      </c>
      <c r="AC39" s="10">
        <v>0</v>
      </c>
      <c r="AD39" s="15">
        <v>0</v>
      </c>
      <c r="AE39" s="11">
        <v>0</v>
      </c>
      <c r="AF39" s="13">
        <v>73</v>
      </c>
      <c r="AG39" s="11">
        <v>0</v>
      </c>
      <c r="AH39" s="10"/>
      <c r="AI39" s="11"/>
      <c r="AJ39" s="14">
        <v>132</v>
      </c>
      <c r="AK39" s="26">
        <v>10</v>
      </c>
      <c r="AL39" s="11">
        <v>0</v>
      </c>
      <c r="AM39" s="26">
        <v>6</v>
      </c>
      <c r="AN39" s="11">
        <v>0</v>
      </c>
      <c r="AO39" s="24"/>
      <c r="AP39" s="24"/>
      <c r="AQ39" s="24">
        <v>0</v>
      </c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145</v>
      </c>
      <c r="C40" s="137">
        <v>0</v>
      </c>
      <c r="D40" s="137">
        <v>0</v>
      </c>
      <c r="E40" s="137">
        <v>0</v>
      </c>
      <c r="F40" s="15">
        <v>11</v>
      </c>
      <c r="G40" s="15">
        <v>7</v>
      </c>
      <c r="H40" s="15">
        <v>3</v>
      </c>
      <c r="I40" s="15">
        <v>7</v>
      </c>
      <c r="J40" s="15">
        <v>3</v>
      </c>
      <c r="K40" s="15">
        <v>8</v>
      </c>
      <c r="L40" s="15">
        <v>12</v>
      </c>
      <c r="M40" s="15">
        <v>10</v>
      </c>
      <c r="N40" s="15">
        <v>10</v>
      </c>
      <c r="O40" s="15">
        <v>14</v>
      </c>
      <c r="P40" s="15">
        <v>17</v>
      </c>
      <c r="Q40" s="15">
        <v>17</v>
      </c>
      <c r="R40" s="15">
        <v>16</v>
      </c>
      <c r="S40" s="11">
        <v>10</v>
      </c>
      <c r="T40" s="10">
        <v>0</v>
      </c>
      <c r="U40" s="11">
        <v>145</v>
      </c>
      <c r="V40" s="10">
        <v>67</v>
      </c>
      <c r="W40" s="11">
        <v>78</v>
      </c>
      <c r="X40" s="53">
        <f>SUM(Y40+Z40+AA40)</f>
        <v>0</v>
      </c>
      <c r="Y40" s="10">
        <v>0</v>
      </c>
      <c r="Z40" s="15">
        <v>0</v>
      </c>
      <c r="AA40" s="11">
        <v>0</v>
      </c>
      <c r="AB40" s="80">
        <f>SUM(AC40+AD40+AE40)</f>
        <v>72</v>
      </c>
      <c r="AC40" s="10">
        <v>72</v>
      </c>
      <c r="AD40" s="15">
        <v>0</v>
      </c>
      <c r="AE40" s="11">
        <v>0</v>
      </c>
      <c r="AF40" s="13">
        <v>67</v>
      </c>
      <c r="AG40" s="143">
        <v>0</v>
      </c>
      <c r="AH40" s="10">
        <v>0</v>
      </c>
      <c r="AI40" s="11">
        <v>26</v>
      </c>
      <c r="AJ40" s="14">
        <v>42</v>
      </c>
      <c r="AK40" s="26">
        <v>0</v>
      </c>
      <c r="AL40" s="11">
        <v>28</v>
      </c>
      <c r="AM40" s="26">
        <v>0</v>
      </c>
      <c r="AN40" s="11">
        <v>10</v>
      </c>
      <c r="AO40" s="24"/>
      <c r="AP40" s="24"/>
      <c r="AQ40" s="24">
        <v>0</v>
      </c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>
        <v>0</v>
      </c>
      <c r="AA41" s="11">
        <v>0</v>
      </c>
      <c r="AB41" s="80">
        <f>SUM(AC41+AD41+AE41)</f>
        <v>0</v>
      </c>
      <c r="AC41" s="10">
        <v>0</v>
      </c>
      <c r="AD41" s="15">
        <v>0</v>
      </c>
      <c r="AE41" s="11">
        <v>0</v>
      </c>
      <c r="AF41" s="13">
        <v>0</v>
      </c>
      <c r="AG41" s="11">
        <v>0</v>
      </c>
      <c r="AH41" s="10">
        <v>0</v>
      </c>
      <c r="AI41" s="11">
        <v>0</v>
      </c>
      <c r="AJ41" s="14">
        <v>0</v>
      </c>
      <c r="AK41" s="26">
        <v>0</v>
      </c>
      <c r="AL41" s="11">
        <v>0</v>
      </c>
      <c r="AM41" s="26">
        <v>0</v>
      </c>
      <c r="AN41" s="11">
        <v>0</v>
      </c>
      <c r="AO41" s="24"/>
      <c r="AP41" s="24"/>
      <c r="AQ41" s="24">
        <v>0</v>
      </c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63</v>
      </c>
      <c r="C42" s="137">
        <v>0</v>
      </c>
      <c r="D42" s="137">
        <v>8</v>
      </c>
      <c r="E42" s="137">
        <v>28</v>
      </c>
      <c r="F42" s="15">
        <v>27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36</v>
      </c>
      <c r="U42" s="11">
        <v>27</v>
      </c>
      <c r="V42" s="10">
        <v>26</v>
      </c>
      <c r="W42" s="11">
        <v>37</v>
      </c>
      <c r="X42" s="53">
        <f>SUM(Y42+Z42+AA42)</f>
        <v>1</v>
      </c>
      <c r="Y42" s="10">
        <v>1</v>
      </c>
      <c r="Z42" s="15">
        <v>0</v>
      </c>
      <c r="AA42" s="11">
        <v>0</v>
      </c>
      <c r="AB42" s="80">
        <f>SUM(AC42+AD42+AE42)</f>
        <v>0</v>
      </c>
      <c r="AC42" s="10">
        <v>0</v>
      </c>
      <c r="AD42" s="15">
        <v>0</v>
      </c>
      <c r="AE42" s="11">
        <v>0</v>
      </c>
      <c r="AF42" s="13">
        <v>3</v>
      </c>
      <c r="AG42" s="11">
        <v>0</v>
      </c>
      <c r="AH42" s="10">
        <v>6</v>
      </c>
      <c r="AI42" s="11">
        <v>4</v>
      </c>
      <c r="AJ42" s="14">
        <v>0</v>
      </c>
      <c r="AK42" s="26">
        <v>0</v>
      </c>
      <c r="AL42" s="11">
        <v>0</v>
      </c>
      <c r="AM42" s="26">
        <v>3</v>
      </c>
      <c r="AN42" s="11">
        <v>2</v>
      </c>
      <c r="AO42" s="24"/>
      <c r="AP42" s="24"/>
      <c r="AQ42" s="24">
        <v>0</v>
      </c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285</v>
      </c>
      <c r="C43" s="10">
        <v>0</v>
      </c>
      <c r="D43" s="12">
        <v>0</v>
      </c>
      <c r="E43" s="15">
        <v>0</v>
      </c>
      <c r="F43" s="15">
        <v>11</v>
      </c>
      <c r="G43" s="15">
        <v>19</v>
      </c>
      <c r="H43" s="15">
        <v>18</v>
      </c>
      <c r="I43" s="15">
        <v>25</v>
      </c>
      <c r="J43" s="15">
        <v>13</v>
      </c>
      <c r="K43" s="15">
        <v>40</v>
      </c>
      <c r="L43" s="15">
        <v>30</v>
      </c>
      <c r="M43" s="15">
        <v>42</v>
      </c>
      <c r="N43" s="15">
        <v>34</v>
      </c>
      <c r="O43" s="15">
        <v>21</v>
      </c>
      <c r="P43" s="15">
        <v>18</v>
      </c>
      <c r="Q43" s="15">
        <v>6</v>
      </c>
      <c r="R43" s="15">
        <v>8</v>
      </c>
      <c r="S43" s="11">
        <v>0</v>
      </c>
      <c r="T43" s="10">
        <v>0</v>
      </c>
      <c r="U43" s="11">
        <v>285</v>
      </c>
      <c r="V43" s="10">
        <v>111</v>
      </c>
      <c r="W43" s="11">
        <v>174</v>
      </c>
      <c r="X43" s="53">
        <f t="shared" ref="X43:X68" si="2">SUM(Y43+Z43+AA43)</f>
        <v>0</v>
      </c>
      <c r="Y43" s="10">
        <v>0</v>
      </c>
      <c r="Z43" s="15">
        <v>0</v>
      </c>
      <c r="AA43" s="11">
        <v>0</v>
      </c>
      <c r="AB43" s="80">
        <f>SUM(AC43+AD43+AE43)</f>
        <v>24</v>
      </c>
      <c r="AC43" s="10">
        <v>24</v>
      </c>
      <c r="AD43" s="15">
        <v>0</v>
      </c>
      <c r="AE43" s="11">
        <v>0</v>
      </c>
      <c r="AF43" s="13">
        <v>3</v>
      </c>
      <c r="AG43" s="11">
        <v>2</v>
      </c>
      <c r="AH43" s="10">
        <v>0</v>
      </c>
      <c r="AI43" s="25">
        <v>62</v>
      </c>
      <c r="AJ43" s="14">
        <v>196</v>
      </c>
      <c r="AK43" s="26">
        <v>0</v>
      </c>
      <c r="AL43" s="11">
        <v>0</v>
      </c>
      <c r="AM43" s="26">
        <v>0</v>
      </c>
      <c r="AN43" s="11">
        <v>2</v>
      </c>
      <c r="AO43" s="24"/>
      <c r="AP43" s="24"/>
      <c r="AQ43" s="24">
        <v>0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161</v>
      </c>
      <c r="C44" s="10">
        <v>43</v>
      </c>
      <c r="D44" s="12">
        <v>92</v>
      </c>
      <c r="E44" s="15">
        <v>26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161</v>
      </c>
      <c r="U44" s="11">
        <v>0</v>
      </c>
      <c r="V44" s="10">
        <v>146</v>
      </c>
      <c r="W44" s="11">
        <v>15</v>
      </c>
      <c r="X44" s="53">
        <f t="shared" si="2"/>
        <v>82</v>
      </c>
      <c r="Y44" s="10">
        <v>82</v>
      </c>
      <c r="Z44" s="15">
        <v>0</v>
      </c>
      <c r="AA44" s="11">
        <v>0</v>
      </c>
      <c r="AB44" s="80">
        <f t="shared" ref="AB44:AB68" si="3">SUM(AC44+AD44+AE44)</f>
        <v>0</v>
      </c>
      <c r="AC44" s="10">
        <v>0</v>
      </c>
      <c r="AD44" s="15">
        <v>0</v>
      </c>
      <c r="AE44" s="11">
        <v>0</v>
      </c>
      <c r="AF44" s="13">
        <v>42</v>
      </c>
      <c r="AG44" s="24">
        <v>0</v>
      </c>
      <c r="AH44" s="10">
        <v>33</v>
      </c>
      <c r="AI44" s="25">
        <v>0</v>
      </c>
      <c r="AJ44" s="14">
        <v>0</v>
      </c>
      <c r="AK44" s="26">
        <v>0</v>
      </c>
      <c r="AL44" s="11">
        <v>0</v>
      </c>
      <c r="AM44" s="26">
        <v>80</v>
      </c>
      <c r="AN44" s="11">
        <v>0</v>
      </c>
      <c r="AO44" s="24"/>
      <c r="AP44" s="24"/>
      <c r="AQ44" s="24">
        <v>40</v>
      </c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526</v>
      </c>
      <c r="C45" s="10">
        <v>0</v>
      </c>
      <c r="D45" s="12">
        <v>0</v>
      </c>
      <c r="E45" s="15">
        <v>1</v>
      </c>
      <c r="F45" s="15">
        <v>13</v>
      </c>
      <c r="G45" s="15">
        <v>14</v>
      </c>
      <c r="H45" s="15">
        <v>12</v>
      </c>
      <c r="I45" s="15">
        <v>16</v>
      </c>
      <c r="J45" s="15">
        <v>21</v>
      </c>
      <c r="K45" s="15">
        <v>40</v>
      </c>
      <c r="L45" s="15">
        <v>43</v>
      </c>
      <c r="M45" s="15">
        <v>47</v>
      </c>
      <c r="N45" s="15">
        <v>58</v>
      </c>
      <c r="O45" s="15">
        <v>74</v>
      </c>
      <c r="P45" s="15">
        <v>66</v>
      </c>
      <c r="Q45" s="15">
        <v>48</v>
      </c>
      <c r="R45" s="15">
        <v>43</v>
      </c>
      <c r="S45" s="11">
        <v>30</v>
      </c>
      <c r="T45" s="10">
        <v>1</v>
      </c>
      <c r="U45" s="11">
        <v>525</v>
      </c>
      <c r="V45" s="10">
        <v>148</v>
      </c>
      <c r="W45" s="11">
        <v>378</v>
      </c>
      <c r="X45" s="53">
        <f t="shared" si="2"/>
        <v>0</v>
      </c>
      <c r="Y45" s="10">
        <v>0</v>
      </c>
      <c r="Z45" s="15">
        <v>0</v>
      </c>
      <c r="AA45" s="11">
        <v>0</v>
      </c>
      <c r="AB45" s="80">
        <f t="shared" si="3"/>
        <v>235</v>
      </c>
      <c r="AC45" s="10">
        <v>235</v>
      </c>
      <c r="AD45" s="15">
        <v>0</v>
      </c>
      <c r="AE45" s="11">
        <v>0</v>
      </c>
      <c r="AF45" s="13">
        <v>184</v>
      </c>
      <c r="AG45" s="143">
        <v>26</v>
      </c>
      <c r="AH45" s="10">
        <v>0</v>
      </c>
      <c r="AI45" s="25">
        <v>61</v>
      </c>
      <c r="AJ45" s="25">
        <v>131</v>
      </c>
      <c r="AK45" s="26">
        <v>0</v>
      </c>
      <c r="AL45" s="11">
        <v>25</v>
      </c>
      <c r="AM45" s="26">
        <v>0</v>
      </c>
      <c r="AN45" s="11">
        <v>77</v>
      </c>
      <c r="AO45" s="24"/>
      <c r="AP45" s="24"/>
      <c r="AQ45" s="24">
        <v>22</v>
      </c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>
        <v>0</v>
      </c>
      <c r="Z46" s="15">
        <v>0</v>
      </c>
      <c r="AA46" s="11">
        <v>0</v>
      </c>
      <c r="AB46" s="80">
        <f t="shared" si="3"/>
        <v>0</v>
      </c>
      <c r="AC46" s="10">
        <v>0</v>
      </c>
      <c r="AD46" s="15">
        <v>0</v>
      </c>
      <c r="AE46" s="11">
        <v>0</v>
      </c>
      <c r="AF46" s="13">
        <v>0</v>
      </c>
      <c r="AG46" s="11">
        <v>0</v>
      </c>
      <c r="AH46" s="10">
        <v>0</v>
      </c>
      <c r="AI46" s="11">
        <v>0</v>
      </c>
      <c r="AJ46" s="14">
        <v>0</v>
      </c>
      <c r="AK46" s="26">
        <v>0</v>
      </c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>
        <v>0</v>
      </c>
      <c r="Z47" s="15">
        <v>0</v>
      </c>
      <c r="AA47" s="11">
        <v>0</v>
      </c>
      <c r="AB47" s="80">
        <f t="shared" si="3"/>
        <v>0</v>
      </c>
      <c r="AC47" s="10">
        <v>0</v>
      </c>
      <c r="AD47" s="15">
        <v>0</v>
      </c>
      <c r="AE47" s="11">
        <v>0</v>
      </c>
      <c r="AF47" s="13">
        <v>0</v>
      </c>
      <c r="AG47" s="143">
        <v>0</v>
      </c>
      <c r="AH47" s="10">
        <v>0</v>
      </c>
      <c r="AI47" s="11">
        <v>0</v>
      </c>
      <c r="AJ47" s="14">
        <v>0</v>
      </c>
      <c r="AK47" s="26">
        <v>0</v>
      </c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>
        <v>0</v>
      </c>
      <c r="Z48" s="15">
        <v>0</v>
      </c>
      <c r="AA48" s="11">
        <v>0</v>
      </c>
      <c r="AB48" s="80">
        <f t="shared" si="3"/>
        <v>0</v>
      </c>
      <c r="AC48" s="10">
        <v>0</v>
      </c>
      <c r="AD48" s="15">
        <v>0</v>
      </c>
      <c r="AE48" s="11">
        <v>0</v>
      </c>
      <c r="AF48" s="13">
        <v>0</v>
      </c>
      <c r="AG48" s="11">
        <v>0</v>
      </c>
      <c r="AH48" s="10">
        <v>0</v>
      </c>
      <c r="AI48" s="11">
        <v>0</v>
      </c>
      <c r="AJ48" s="14">
        <v>0</v>
      </c>
      <c r="AK48" s="26">
        <v>0</v>
      </c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>
        <v>0</v>
      </c>
      <c r="Z49" s="15">
        <v>0</v>
      </c>
      <c r="AA49" s="11">
        <v>0</v>
      </c>
      <c r="AB49" s="80">
        <f t="shared" si="3"/>
        <v>0</v>
      </c>
      <c r="AC49" s="10">
        <v>0</v>
      </c>
      <c r="AD49" s="15">
        <v>0</v>
      </c>
      <c r="AE49" s="11">
        <v>0</v>
      </c>
      <c r="AF49" s="13">
        <v>0</v>
      </c>
      <c r="AG49" s="11">
        <v>0</v>
      </c>
      <c r="AH49" s="10">
        <v>0</v>
      </c>
      <c r="AI49" s="11">
        <v>0</v>
      </c>
      <c r="AJ49" s="14">
        <v>0</v>
      </c>
      <c r="AK49" s="26">
        <v>0</v>
      </c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>
        <v>0</v>
      </c>
      <c r="Z50" s="15">
        <v>0</v>
      </c>
      <c r="AA50" s="11">
        <v>0</v>
      </c>
      <c r="AB50" s="80">
        <f t="shared" si="3"/>
        <v>0</v>
      </c>
      <c r="AC50" s="10">
        <v>0</v>
      </c>
      <c r="AD50" s="15">
        <v>0</v>
      </c>
      <c r="AE50" s="11">
        <v>0</v>
      </c>
      <c r="AF50" s="13">
        <v>0</v>
      </c>
      <c r="AG50" s="143">
        <v>0</v>
      </c>
      <c r="AH50" s="10">
        <v>0</v>
      </c>
      <c r="AI50" s="11">
        <v>0</v>
      </c>
      <c r="AJ50" s="14">
        <v>0</v>
      </c>
      <c r="AK50" s="26">
        <v>0</v>
      </c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>
        <v>0</v>
      </c>
      <c r="Z51" s="15">
        <v>0</v>
      </c>
      <c r="AA51" s="11">
        <v>0</v>
      </c>
      <c r="AB51" s="80">
        <f t="shared" si="3"/>
        <v>0</v>
      </c>
      <c r="AC51" s="10">
        <v>0</v>
      </c>
      <c r="AD51" s="15">
        <v>0</v>
      </c>
      <c r="AE51" s="11">
        <v>0</v>
      </c>
      <c r="AF51" s="13">
        <v>0</v>
      </c>
      <c r="AG51" s="11">
        <v>0</v>
      </c>
      <c r="AH51" s="10">
        <v>0</v>
      </c>
      <c r="AI51" s="11">
        <v>0</v>
      </c>
      <c r="AJ51" s="14">
        <v>0</v>
      </c>
      <c r="AK51" s="26">
        <v>0</v>
      </c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>
        <v>0</v>
      </c>
      <c r="Z52" s="15">
        <v>0</v>
      </c>
      <c r="AA52" s="11">
        <v>0</v>
      </c>
      <c r="AB52" s="80">
        <f t="shared" si="3"/>
        <v>0</v>
      </c>
      <c r="AC52" s="10">
        <v>0</v>
      </c>
      <c r="AD52" s="15">
        <v>0</v>
      </c>
      <c r="AE52" s="11">
        <v>0</v>
      </c>
      <c r="AF52" s="13">
        <v>0</v>
      </c>
      <c r="AG52" s="33">
        <v>0</v>
      </c>
      <c r="AH52" s="10">
        <v>0</v>
      </c>
      <c r="AI52" s="11">
        <v>0</v>
      </c>
      <c r="AJ52" s="14">
        <v>0</v>
      </c>
      <c r="AK52" s="26">
        <v>0</v>
      </c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>
        <v>0</v>
      </c>
      <c r="Z53" s="15">
        <v>0</v>
      </c>
      <c r="AA53" s="11">
        <v>0</v>
      </c>
      <c r="AB53" s="80">
        <f t="shared" si="3"/>
        <v>0</v>
      </c>
      <c r="AC53" s="10">
        <v>0</v>
      </c>
      <c r="AD53" s="15">
        <v>0</v>
      </c>
      <c r="AE53" s="11">
        <v>0</v>
      </c>
      <c r="AF53" s="13">
        <v>0</v>
      </c>
      <c r="AG53" s="33">
        <v>0</v>
      </c>
      <c r="AH53" s="10">
        <v>0</v>
      </c>
      <c r="AI53" s="11">
        <v>0</v>
      </c>
      <c r="AJ53" s="14">
        <v>0</v>
      </c>
      <c r="AK53" s="26">
        <v>0</v>
      </c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>
        <v>0</v>
      </c>
      <c r="Z54" s="15">
        <v>0</v>
      </c>
      <c r="AA54" s="11">
        <v>0</v>
      </c>
      <c r="AB54" s="80">
        <f t="shared" si="3"/>
        <v>0</v>
      </c>
      <c r="AC54" s="10">
        <v>0</v>
      </c>
      <c r="AD54" s="15">
        <v>0</v>
      </c>
      <c r="AE54" s="11">
        <v>0</v>
      </c>
      <c r="AF54" s="13">
        <v>0</v>
      </c>
      <c r="AG54" s="33">
        <v>0</v>
      </c>
      <c r="AH54" s="10">
        <v>0</v>
      </c>
      <c r="AI54" s="11">
        <v>0</v>
      </c>
      <c r="AJ54" s="14">
        <v>0</v>
      </c>
      <c r="AK54" s="26">
        <v>0</v>
      </c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296</v>
      </c>
      <c r="C55" s="10">
        <v>0</v>
      </c>
      <c r="D55" s="12">
        <v>0</v>
      </c>
      <c r="E55" s="15">
        <v>0</v>
      </c>
      <c r="F55" s="15">
        <v>0</v>
      </c>
      <c r="G55" s="15">
        <v>1</v>
      </c>
      <c r="H55" s="15">
        <v>0</v>
      </c>
      <c r="I55" s="15">
        <v>1</v>
      </c>
      <c r="J55" s="15">
        <v>5</v>
      </c>
      <c r="K55" s="15">
        <v>13</v>
      </c>
      <c r="L55" s="15">
        <v>9</v>
      </c>
      <c r="M55" s="15">
        <v>14</v>
      </c>
      <c r="N55" s="15">
        <v>12</v>
      </c>
      <c r="O55" s="15">
        <v>24</v>
      </c>
      <c r="P55" s="15">
        <v>41</v>
      </c>
      <c r="Q55" s="15">
        <v>56</v>
      </c>
      <c r="R55" s="15">
        <v>58</v>
      </c>
      <c r="S55" s="11">
        <v>62</v>
      </c>
      <c r="T55" s="10">
        <v>0</v>
      </c>
      <c r="U55" s="11">
        <v>296</v>
      </c>
      <c r="V55" s="10">
        <v>117</v>
      </c>
      <c r="W55" s="11">
        <v>179</v>
      </c>
      <c r="X55" s="53">
        <f t="shared" si="2"/>
        <v>0</v>
      </c>
      <c r="Y55" s="10">
        <v>0</v>
      </c>
      <c r="Z55" s="15">
        <v>0</v>
      </c>
      <c r="AA55" s="11">
        <v>0</v>
      </c>
      <c r="AB55" s="80">
        <f t="shared" si="3"/>
        <v>99</v>
      </c>
      <c r="AC55" s="10">
        <v>98</v>
      </c>
      <c r="AD55" s="15">
        <v>0</v>
      </c>
      <c r="AE55" s="11">
        <v>1</v>
      </c>
      <c r="AF55" s="13">
        <v>46</v>
      </c>
      <c r="AG55" s="33">
        <v>0</v>
      </c>
      <c r="AH55" s="10">
        <v>0</v>
      </c>
      <c r="AI55" s="11">
        <v>14</v>
      </c>
      <c r="AJ55" s="14">
        <v>0</v>
      </c>
      <c r="AK55" s="26">
        <v>0</v>
      </c>
      <c r="AL55" s="11">
        <v>0</v>
      </c>
      <c r="AM55" s="34">
        <v>0</v>
      </c>
      <c r="AN55" s="33">
        <v>3</v>
      </c>
      <c r="AO55" s="27"/>
      <c r="AP55" s="11"/>
      <c r="AQ55" s="24">
        <v>0</v>
      </c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261</v>
      </c>
      <c r="C56" s="10">
        <v>0</v>
      </c>
      <c r="D56" s="12">
        <v>0</v>
      </c>
      <c r="E56" s="15">
        <v>3</v>
      </c>
      <c r="F56" s="15">
        <v>16</v>
      </c>
      <c r="G56" s="15">
        <v>46</v>
      </c>
      <c r="H56" s="15">
        <v>64</v>
      </c>
      <c r="I56" s="15">
        <v>41</v>
      </c>
      <c r="J56" s="15">
        <v>73</v>
      </c>
      <c r="K56" s="15">
        <v>18</v>
      </c>
      <c r="L56" s="15"/>
      <c r="M56" s="15"/>
      <c r="N56" s="15"/>
      <c r="O56" s="15"/>
      <c r="P56" s="15"/>
      <c r="Q56" s="15"/>
      <c r="R56" s="15"/>
      <c r="S56" s="11"/>
      <c r="T56" s="10">
        <v>3</v>
      </c>
      <c r="U56" s="11">
        <v>258</v>
      </c>
      <c r="V56" s="10">
        <v>0</v>
      </c>
      <c r="W56" s="11">
        <v>261</v>
      </c>
      <c r="X56" s="53">
        <f t="shared" si="2"/>
        <v>0</v>
      </c>
      <c r="Y56" s="10">
        <v>0</v>
      </c>
      <c r="Z56" s="15">
        <v>0</v>
      </c>
      <c r="AA56" s="11">
        <v>0</v>
      </c>
      <c r="AB56" s="80">
        <f t="shared" si="3"/>
        <v>128</v>
      </c>
      <c r="AC56" s="10">
        <v>128</v>
      </c>
      <c r="AD56" s="15">
        <v>0</v>
      </c>
      <c r="AE56" s="11">
        <v>0</v>
      </c>
      <c r="AF56" s="13">
        <v>115</v>
      </c>
      <c r="AG56" s="33">
        <v>0</v>
      </c>
      <c r="AH56" s="10">
        <v>0</v>
      </c>
      <c r="AI56" s="11">
        <v>35</v>
      </c>
      <c r="AJ56" s="14">
        <v>0</v>
      </c>
      <c r="AK56" s="26">
        <v>0</v>
      </c>
      <c r="AL56" s="11">
        <v>3</v>
      </c>
      <c r="AM56" s="34">
        <v>0</v>
      </c>
      <c r="AN56" s="33">
        <v>27</v>
      </c>
      <c r="AO56" s="27"/>
      <c r="AP56" s="11"/>
      <c r="AQ56" s="24">
        <v>0</v>
      </c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33</v>
      </c>
      <c r="C57" s="10">
        <v>5</v>
      </c>
      <c r="D57" s="12">
        <v>17</v>
      </c>
      <c r="E57" s="15">
        <v>11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33</v>
      </c>
      <c r="U57" s="11">
        <v>0</v>
      </c>
      <c r="V57" s="10">
        <v>0</v>
      </c>
      <c r="W57" s="11">
        <v>33</v>
      </c>
      <c r="X57" s="53">
        <f t="shared" si="2"/>
        <v>1</v>
      </c>
      <c r="Y57" s="10">
        <v>1</v>
      </c>
      <c r="Z57" s="15">
        <v>0</v>
      </c>
      <c r="AA57" s="11">
        <v>0</v>
      </c>
      <c r="AB57" s="80">
        <f t="shared" si="3"/>
        <v>0</v>
      </c>
      <c r="AC57" s="10">
        <v>0</v>
      </c>
      <c r="AD57" s="15">
        <v>0</v>
      </c>
      <c r="AE57" s="11">
        <v>0</v>
      </c>
      <c r="AF57" s="13">
        <v>0</v>
      </c>
      <c r="AG57" s="33">
        <v>0</v>
      </c>
      <c r="AH57" s="10">
        <v>0</v>
      </c>
      <c r="AI57" s="11">
        <v>0</v>
      </c>
      <c r="AJ57" s="14">
        <v>0</v>
      </c>
      <c r="AK57" s="26">
        <v>0</v>
      </c>
      <c r="AL57" s="11">
        <v>0</v>
      </c>
      <c r="AM57" s="34">
        <v>1</v>
      </c>
      <c r="AN57" s="33">
        <v>0</v>
      </c>
      <c r="AO57" s="27"/>
      <c r="AP57" s="11"/>
      <c r="AQ57" s="24">
        <v>0</v>
      </c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406</v>
      </c>
      <c r="C58" s="10">
        <v>0</v>
      </c>
      <c r="D58" s="12">
        <v>0</v>
      </c>
      <c r="E58" s="15">
        <v>13</v>
      </c>
      <c r="F58" s="15">
        <v>25</v>
      </c>
      <c r="G58" s="15">
        <v>15</v>
      </c>
      <c r="H58" s="15">
        <v>19</v>
      </c>
      <c r="I58" s="15">
        <v>36</v>
      </c>
      <c r="J58" s="15">
        <v>47</v>
      </c>
      <c r="K58" s="15">
        <v>54</v>
      </c>
      <c r="L58" s="15">
        <v>57</v>
      </c>
      <c r="M58" s="15">
        <v>46</v>
      </c>
      <c r="N58" s="15">
        <v>23</v>
      </c>
      <c r="O58" s="15">
        <v>19</v>
      </c>
      <c r="P58" s="15">
        <v>22</v>
      </c>
      <c r="Q58" s="15">
        <v>20</v>
      </c>
      <c r="R58" s="15">
        <v>7</v>
      </c>
      <c r="S58" s="11">
        <v>3</v>
      </c>
      <c r="T58" s="10">
        <v>13</v>
      </c>
      <c r="U58" s="11">
        <v>393</v>
      </c>
      <c r="V58" s="10">
        <v>0</v>
      </c>
      <c r="W58" s="11">
        <v>406</v>
      </c>
      <c r="X58" s="53">
        <f t="shared" si="2"/>
        <v>5</v>
      </c>
      <c r="Y58" s="10">
        <v>5</v>
      </c>
      <c r="Z58" s="15">
        <v>0</v>
      </c>
      <c r="AA58" s="11">
        <v>0</v>
      </c>
      <c r="AB58" s="80">
        <f t="shared" si="3"/>
        <v>204</v>
      </c>
      <c r="AC58" s="10">
        <v>204</v>
      </c>
      <c r="AD58" s="15">
        <v>0</v>
      </c>
      <c r="AE58" s="11">
        <v>0</v>
      </c>
      <c r="AF58" s="13">
        <v>187</v>
      </c>
      <c r="AG58" s="33">
        <v>0</v>
      </c>
      <c r="AH58" s="10">
        <v>1</v>
      </c>
      <c r="AI58" s="11">
        <v>20</v>
      </c>
      <c r="AJ58" s="14">
        <v>0</v>
      </c>
      <c r="AK58" s="26">
        <v>0</v>
      </c>
      <c r="AL58" s="11">
        <v>6</v>
      </c>
      <c r="AM58" s="34">
        <v>0</v>
      </c>
      <c r="AN58" s="33">
        <v>34</v>
      </c>
      <c r="AO58" s="27"/>
      <c r="AP58" s="11"/>
      <c r="AQ58" s="24">
        <v>0</v>
      </c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622</v>
      </c>
      <c r="C59" s="10">
        <v>25</v>
      </c>
      <c r="D59" s="12">
        <v>16</v>
      </c>
      <c r="E59" s="15">
        <v>8</v>
      </c>
      <c r="F59" s="15">
        <v>8</v>
      </c>
      <c r="G59" s="15">
        <v>4</v>
      </c>
      <c r="H59" s="15">
        <v>11</v>
      </c>
      <c r="I59" s="15">
        <v>15</v>
      </c>
      <c r="J59" s="15">
        <v>11</v>
      </c>
      <c r="K59" s="15">
        <v>26</v>
      </c>
      <c r="L59" s="15">
        <v>34</v>
      </c>
      <c r="M59" s="15">
        <v>36</v>
      </c>
      <c r="N59" s="15">
        <v>41</v>
      </c>
      <c r="O59" s="15">
        <v>50</v>
      </c>
      <c r="P59" s="15">
        <v>80</v>
      </c>
      <c r="Q59" s="15">
        <v>91</v>
      </c>
      <c r="R59" s="15">
        <v>100</v>
      </c>
      <c r="S59" s="11">
        <v>66</v>
      </c>
      <c r="T59" s="10">
        <v>49</v>
      </c>
      <c r="U59" s="11">
        <v>573</v>
      </c>
      <c r="V59" s="10">
        <v>291</v>
      </c>
      <c r="W59" s="11">
        <v>331</v>
      </c>
      <c r="X59" s="53">
        <f t="shared" si="2"/>
        <v>38</v>
      </c>
      <c r="Y59" s="10">
        <v>38</v>
      </c>
      <c r="Z59" s="15">
        <v>0</v>
      </c>
      <c r="AA59" s="11">
        <v>0</v>
      </c>
      <c r="AB59" s="80">
        <f t="shared" si="3"/>
        <v>455</v>
      </c>
      <c r="AC59" s="10">
        <v>455</v>
      </c>
      <c r="AD59" s="15">
        <v>0</v>
      </c>
      <c r="AE59" s="11">
        <v>0</v>
      </c>
      <c r="AF59" s="13">
        <v>404</v>
      </c>
      <c r="AG59" s="33">
        <v>12</v>
      </c>
      <c r="AH59" s="10">
        <v>7</v>
      </c>
      <c r="AI59" s="11">
        <v>47</v>
      </c>
      <c r="AJ59" s="14">
        <v>57</v>
      </c>
      <c r="AK59" s="26">
        <v>0</v>
      </c>
      <c r="AL59" s="11">
        <v>0</v>
      </c>
      <c r="AM59" s="34">
        <v>17</v>
      </c>
      <c r="AN59" s="33">
        <v>77</v>
      </c>
      <c r="AO59" s="27"/>
      <c r="AP59" s="11"/>
      <c r="AQ59" s="24">
        <v>73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320</v>
      </c>
      <c r="C60" s="10">
        <v>33</v>
      </c>
      <c r="D60" s="12">
        <v>61</v>
      </c>
      <c r="E60" s="15">
        <v>33</v>
      </c>
      <c r="F60" s="15">
        <v>19</v>
      </c>
      <c r="G60" s="15">
        <v>6</v>
      </c>
      <c r="H60" s="15">
        <v>5</v>
      </c>
      <c r="I60" s="15">
        <v>6</v>
      </c>
      <c r="J60" s="15">
        <v>3</v>
      </c>
      <c r="K60" s="15">
        <v>7</v>
      </c>
      <c r="L60" s="15">
        <v>18</v>
      </c>
      <c r="M60" s="15">
        <v>17</v>
      </c>
      <c r="N60" s="15">
        <v>12</v>
      </c>
      <c r="O60" s="15">
        <v>14</v>
      </c>
      <c r="P60" s="15">
        <v>31</v>
      </c>
      <c r="Q60" s="15">
        <v>23</v>
      </c>
      <c r="R60" s="15">
        <v>19</v>
      </c>
      <c r="S60" s="11">
        <v>13</v>
      </c>
      <c r="T60" s="10">
        <v>127</v>
      </c>
      <c r="U60" s="11">
        <v>193</v>
      </c>
      <c r="V60" s="10">
        <v>140</v>
      </c>
      <c r="W60" s="11">
        <v>180</v>
      </c>
      <c r="X60" s="53">
        <f t="shared" si="2"/>
        <v>76</v>
      </c>
      <c r="Y60" s="10">
        <v>76</v>
      </c>
      <c r="Z60" s="15">
        <v>0</v>
      </c>
      <c r="AA60" s="11">
        <v>0</v>
      </c>
      <c r="AB60" s="80">
        <f t="shared" si="3"/>
        <v>110</v>
      </c>
      <c r="AC60" s="10">
        <v>110</v>
      </c>
      <c r="AD60" s="15">
        <v>0</v>
      </c>
      <c r="AE60" s="11">
        <v>0</v>
      </c>
      <c r="AF60" s="13">
        <v>145</v>
      </c>
      <c r="AG60" s="11">
        <v>0</v>
      </c>
      <c r="AH60" s="10">
        <v>13</v>
      </c>
      <c r="AI60" s="11">
        <v>37</v>
      </c>
      <c r="AJ60" s="14">
        <v>0</v>
      </c>
      <c r="AK60" s="26">
        <v>0</v>
      </c>
      <c r="AL60" s="11">
        <v>0</v>
      </c>
      <c r="AM60" s="34">
        <v>15</v>
      </c>
      <c r="AN60" s="33">
        <v>51</v>
      </c>
      <c r="AO60" s="27"/>
      <c r="AP60" s="11"/>
      <c r="AQ60" s="24">
        <v>0</v>
      </c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245</v>
      </c>
      <c r="C61" s="10">
        <v>107</v>
      </c>
      <c r="D61" s="12">
        <v>58</v>
      </c>
      <c r="E61" s="15">
        <v>79</v>
      </c>
      <c r="F61" s="15">
        <v>1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244</v>
      </c>
      <c r="U61" s="11">
        <v>1</v>
      </c>
      <c r="V61" s="10">
        <v>121</v>
      </c>
      <c r="W61" s="11">
        <v>124</v>
      </c>
      <c r="X61" s="53">
        <f t="shared" si="2"/>
        <v>168</v>
      </c>
      <c r="Y61" s="10">
        <v>168</v>
      </c>
      <c r="Z61" s="15">
        <v>0</v>
      </c>
      <c r="AA61" s="11">
        <v>0</v>
      </c>
      <c r="AB61" s="80">
        <f t="shared" si="3"/>
        <v>0</v>
      </c>
      <c r="AC61" s="10">
        <v>0</v>
      </c>
      <c r="AD61" s="15">
        <v>0</v>
      </c>
      <c r="AE61" s="11">
        <v>0</v>
      </c>
      <c r="AF61" s="13">
        <v>114</v>
      </c>
      <c r="AG61" s="11">
        <v>0</v>
      </c>
      <c r="AH61" s="10">
        <v>17</v>
      </c>
      <c r="AI61" s="11">
        <v>0</v>
      </c>
      <c r="AJ61" s="14">
        <v>0</v>
      </c>
      <c r="AK61" s="26">
        <v>0</v>
      </c>
      <c r="AL61" s="11">
        <v>0</v>
      </c>
      <c r="AM61" s="34">
        <v>65</v>
      </c>
      <c r="AN61" s="33">
        <v>0</v>
      </c>
      <c r="AO61" s="27"/>
      <c r="AP61" s="11"/>
      <c r="AQ61" s="24">
        <v>0</v>
      </c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447</v>
      </c>
      <c r="C62" s="10">
        <v>0</v>
      </c>
      <c r="D62" s="12">
        <v>0</v>
      </c>
      <c r="E62" s="15">
        <v>0</v>
      </c>
      <c r="F62" s="15">
        <v>34</v>
      </c>
      <c r="G62" s="15">
        <v>14</v>
      </c>
      <c r="H62" s="15">
        <v>16</v>
      </c>
      <c r="I62" s="15">
        <v>17</v>
      </c>
      <c r="J62" s="15">
        <v>24</v>
      </c>
      <c r="K62" s="15">
        <v>32</v>
      </c>
      <c r="L62" s="15">
        <v>36</v>
      </c>
      <c r="M62" s="15">
        <v>52</v>
      </c>
      <c r="N62" s="15">
        <v>46</v>
      </c>
      <c r="O62" s="15">
        <v>49</v>
      </c>
      <c r="P62" s="15">
        <v>42</v>
      </c>
      <c r="Q62" s="15">
        <v>28</v>
      </c>
      <c r="R62" s="15">
        <v>34</v>
      </c>
      <c r="S62" s="11">
        <v>23</v>
      </c>
      <c r="T62" s="10">
        <v>0</v>
      </c>
      <c r="U62" s="11">
        <v>447</v>
      </c>
      <c r="V62" s="10">
        <v>199</v>
      </c>
      <c r="W62" s="11">
        <v>248</v>
      </c>
      <c r="X62" s="53">
        <f t="shared" si="2"/>
        <v>0</v>
      </c>
      <c r="Y62" s="10">
        <v>0</v>
      </c>
      <c r="Z62" s="15">
        <v>0</v>
      </c>
      <c r="AA62" s="11">
        <v>0</v>
      </c>
      <c r="AB62" s="80">
        <f t="shared" si="3"/>
        <v>252</v>
      </c>
      <c r="AC62" s="10">
        <v>252</v>
      </c>
      <c r="AD62" s="15">
        <v>0</v>
      </c>
      <c r="AE62" s="11">
        <v>0</v>
      </c>
      <c r="AF62" s="13">
        <v>218</v>
      </c>
      <c r="AG62" s="143">
        <v>66</v>
      </c>
      <c r="AH62" s="10">
        <v>0</v>
      </c>
      <c r="AI62" s="11">
        <v>67</v>
      </c>
      <c r="AJ62" s="14">
        <v>2</v>
      </c>
      <c r="AK62" s="26">
        <v>0</v>
      </c>
      <c r="AL62" s="11">
        <v>27</v>
      </c>
      <c r="AM62" s="34">
        <v>0</v>
      </c>
      <c r="AN62" s="33">
        <v>90</v>
      </c>
      <c r="AO62" s="27"/>
      <c r="AP62" s="11"/>
      <c r="AQ62" s="24">
        <v>0</v>
      </c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>
        <v>0</v>
      </c>
      <c r="AA63" s="11">
        <v>0</v>
      </c>
      <c r="AB63" s="80">
        <f t="shared" si="3"/>
        <v>0</v>
      </c>
      <c r="AC63" s="10">
        <v>0</v>
      </c>
      <c r="AD63" s="15">
        <v>0</v>
      </c>
      <c r="AE63" s="11">
        <v>0</v>
      </c>
      <c r="AF63" s="13">
        <v>0</v>
      </c>
      <c r="AG63" s="33">
        <v>0</v>
      </c>
      <c r="AH63" s="10">
        <v>0</v>
      </c>
      <c r="AI63" s="11">
        <v>0</v>
      </c>
      <c r="AJ63" s="14">
        <v>0</v>
      </c>
      <c r="AK63" s="26">
        <v>0</v>
      </c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244</v>
      </c>
      <c r="C64" s="10">
        <v>0</v>
      </c>
      <c r="D64" s="12">
        <v>0</v>
      </c>
      <c r="E64" s="15">
        <v>0</v>
      </c>
      <c r="F64" s="15">
        <v>3</v>
      </c>
      <c r="G64" s="15">
        <v>5</v>
      </c>
      <c r="H64" s="15">
        <v>4</v>
      </c>
      <c r="I64" s="15">
        <v>3</v>
      </c>
      <c r="J64" s="15">
        <v>9</v>
      </c>
      <c r="K64" s="15">
        <v>14</v>
      </c>
      <c r="L64" s="15">
        <v>9</v>
      </c>
      <c r="M64" s="15">
        <v>10</v>
      </c>
      <c r="N64" s="15">
        <v>18</v>
      </c>
      <c r="O64" s="15">
        <v>18</v>
      </c>
      <c r="P64" s="15">
        <v>35</v>
      </c>
      <c r="Q64" s="15">
        <v>49</v>
      </c>
      <c r="R64" s="15">
        <v>36</v>
      </c>
      <c r="S64" s="11">
        <v>31</v>
      </c>
      <c r="T64" s="10">
        <v>0</v>
      </c>
      <c r="U64" s="11">
        <v>244</v>
      </c>
      <c r="V64" s="10">
        <v>201</v>
      </c>
      <c r="W64" s="11">
        <v>43</v>
      </c>
      <c r="X64" s="53">
        <f t="shared" si="2"/>
        <v>0</v>
      </c>
      <c r="Y64" s="10">
        <v>0</v>
      </c>
      <c r="Z64" s="15">
        <v>0</v>
      </c>
      <c r="AA64" s="11">
        <v>0</v>
      </c>
      <c r="AB64" s="80">
        <f t="shared" si="3"/>
        <v>106</v>
      </c>
      <c r="AC64" s="10">
        <v>106</v>
      </c>
      <c r="AD64" s="15">
        <v>0</v>
      </c>
      <c r="AE64" s="11">
        <v>0</v>
      </c>
      <c r="AF64" s="13">
        <v>103</v>
      </c>
      <c r="AG64" s="33">
        <v>25</v>
      </c>
      <c r="AH64" s="10">
        <v>0</v>
      </c>
      <c r="AI64" s="11">
        <v>47</v>
      </c>
      <c r="AJ64" s="14">
        <v>7</v>
      </c>
      <c r="AK64" s="26">
        <v>0</v>
      </c>
      <c r="AL64" s="11">
        <v>14</v>
      </c>
      <c r="AM64" s="34">
        <v>0</v>
      </c>
      <c r="AN64" s="33">
        <v>5</v>
      </c>
      <c r="AO64" s="27"/>
      <c r="AP64" s="11"/>
      <c r="AQ64" s="24">
        <v>0</v>
      </c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>
        <v>0</v>
      </c>
      <c r="AA65" s="11">
        <v>0</v>
      </c>
      <c r="AB65" s="80">
        <f t="shared" si="3"/>
        <v>0</v>
      </c>
      <c r="AC65" s="10">
        <v>0</v>
      </c>
      <c r="AD65" s="15">
        <v>0</v>
      </c>
      <c r="AE65" s="11">
        <v>0</v>
      </c>
      <c r="AF65" s="13">
        <v>0</v>
      </c>
      <c r="AG65" s="33">
        <v>0</v>
      </c>
      <c r="AH65" s="10">
        <v>0</v>
      </c>
      <c r="AI65" s="11">
        <v>0</v>
      </c>
      <c r="AJ65" s="14">
        <v>0</v>
      </c>
      <c r="AK65" s="26">
        <v>0</v>
      </c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>
        <v>0</v>
      </c>
      <c r="AA66" s="11">
        <v>0</v>
      </c>
      <c r="AB66" s="80">
        <f t="shared" si="3"/>
        <v>0</v>
      </c>
      <c r="AC66" s="10">
        <v>0</v>
      </c>
      <c r="AD66" s="15">
        <v>0</v>
      </c>
      <c r="AE66" s="11">
        <v>0</v>
      </c>
      <c r="AF66" s="13">
        <v>0</v>
      </c>
      <c r="AG66" s="11">
        <v>0</v>
      </c>
      <c r="AH66" s="10">
        <v>0</v>
      </c>
      <c r="AI66" s="11">
        <v>0</v>
      </c>
      <c r="AJ66" s="14">
        <v>0</v>
      </c>
      <c r="AK66" s="26">
        <v>0</v>
      </c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>
        <v>0</v>
      </c>
      <c r="AA67" s="11">
        <v>0</v>
      </c>
      <c r="AB67" s="80">
        <f t="shared" si="3"/>
        <v>0</v>
      </c>
      <c r="AC67" s="10">
        <v>0</v>
      </c>
      <c r="AD67" s="15">
        <v>0</v>
      </c>
      <c r="AE67" s="11">
        <v>0</v>
      </c>
      <c r="AF67" s="13">
        <v>0</v>
      </c>
      <c r="AG67" s="11">
        <v>0</v>
      </c>
      <c r="AH67" s="10">
        <v>0</v>
      </c>
      <c r="AI67" s="11">
        <v>0</v>
      </c>
      <c r="AJ67" s="14">
        <v>0</v>
      </c>
      <c r="AK67" s="26">
        <v>0</v>
      </c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>
        <v>0</v>
      </c>
      <c r="AA68" s="11">
        <v>0</v>
      </c>
      <c r="AB68" s="80">
        <f t="shared" si="3"/>
        <v>0</v>
      </c>
      <c r="AC68" s="10">
        <v>0</v>
      </c>
      <c r="AD68" s="15">
        <v>0</v>
      </c>
      <c r="AE68" s="11">
        <v>0</v>
      </c>
      <c r="AF68" s="13">
        <v>0</v>
      </c>
      <c r="AG68" s="62">
        <v>0</v>
      </c>
      <c r="AH68" s="10">
        <v>0</v>
      </c>
      <c r="AI68" s="11">
        <v>0</v>
      </c>
      <c r="AJ68" s="14">
        <v>0</v>
      </c>
      <c r="AK68" s="26">
        <v>0</v>
      </c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306" t="s">
        <v>17</v>
      </c>
      <c r="B69" s="150">
        <f t="shared" ref="B69:AW69" si="5">SUM(B12:B68)</f>
        <v>6188</v>
      </c>
      <c r="C69" s="76">
        <f t="shared" si="5"/>
        <v>468</v>
      </c>
      <c r="D69" s="151">
        <f t="shared" si="5"/>
        <v>419</v>
      </c>
      <c r="E69" s="77">
        <f t="shared" si="5"/>
        <v>321</v>
      </c>
      <c r="F69" s="77">
        <f t="shared" si="5"/>
        <v>243</v>
      </c>
      <c r="G69" s="77">
        <f t="shared" si="5"/>
        <v>167</v>
      </c>
      <c r="H69" s="77">
        <f t="shared" si="5"/>
        <v>216</v>
      </c>
      <c r="I69" s="77">
        <f t="shared" si="5"/>
        <v>222</v>
      </c>
      <c r="J69" s="77">
        <f t="shared" si="5"/>
        <v>274</v>
      </c>
      <c r="K69" s="77">
        <f t="shared" si="5"/>
        <v>322</v>
      </c>
      <c r="L69" s="77">
        <f t="shared" si="5"/>
        <v>326</v>
      </c>
      <c r="M69" s="77">
        <f t="shared" si="5"/>
        <v>394</v>
      </c>
      <c r="N69" s="77">
        <f t="shared" si="5"/>
        <v>426</v>
      </c>
      <c r="O69" s="77">
        <f t="shared" si="5"/>
        <v>468</v>
      </c>
      <c r="P69" s="77">
        <f t="shared" si="5"/>
        <v>525</v>
      </c>
      <c r="Q69" s="77">
        <f t="shared" si="5"/>
        <v>531</v>
      </c>
      <c r="R69" s="77">
        <f t="shared" si="5"/>
        <v>463</v>
      </c>
      <c r="S69" s="78">
        <f t="shared" si="5"/>
        <v>403</v>
      </c>
      <c r="T69" s="110">
        <f t="shared" si="5"/>
        <v>1208</v>
      </c>
      <c r="U69" s="78">
        <f t="shared" si="5"/>
        <v>4980</v>
      </c>
      <c r="V69" s="110">
        <f t="shared" si="5"/>
        <v>2521</v>
      </c>
      <c r="W69" s="78">
        <f t="shared" si="5"/>
        <v>3667</v>
      </c>
      <c r="X69" s="110">
        <f t="shared" si="5"/>
        <v>572</v>
      </c>
      <c r="Y69" s="110">
        <f t="shared" si="5"/>
        <v>572</v>
      </c>
      <c r="Z69" s="77">
        <f t="shared" si="5"/>
        <v>0</v>
      </c>
      <c r="AA69" s="152">
        <f t="shared" si="5"/>
        <v>0</v>
      </c>
      <c r="AB69" s="76">
        <f t="shared" si="5"/>
        <v>2362</v>
      </c>
      <c r="AC69" s="110">
        <f t="shared" si="5"/>
        <v>2361</v>
      </c>
      <c r="AD69" s="77">
        <f t="shared" si="5"/>
        <v>0</v>
      </c>
      <c r="AE69" s="78">
        <f t="shared" si="5"/>
        <v>1</v>
      </c>
      <c r="AF69" s="110">
        <f t="shared" si="5"/>
        <v>2415</v>
      </c>
      <c r="AG69" s="78">
        <f t="shared" si="5"/>
        <v>153</v>
      </c>
      <c r="AH69" s="152">
        <f t="shared" si="5"/>
        <v>124</v>
      </c>
      <c r="AI69" s="110">
        <f t="shared" si="5"/>
        <v>636</v>
      </c>
      <c r="AJ69" s="78">
        <f t="shared" si="5"/>
        <v>1135</v>
      </c>
      <c r="AK69" s="110">
        <f t="shared" si="5"/>
        <v>21</v>
      </c>
      <c r="AL69" s="78">
        <f t="shared" si="5"/>
        <v>198</v>
      </c>
      <c r="AM69" s="110">
        <f t="shared" si="5"/>
        <v>217</v>
      </c>
      <c r="AN69" s="109">
        <f t="shared" si="5"/>
        <v>551</v>
      </c>
      <c r="AO69" s="109">
        <f t="shared" si="5"/>
        <v>0</v>
      </c>
      <c r="AP69" s="109">
        <f t="shared" si="5"/>
        <v>0</v>
      </c>
      <c r="AQ69" s="109">
        <f t="shared" si="5"/>
        <v>135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304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97</v>
      </c>
      <c r="C73" s="10">
        <v>0</v>
      </c>
      <c r="D73" s="15">
        <v>0</v>
      </c>
      <c r="E73" s="15">
        <v>0</v>
      </c>
      <c r="F73" s="15">
        <v>2</v>
      </c>
      <c r="G73" s="15">
        <v>2</v>
      </c>
      <c r="H73" s="15">
        <v>2</v>
      </c>
      <c r="I73" s="15">
        <v>1</v>
      </c>
      <c r="J73" s="15">
        <v>5</v>
      </c>
      <c r="K73" s="15">
        <v>4</v>
      </c>
      <c r="L73" s="15">
        <v>5</v>
      </c>
      <c r="M73" s="15">
        <v>8</v>
      </c>
      <c r="N73" s="15">
        <v>17</v>
      </c>
      <c r="O73" s="15">
        <v>13</v>
      </c>
      <c r="P73" s="15">
        <v>19</v>
      </c>
      <c r="Q73" s="15">
        <v>9</v>
      </c>
      <c r="R73" s="15">
        <v>9</v>
      </c>
      <c r="S73" s="11">
        <v>1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261</v>
      </c>
      <c r="C75" s="10">
        <v>0</v>
      </c>
      <c r="D75" s="15">
        <v>0</v>
      </c>
      <c r="E75" s="15">
        <v>3</v>
      </c>
      <c r="F75" s="15">
        <v>16</v>
      </c>
      <c r="G75" s="15">
        <v>46</v>
      </c>
      <c r="H75" s="15">
        <v>64</v>
      </c>
      <c r="I75" s="15">
        <v>41</v>
      </c>
      <c r="J75" s="15">
        <v>73</v>
      </c>
      <c r="K75" s="15">
        <v>18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116</v>
      </c>
      <c r="C76" s="10">
        <v>0</v>
      </c>
      <c r="D76" s="15">
        <v>0</v>
      </c>
      <c r="E76" s="15">
        <v>0</v>
      </c>
      <c r="F76" s="15">
        <v>1</v>
      </c>
      <c r="G76" s="15">
        <v>0</v>
      </c>
      <c r="H76" s="15">
        <v>1</v>
      </c>
      <c r="I76" s="15">
        <v>2</v>
      </c>
      <c r="J76" s="15">
        <v>0</v>
      </c>
      <c r="K76" s="15">
        <v>2</v>
      </c>
      <c r="L76" s="15">
        <v>5</v>
      </c>
      <c r="M76" s="15">
        <v>5</v>
      </c>
      <c r="N76" s="15">
        <v>9</v>
      </c>
      <c r="O76" s="15">
        <v>15</v>
      </c>
      <c r="P76" s="15">
        <v>20</v>
      </c>
      <c r="Q76" s="15">
        <v>26</v>
      </c>
      <c r="R76" s="15">
        <v>12</v>
      </c>
      <c r="S76" s="11">
        <v>18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214</v>
      </c>
      <c r="C77" s="10">
        <v>0</v>
      </c>
      <c r="D77" s="15">
        <v>0</v>
      </c>
      <c r="E77" s="15">
        <v>0</v>
      </c>
      <c r="F77" s="15">
        <v>0</v>
      </c>
      <c r="G77" s="15">
        <v>1</v>
      </c>
      <c r="H77" s="15">
        <v>0</v>
      </c>
      <c r="I77" s="15">
        <v>1</v>
      </c>
      <c r="J77" s="15">
        <v>4</v>
      </c>
      <c r="K77" s="15">
        <v>11</v>
      </c>
      <c r="L77" s="15">
        <v>9</v>
      </c>
      <c r="M77" s="15">
        <v>12</v>
      </c>
      <c r="N77" s="15">
        <v>10</v>
      </c>
      <c r="O77" s="15">
        <v>18</v>
      </c>
      <c r="P77" s="15">
        <v>32</v>
      </c>
      <c r="Q77" s="15">
        <v>35</v>
      </c>
      <c r="R77" s="15">
        <v>34</v>
      </c>
      <c r="S77" s="11">
        <v>47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142</v>
      </c>
      <c r="C79" s="10">
        <v>0</v>
      </c>
      <c r="D79" s="15">
        <v>0</v>
      </c>
      <c r="E79" s="15">
        <v>0</v>
      </c>
      <c r="F79" s="15">
        <v>0</v>
      </c>
      <c r="G79" s="15">
        <v>7</v>
      </c>
      <c r="H79" s="15">
        <v>10</v>
      </c>
      <c r="I79" s="15">
        <v>21</v>
      </c>
      <c r="J79" s="15">
        <v>26</v>
      </c>
      <c r="K79" s="15">
        <v>16</v>
      </c>
      <c r="L79" s="15">
        <v>18</v>
      </c>
      <c r="M79" s="15">
        <v>17</v>
      </c>
      <c r="N79" s="15">
        <v>12</v>
      </c>
      <c r="O79" s="15">
        <v>3</v>
      </c>
      <c r="P79" s="15">
        <v>7</v>
      </c>
      <c r="Q79" s="15">
        <v>4</v>
      </c>
      <c r="R79" s="15">
        <v>1</v>
      </c>
      <c r="S79" s="11">
        <v>0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152</v>
      </c>
      <c r="C80" s="10">
        <v>0</v>
      </c>
      <c r="D80" s="15">
        <v>0</v>
      </c>
      <c r="E80" s="15">
        <v>1</v>
      </c>
      <c r="F80" s="15">
        <v>2</v>
      </c>
      <c r="G80" s="15">
        <v>3</v>
      </c>
      <c r="H80" s="15">
        <v>3</v>
      </c>
      <c r="I80" s="15">
        <v>0</v>
      </c>
      <c r="J80" s="15">
        <v>6</v>
      </c>
      <c r="K80" s="15">
        <v>8</v>
      </c>
      <c r="L80" s="15">
        <v>18</v>
      </c>
      <c r="M80" s="15">
        <v>22</v>
      </c>
      <c r="N80" s="15">
        <v>22</v>
      </c>
      <c r="O80" s="15">
        <v>15</v>
      </c>
      <c r="P80" s="15">
        <v>23</v>
      </c>
      <c r="Q80" s="15">
        <v>13</v>
      </c>
      <c r="R80" s="15">
        <v>11</v>
      </c>
      <c r="S80" s="11">
        <v>5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16</v>
      </c>
      <c r="C84" s="10">
        <v>0</v>
      </c>
      <c r="D84" s="15">
        <v>0</v>
      </c>
      <c r="E84" s="15">
        <v>0</v>
      </c>
      <c r="F84" s="15">
        <v>2</v>
      </c>
      <c r="G84" s="15">
        <v>3</v>
      </c>
      <c r="H84" s="15">
        <v>3</v>
      </c>
      <c r="I84" s="15">
        <v>0</v>
      </c>
      <c r="J84" s="15">
        <v>0</v>
      </c>
      <c r="K84" s="15">
        <v>0</v>
      </c>
      <c r="L84" s="15">
        <v>2</v>
      </c>
      <c r="M84" s="15">
        <v>3</v>
      </c>
      <c r="N84" s="15">
        <v>0</v>
      </c>
      <c r="O84" s="15">
        <v>1</v>
      </c>
      <c r="P84" s="15">
        <v>0</v>
      </c>
      <c r="Q84" s="15">
        <v>0</v>
      </c>
      <c r="R84" s="15">
        <v>2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29</v>
      </c>
      <c r="C85" s="10">
        <v>0</v>
      </c>
      <c r="D85" s="15">
        <v>0</v>
      </c>
      <c r="E85" s="15">
        <v>0</v>
      </c>
      <c r="F85" s="15">
        <v>2</v>
      </c>
      <c r="G85" s="15">
        <v>2</v>
      </c>
      <c r="H85" s="15">
        <v>5</v>
      </c>
      <c r="I85" s="15">
        <v>1</v>
      </c>
      <c r="J85" s="15">
        <v>9</v>
      </c>
      <c r="K85" s="15">
        <v>1</v>
      </c>
      <c r="L85" s="15">
        <v>3</v>
      </c>
      <c r="M85" s="15">
        <v>4</v>
      </c>
      <c r="N85" s="15">
        <v>0</v>
      </c>
      <c r="O85" s="15">
        <v>2</v>
      </c>
      <c r="P85" s="15">
        <v>0</v>
      </c>
      <c r="Q85" s="15">
        <v>0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76</v>
      </c>
      <c r="C86" s="16">
        <v>0</v>
      </c>
      <c r="D86" s="38">
        <v>0</v>
      </c>
      <c r="E86" s="38">
        <v>0</v>
      </c>
      <c r="F86" s="38">
        <v>1</v>
      </c>
      <c r="G86" s="38">
        <v>2</v>
      </c>
      <c r="H86" s="38">
        <v>12</v>
      </c>
      <c r="I86" s="38">
        <v>10</v>
      </c>
      <c r="J86" s="38">
        <v>9</v>
      </c>
      <c r="K86" s="38">
        <v>13</v>
      </c>
      <c r="L86" s="38">
        <v>8</v>
      </c>
      <c r="M86" s="38">
        <v>4</v>
      </c>
      <c r="N86" s="38">
        <v>9</v>
      </c>
      <c r="O86" s="38">
        <v>8</v>
      </c>
      <c r="P86" s="38">
        <v>0</v>
      </c>
      <c r="Q86" s="38">
        <v>0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1103</v>
      </c>
      <c r="C87" s="82">
        <f t="shared" si="7"/>
        <v>0</v>
      </c>
      <c r="D87" s="83">
        <f t="shared" si="7"/>
        <v>0</v>
      </c>
      <c r="E87" s="83">
        <f t="shared" si="7"/>
        <v>4</v>
      </c>
      <c r="F87" s="83">
        <f t="shared" si="7"/>
        <v>26</v>
      </c>
      <c r="G87" s="83">
        <f t="shared" si="7"/>
        <v>66</v>
      </c>
      <c r="H87" s="83">
        <f t="shared" si="7"/>
        <v>100</v>
      </c>
      <c r="I87" s="83">
        <f t="shared" si="7"/>
        <v>77</v>
      </c>
      <c r="J87" s="83">
        <f t="shared" si="7"/>
        <v>132</v>
      </c>
      <c r="K87" s="83">
        <f t="shared" si="7"/>
        <v>73</v>
      </c>
      <c r="L87" s="83">
        <f t="shared" si="7"/>
        <v>68</v>
      </c>
      <c r="M87" s="83">
        <f t="shared" si="7"/>
        <v>75</v>
      </c>
      <c r="N87" s="83">
        <f t="shared" si="7"/>
        <v>79</v>
      </c>
      <c r="O87" s="83">
        <f t="shared" si="7"/>
        <v>75</v>
      </c>
      <c r="P87" s="83">
        <f t="shared" si="7"/>
        <v>101</v>
      </c>
      <c r="Q87" s="83">
        <f t="shared" si="7"/>
        <v>87</v>
      </c>
      <c r="R87" s="83">
        <f t="shared" si="7"/>
        <v>69</v>
      </c>
      <c r="S87" s="174">
        <f t="shared" si="7"/>
        <v>71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308" t="s">
        <v>16</v>
      </c>
      <c r="F91" s="305" t="s">
        <v>15</v>
      </c>
      <c r="G91" s="307" t="s">
        <v>16</v>
      </c>
      <c r="H91" s="305" t="s">
        <v>15</v>
      </c>
      <c r="I91" s="307" t="s">
        <v>16</v>
      </c>
      <c r="J91" s="305" t="s">
        <v>15</v>
      </c>
      <c r="K91" s="307" t="s">
        <v>16</v>
      </c>
      <c r="L91" s="305" t="s">
        <v>15</v>
      </c>
      <c r="M91" s="307" t="s">
        <v>16</v>
      </c>
      <c r="N91" s="305" t="s">
        <v>15</v>
      </c>
      <c r="O91" s="307" t="s">
        <v>16</v>
      </c>
      <c r="P91" s="305" t="s">
        <v>15</v>
      </c>
      <c r="Q91" s="307" t="s">
        <v>16</v>
      </c>
      <c r="R91" s="305" t="s">
        <v>15</v>
      </c>
      <c r="S91" s="307" t="s">
        <v>16</v>
      </c>
      <c r="T91" s="305" t="s">
        <v>15</v>
      </c>
      <c r="U91" s="307" t="s">
        <v>16</v>
      </c>
      <c r="V91" s="305" t="s">
        <v>15</v>
      </c>
      <c r="W91" s="307" t="s">
        <v>16</v>
      </c>
      <c r="X91" s="305" t="s">
        <v>15</v>
      </c>
      <c r="Y91" s="307" t="s">
        <v>16</v>
      </c>
      <c r="Z91" s="305" t="s">
        <v>15</v>
      </c>
      <c r="AA91" s="307" t="s">
        <v>16</v>
      </c>
      <c r="AB91" s="305" t="s">
        <v>15</v>
      </c>
      <c r="AC91" s="307" t="s">
        <v>16</v>
      </c>
      <c r="AD91" s="305" t="s">
        <v>15</v>
      </c>
      <c r="AE91" s="307" t="s">
        <v>16</v>
      </c>
      <c r="AF91" s="305" t="s">
        <v>15</v>
      </c>
      <c r="AG91" s="307" t="s">
        <v>16</v>
      </c>
      <c r="AH91" s="305" t="s">
        <v>15</v>
      </c>
      <c r="AI91" s="307" t="s">
        <v>16</v>
      </c>
      <c r="AJ91" s="305" t="s">
        <v>15</v>
      </c>
      <c r="AK91" s="307" t="s">
        <v>16</v>
      </c>
      <c r="AL91" s="305" t="s">
        <v>15</v>
      </c>
      <c r="AM91" s="307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904</v>
      </c>
      <c r="D92" s="177">
        <f>SUM(F92+H92+J92+L92+N92+P92+R92+T92+V92+X92+Z92+AB92+AD92+AF92+AH92+AJ92+AL92)</f>
        <v>402</v>
      </c>
      <c r="E92" s="111">
        <f>SUM(G92+I92+K92+M92+O92+Q92+S92+U92+W92+Y92+AA92+AC92+AE92+AG92+AI92+AK92+AM92)</f>
        <v>502</v>
      </c>
      <c r="F92" s="112">
        <v>7</v>
      </c>
      <c r="G92" s="113">
        <v>2</v>
      </c>
      <c r="H92" s="112">
        <v>5</v>
      </c>
      <c r="I92" s="113">
        <v>2</v>
      </c>
      <c r="J92" s="112">
        <v>7</v>
      </c>
      <c r="K92" s="114">
        <v>5</v>
      </c>
      <c r="L92" s="112">
        <v>4</v>
      </c>
      <c r="M92" s="114">
        <v>4</v>
      </c>
      <c r="N92" s="112">
        <v>8</v>
      </c>
      <c r="O92" s="114">
        <v>9</v>
      </c>
      <c r="P92" s="112">
        <v>3</v>
      </c>
      <c r="Q92" s="114">
        <v>18</v>
      </c>
      <c r="R92" s="112">
        <v>3</v>
      </c>
      <c r="S92" s="114">
        <v>11</v>
      </c>
      <c r="T92" s="112">
        <v>10</v>
      </c>
      <c r="U92" s="114">
        <v>24</v>
      </c>
      <c r="V92" s="112">
        <v>8</v>
      </c>
      <c r="W92" s="114">
        <v>14</v>
      </c>
      <c r="X92" s="112">
        <v>15</v>
      </c>
      <c r="Y92" s="114">
        <v>40</v>
      </c>
      <c r="Z92" s="112">
        <v>17</v>
      </c>
      <c r="AA92" s="114">
        <v>36</v>
      </c>
      <c r="AB92" s="112">
        <v>30</v>
      </c>
      <c r="AC92" s="114">
        <v>38</v>
      </c>
      <c r="AD92" s="112">
        <v>38</v>
      </c>
      <c r="AE92" s="114">
        <v>53</v>
      </c>
      <c r="AF92" s="112">
        <v>67</v>
      </c>
      <c r="AG92" s="114">
        <v>66</v>
      </c>
      <c r="AH92" s="112">
        <v>72</v>
      </c>
      <c r="AI92" s="114">
        <v>65</v>
      </c>
      <c r="AJ92" s="112">
        <v>50</v>
      </c>
      <c r="AK92" s="114">
        <v>46</v>
      </c>
      <c r="AL92" s="115">
        <v>58</v>
      </c>
      <c r="AM92" s="114">
        <v>69</v>
      </c>
      <c r="AN92" s="116">
        <v>904</v>
      </c>
      <c r="AO92" s="178">
        <v>51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238</v>
      </c>
      <c r="D93" s="180"/>
      <c r="E93" s="111">
        <f>SUM(G93+I93+K93+M93+O93+Q93+S93+U93+W93+Y93+AA93+AC93+AE93+AG93+AI93+AK93+AM93)</f>
        <v>238</v>
      </c>
      <c r="F93" s="96"/>
      <c r="G93" s="97"/>
      <c r="H93" s="96"/>
      <c r="I93" s="97"/>
      <c r="J93" s="96"/>
      <c r="K93" s="6">
        <v>4</v>
      </c>
      <c r="L93" s="96"/>
      <c r="M93" s="6">
        <v>18</v>
      </c>
      <c r="N93" s="96"/>
      <c r="O93" s="6">
        <v>41</v>
      </c>
      <c r="P93" s="96"/>
      <c r="Q93" s="6">
        <v>63</v>
      </c>
      <c r="R93" s="96"/>
      <c r="S93" s="6">
        <v>37</v>
      </c>
      <c r="T93" s="96"/>
      <c r="U93" s="6">
        <v>57</v>
      </c>
      <c r="V93" s="96"/>
      <c r="W93" s="6">
        <v>18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238</v>
      </c>
      <c r="AO93" s="181">
        <v>238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216</v>
      </c>
      <c r="D94" s="55">
        <f>SUM(F94+H94+J94+L94+N94+P94+R94+T94+V94+X94+Z94+AB94+AD94+AF94+AH94+AJ94+AL94)</f>
        <v>31</v>
      </c>
      <c r="E94" s="85">
        <f>SUM(G94+I94+K94+M94+O94+Q94+S94+U94+W94+Y94+AA94+AC94+AE94+AG94+AI94+AK94+AM94)</f>
        <v>185</v>
      </c>
      <c r="F94" s="10">
        <v>1</v>
      </c>
      <c r="G94" s="11">
        <v>0</v>
      </c>
      <c r="H94" s="10">
        <v>0</v>
      </c>
      <c r="I94" s="11">
        <v>0</v>
      </c>
      <c r="J94" s="10">
        <v>0</v>
      </c>
      <c r="K94" s="11">
        <v>1</v>
      </c>
      <c r="L94" s="10">
        <v>0</v>
      </c>
      <c r="M94" s="11">
        <v>3</v>
      </c>
      <c r="N94" s="10">
        <v>1</v>
      </c>
      <c r="O94" s="11">
        <v>10</v>
      </c>
      <c r="P94" s="10">
        <v>10</v>
      </c>
      <c r="Q94" s="11">
        <v>14</v>
      </c>
      <c r="R94" s="10">
        <v>4</v>
      </c>
      <c r="S94" s="11">
        <v>25</v>
      </c>
      <c r="T94" s="10">
        <v>2</v>
      </c>
      <c r="U94" s="11">
        <v>26</v>
      </c>
      <c r="V94" s="10">
        <v>2</v>
      </c>
      <c r="W94" s="11">
        <v>23</v>
      </c>
      <c r="X94" s="10">
        <v>3</v>
      </c>
      <c r="Y94" s="11">
        <v>24</v>
      </c>
      <c r="Z94" s="10">
        <v>5</v>
      </c>
      <c r="AA94" s="11">
        <v>16</v>
      </c>
      <c r="AB94" s="10">
        <v>1</v>
      </c>
      <c r="AC94" s="11">
        <v>11</v>
      </c>
      <c r="AD94" s="10">
        <v>0</v>
      </c>
      <c r="AE94" s="11">
        <v>12</v>
      </c>
      <c r="AF94" s="10">
        <v>1</v>
      </c>
      <c r="AG94" s="11">
        <v>5</v>
      </c>
      <c r="AH94" s="10">
        <v>0</v>
      </c>
      <c r="AI94" s="11">
        <v>9</v>
      </c>
      <c r="AJ94" s="10">
        <v>1</v>
      </c>
      <c r="AK94" s="11">
        <v>4</v>
      </c>
      <c r="AL94" s="26">
        <v>0</v>
      </c>
      <c r="AM94" s="11">
        <v>2</v>
      </c>
      <c r="AN94" s="27">
        <v>216</v>
      </c>
      <c r="AO94" s="182">
        <v>192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531</v>
      </c>
      <c r="D96" s="64">
        <f t="shared" ref="D96:E102" si="9">SUM(F96+H96+J96+L96+N96+P96+R96+T96+V96+X96+Z96+AB96+AD96+AF96+AH96+AJ96+AL96)</f>
        <v>230</v>
      </c>
      <c r="E96" s="21">
        <f t="shared" si="9"/>
        <v>301</v>
      </c>
      <c r="F96" s="22">
        <v>47</v>
      </c>
      <c r="G96" s="23">
        <v>40</v>
      </c>
      <c r="H96" s="22">
        <v>23</v>
      </c>
      <c r="I96" s="23">
        <v>31</v>
      </c>
      <c r="J96" s="22">
        <v>15</v>
      </c>
      <c r="K96" s="24">
        <v>24</v>
      </c>
      <c r="L96" s="22">
        <v>10</v>
      </c>
      <c r="M96" s="24">
        <v>16</v>
      </c>
      <c r="N96" s="22">
        <v>1</v>
      </c>
      <c r="O96" s="24">
        <v>4</v>
      </c>
      <c r="P96" s="22">
        <v>3</v>
      </c>
      <c r="Q96" s="24">
        <v>7</v>
      </c>
      <c r="R96" s="22">
        <v>4</v>
      </c>
      <c r="S96" s="24">
        <v>7</v>
      </c>
      <c r="T96" s="22">
        <v>6</v>
      </c>
      <c r="U96" s="24">
        <v>6</v>
      </c>
      <c r="V96" s="22">
        <v>1</v>
      </c>
      <c r="W96" s="24">
        <v>10</v>
      </c>
      <c r="X96" s="22">
        <v>9</v>
      </c>
      <c r="Y96" s="24">
        <v>8</v>
      </c>
      <c r="Z96" s="22">
        <v>7</v>
      </c>
      <c r="AA96" s="24">
        <v>23</v>
      </c>
      <c r="AB96" s="22">
        <v>7</v>
      </c>
      <c r="AC96" s="24">
        <v>16</v>
      </c>
      <c r="AD96" s="22">
        <v>9</v>
      </c>
      <c r="AE96" s="24">
        <v>26</v>
      </c>
      <c r="AF96" s="22">
        <v>29</v>
      </c>
      <c r="AG96" s="24">
        <v>22</v>
      </c>
      <c r="AH96" s="22">
        <v>15</v>
      </c>
      <c r="AI96" s="23">
        <v>23</v>
      </c>
      <c r="AJ96" s="22">
        <v>22</v>
      </c>
      <c r="AK96" s="23">
        <v>16</v>
      </c>
      <c r="AL96" s="184">
        <v>22</v>
      </c>
      <c r="AM96" s="24">
        <v>22</v>
      </c>
      <c r="AN96" s="73">
        <v>531</v>
      </c>
      <c r="AO96" s="185">
        <v>493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114</v>
      </c>
      <c r="D98" s="187">
        <f t="shared" si="9"/>
        <v>74</v>
      </c>
      <c r="E98" s="85">
        <f t="shared" si="9"/>
        <v>40</v>
      </c>
      <c r="F98" s="10">
        <v>20</v>
      </c>
      <c r="G98" s="25">
        <v>8</v>
      </c>
      <c r="H98" s="10">
        <v>10</v>
      </c>
      <c r="I98" s="25">
        <v>1</v>
      </c>
      <c r="J98" s="10">
        <v>3</v>
      </c>
      <c r="K98" s="11">
        <v>2</v>
      </c>
      <c r="L98" s="10">
        <v>0</v>
      </c>
      <c r="M98" s="11">
        <v>1</v>
      </c>
      <c r="N98" s="10">
        <v>0</v>
      </c>
      <c r="O98" s="11">
        <v>0</v>
      </c>
      <c r="P98" s="10">
        <v>0</v>
      </c>
      <c r="Q98" s="11">
        <v>0</v>
      </c>
      <c r="R98" s="10">
        <v>2</v>
      </c>
      <c r="S98" s="11">
        <v>0</v>
      </c>
      <c r="T98" s="10">
        <v>0</v>
      </c>
      <c r="U98" s="11">
        <v>0</v>
      </c>
      <c r="V98" s="10">
        <v>0</v>
      </c>
      <c r="W98" s="11">
        <v>0</v>
      </c>
      <c r="X98" s="10">
        <v>5</v>
      </c>
      <c r="Y98" s="11">
        <v>3</v>
      </c>
      <c r="Z98" s="10">
        <v>2</v>
      </c>
      <c r="AA98" s="11">
        <v>0</v>
      </c>
      <c r="AB98" s="10">
        <v>1</v>
      </c>
      <c r="AC98" s="25">
        <v>2</v>
      </c>
      <c r="AD98" s="10">
        <v>2</v>
      </c>
      <c r="AE98" s="25">
        <v>1</v>
      </c>
      <c r="AF98" s="10">
        <v>3</v>
      </c>
      <c r="AG98" s="25">
        <v>0</v>
      </c>
      <c r="AH98" s="10">
        <v>13</v>
      </c>
      <c r="AI98" s="25">
        <v>1</v>
      </c>
      <c r="AJ98" s="10">
        <v>4</v>
      </c>
      <c r="AK98" s="25">
        <v>5</v>
      </c>
      <c r="AL98" s="26">
        <v>9</v>
      </c>
      <c r="AM98" s="11">
        <v>16</v>
      </c>
      <c r="AN98" s="27">
        <v>114</v>
      </c>
      <c r="AO98" s="182">
        <v>106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239</v>
      </c>
      <c r="D101" s="55">
        <f t="shared" si="9"/>
        <v>95</v>
      </c>
      <c r="E101" s="85">
        <f t="shared" si="9"/>
        <v>144</v>
      </c>
      <c r="F101" s="10">
        <v>2</v>
      </c>
      <c r="G101" s="25">
        <v>0</v>
      </c>
      <c r="H101" s="10">
        <v>3</v>
      </c>
      <c r="I101" s="25">
        <v>6</v>
      </c>
      <c r="J101" s="10">
        <v>1</v>
      </c>
      <c r="K101" s="11">
        <v>1</v>
      </c>
      <c r="L101" s="10">
        <v>3</v>
      </c>
      <c r="M101" s="11">
        <v>1</v>
      </c>
      <c r="N101" s="10">
        <v>1</v>
      </c>
      <c r="O101" s="11">
        <v>0</v>
      </c>
      <c r="P101" s="10">
        <v>0</v>
      </c>
      <c r="Q101" s="11">
        <v>0</v>
      </c>
      <c r="R101" s="10">
        <v>0</v>
      </c>
      <c r="S101" s="11">
        <v>0</v>
      </c>
      <c r="T101" s="10">
        <v>0</v>
      </c>
      <c r="U101" s="11">
        <v>0</v>
      </c>
      <c r="V101" s="10">
        <v>0</v>
      </c>
      <c r="W101" s="11">
        <v>1</v>
      </c>
      <c r="X101" s="10">
        <v>0</v>
      </c>
      <c r="Y101" s="11">
        <v>0</v>
      </c>
      <c r="Z101" s="10">
        <v>0</v>
      </c>
      <c r="AA101" s="11">
        <v>0</v>
      </c>
      <c r="AB101" s="10">
        <v>0</v>
      </c>
      <c r="AC101" s="11">
        <v>1</v>
      </c>
      <c r="AD101" s="10">
        <v>0</v>
      </c>
      <c r="AE101" s="11">
        <v>2</v>
      </c>
      <c r="AF101" s="10">
        <v>21</v>
      </c>
      <c r="AG101" s="11">
        <v>34</v>
      </c>
      <c r="AH101" s="10">
        <v>26</v>
      </c>
      <c r="AI101" s="25">
        <v>34</v>
      </c>
      <c r="AJ101" s="10">
        <v>20</v>
      </c>
      <c r="AK101" s="25">
        <v>35</v>
      </c>
      <c r="AL101" s="26">
        <v>18</v>
      </c>
      <c r="AM101" s="11">
        <v>29</v>
      </c>
      <c r="AN101" s="27">
        <v>239</v>
      </c>
      <c r="AO101" s="182">
        <v>57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2242</v>
      </c>
      <c r="D103" s="59">
        <f t="shared" si="10"/>
        <v>832</v>
      </c>
      <c r="E103" s="88">
        <f t="shared" si="10"/>
        <v>1410</v>
      </c>
      <c r="F103" s="82">
        <f t="shared" si="10"/>
        <v>77</v>
      </c>
      <c r="G103" s="84">
        <f t="shared" si="10"/>
        <v>50</v>
      </c>
      <c r="H103" s="82">
        <f t="shared" si="10"/>
        <v>41</v>
      </c>
      <c r="I103" s="84">
        <f t="shared" si="10"/>
        <v>40</v>
      </c>
      <c r="J103" s="76">
        <f t="shared" si="10"/>
        <v>26</v>
      </c>
      <c r="K103" s="78">
        <f t="shared" si="10"/>
        <v>37</v>
      </c>
      <c r="L103" s="76">
        <f t="shared" si="10"/>
        <v>17</v>
      </c>
      <c r="M103" s="78">
        <f t="shared" si="10"/>
        <v>43</v>
      </c>
      <c r="N103" s="76">
        <f t="shared" si="10"/>
        <v>11</v>
      </c>
      <c r="O103" s="78">
        <f t="shared" si="10"/>
        <v>64</v>
      </c>
      <c r="P103" s="76">
        <f t="shared" si="10"/>
        <v>16</v>
      </c>
      <c r="Q103" s="78">
        <f t="shared" si="10"/>
        <v>102</v>
      </c>
      <c r="R103" s="76">
        <f t="shared" si="10"/>
        <v>13</v>
      </c>
      <c r="S103" s="78">
        <f t="shared" si="10"/>
        <v>80</v>
      </c>
      <c r="T103" s="76">
        <f t="shared" si="10"/>
        <v>18</v>
      </c>
      <c r="U103" s="78">
        <f t="shared" si="10"/>
        <v>113</v>
      </c>
      <c r="V103" s="76">
        <f t="shared" si="10"/>
        <v>11</v>
      </c>
      <c r="W103" s="78">
        <f t="shared" si="10"/>
        <v>66</v>
      </c>
      <c r="X103" s="76">
        <f t="shared" si="10"/>
        <v>32</v>
      </c>
      <c r="Y103" s="78">
        <f t="shared" si="10"/>
        <v>75</v>
      </c>
      <c r="Z103" s="76">
        <f t="shared" si="10"/>
        <v>31</v>
      </c>
      <c r="AA103" s="78">
        <f t="shared" si="10"/>
        <v>75</v>
      </c>
      <c r="AB103" s="76">
        <f t="shared" si="10"/>
        <v>39</v>
      </c>
      <c r="AC103" s="78">
        <f t="shared" si="10"/>
        <v>68</v>
      </c>
      <c r="AD103" s="76">
        <f t="shared" si="10"/>
        <v>49</v>
      </c>
      <c r="AE103" s="78">
        <f t="shared" si="10"/>
        <v>94</v>
      </c>
      <c r="AF103" s="76">
        <f t="shared" si="10"/>
        <v>121</v>
      </c>
      <c r="AG103" s="78">
        <f t="shared" si="10"/>
        <v>127</v>
      </c>
      <c r="AH103" s="76">
        <f t="shared" si="10"/>
        <v>126</v>
      </c>
      <c r="AI103" s="78">
        <f t="shared" si="10"/>
        <v>132</v>
      </c>
      <c r="AJ103" s="76">
        <f t="shared" si="10"/>
        <v>97</v>
      </c>
      <c r="AK103" s="78">
        <f t="shared" si="10"/>
        <v>106</v>
      </c>
      <c r="AL103" s="110">
        <f t="shared" si="10"/>
        <v>107</v>
      </c>
      <c r="AM103" s="78">
        <f t="shared" si="10"/>
        <v>138</v>
      </c>
      <c r="AN103" s="39">
        <f t="shared" si="10"/>
        <v>2242</v>
      </c>
      <c r="AO103" s="188">
        <f t="shared" si="10"/>
        <v>1137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305" t="s">
        <v>172</v>
      </c>
      <c r="G107" s="35" t="s">
        <v>173</v>
      </c>
      <c r="H107" s="40" t="s">
        <v>172</v>
      </c>
      <c r="I107" s="307" t="s">
        <v>173</v>
      </c>
      <c r="J107" s="305" t="s">
        <v>172</v>
      </c>
      <c r="K107" s="35" t="s">
        <v>173</v>
      </c>
      <c r="L107" s="305" t="s">
        <v>172</v>
      </c>
      <c r="M107" s="35" t="s">
        <v>173</v>
      </c>
      <c r="N107" s="305" t="s">
        <v>172</v>
      </c>
      <c r="O107" s="35" t="s">
        <v>173</v>
      </c>
      <c r="P107" s="40" t="s">
        <v>172</v>
      </c>
      <c r="Q107" s="307" t="s">
        <v>173</v>
      </c>
      <c r="R107" s="40" t="s">
        <v>172</v>
      </c>
      <c r="S107" s="307" t="s">
        <v>173</v>
      </c>
      <c r="T107" s="305" t="s">
        <v>172</v>
      </c>
      <c r="U107" s="35" t="s">
        <v>173</v>
      </c>
      <c r="V107" s="40" t="s">
        <v>172</v>
      </c>
      <c r="W107" s="307" t="s">
        <v>173</v>
      </c>
      <c r="X107" s="40" t="s">
        <v>172</v>
      </c>
      <c r="Y107" s="307" t="s">
        <v>173</v>
      </c>
      <c r="Z107" s="305" t="s">
        <v>172</v>
      </c>
      <c r="AA107" s="35" t="s">
        <v>173</v>
      </c>
      <c r="AB107" s="305" t="s">
        <v>172</v>
      </c>
      <c r="AC107" s="35" t="s">
        <v>173</v>
      </c>
      <c r="AD107" s="40" t="s">
        <v>172</v>
      </c>
      <c r="AE107" s="307" t="s">
        <v>173</v>
      </c>
      <c r="AF107" s="40" t="s">
        <v>172</v>
      </c>
      <c r="AG107" s="307" t="s">
        <v>173</v>
      </c>
      <c r="AH107" s="305" t="s">
        <v>172</v>
      </c>
      <c r="AI107" s="35" t="s">
        <v>173</v>
      </c>
      <c r="AJ107" s="40" t="s">
        <v>172</v>
      </c>
      <c r="AK107" s="307" t="s">
        <v>173</v>
      </c>
      <c r="AL107" s="305" t="s">
        <v>172</v>
      </c>
      <c r="AM107" s="35" t="s">
        <v>173</v>
      </c>
      <c r="AN107" s="355"/>
      <c r="AO107" s="305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>
        <v>0</v>
      </c>
      <c r="AP108" s="5">
        <v>0</v>
      </c>
      <c r="AQ108" s="4">
        <v>0</v>
      </c>
      <c r="AR108" s="5">
        <v>0</v>
      </c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4</v>
      </c>
      <c r="D109" s="43">
        <f t="shared" si="12"/>
        <v>0</v>
      </c>
      <c r="E109" s="91">
        <f t="shared" si="12"/>
        <v>4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0</v>
      </c>
      <c r="L109" s="16">
        <v>0</v>
      </c>
      <c r="M109" s="18">
        <v>0</v>
      </c>
      <c r="N109" s="16">
        <v>0</v>
      </c>
      <c r="O109" s="18">
        <v>0</v>
      </c>
      <c r="P109" s="16">
        <v>0</v>
      </c>
      <c r="Q109" s="18">
        <v>0</v>
      </c>
      <c r="R109" s="16">
        <v>0</v>
      </c>
      <c r="S109" s="18">
        <v>0</v>
      </c>
      <c r="T109" s="16">
        <v>0</v>
      </c>
      <c r="U109" s="18">
        <v>0</v>
      </c>
      <c r="V109" s="16">
        <v>0</v>
      </c>
      <c r="W109" s="18">
        <v>1</v>
      </c>
      <c r="X109" s="16">
        <v>0</v>
      </c>
      <c r="Y109" s="18">
        <v>1</v>
      </c>
      <c r="Z109" s="16">
        <v>0</v>
      </c>
      <c r="AA109" s="18">
        <v>0</v>
      </c>
      <c r="AB109" s="16">
        <v>0</v>
      </c>
      <c r="AC109" s="18">
        <v>1</v>
      </c>
      <c r="AD109" s="16">
        <v>0</v>
      </c>
      <c r="AE109" s="18">
        <v>1</v>
      </c>
      <c r="AF109" s="16">
        <v>0</v>
      </c>
      <c r="AG109" s="18">
        <v>0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0</v>
      </c>
      <c r="AN109" s="183">
        <v>4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6</v>
      </c>
      <c r="D110" s="2">
        <f t="shared" si="12"/>
        <v>1</v>
      </c>
      <c r="E110" s="3">
        <f>SUM(G110+I110+K110+M110+O110+Q110+S110+U110+W110+Y110+AA110+AC110+AE110+AG110+AI110+AK110+AM110)</f>
        <v>5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0</v>
      </c>
      <c r="P110" s="4">
        <v>0</v>
      </c>
      <c r="Q110" s="6">
        <v>0</v>
      </c>
      <c r="R110" s="4">
        <v>0</v>
      </c>
      <c r="S110" s="6">
        <v>0</v>
      </c>
      <c r="T110" s="4">
        <v>1</v>
      </c>
      <c r="U110" s="6">
        <v>2</v>
      </c>
      <c r="V110" s="4">
        <v>0</v>
      </c>
      <c r="W110" s="6">
        <v>1</v>
      </c>
      <c r="X110" s="4">
        <v>0</v>
      </c>
      <c r="Y110" s="6">
        <v>0</v>
      </c>
      <c r="Z110" s="4">
        <v>0</v>
      </c>
      <c r="AA110" s="6">
        <v>0</v>
      </c>
      <c r="AB110" s="4">
        <v>0</v>
      </c>
      <c r="AC110" s="6">
        <v>0</v>
      </c>
      <c r="AD110" s="4">
        <v>0</v>
      </c>
      <c r="AE110" s="6">
        <v>0</v>
      </c>
      <c r="AF110" s="4">
        <v>0</v>
      </c>
      <c r="AG110" s="6">
        <v>0</v>
      </c>
      <c r="AH110" s="4">
        <v>0</v>
      </c>
      <c r="AI110" s="6">
        <v>2</v>
      </c>
      <c r="AJ110" s="4">
        <v>0</v>
      </c>
      <c r="AK110" s="6">
        <v>0</v>
      </c>
      <c r="AL110" s="31">
        <v>0</v>
      </c>
      <c r="AM110" s="6">
        <v>0</v>
      </c>
      <c r="AN110" s="181">
        <v>6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8</v>
      </c>
      <c r="D111" s="55">
        <f t="shared" si="12"/>
        <v>0</v>
      </c>
      <c r="E111" s="85">
        <f t="shared" si="12"/>
        <v>8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0</v>
      </c>
      <c r="M111" s="11">
        <v>1</v>
      </c>
      <c r="N111" s="10">
        <v>0</v>
      </c>
      <c r="O111" s="11">
        <v>0</v>
      </c>
      <c r="P111" s="10">
        <v>0</v>
      </c>
      <c r="Q111" s="11">
        <v>3</v>
      </c>
      <c r="R111" s="10">
        <v>0</v>
      </c>
      <c r="S111" s="11">
        <v>0</v>
      </c>
      <c r="T111" s="10">
        <v>0</v>
      </c>
      <c r="U111" s="11">
        <v>3</v>
      </c>
      <c r="V111" s="10">
        <v>0</v>
      </c>
      <c r="W111" s="11">
        <v>0</v>
      </c>
      <c r="X111" s="10">
        <v>0</v>
      </c>
      <c r="Y111" s="11">
        <v>0</v>
      </c>
      <c r="Z111" s="10">
        <v>0</v>
      </c>
      <c r="AA111" s="11">
        <v>0</v>
      </c>
      <c r="AB111" s="10">
        <v>0</v>
      </c>
      <c r="AC111" s="11">
        <v>1</v>
      </c>
      <c r="AD111" s="10">
        <v>0</v>
      </c>
      <c r="AE111" s="11">
        <v>0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8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>
        <v>0</v>
      </c>
      <c r="AP112" s="17">
        <v>0</v>
      </c>
      <c r="AQ112" s="16">
        <v>0</v>
      </c>
      <c r="AR112" s="17">
        <v>0</v>
      </c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>
        <v>0</v>
      </c>
      <c r="AP113" s="5">
        <v>0</v>
      </c>
      <c r="AQ113" s="4">
        <v>0</v>
      </c>
      <c r="AR113" s="5">
        <v>0</v>
      </c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31</v>
      </c>
      <c r="D114" s="55">
        <f t="shared" si="12"/>
        <v>18</v>
      </c>
      <c r="E114" s="85">
        <f t="shared" si="12"/>
        <v>13</v>
      </c>
      <c r="F114" s="16">
        <v>0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0</v>
      </c>
      <c r="O114" s="18">
        <v>1</v>
      </c>
      <c r="P114" s="16">
        <v>4</v>
      </c>
      <c r="Q114" s="18">
        <v>1</v>
      </c>
      <c r="R114" s="16">
        <v>3</v>
      </c>
      <c r="S114" s="18">
        <v>2</v>
      </c>
      <c r="T114" s="16">
        <v>1</v>
      </c>
      <c r="U114" s="18">
        <v>2</v>
      </c>
      <c r="V114" s="16">
        <v>2</v>
      </c>
      <c r="W114" s="18">
        <v>4</v>
      </c>
      <c r="X114" s="16">
        <v>1</v>
      </c>
      <c r="Y114" s="18">
        <v>2</v>
      </c>
      <c r="Z114" s="16">
        <v>4</v>
      </c>
      <c r="AA114" s="18">
        <v>1</v>
      </c>
      <c r="AB114" s="16">
        <v>1</v>
      </c>
      <c r="AC114" s="18">
        <v>0</v>
      </c>
      <c r="AD114" s="16">
        <v>0</v>
      </c>
      <c r="AE114" s="18">
        <v>0</v>
      </c>
      <c r="AF114" s="16">
        <v>1</v>
      </c>
      <c r="AG114" s="18">
        <v>0</v>
      </c>
      <c r="AH114" s="16">
        <v>0</v>
      </c>
      <c r="AI114" s="18">
        <v>0</v>
      </c>
      <c r="AJ114" s="16">
        <v>1</v>
      </c>
      <c r="AK114" s="18">
        <v>0</v>
      </c>
      <c r="AL114" s="28">
        <v>0</v>
      </c>
      <c r="AM114" s="18">
        <v>0</v>
      </c>
      <c r="AN114" s="183">
        <v>31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>
        <v>0</v>
      </c>
      <c r="AP115" s="5">
        <v>0</v>
      </c>
      <c r="AQ115" s="4">
        <v>0</v>
      </c>
      <c r="AR115" s="5">
        <v>0</v>
      </c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21</v>
      </c>
      <c r="D116" s="55">
        <f t="shared" si="12"/>
        <v>12</v>
      </c>
      <c r="E116" s="85">
        <f t="shared" si="12"/>
        <v>9</v>
      </c>
      <c r="F116" s="16">
        <v>1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0</v>
      </c>
      <c r="N116" s="16">
        <v>1</v>
      </c>
      <c r="O116" s="18">
        <v>0</v>
      </c>
      <c r="P116" s="16">
        <v>6</v>
      </c>
      <c r="Q116" s="18">
        <v>2</v>
      </c>
      <c r="R116" s="16">
        <v>1</v>
      </c>
      <c r="S116" s="18">
        <v>4</v>
      </c>
      <c r="T116" s="16">
        <v>0</v>
      </c>
      <c r="U116" s="18">
        <v>3</v>
      </c>
      <c r="V116" s="147">
        <v>0</v>
      </c>
      <c r="W116" s="23">
        <v>0</v>
      </c>
      <c r="X116" s="22">
        <v>2</v>
      </c>
      <c r="Y116" s="24">
        <v>0</v>
      </c>
      <c r="Z116" s="22">
        <v>1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21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>
        <v>0</v>
      </c>
      <c r="AP117" s="113">
        <v>0</v>
      </c>
      <c r="AQ117" s="112">
        <v>0</v>
      </c>
      <c r="AR117" s="113">
        <v>0</v>
      </c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2</v>
      </c>
      <c r="D118" s="43">
        <f>SUM(L118+N118+P118+R118+T118+V118+X118+Z118+AB118+AD118+AF118+AH118+AJ118+AL118)</f>
        <v>1</v>
      </c>
      <c r="E118" s="91">
        <f>SUM(M118+O118+Q118+S118+U118+W118+Y118+AA118+AC118+AE118+AG118+AI118+AK118+AM118)</f>
        <v>1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0</v>
      </c>
      <c r="P118" s="16">
        <v>0</v>
      </c>
      <c r="Q118" s="18">
        <v>0</v>
      </c>
      <c r="R118" s="16">
        <v>0</v>
      </c>
      <c r="S118" s="18">
        <v>0</v>
      </c>
      <c r="T118" s="16">
        <v>1</v>
      </c>
      <c r="U118" s="18">
        <v>0</v>
      </c>
      <c r="V118" s="16">
        <v>0</v>
      </c>
      <c r="W118" s="18">
        <v>0</v>
      </c>
      <c r="X118" s="16">
        <v>0</v>
      </c>
      <c r="Y118" s="18">
        <v>1</v>
      </c>
      <c r="Z118" s="16">
        <v>0</v>
      </c>
      <c r="AA118" s="18">
        <v>0</v>
      </c>
      <c r="AB118" s="16">
        <v>0</v>
      </c>
      <c r="AC118" s="18">
        <v>0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2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21058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activeCell="A9" sqref="A1:XFD1048576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",[11]NOMBRE!B2," - ","( ",[11]NOMBRE!C2,[11]NOMBRE!D2,[11]NOMBRE!E2,[11]NOMBRE!F2,[11]NOMBRE!G2,"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",[11]NOMBRE!B6," - ","( ",[11]NOMBRE!C6,[11]NOMBRE!D6," )")</f>
        <v>MES: OCTUBRE - ( 10 )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",[11]NOMBRE!B7)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312" t="s">
        <v>15</v>
      </c>
      <c r="W11" s="35" t="s">
        <v>16</v>
      </c>
      <c r="X11" s="314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332</v>
      </c>
      <c r="C12" s="4">
        <v>137</v>
      </c>
      <c r="D12" s="7">
        <v>103</v>
      </c>
      <c r="E12" s="8">
        <v>92</v>
      </c>
      <c r="F12" s="8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332</v>
      </c>
      <c r="U12" s="11">
        <v>0</v>
      </c>
      <c r="V12" s="10">
        <v>154</v>
      </c>
      <c r="W12" s="11">
        <v>178</v>
      </c>
      <c r="X12" s="53">
        <f t="shared" ref="X12:X37" si="0">SUM(Y12+Z12+AA12)</f>
        <v>126</v>
      </c>
      <c r="Y12" s="10">
        <v>122</v>
      </c>
      <c r="Z12" s="15">
        <v>0</v>
      </c>
      <c r="AA12" s="11">
        <v>4</v>
      </c>
      <c r="AB12" s="140">
        <f t="shared" ref="AB12:AB38" si="1">SUM(AC12+AD12+AE12)</f>
        <v>0</v>
      </c>
      <c r="AC12" s="10">
        <v>0</v>
      </c>
      <c r="AD12" s="15">
        <v>0</v>
      </c>
      <c r="AE12" s="11">
        <v>0</v>
      </c>
      <c r="AF12" s="13">
        <v>102</v>
      </c>
      <c r="AG12" s="114"/>
      <c r="AH12" s="26">
        <v>33</v>
      </c>
      <c r="AI12" s="6">
        <v>0</v>
      </c>
      <c r="AJ12" s="14">
        <v>50</v>
      </c>
      <c r="AK12" s="26">
        <v>0</v>
      </c>
      <c r="AL12" s="6">
        <v>0</v>
      </c>
      <c r="AM12" s="26">
        <v>32</v>
      </c>
      <c r="AN12" s="6">
        <v>0</v>
      </c>
      <c r="AO12" s="24"/>
      <c r="AP12" s="24"/>
      <c r="AQ12" s="24">
        <v>0</v>
      </c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1165</v>
      </c>
      <c r="C13" s="10">
        <v>0</v>
      </c>
      <c r="D13" s="12">
        <v>0</v>
      </c>
      <c r="E13" s="79">
        <v>0</v>
      </c>
      <c r="F13" s="79">
        <v>16</v>
      </c>
      <c r="G13" s="79">
        <v>23</v>
      </c>
      <c r="H13" s="79">
        <v>45</v>
      </c>
      <c r="I13" s="79">
        <v>57</v>
      </c>
      <c r="J13" s="79">
        <v>54</v>
      </c>
      <c r="K13" s="79">
        <v>63</v>
      </c>
      <c r="L13" s="79">
        <v>70</v>
      </c>
      <c r="M13" s="79">
        <v>93</v>
      </c>
      <c r="N13" s="79">
        <v>109</v>
      </c>
      <c r="O13" s="79">
        <v>128</v>
      </c>
      <c r="P13" s="79">
        <v>140</v>
      </c>
      <c r="Q13" s="79">
        <v>127</v>
      </c>
      <c r="R13" s="79">
        <v>106</v>
      </c>
      <c r="S13" s="11">
        <v>134</v>
      </c>
      <c r="T13" s="10">
        <v>0</v>
      </c>
      <c r="U13" s="11">
        <v>1165</v>
      </c>
      <c r="V13" s="10">
        <v>447</v>
      </c>
      <c r="W13" s="11">
        <v>718</v>
      </c>
      <c r="X13" s="53">
        <f t="shared" si="0"/>
        <v>0</v>
      </c>
      <c r="Y13" s="10">
        <v>0</v>
      </c>
      <c r="Z13" s="15">
        <v>0</v>
      </c>
      <c r="AA13" s="11">
        <v>0</v>
      </c>
      <c r="AB13" s="140">
        <f t="shared" si="1"/>
        <v>433</v>
      </c>
      <c r="AC13" s="10">
        <v>433</v>
      </c>
      <c r="AD13" s="12">
        <v>0</v>
      </c>
      <c r="AE13" s="11">
        <v>0</v>
      </c>
      <c r="AF13" s="13">
        <v>376</v>
      </c>
      <c r="AG13" s="33"/>
      <c r="AH13" s="10">
        <v>0</v>
      </c>
      <c r="AI13" s="11">
        <v>126</v>
      </c>
      <c r="AJ13" s="14">
        <v>670</v>
      </c>
      <c r="AK13" s="26">
        <v>0</v>
      </c>
      <c r="AL13" s="11">
        <v>3</v>
      </c>
      <c r="AM13" s="26">
        <v>0</v>
      </c>
      <c r="AN13" s="11">
        <v>95</v>
      </c>
      <c r="AO13" s="24"/>
      <c r="AP13" s="24"/>
      <c r="AQ13" s="24">
        <v>0</v>
      </c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75</v>
      </c>
      <c r="C14" s="10">
        <v>75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75</v>
      </c>
      <c r="U14" s="11">
        <v>0</v>
      </c>
      <c r="V14" s="10">
        <v>36</v>
      </c>
      <c r="W14" s="11">
        <v>39</v>
      </c>
      <c r="X14" s="53">
        <f t="shared" si="0"/>
        <v>28</v>
      </c>
      <c r="Y14" s="10">
        <v>28</v>
      </c>
      <c r="Z14" s="15">
        <v>0</v>
      </c>
      <c r="AA14" s="11">
        <v>0</v>
      </c>
      <c r="AB14" s="140">
        <f t="shared" si="1"/>
        <v>0</v>
      </c>
      <c r="AC14" s="10">
        <v>0</v>
      </c>
      <c r="AD14" s="12">
        <v>0</v>
      </c>
      <c r="AE14" s="11">
        <v>0</v>
      </c>
      <c r="AF14" s="13">
        <v>0</v>
      </c>
      <c r="AG14" s="13"/>
      <c r="AH14" s="10">
        <v>20</v>
      </c>
      <c r="AI14" s="11">
        <v>0</v>
      </c>
      <c r="AJ14" s="14">
        <v>0</v>
      </c>
      <c r="AK14" s="26">
        <v>0</v>
      </c>
      <c r="AL14" s="11">
        <v>0</v>
      </c>
      <c r="AM14" s="26">
        <v>7</v>
      </c>
      <c r="AN14" s="11">
        <v>0</v>
      </c>
      <c r="AO14" s="24"/>
      <c r="AP14" s="24"/>
      <c r="AQ14" s="24">
        <v>0</v>
      </c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74</v>
      </c>
      <c r="C15" s="10">
        <v>41</v>
      </c>
      <c r="D15" s="12">
        <v>20</v>
      </c>
      <c r="E15" s="79">
        <v>13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74</v>
      </c>
      <c r="U15" s="11">
        <v>0</v>
      </c>
      <c r="V15" s="10">
        <v>45</v>
      </c>
      <c r="W15" s="11">
        <v>29</v>
      </c>
      <c r="X15" s="53">
        <f t="shared" si="0"/>
        <v>27</v>
      </c>
      <c r="Y15" s="10">
        <v>27</v>
      </c>
      <c r="Z15" s="15">
        <v>0</v>
      </c>
      <c r="AA15" s="11">
        <v>0</v>
      </c>
      <c r="AB15" s="140">
        <f t="shared" si="1"/>
        <v>0</v>
      </c>
      <c r="AC15" s="10">
        <v>0</v>
      </c>
      <c r="AD15" s="12">
        <v>0</v>
      </c>
      <c r="AE15" s="11">
        <v>0</v>
      </c>
      <c r="AF15" s="13">
        <v>27</v>
      </c>
      <c r="AG15" s="13"/>
      <c r="AH15" s="10">
        <v>13</v>
      </c>
      <c r="AI15" s="11">
        <v>0</v>
      </c>
      <c r="AJ15" s="14">
        <v>0</v>
      </c>
      <c r="AK15" s="26">
        <v>0</v>
      </c>
      <c r="AL15" s="11">
        <v>0</v>
      </c>
      <c r="AM15" s="26">
        <v>2</v>
      </c>
      <c r="AN15" s="11">
        <v>0</v>
      </c>
      <c r="AO15" s="24"/>
      <c r="AP15" s="24"/>
      <c r="AQ15" s="24">
        <v>0</v>
      </c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31</v>
      </c>
      <c r="C16" s="10">
        <v>0</v>
      </c>
      <c r="D16" s="12">
        <v>0</v>
      </c>
      <c r="E16" s="15">
        <v>0</v>
      </c>
      <c r="F16" s="15">
        <v>1</v>
      </c>
      <c r="G16" s="15">
        <v>0</v>
      </c>
      <c r="H16" s="15">
        <v>2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4</v>
      </c>
      <c r="O16" s="15">
        <v>11</v>
      </c>
      <c r="P16" s="15">
        <v>1</v>
      </c>
      <c r="Q16" s="15">
        <v>3</v>
      </c>
      <c r="R16" s="15">
        <v>1</v>
      </c>
      <c r="S16" s="11">
        <v>7</v>
      </c>
      <c r="T16" s="10">
        <v>0</v>
      </c>
      <c r="U16" s="11">
        <v>31</v>
      </c>
      <c r="V16" s="10">
        <v>12</v>
      </c>
      <c r="W16" s="11">
        <v>19</v>
      </c>
      <c r="X16" s="53">
        <f t="shared" si="0"/>
        <v>0</v>
      </c>
      <c r="Y16" s="10">
        <v>0</v>
      </c>
      <c r="Z16" s="15">
        <v>0</v>
      </c>
      <c r="AA16" s="11">
        <v>0</v>
      </c>
      <c r="AB16" s="80">
        <f t="shared" si="1"/>
        <v>18</v>
      </c>
      <c r="AC16" s="10">
        <v>18</v>
      </c>
      <c r="AD16" s="15">
        <v>0</v>
      </c>
      <c r="AE16" s="11">
        <v>0</v>
      </c>
      <c r="AF16" s="13">
        <v>15</v>
      </c>
      <c r="AG16" s="13"/>
      <c r="AH16" s="10">
        <v>0</v>
      </c>
      <c r="AI16" s="11">
        <v>1</v>
      </c>
      <c r="AJ16" s="14">
        <v>0</v>
      </c>
      <c r="AK16" s="26">
        <v>0</v>
      </c>
      <c r="AL16" s="11">
        <v>0</v>
      </c>
      <c r="AM16" s="26">
        <v>0</v>
      </c>
      <c r="AN16" s="11">
        <v>4</v>
      </c>
      <c r="AO16" s="24"/>
      <c r="AP16" s="24"/>
      <c r="AQ16" s="24">
        <v>0</v>
      </c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66</v>
      </c>
      <c r="C17" s="10">
        <v>44</v>
      </c>
      <c r="D17" s="12">
        <v>17</v>
      </c>
      <c r="E17" s="15">
        <v>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66</v>
      </c>
      <c r="U17" s="11">
        <v>0</v>
      </c>
      <c r="V17" s="10">
        <v>32</v>
      </c>
      <c r="W17" s="11">
        <v>34</v>
      </c>
      <c r="X17" s="53">
        <f t="shared" si="0"/>
        <v>35</v>
      </c>
      <c r="Y17" s="10">
        <v>35</v>
      </c>
      <c r="Z17" s="15">
        <v>0</v>
      </c>
      <c r="AA17" s="11">
        <v>0</v>
      </c>
      <c r="AB17" s="80">
        <f t="shared" si="1"/>
        <v>0</v>
      </c>
      <c r="AC17" s="10">
        <v>0</v>
      </c>
      <c r="AD17" s="15">
        <v>0</v>
      </c>
      <c r="AE17" s="11">
        <v>0</v>
      </c>
      <c r="AF17" s="13">
        <v>34</v>
      </c>
      <c r="AG17" s="13"/>
      <c r="AH17" s="10">
        <v>6</v>
      </c>
      <c r="AI17" s="11">
        <v>0</v>
      </c>
      <c r="AJ17" s="14">
        <v>10</v>
      </c>
      <c r="AK17" s="26">
        <v>8</v>
      </c>
      <c r="AL17" s="11">
        <v>0</v>
      </c>
      <c r="AM17" s="26">
        <v>1</v>
      </c>
      <c r="AN17" s="11">
        <v>0</v>
      </c>
      <c r="AO17" s="24"/>
      <c r="AP17" s="24"/>
      <c r="AQ17" s="24">
        <v>0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493</v>
      </c>
      <c r="C18" s="10">
        <v>0</v>
      </c>
      <c r="D18" s="12">
        <v>0</v>
      </c>
      <c r="E18" s="15">
        <v>0</v>
      </c>
      <c r="F18" s="15">
        <v>5</v>
      </c>
      <c r="G18" s="15">
        <v>1</v>
      </c>
      <c r="H18" s="15">
        <v>0</v>
      </c>
      <c r="I18" s="15">
        <v>2</v>
      </c>
      <c r="J18" s="15">
        <v>5</v>
      </c>
      <c r="K18" s="15">
        <v>17</v>
      </c>
      <c r="L18" s="15">
        <v>12</v>
      </c>
      <c r="M18" s="15">
        <v>34</v>
      </c>
      <c r="N18" s="15">
        <v>50</v>
      </c>
      <c r="O18" s="15">
        <v>59</v>
      </c>
      <c r="P18" s="15">
        <v>78</v>
      </c>
      <c r="Q18" s="15">
        <v>91</v>
      </c>
      <c r="R18" s="15">
        <v>69</v>
      </c>
      <c r="S18" s="11">
        <v>70</v>
      </c>
      <c r="T18" s="10">
        <v>0</v>
      </c>
      <c r="U18" s="11">
        <v>493</v>
      </c>
      <c r="V18" s="10">
        <v>261</v>
      </c>
      <c r="W18" s="11">
        <v>232</v>
      </c>
      <c r="X18" s="53">
        <f t="shared" si="0"/>
        <v>0</v>
      </c>
      <c r="Y18" s="10">
        <v>0</v>
      </c>
      <c r="Z18" s="15">
        <v>0</v>
      </c>
      <c r="AA18" s="11">
        <v>0</v>
      </c>
      <c r="AB18" s="80">
        <f t="shared" si="1"/>
        <v>197</v>
      </c>
      <c r="AC18" s="10">
        <v>197</v>
      </c>
      <c r="AD18" s="15">
        <v>0</v>
      </c>
      <c r="AE18" s="11">
        <v>0</v>
      </c>
      <c r="AF18" s="13">
        <v>183</v>
      </c>
      <c r="AG18" s="13">
        <v>46</v>
      </c>
      <c r="AH18" s="10">
        <v>0</v>
      </c>
      <c r="AI18" s="11">
        <v>80</v>
      </c>
      <c r="AJ18" s="14">
        <v>534</v>
      </c>
      <c r="AK18" s="26">
        <v>0</v>
      </c>
      <c r="AL18" s="11">
        <v>39</v>
      </c>
      <c r="AM18" s="26">
        <v>0</v>
      </c>
      <c r="AN18" s="11">
        <v>53</v>
      </c>
      <c r="AO18" s="24"/>
      <c r="AP18" s="24"/>
      <c r="AQ18" s="24">
        <v>0</v>
      </c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>
        <v>0</v>
      </c>
      <c r="Z19" s="15">
        <v>0</v>
      </c>
      <c r="AA19" s="11">
        <v>0</v>
      </c>
      <c r="AB19" s="80">
        <f t="shared" si="1"/>
        <v>0</v>
      </c>
      <c r="AC19" s="10">
        <v>0</v>
      </c>
      <c r="AD19" s="15">
        <v>0</v>
      </c>
      <c r="AE19" s="11">
        <v>0</v>
      </c>
      <c r="AF19" s="13">
        <v>0</v>
      </c>
      <c r="AG19" s="13"/>
      <c r="AH19" s="10">
        <v>0</v>
      </c>
      <c r="AI19" s="11">
        <v>0</v>
      </c>
      <c r="AJ19" s="14">
        <v>0</v>
      </c>
      <c r="AK19" s="26">
        <v>0</v>
      </c>
      <c r="AL19" s="11">
        <v>0</v>
      </c>
      <c r="AM19" s="26">
        <v>0</v>
      </c>
      <c r="AN19" s="11">
        <v>0</v>
      </c>
      <c r="AO19" s="24"/>
      <c r="AP19" s="24"/>
      <c r="AQ19" s="24">
        <v>0</v>
      </c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93</v>
      </c>
      <c r="C20" s="10">
        <v>0</v>
      </c>
      <c r="D20" s="12">
        <v>0</v>
      </c>
      <c r="E20" s="15">
        <v>0</v>
      </c>
      <c r="F20" s="15">
        <v>9</v>
      </c>
      <c r="G20" s="15">
        <v>3</v>
      </c>
      <c r="H20" s="15">
        <v>8</v>
      </c>
      <c r="I20" s="15">
        <v>9</v>
      </c>
      <c r="J20" s="15">
        <v>4</v>
      </c>
      <c r="K20" s="15">
        <v>7</v>
      </c>
      <c r="L20" s="15">
        <v>12</v>
      </c>
      <c r="M20" s="15">
        <v>5</v>
      </c>
      <c r="N20" s="15">
        <v>8</v>
      </c>
      <c r="O20" s="15">
        <v>10</v>
      </c>
      <c r="P20" s="15">
        <v>3</v>
      </c>
      <c r="Q20" s="15">
        <v>6</v>
      </c>
      <c r="R20" s="15">
        <v>7</v>
      </c>
      <c r="S20" s="11">
        <v>2</v>
      </c>
      <c r="T20" s="10">
        <v>0</v>
      </c>
      <c r="U20" s="11">
        <v>93</v>
      </c>
      <c r="V20" s="10">
        <v>14</v>
      </c>
      <c r="W20" s="11">
        <v>79</v>
      </c>
      <c r="X20" s="53">
        <f t="shared" si="0"/>
        <v>0</v>
      </c>
      <c r="Y20" s="10">
        <v>0</v>
      </c>
      <c r="Z20" s="15">
        <v>0</v>
      </c>
      <c r="AA20" s="11">
        <v>0</v>
      </c>
      <c r="AB20" s="80">
        <f t="shared" si="1"/>
        <v>0</v>
      </c>
      <c r="AC20" s="10">
        <v>0</v>
      </c>
      <c r="AD20" s="15">
        <v>0</v>
      </c>
      <c r="AE20" s="11">
        <v>0</v>
      </c>
      <c r="AF20" s="13">
        <v>52</v>
      </c>
      <c r="AG20" s="13"/>
      <c r="AH20" s="10">
        <v>0</v>
      </c>
      <c r="AI20" s="11">
        <v>18</v>
      </c>
      <c r="AJ20" s="14">
        <v>0</v>
      </c>
      <c r="AK20" s="26">
        <v>0</v>
      </c>
      <c r="AL20" s="11">
        <v>0</v>
      </c>
      <c r="AM20" s="26">
        <v>53</v>
      </c>
      <c r="AN20" s="11">
        <v>3</v>
      </c>
      <c r="AO20" s="24"/>
      <c r="AP20" s="24"/>
      <c r="AQ20" s="24">
        <v>0</v>
      </c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>
        <v>0</v>
      </c>
      <c r="Z21" s="15">
        <v>0</v>
      </c>
      <c r="AA21" s="11">
        <v>0</v>
      </c>
      <c r="AB21" s="80">
        <f t="shared" si="1"/>
        <v>0</v>
      </c>
      <c r="AC21" s="10">
        <v>0</v>
      </c>
      <c r="AD21" s="15">
        <v>0</v>
      </c>
      <c r="AE21" s="11">
        <v>0</v>
      </c>
      <c r="AF21" s="13">
        <v>0</v>
      </c>
      <c r="AG21" s="13"/>
      <c r="AH21" s="10">
        <v>0</v>
      </c>
      <c r="AI21" s="11">
        <v>0</v>
      </c>
      <c r="AJ21" s="14">
        <v>0</v>
      </c>
      <c r="AK21" s="26">
        <v>0</v>
      </c>
      <c r="AL21" s="11">
        <v>0</v>
      </c>
      <c r="AM21" s="26">
        <v>0</v>
      </c>
      <c r="AN21" s="11">
        <v>0</v>
      </c>
      <c r="AO21" s="24"/>
      <c r="AP21" s="24"/>
      <c r="AQ21" s="24">
        <v>0</v>
      </c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121</v>
      </c>
      <c r="C22" s="10">
        <v>0</v>
      </c>
      <c r="D22" s="12">
        <v>0</v>
      </c>
      <c r="E22" s="15">
        <v>0</v>
      </c>
      <c r="F22" s="15">
        <v>2</v>
      </c>
      <c r="G22" s="15">
        <v>0</v>
      </c>
      <c r="H22" s="15">
        <v>6</v>
      </c>
      <c r="I22" s="15">
        <v>1</v>
      </c>
      <c r="J22" s="15">
        <v>8</v>
      </c>
      <c r="K22" s="15">
        <v>6</v>
      </c>
      <c r="L22" s="15">
        <v>11</v>
      </c>
      <c r="M22" s="15">
        <v>11</v>
      </c>
      <c r="N22" s="15">
        <v>21</v>
      </c>
      <c r="O22" s="15">
        <v>13</v>
      </c>
      <c r="P22" s="15">
        <v>12</v>
      </c>
      <c r="Q22" s="15">
        <v>17</v>
      </c>
      <c r="R22" s="15">
        <v>8</v>
      </c>
      <c r="S22" s="11">
        <v>5</v>
      </c>
      <c r="T22" s="10">
        <v>0</v>
      </c>
      <c r="U22" s="11">
        <v>121</v>
      </c>
      <c r="V22" s="10">
        <v>49</v>
      </c>
      <c r="W22" s="11">
        <v>72</v>
      </c>
      <c r="X22" s="53">
        <f t="shared" si="0"/>
        <v>0</v>
      </c>
      <c r="Y22" s="10">
        <v>0</v>
      </c>
      <c r="Z22" s="15">
        <v>0</v>
      </c>
      <c r="AA22" s="11">
        <v>0</v>
      </c>
      <c r="AB22" s="80">
        <f t="shared" si="1"/>
        <v>70</v>
      </c>
      <c r="AC22" s="10">
        <v>70</v>
      </c>
      <c r="AD22" s="15">
        <v>0</v>
      </c>
      <c r="AE22" s="11">
        <v>0</v>
      </c>
      <c r="AF22" s="13">
        <v>63</v>
      </c>
      <c r="AG22" s="13"/>
      <c r="AH22" s="10">
        <v>0</v>
      </c>
      <c r="AI22" s="11">
        <v>18</v>
      </c>
      <c r="AJ22" s="14">
        <v>0</v>
      </c>
      <c r="AK22" s="26">
        <v>0</v>
      </c>
      <c r="AL22" s="11">
        <v>34</v>
      </c>
      <c r="AM22" s="26">
        <v>0</v>
      </c>
      <c r="AN22" s="11">
        <v>17</v>
      </c>
      <c r="AO22" s="24"/>
      <c r="AP22" s="24"/>
      <c r="AQ22" s="24">
        <v>0</v>
      </c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>
        <v>0</v>
      </c>
      <c r="Z23" s="15">
        <v>0</v>
      </c>
      <c r="AA23" s="11">
        <v>0</v>
      </c>
      <c r="AB23" s="80">
        <f t="shared" si="1"/>
        <v>0</v>
      </c>
      <c r="AC23" s="10">
        <v>0</v>
      </c>
      <c r="AD23" s="15">
        <v>0</v>
      </c>
      <c r="AE23" s="11">
        <v>0</v>
      </c>
      <c r="AF23" s="13">
        <v>0</v>
      </c>
      <c r="AG23" s="13"/>
      <c r="AH23" s="10">
        <v>0</v>
      </c>
      <c r="AI23" s="11">
        <v>0</v>
      </c>
      <c r="AJ23" s="14">
        <v>0</v>
      </c>
      <c r="AK23" s="26">
        <v>0</v>
      </c>
      <c r="AL23" s="11">
        <v>0</v>
      </c>
      <c r="AM23" s="26">
        <v>0</v>
      </c>
      <c r="AN23" s="11">
        <v>0</v>
      </c>
      <c r="AO23" s="24"/>
      <c r="AP23" s="24"/>
      <c r="AQ23" s="24">
        <v>0</v>
      </c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>
        <v>0</v>
      </c>
      <c r="Z24" s="15">
        <v>0</v>
      </c>
      <c r="AA24" s="11">
        <v>0</v>
      </c>
      <c r="AB24" s="80">
        <f t="shared" si="1"/>
        <v>0</v>
      </c>
      <c r="AC24" s="10">
        <v>0</v>
      </c>
      <c r="AD24" s="15">
        <v>0</v>
      </c>
      <c r="AE24" s="11">
        <v>0</v>
      </c>
      <c r="AF24" s="13">
        <v>0</v>
      </c>
      <c r="AG24" s="13"/>
      <c r="AH24" s="10">
        <v>0</v>
      </c>
      <c r="AI24" s="11">
        <v>0</v>
      </c>
      <c r="AJ24" s="14">
        <v>0</v>
      </c>
      <c r="AK24" s="26">
        <v>0</v>
      </c>
      <c r="AL24" s="11">
        <v>0</v>
      </c>
      <c r="AM24" s="26">
        <v>0</v>
      </c>
      <c r="AN24" s="11">
        <v>0</v>
      </c>
      <c r="AO24" s="24"/>
      <c r="AP24" s="24"/>
      <c r="AQ24" s="24">
        <v>0</v>
      </c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>
        <v>0</v>
      </c>
      <c r="Z25" s="15">
        <v>0</v>
      </c>
      <c r="AA25" s="11">
        <v>0</v>
      </c>
      <c r="AB25" s="80">
        <f t="shared" si="1"/>
        <v>0</v>
      </c>
      <c r="AC25" s="10">
        <v>0</v>
      </c>
      <c r="AD25" s="15">
        <v>0</v>
      </c>
      <c r="AE25" s="11">
        <v>0</v>
      </c>
      <c r="AF25" s="13">
        <v>0</v>
      </c>
      <c r="AG25" s="13"/>
      <c r="AH25" s="10">
        <v>0</v>
      </c>
      <c r="AI25" s="11">
        <v>0</v>
      </c>
      <c r="AJ25" s="14">
        <v>0</v>
      </c>
      <c r="AK25" s="26">
        <v>0</v>
      </c>
      <c r="AL25" s="11">
        <v>0</v>
      </c>
      <c r="AM25" s="26">
        <v>0</v>
      </c>
      <c r="AN25" s="11">
        <v>0</v>
      </c>
      <c r="AO25" s="24"/>
      <c r="AP25" s="24"/>
      <c r="AQ25" s="24">
        <v>0</v>
      </c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>
        <v>0</v>
      </c>
      <c r="Z26" s="15">
        <v>0</v>
      </c>
      <c r="AA26" s="11">
        <v>0</v>
      </c>
      <c r="AB26" s="80">
        <f t="shared" si="1"/>
        <v>0</v>
      </c>
      <c r="AC26" s="10">
        <v>0</v>
      </c>
      <c r="AD26" s="15">
        <v>0</v>
      </c>
      <c r="AE26" s="11">
        <v>0</v>
      </c>
      <c r="AF26" s="13">
        <v>0</v>
      </c>
      <c r="AG26" s="13"/>
      <c r="AH26" s="10">
        <v>0</v>
      </c>
      <c r="AI26" s="11">
        <v>0</v>
      </c>
      <c r="AJ26" s="14">
        <v>0</v>
      </c>
      <c r="AK26" s="26">
        <v>0</v>
      </c>
      <c r="AL26" s="11">
        <v>0</v>
      </c>
      <c r="AM26" s="26">
        <v>0</v>
      </c>
      <c r="AN26" s="11">
        <v>0</v>
      </c>
      <c r="AO26" s="24"/>
      <c r="AP26" s="24"/>
      <c r="AQ26" s="24">
        <v>0</v>
      </c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0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/>
      <c r="M27" s="15"/>
      <c r="N27" s="15"/>
      <c r="O27" s="15"/>
      <c r="P27" s="15"/>
      <c r="Q27" s="15"/>
      <c r="R27" s="15"/>
      <c r="S27" s="11"/>
      <c r="T27" s="10">
        <v>0</v>
      </c>
      <c r="U27" s="11">
        <v>0</v>
      </c>
      <c r="V27" s="10">
        <v>0</v>
      </c>
      <c r="W27" s="11">
        <v>0</v>
      </c>
      <c r="X27" s="53">
        <f t="shared" si="0"/>
        <v>0</v>
      </c>
      <c r="Y27" s="10">
        <v>0</v>
      </c>
      <c r="Z27" s="15">
        <v>0</v>
      </c>
      <c r="AA27" s="11">
        <v>0</v>
      </c>
      <c r="AB27" s="80">
        <f t="shared" si="1"/>
        <v>0</v>
      </c>
      <c r="AC27" s="10">
        <v>0</v>
      </c>
      <c r="AD27" s="15">
        <v>0</v>
      </c>
      <c r="AE27" s="11">
        <v>0</v>
      </c>
      <c r="AF27" s="13">
        <v>0</v>
      </c>
      <c r="AG27" s="13"/>
      <c r="AH27" s="10">
        <v>0</v>
      </c>
      <c r="AI27" s="11">
        <v>0</v>
      </c>
      <c r="AJ27" s="14">
        <v>0</v>
      </c>
      <c r="AK27" s="26">
        <v>0</v>
      </c>
      <c r="AL27" s="11">
        <v>0</v>
      </c>
      <c r="AM27" s="26">
        <v>0</v>
      </c>
      <c r="AN27" s="11">
        <v>0</v>
      </c>
      <c r="AO27" s="24"/>
      <c r="AP27" s="24"/>
      <c r="AQ27" s="24">
        <v>0</v>
      </c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>
        <v>0</v>
      </c>
      <c r="Z28" s="15">
        <v>0</v>
      </c>
      <c r="AA28" s="11">
        <v>0</v>
      </c>
      <c r="AB28" s="80">
        <f t="shared" si="1"/>
        <v>0</v>
      </c>
      <c r="AC28" s="10">
        <v>0</v>
      </c>
      <c r="AD28" s="15">
        <v>0</v>
      </c>
      <c r="AE28" s="11">
        <v>0</v>
      </c>
      <c r="AF28" s="13">
        <v>0</v>
      </c>
      <c r="AG28" s="13"/>
      <c r="AH28" s="10">
        <v>0</v>
      </c>
      <c r="AI28" s="11">
        <v>0</v>
      </c>
      <c r="AJ28" s="14">
        <v>0</v>
      </c>
      <c r="AK28" s="26">
        <v>0</v>
      </c>
      <c r="AL28" s="11">
        <v>0</v>
      </c>
      <c r="AM28" s="26">
        <v>0</v>
      </c>
      <c r="AN28" s="11">
        <v>0</v>
      </c>
      <c r="AO28" s="24"/>
      <c r="AP28" s="24"/>
      <c r="AQ28" s="24">
        <v>0</v>
      </c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>
        <v>0</v>
      </c>
      <c r="Z29" s="15">
        <v>0</v>
      </c>
      <c r="AA29" s="11">
        <v>0</v>
      </c>
      <c r="AB29" s="80">
        <f t="shared" si="1"/>
        <v>0</v>
      </c>
      <c r="AC29" s="10">
        <v>0</v>
      </c>
      <c r="AD29" s="15">
        <v>0</v>
      </c>
      <c r="AE29" s="11">
        <v>0</v>
      </c>
      <c r="AF29" s="13">
        <v>0</v>
      </c>
      <c r="AG29" s="13"/>
      <c r="AH29" s="10">
        <v>0</v>
      </c>
      <c r="AI29" s="11">
        <v>0</v>
      </c>
      <c r="AJ29" s="14">
        <v>0</v>
      </c>
      <c r="AK29" s="26">
        <v>0</v>
      </c>
      <c r="AL29" s="11">
        <v>0</v>
      </c>
      <c r="AM29" s="26">
        <v>0</v>
      </c>
      <c r="AN29" s="11">
        <v>0</v>
      </c>
      <c r="AO29" s="24"/>
      <c r="AP29" s="24"/>
      <c r="AQ29" s="24">
        <v>0</v>
      </c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>
        <v>0</v>
      </c>
      <c r="Z30" s="15">
        <v>0</v>
      </c>
      <c r="AA30" s="11">
        <v>0</v>
      </c>
      <c r="AB30" s="80">
        <f t="shared" si="1"/>
        <v>0</v>
      </c>
      <c r="AC30" s="10">
        <v>0</v>
      </c>
      <c r="AD30" s="15">
        <v>0</v>
      </c>
      <c r="AE30" s="11">
        <v>0</v>
      </c>
      <c r="AF30" s="13">
        <v>0</v>
      </c>
      <c r="AG30" s="13"/>
      <c r="AH30" s="10">
        <v>0</v>
      </c>
      <c r="AI30" s="11">
        <v>0</v>
      </c>
      <c r="AJ30" s="14">
        <v>0</v>
      </c>
      <c r="AK30" s="26">
        <v>0</v>
      </c>
      <c r="AL30" s="11">
        <v>0</v>
      </c>
      <c r="AM30" s="26">
        <v>0</v>
      </c>
      <c r="AN30" s="11">
        <v>0</v>
      </c>
      <c r="AO30" s="24"/>
      <c r="AP30" s="24"/>
      <c r="AQ30" s="24">
        <v>0</v>
      </c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>
        <v>0</v>
      </c>
      <c r="Z31" s="15">
        <v>0</v>
      </c>
      <c r="AA31" s="11">
        <v>0</v>
      </c>
      <c r="AB31" s="80">
        <f t="shared" si="1"/>
        <v>0</v>
      </c>
      <c r="AC31" s="10">
        <v>0</v>
      </c>
      <c r="AD31" s="15">
        <v>0</v>
      </c>
      <c r="AE31" s="11">
        <v>0</v>
      </c>
      <c r="AF31" s="13">
        <v>0</v>
      </c>
      <c r="AG31" s="13"/>
      <c r="AH31" s="10">
        <v>0</v>
      </c>
      <c r="AI31" s="11">
        <v>0</v>
      </c>
      <c r="AJ31" s="14">
        <v>0</v>
      </c>
      <c r="AK31" s="26">
        <v>0</v>
      </c>
      <c r="AL31" s="11">
        <v>0</v>
      </c>
      <c r="AM31" s="26">
        <v>0</v>
      </c>
      <c r="AN31" s="11">
        <v>0</v>
      </c>
      <c r="AO31" s="24"/>
      <c r="AP31" s="24"/>
      <c r="AQ31" s="24">
        <v>0</v>
      </c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120</v>
      </c>
      <c r="C32" s="10">
        <v>9</v>
      </c>
      <c r="D32" s="12">
        <v>8</v>
      </c>
      <c r="E32" s="15">
        <v>3</v>
      </c>
      <c r="F32" s="15">
        <v>5</v>
      </c>
      <c r="G32" s="15">
        <v>4</v>
      </c>
      <c r="H32" s="15">
        <v>6</v>
      </c>
      <c r="I32" s="15">
        <v>3</v>
      </c>
      <c r="J32" s="15">
        <v>4</v>
      </c>
      <c r="K32" s="15">
        <v>3</v>
      </c>
      <c r="L32" s="15">
        <v>5</v>
      </c>
      <c r="M32" s="15">
        <v>17</v>
      </c>
      <c r="N32" s="15">
        <v>5</v>
      </c>
      <c r="O32" s="15">
        <v>7</v>
      </c>
      <c r="P32" s="15">
        <v>8</v>
      </c>
      <c r="Q32" s="15">
        <v>10</v>
      </c>
      <c r="R32" s="15">
        <v>8</v>
      </c>
      <c r="S32" s="11">
        <v>15</v>
      </c>
      <c r="T32" s="10">
        <v>20</v>
      </c>
      <c r="U32" s="11">
        <v>100</v>
      </c>
      <c r="V32" s="10">
        <v>58</v>
      </c>
      <c r="W32" s="11">
        <v>62</v>
      </c>
      <c r="X32" s="53">
        <f t="shared" si="0"/>
        <v>0</v>
      </c>
      <c r="Y32" s="10">
        <v>0</v>
      </c>
      <c r="Z32" s="15">
        <v>0</v>
      </c>
      <c r="AA32" s="11">
        <v>0</v>
      </c>
      <c r="AB32" s="80">
        <f t="shared" si="1"/>
        <v>0</v>
      </c>
      <c r="AC32" s="10">
        <v>0</v>
      </c>
      <c r="AD32" s="15">
        <v>0</v>
      </c>
      <c r="AE32" s="11">
        <v>0</v>
      </c>
      <c r="AF32" s="13">
        <v>0</v>
      </c>
      <c r="AG32" s="13"/>
      <c r="AH32" s="10">
        <v>8</v>
      </c>
      <c r="AI32" s="11">
        <v>27</v>
      </c>
      <c r="AJ32" s="14">
        <v>0</v>
      </c>
      <c r="AK32" s="26">
        <v>0</v>
      </c>
      <c r="AL32" s="11">
        <v>0</v>
      </c>
      <c r="AM32" s="26">
        <v>2</v>
      </c>
      <c r="AN32" s="11">
        <v>12</v>
      </c>
      <c r="AO32" s="24"/>
      <c r="AP32" s="24"/>
      <c r="AQ32" s="24">
        <v>0</v>
      </c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>
        <v>0</v>
      </c>
      <c r="Z33" s="15">
        <v>0</v>
      </c>
      <c r="AA33" s="11">
        <v>0</v>
      </c>
      <c r="AB33" s="80">
        <f t="shared" si="1"/>
        <v>0</v>
      </c>
      <c r="AC33" s="10">
        <v>0</v>
      </c>
      <c r="AD33" s="15">
        <v>0</v>
      </c>
      <c r="AE33" s="11">
        <v>0</v>
      </c>
      <c r="AF33" s="13">
        <v>0</v>
      </c>
      <c r="AG33" s="13"/>
      <c r="AH33" s="10">
        <v>0</v>
      </c>
      <c r="AI33" s="11">
        <v>0</v>
      </c>
      <c r="AJ33" s="14">
        <v>0</v>
      </c>
      <c r="AK33" s="26">
        <v>0</v>
      </c>
      <c r="AL33" s="11">
        <v>0</v>
      </c>
      <c r="AM33" s="26">
        <v>0</v>
      </c>
      <c r="AN33" s="11">
        <v>0</v>
      </c>
      <c r="AO33" s="24"/>
      <c r="AP33" s="24"/>
      <c r="AQ33" s="24">
        <v>0</v>
      </c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>
        <v>0</v>
      </c>
      <c r="Z34" s="15">
        <v>0</v>
      </c>
      <c r="AA34" s="11">
        <v>0</v>
      </c>
      <c r="AB34" s="80">
        <f t="shared" si="1"/>
        <v>0</v>
      </c>
      <c r="AC34" s="10">
        <v>0</v>
      </c>
      <c r="AD34" s="15">
        <v>0</v>
      </c>
      <c r="AE34" s="11">
        <v>0</v>
      </c>
      <c r="AF34" s="13">
        <v>0</v>
      </c>
      <c r="AG34" s="13"/>
      <c r="AH34" s="10">
        <v>0</v>
      </c>
      <c r="AI34" s="11">
        <v>0</v>
      </c>
      <c r="AJ34" s="14">
        <v>0</v>
      </c>
      <c r="AK34" s="26">
        <v>0</v>
      </c>
      <c r="AL34" s="11">
        <v>0</v>
      </c>
      <c r="AM34" s="26">
        <v>0</v>
      </c>
      <c r="AN34" s="11">
        <v>0</v>
      </c>
      <c r="AO34" s="24"/>
      <c r="AP34" s="24"/>
      <c r="AQ34" s="24">
        <v>0</v>
      </c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>
        <v>0</v>
      </c>
      <c r="Z35" s="15">
        <v>0</v>
      </c>
      <c r="AA35" s="11">
        <v>0</v>
      </c>
      <c r="AB35" s="80">
        <f t="shared" si="1"/>
        <v>0</v>
      </c>
      <c r="AC35" s="10">
        <v>0</v>
      </c>
      <c r="AD35" s="15">
        <v>0</v>
      </c>
      <c r="AE35" s="11">
        <v>0</v>
      </c>
      <c r="AF35" s="13">
        <v>0</v>
      </c>
      <c r="AG35" s="13"/>
      <c r="AH35" s="10">
        <v>0</v>
      </c>
      <c r="AI35" s="11">
        <v>0</v>
      </c>
      <c r="AJ35" s="14">
        <v>0</v>
      </c>
      <c r="AK35" s="26">
        <v>0</v>
      </c>
      <c r="AL35" s="11">
        <v>0</v>
      </c>
      <c r="AM35" s="26">
        <v>0</v>
      </c>
      <c r="AN35" s="11">
        <v>0</v>
      </c>
      <c r="AO35" s="24"/>
      <c r="AP35" s="24"/>
      <c r="AQ35" s="24">
        <v>0</v>
      </c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>
        <v>0</v>
      </c>
      <c r="AE36" s="11">
        <v>0</v>
      </c>
      <c r="AF36" s="13">
        <v>0</v>
      </c>
      <c r="AG36" s="13"/>
      <c r="AH36" s="56"/>
      <c r="AI36" s="25">
        <v>0</v>
      </c>
      <c r="AJ36" s="14">
        <v>0</v>
      </c>
      <c r="AK36" s="56"/>
      <c r="AL36" s="11">
        <v>0</v>
      </c>
      <c r="AM36" s="98"/>
      <c r="AN36" s="11"/>
      <c r="AO36" s="24"/>
      <c r="AP36" s="24"/>
      <c r="AQ36" s="24">
        <v>0</v>
      </c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>
        <v>0</v>
      </c>
      <c r="AE37" s="11">
        <v>0</v>
      </c>
      <c r="AF37" s="13">
        <v>0</v>
      </c>
      <c r="AG37" s="13"/>
      <c r="AH37" s="10">
        <v>0</v>
      </c>
      <c r="AI37" s="11">
        <v>0</v>
      </c>
      <c r="AJ37" s="14">
        <v>0</v>
      </c>
      <c r="AK37" s="26"/>
      <c r="AL37" s="11">
        <v>0</v>
      </c>
      <c r="AM37" s="26"/>
      <c r="AN37" s="11"/>
      <c r="AO37" s="24"/>
      <c r="AP37" s="24"/>
      <c r="AQ37" s="24">
        <v>0</v>
      </c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>
        <v>0</v>
      </c>
      <c r="AE38" s="11">
        <v>0</v>
      </c>
      <c r="AF38" s="13">
        <v>0</v>
      </c>
      <c r="AG38" s="13"/>
      <c r="AH38" s="10">
        <v>0</v>
      </c>
      <c r="AI38" s="11">
        <v>0</v>
      </c>
      <c r="AJ38" s="14">
        <v>0</v>
      </c>
      <c r="AK38" s="26"/>
      <c r="AL38" s="11">
        <v>0</v>
      </c>
      <c r="AM38" s="26"/>
      <c r="AN38" s="11"/>
      <c r="AO38" s="24"/>
      <c r="AP38" s="24"/>
      <c r="AQ38" s="24">
        <v>0</v>
      </c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213</v>
      </c>
      <c r="C39" s="137">
        <v>55</v>
      </c>
      <c r="D39" s="137">
        <v>77</v>
      </c>
      <c r="E39" s="137">
        <v>68</v>
      </c>
      <c r="F39" s="137">
        <v>13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200</v>
      </c>
      <c r="U39" s="11">
        <v>13</v>
      </c>
      <c r="V39" s="10">
        <v>149</v>
      </c>
      <c r="W39" s="11">
        <v>64</v>
      </c>
      <c r="X39" s="53">
        <f>SUM(Y39+Z39+AA39)</f>
        <v>95</v>
      </c>
      <c r="Y39" s="10">
        <v>95</v>
      </c>
      <c r="Z39" s="15">
        <v>0</v>
      </c>
      <c r="AA39" s="11">
        <v>0</v>
      </c>
      <c r="AB39" s="80">
        <f>SUM(AC39+AD39+AE39)</f>
        <v>0</v>
      </c>
      <c r="AC39" s="10">
        <v>0</v>
      </c>
      <c r="AD39" s="15">
        <v>0</v>
      </c>
      <c r="AE39" s="11">
        <v>0</v>
      </c>
      <c r="AF39" s="13">
        <v>93</v>
      </c>
      <c r="AG39" s="11"/>
      <c r="AH39" s="10">
        <v>0</v>
      </c>
      <c r="AI39" s="11">
        <v>0</v>
      </c>
      <c r="AJ39" s="14">
        <v>174</v>
      </c>
      <c r="AK39" s="26">
        <v>5</v>
      </c>
      <c r="AL39" s="11">
        <v>0</v>
      </c>
      <c r="AM39" s="26">
        <v>6</v>
      </c>
      <c r="AN39" s="11">
        <v>0</v>
      </c>
      <c r="AO39" s="24"/>
      <c r="AP39" s="24"/>
      <c r="AQ39" s="24">
        <v>0</v>
      </c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221</v>
      </c>
      <c r="C40" s="137">
        <v>0</v>
      </c>
      <c r="D40" s="137">
        <v>0</v>
      </c>
      <c r="E40" s="137">
        <v>0</v>
      </c>
      <c r="F40" s="15">
        <v>18</v>
      </c>
      <c r="G40" s="15">
        <v>5</v>
      </c>
      <c r="H40" s="15">
        <v>6</v>
      </c>
      <c r="I40" s="15">
        <v>10</v>
      </c>
      <c r="J40" s="15">
        <v>8</v>
      </c>
      <c r="K40" s="15">
        <v>6</v>
      </c>
      <c r="L40" s="15">
        <v>18</v>
      </c>
      <c r="M40" s="15">
        <v>13</v>
      </c>
      <c r="N40" s="15">
        <v>13</v>
      </c>
      <c r="O40" s="15">
        <v>16</v>
      </c>
      <c r="P40" s="15">
        <v>19</v>
      </c>
      <c r="Q40" s="15">
        <v>31</v>
      </c>
      <c r="R40" s="15">
        <v>24</v>
      </c>
      <c r="S40" s="11">
        <v>34</v>
      </c>
      <c r="T40" s="10">
        <v>0</v>
      </c>
      <c r="U40" s="11">
        <v>221</v>
      </c>
      <c r="V40" s="10">
        <v>111</v>
      </c>
      <c r="W40" s="11">
        <v>110</v>
      </c>
      <c r="X40" s="53">
        <f>SUM(Y40+Z40+AA40)</f>
        <v>0</v>
      </c>
      <c r="Y40" s="10">
        <v>0</v>
      </c>
      <c r="Z40" s="15">
        <v>0</v>
      </c>
      <c r="AA40" s="11">
        <v>0</v>
      </c>
      <c r="AB40" s="80">
        <f>SUM(AC40+AD40+AE40)</f>
        <v>109</v>
      </c>
      <c r="AC40" s="10">
        <v>109</v>
      </c>
      <c r="AD40" s="15">
        <v>0</v>
      </c>
      <c r="AE40" s="11">
        <v>0</v>
      </c>
      <c r="AF40" s="13">
        <v>100</v>
      </c>
      <c r="AG40" s="143"/>
      <c r="AH40" s="10">
        <v>0</v>
      </c>
      <c r="AI40" s="11">
        <v>46</v>
      </c>
      <c r="AJ40" s="14">
        <v>44</v>
      </c>
      <c r="AK40" s="26">
        <v>0</v>
      </c>
      <c r="AL40" s="11">
        <v>0</v>
      </c>
      <c r="AM40" s="26">
        <v>0</v>
      </c>
      <c r="AN40" s="11">
        <v>23</v>
      </c>
      <c r="AO40" s="24"/>
      <c r="AP40" s="24"/>
      <c r="AQ40" s="24">
        <v>0</v>
      </c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>
        <v>0</v>
      </c>
      <c r="AA41" s="11">
        <v>0</v>
      </c>
      <c r="AB41" s="80">
        <f>SUM(AC41+AD41+AE41)</f>
        <v>0</v>
      </c>
      <c r="AC41" s="10">
        <v>0</v>
      </c>
      <c r="AD41" s="15">
        <v>0</v>
      </c>
      <c r="AE41" s="11">
        <v>0</v>
      </c>
      <c r="AF41" s="13">
        <v>0</v>
      </c>
      <c r="AG41" s="11"/>
      <c r="AH41" s="10">
        <v>0</v>
      </c>
      <c r="AI41" s="11">
        <v>0</v>
      </c>
      <c r="AJ41" s="14">
        <v>0</v>
      </c>
      <c r="AK41" s="26">
        <v>0</v>
      </c>
      <c r="AL41" s="11">
        <v>0</v>
      </c>
      <c r="AM41" s="26">
        <v>0</v>
      </c>
      <c r="AN41" s="11">
        <v>0</v>
      </c>
      <c r="AO41" s="24"/>
      <c r="AP41" s="24"/>
      <c r="AQ41" s="24">
        <v>0</v>
      </c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108</v>
      </c>
      <c r="C42" s="137">
        <v>0</v>
      </c>
      <c r="D42" s="137">
        <v>17</v>
      </c>
      <c r="E42" s="137">
        <v>39</v>
      </c>
      <c r="F42" s="15">
        <v>52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56</v>
      </c>
      <c r="U42" s="11">
        <v>52</v>
      </c>
      <c r="V42" s="10">
        <v>57</v>
      </c>
      <c r="W42" s="11">
        <v>51</v>
      </c>
      <c r="X42" s="53">
        <f>SUM(Y42+Z42+AA42)</f>
        <v>2</v>
      </c>
      <c r="Y42" s="10">
        <v>2</v>
      </c>
      <c r="Z42" s="15">
        <v>0</v>
      </c>
      <c r="AA42" s="11">
        <v>0</v>
      </c>
      <c r="AB42" s="80">
        <f>SUM(AC42+AD42+AE42)</f>
        <v>9</v>
      </c>
      <c r="AC42" s="10">
        <v>9</v>
      </c>
      <c r="AD42" s="15">
        <v>0</v>
      </c>
      <c r="AE42" s="11">
        <v>0</v>
      </c>
      <c r="AF42" s="13">
        <v>15</v>
      </c>
      <c r="AG42" s="11"/>
      <c r="AH42" s="10">
        <v>6</v>
      </c>
      <c r="AI42" s="11">
        <v>5</v>
      </c>
      <c r="AJ42" s="14">
        <v>0</v>
      </c>
      <c r="AK42" s="26">
        <v>0</v>
      </c>
      <c r="AL42" s="11">
        <v>0</v>
      </c>
      <c r="AM42" s="26">
        <v>3</v>
      </c>
      <c r="AN42" s="11">
        <v>0</v>
      </c>
      <c r="AO42" s="24"/>
      <c r="AP42" s="24"/>
      <c r="AQ42" s="24">
        <v>0</v>
      </c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306</v>
      </c>
      <c r="C43" s="10">
        <v>0</v>
      </c>
      <c r="D43" s="12">
        <v>0</v>
      </c>
      <c r="E43" s="15">
        <v>0</v>
      </c>
      <c r="F43" s="15">
        <v>11</v>
      </c>
      <c r="G43" s="15">
        <v>18</v>
      </c>
      <c r="H43" s="15">
        <v>22</v>
      </c>
      <c r="I43" s="15">
        <v>24</v>
      </c>
      <c r="J43" s="15">
        <v>15</v>
      </c>
      <c r="K43" s="15">
        <v>43</v>
      </c>
      <c r="L43" s="15">
        <v>37</v>
      </c>
      <c r="M43" s="15">
        <v>42</v>
      </c>
      <c r="N43" s="15">
        <v>32</v>
      </c>
      <c r="O43" s="15">
        <v>28</v>
      </c>
      <c r="P43" s="15">
        <v>15</v>
      </c>
      <c r="Q43" s="15">
        <v>9</v>
      </c>
      <c r="R43" s="15">
        <v>6</v>
      </c>
      <c r="S43" s="11">
        <v>4</v>
      </c>
      <c r="T43" s="10">
        <v>0</v>
      </c>
      <c r="U43" s="11">
        <v>306</v>
      </c>
      <c r="V43" s="10">
        <v>114</v>
      </c>
      <c r="W43" s="11">
        <v>192</v>
      </c>
      <c r="X43" s="53">
        <f t="shared" ref="X43:X68" si="2">SUM(Y43+Z43+AA43)</f>
        <v>0</v>
      </c>
      <c r="Y43" s="10">
        <v>0</v>
      </c>
      <c r="Z43" s="15">
        <v>0</v>
      </c>
      <c r="AA43" s="11">
        <v>0</v>
      </c>
      <c r="AB43" s="80">
        <f>SUM(AC43+AD43+AE43)</f>
        <v>36</v>
      </c>
      <c r="AC43" s="10">
        <v>35</v>
      </c>
      <c r="AD43" s="15">
        <v>0</v>
      </c>
      <c r="AE43" s="11">
        <v>1</v>
      </c>
      <c r="AF43" s="13">
        <v>17</v>
      </c>
      <c r="AG43" s="11">
        <v>7</v>
      </c>
      <c r="AH43" s="10">
        <v>0</v>
      </c>
      <c r="AI43" s="25">
        <v>58</v>
      </c>
      <c r="AJ43" s="14">
        <v>283</v>
      </c>
      <c r="AK43" s="26">
        <v>0</v>
      </c>
      <c r="AL43" s="11">
        <v>0</v>
      </c>
      <c r="AM43" s="26">
        <v>0</v>
      </c>
      <c r="AN43" s="11">
        <v>6</v>
      </c>
      <c r="AO43" s="24"/>
      <c r="AP43" s="24"/>
      <c r="AQ43" s="24">
        <v>0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158</v>
      </c>
      <c r="C44" s="10">
        <v>67</v>
      </c>
      <c r="D44" s="12">
        <v>68</v>
      </c>
      <c r="E44" s="15">
        <v>23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158</v>
      </c>
      <c r="U44" s="11">
        <v>0</v>
      </c>
      <c r="V44" s="10">
        <v>130</v>
      </c>
      <c r="W44" s="11">
        <v>28</v>
      </c>
      <c r="X44" s="53">
        <f t="shared" si="2"/>
        <v>108</v>
      </c>
      <c r="Y44" s="10">
        <v>108</v>
      </c>
      <c r="Z44" s="15">
        <v>0</v>
      </c>
      <c r="AA44" s="11">
        <v>0</v>
      </c>
      <c r="AB44" s="80">
        <f t="shared" ref="AB44:AB68" si="3">SUM(AC44+AD44+AE44)</f>
        <v>0</v>
      </c>
      <c r="AC44" s="10">
        <v>0</v>
      </c>
      <c r="AD44" s="15">
        <v>0</v>
      </c>
      <c r="AE44" s="11">
        <v>0</v>
      </c>
      <c r="AF44" s="13">
        <v>68</v>
      </c>
      <c r="AG44" s="24"/>
      <c r="AH44" s="10">
        <v>23</v>
      </c>
      <c r="AI44" s="25">
        <v>0</v>
      </c>
      <c r="AJ44" s="14">
        <v>0</v>
      </c>
      <c r="AK44" s="26">
        <v>0</v>
      </c>
      <c r="AL44" s="11">
        <v>0</v>
      </c>
      <c r="AM44" s="26">
        <v>61</v>
      </c>
      <c r="AN44" s="11">
        <v>0</v>
      </c>
      <c r="AO44" s="24"/>
      <c r="AP44" s="24"/>
      <c r="AQ44" s="24">
        <v>0</v>
      </c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694</v>
      </c>
      <c r="C45" s="10">
        <v>0</v>
      </c>
      <c r="D45" s="12">
        <v>0</v>
      </c>
      <c r="E45" s="15">
        <v>0</v>
      </c>
      <c r="F45" s="15">
        <v>20</v>
      </c>
      <c r="G45" s="15">
        <v>16</v>
      </c>
      <c r="H45" s="15">
        <v>11</v>
      </c>
      <c r="I45" s="15">
        <v>11</v>
      </c>
      <c r="J45" s="15">
        <v>44</v>
      </c>
      <c r="K45" s="15">
        <v>54</v>
      </c>
      <c r="L45" s="15">
        <v>68</v>
      </c>
      <c r="M45" s="15">
        <v>65</v>
      </c>
      <c r="N45" s="15">
        <v>88</v>
      </c>
      <c r="O45" s="15">
        <v>81</v>
      </c>
      <c r="P45" s="15">
        <v>92</v>
      </c>
      <c r="Q45" s="15">
        <v>59</v>
      </c>
      <c r="R45" s="15">
        <v>52</v>
      </c>
      <c r="S45" s="11">
        <v>33</v>
      </c>
      <c r="T45" s="10">
        <v>0</v>
      </c>
      <c r="U45" s="11">
        <v>694</v>
      </c>
      <c r="V45" s="10">
        <v>195</v>
      </c>
      <c r="W45" s="11">
        <v>499</v>
      </c>
      <c r="X45" s="53">
        <f t="shared" si="2"/>
        <v>0</v>
      </c>
      <c r="Y45" s="10">
        <v>0</v>
      </c>
      <c r="Z45" s="15">
        <v>0</v>
      </c>
      <c r="AA45" s="11">
        <v>0</v>
      </c>
      <c r="AB45" s="80">
        <f t="shared" si="3"/>
        <v>333</v>
      </c>
      <c r="AC45" s="10">
        <v>333</v>
      </c>
      <c r="AD45" s="15">
        <v>0</v>
      </c>
      <c r="AE45" s="11">
        <v>0</v>
      </c>
      <c r="AF45" s="13">
        <v>259</v>
      </c>
      <c r="AG45" s="143">
        <v>41</v>
      </c>
      <c r="AH45" s="10">
        <v>0</v>
      </c>
      <c r="AI45" s="25">
        <v>109</v>
      </c>
      <c r="AJ45" s="25">
        <v>146</v>
      </c>
      <c r="AK45" s="26">
        <v>0</v>
      </c>
      <c r="AL45" s="11">
        <v>10</v>
      </c>
      <c r="AM45" s="26">
        <v>0</v>
      </c>
      <c r="AN45" s="11">
        <v>83</v>
      </c>
      <c r="AO45" s="24"/>
      <c r="AP45" s="24"/>
      <c r="AQ45" s="24">
        <v>1</v>
      </c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>
        <v>0</v>
      </c>
      <c r="Z46" s="15">
        <v>0</v>
      </c>
      <c r="AA46" s="11">
        <v>0</v>
      </c>
      <c r="AB46" s="80">
        <f t="shared" si="3"/>
        <v>0</v>
      </c>
      <c r="AC46" s="10">
        <v>0</v>
      </c>
      <c r="AD46" s="15">
        <v>0</v>
      </c>
      <c r="AE46" s="11">
        <v>0</v>
      </c>
      <c r="AF46" s="13">
        <v>0</v>
      </c>
      <c r="AG46" s="11"/>
      <c r="AH46" s="10">
        <v>0</v>
      </c>
      <c r="AI46" s="11">
        <v>0</v>
      </c>
      <c r="AJ46" s="14">
        <v>0</v>
      </c>
      <c r="AK46" s="26">
        <v>0</v>
      </c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>
        <v>0</v>
      </c>
      <c r="Z47" s="15">
        <v>0</v>
      </c>
      <c r="AA47" s="11">
        <v>0</v>
      </c>
      <c r="AB47" s="80">
        <f t="shared" si="3"/>
        <v>0</v>
      </c>
      <c r="AC47" s="10">
        <v>0</v>
      </c>
      <c r="AD47" s="15">
        <v>0</v>
      </c>
      <c r="AE47" s="11">
        <v>0</v>
      </c>
      <c r="AF47" s="13">
        <v>0</v>
      </c>
      <c r="AG47" s="143"/>
      <c r="AH47" s="10">
        <v>0</v>
      </c>
      <c r="AI47" s="11">
        <v>0</v>
      </c>
      <c r="AJ47" s="14">
        <v>0</v>
      </c>
      <c r="AK47" s="26">
        <v>0</v>
      </c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>
        <v>0</v>
      </c>
      <c r="Z48" s="15">
        <v>0</v>
      </c>
      <c r="AA48" s="11">
        <v>0</v>
      </c>
      <c r="AB48" s="80">
        <f t="shared" si="3"/>
        <v>0</v>
      </c>
      <c r="AC48" s="10">
        <v>0</v>
      </c>
      <c r="AD48" s="15">
        <v>0</v>
      </c>
      <c r="AE48" s="11">
        <v>0</v>
      </c>
      <c r="AF48" s="13">
        <v>0</v>
      </c>
      <c r="AG48" s="11"/>
      <c r="AH48" s="10">
        <v>0</v>
      </c>
      <c r="AI48" s="11">
        <v>0</v>
      </c>
      <c r="AJ48" s="14">
        <v>0</v>
      </c>
      <c r="AK48" s="26">
        <v>0</v>
      </c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>
        <v>0</v>
      </c>
      <c r="Z49" s="15">
        <v>0</v>
      </c>
      <c r="AA49" s="11">
        <v>0</v>
      </c>
      <c r="AB49" s="80">
        <f t="shared" si="3"/>
        <v>0</v>
      </c>
      <c r="AC49" s="10">
        <v>0</v>
      </c>
      <c r="AD49" s="15">
        <v>0</v>
      </c>
      <c r="AE49" s="11">
        <v>0</v>
      </c>
      <c r="AF49" s="13">
        <v>0</v>
      </c>
      <c r="AG49" s="11"/>
      <c r="AH49" s="10">
        <v>0</v>
      </c>
      <c r="AI49" s="11">
        <v>0</v>
      </c>
      <c r="AJ49" s="14">
        <v>0</v>
      </c>
      <c r="AK49" s="26">
        <v>0</v>
      </c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>
        <v>0</v>
      </c>
      <c r="Z50" s="15">
        <v>0</v>
      </c>
      <c r="AA50" s="11">
        <v>0</v>
      </c>
      <c r="AB50" s="80">
        <f t="shared" si="3"/>
        <v>0</v>
      </c>
      <c r="AC50" s="10">
        <v>0</v>
      </c>
      <c r="AD50" s="15">
        <v>0</v>
      </c>
      <c r="AE50" s="11">
        <v>0</v>
      </c>
      <c r="AF50" s="13">
        <v>0</v>
      </c>
      <c r="AG50" s="143"/>
      <c r="AH50" s="10">
        <v>0</v>
      </c>
      <c r="AI50" s="11">
        <v>0</v>
      </c>
      <c r="AJ50" s="14">
        <v>0</v>
      </c>
      <c r="AK50" s="26">
        <v>0</v>
      </c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>
        <v>0</v>
      </c>
      <c r="Z51" s="15">
        <v>0</v>
      </c>
      <c r="AA51" s="11">
        <v>0</v>
      </c>
      <c r="AB51" s="80">
        <f t="shared" si="3"/>
        <v>0</v>
      </c>
      <c r="AC51" s="10">
        <v>0</v>
      </c>
      <c r="AD51" s="15">
        <v>0</v>
      </c>
      <c r="AE51" s="11">
        <v>0</v>
      </c>
      <c r="AF51" s="13">
        <v>0</v>
      </c>
      <c r="AG51" s="11"/>
      <c r="AH51" s="10">
        <v>0</v>
      </c>
      <c r="AI51" s="11">
        <v>0</v>
      </c>
      <c r="AJ51" s="14">
        <v>0</v>
      </c>
      <c r="AK51" s="26">
        <v>0</v>
      </c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>
        <v>0</v>
      </c>
      <c r="Z52" s="15">
        <v>0</v>
      </c>
      <c r="AA52" s="11">
        <v>0</v>
      </c>
      <c r="AB52" s="80">
        <f t="shared" si="3"/>
        <v>0</v>
      </c>
      <c r="AC52" s="10">
        <v>0</v>
      </c>
      <c r="AD52" s="15">
        <v>0</v>
      </c>
      <c r="AE52" s="11">
        <v>0</v>
      </c>
      <c r="AF52" s="13">
        <v>0</v>
      </c>
      <c r="AG52" s="33"/>
      <c r="AH52" s="10">
        <v>0</v>
      </c>
      <c r="AI52" s="11">
        <v>0</v>
      </c>
      <c r="AJ52" s="14">
        <v>0</v>
      </c>
      <c r="AK52" s="26">
        <v>0</v>
      </c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>
        <v>0</v>
      </c>
      <c r="Z53" s="15">
        <v>0</v>
      </c>
      <c r="AA53" s="11">
        <v>0</v>
      </c>
      <c r="AB53" s="80">
        <f t="shared" si="3"/>
        <v>0</v>
      </c>
      <c r="AC53" s="10">
        <v>0</v>
      </c>
      <c r="AD53" s="15">
        <v>0</v>
      </c>
      <c r="AE53" s="11">
        <v>0</v>
      </c>
      <c r="AF53" s="13">
        <v>0</v>
      </c>
      <c r="AG53" s="33"/>
      <c r="AH53" s="10">
        <v>0</v>
      </c>
      <c r="AI53" s="11">
        <v>0</v>
      </c>
      <c r="AJ53" s="14">
        <v>0</v>
      </c>
      <c r="AK53" s="26">
        <v>0</v>
      </c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>
        <v>0</v>
      </c>
      <c r="Z54" s="15">
        <v>0</v>
      </c>
      <c r="AA54" s="11">
        <v>0</v>
      </c>
      <c r="AB54" s="80">
        <f t="shared" si="3"/>
        <v>0</v>
      </c>
      <c r="AC54" s="10">
        <v>0</v>
      </c>
      <c r="AD54" s="15">
        <v>0</v>
      </c>
      <c r="AE54" s="11">
        <v>0</v>
      </c>
      <c r="AF54" s="13">
        <v>0</v>
      </c>
      <c r="AG54" s="33"/>
      <c r="AH54" s="10">
        <v>0</v>
      </c>
      <c r="AI54" s="11">
        <v>0</v>
      </c>
      <c r="AJ54" s="14">
        <v>0</v>
      </c>
      <c r="AK54" s="26">
        <v>0</v>
      </c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409</v>
      </c>
      <c r="C55" s="10">
        <v>0</v>
      </c>
      <c r="D55" s="12">
        <v>1</v>
      </c>
      <c r="E55" s="15">
        <v>0</v>
      </c>
      <c r="F55" s="15">
        <v>1</v>
      </c>
      <c r="G55" s="15">
        <v>1</v>
      </c>
      <c r="H55" s="15">
        <v>1</v>
      </c>
      <c r="I55" s="15">
        <v>1</v>
      </c>
      <c r="J55" s="15">
        <v>7</v>
      </c>
      <c r="K55" s="15">
        <v>11</v>
      </c>
      <c r="L55" s="15">
        <v>16</v>
      </c>
      <c r="M55" s="15">
        <v>24</v>
      </c>
      <c r="N55" s="15">
        <v>20</v>
      </c>
      <c r="O55" s="15">
        <v>43</v>
      </c>
      <c r="P55" s="15">
        <v>64</v>
      </c>
      <c r="Q55" s="15">
        <v>72</v>
      </c>
      <c r="R55" s="15">
        <v>63</v>
      </c>
      <c r="S55" s="11">
        <v>84</v>
      </c>
      <c r="T55" s="10">
        <v>1</v>
      </c>
      <c r="U55" s="11">
        <v>408</v>
      </c>
      <c r="V55" s="10">
        <v>161</v>
      </c>
      <c r="W55" s="11">
        <v>248</v>
      </c>
      <c r="X55" s="53">
        <f t="shared" si="2"/>
        <v>0</v>
      </c>
      <c r="Y55" s="10">
        <v>0</v>
      </c>
      <c r="Z55" s="15">
        <v>0</v>
      </c>
      <c r="AA55" s="11">
        <v>0</v>
      </c>
      <c r="AB55" s="80">
        <f t="shared" si="3"/>
        <v>156</v>
      </c>
      <c r="AC55" s="10">
        <v>149</v>
      </c>
      <c r="AD55" s="15">
        <v>0</v>
      </c>
      <c r="AE55" s="11">
        <v>7</v>
      </c>
      <c r="AF55" s="13">
        <v>92</v>
      </c>
      <c r="AG55" s="33"/>
      <c r="AH55" s="10">
        <v>0</v>
      </c>
      <c r="AI55" s="11">
        <v>16</v>
      </c>
      <c r="AJ55" s="14">
        <v>5</v>
      </c>
      <c r="AK55" s="26">
        <v>0</v>
      </c>
      <c r="AL55" s="11">
        <v>0</v>
      </c>
      <c r="AM55" s="34">
        <v>0</v>
      </c>
      <c r="AN55" s="33">
        <v>4</v>
      </c>
      <c r="AO55" s="27"/>
      <c r="AP55" s="11"/>
      <c r="AQ55" s="24">
        <v>0</v>
      </c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345</v>
      </c>
      <c r="C56" s="10">
        <v>0</v>
      </c>
      <c r="D56" s="12">
        <v>0</v>
      </c>
      <c r="E56" s="15">
        <v>0</v>
      </c>
      <c r="F56" s="15">
        <v>17</v>
      </c>
      <c r="G56" s="15">
        <v>66</v>
      </c>
      <c r="H56" s="15">
        <v>94</v>
      </c>
      <c r="I56" s="15">
        <v>68</v>
      </c>
      <c r="J56" s="15">
        <v>64</v>
      </c>
      <c r="K56" s="15">
        <v>36</v>
      </c>
      <c r="L56" s="15"/>
      <c r="M56" s="15"/>
      <c r="N56" s="15"/>
      <c r="O56" s="15"/>
      <c r="P56" s="15"/>
      <c r="Q56" s="15"/>
      <c r="R56" s="15"/>
      <c r="S56" s="11"/>
      <c r="T56" s="10">
        <v>0</v>
      </c>
      <c r="U56" s="11">
        <v>345</v>
      </c>
      <c r="V56" s="10">
        <v>0</v>
      </c>
      <c r="W56" s="11">
        <v>345</v>
      </c>
      <c r="X56" s="53">
        <f t="shared" si="2"/>
        <v>0</v>
      </c>
      <c r="Y56" s="10">
        <v>0</v>
      </c>
      <c r="Z56" s="15">
        <v>0</v>
      </c>
      <c r="AA56" s="11">
        <v>0</v>
      </c>
      <c r="AB56" s="80">
        <f t="shared" si="3"/>
        <v>155</v>
      </c>
      <c r="AC56" s="10">
        <v>155</v>
      </c>
      <c r="AD56" s="15">
        <v>0</v>
      </c>
      <c r="AE56" s="11">
        <v>0</v>
      </c>
      <c r="AF56" s="13">
        <v>145</v>
      </c>
      <c r="AG56" s="33"/>
      <c r="AH56" s="10">
        <v>0</v>
      </c>
      <c r="AI56" s="11">
        <v>36</v>
      </c>
      <c r="AJ56" s="14">
        <v>0</v>
      </c>
      <c r="AK56" s="26">
        <v>0</v>
      </c>
      <c r="AL56" s="11">
        <v>3</v>
      </c>
      <c r="AM56" s="34">
        <v>0</v>
      </c>
      <c r="AN56" s="33">
        <v>26</v>
      </c>
      <c r="AO56" s="27"/>
      <c r="AP56" s="11"/>
      <c r="AQ56" s="24">
        <v>0</v>
      </c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42</v>
      </c>
      <c r="C57" s="10">
        <v>3</v>
      </c>
      <c r="D57" s="12">
        <v>20</v>
      </c>
      <c r="E57" s="15">
        <v>19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42</v>
      </c>
      <c r="U57" s="11">
        <v>0</v>
      </c>
      <c r="V57" s="10">
        <v>0</v>
      </c>
      <c r="W57" s="11">
        <v>42</v>
      </c>
      <c r="X57" s="53">
        <f t="shared" si="2"/>
        <v>2</v>
      </c>
      <c r="Y57" s="10">
        <v>2</v>
      </c>
      <c r="Z57" s="15">
        <v>0</v>
      </c>
      <c r="AA57" s="11">
        <v>0</v>
      </c>
      <c r="AB57" s="80">
        <f t="shared" si="3"/>
        <v>0</v>
      </c>
      <c r="AC57" s="10">
        <v>0</v>
      </c>
      <c r="AD57" s="15">
        <v>0</v>
      </c>
      <c r="AE57" s="11">
        <v>0</v>
      </c>
      <c r="AF57" s="13">
        <v>2</v>
      </c>
      <c r="AG57" s="33"/>
      <c r="AH57" s="10">
        <v>0</v>
      </c>
      <c r="AI57" s="11">
        <v>0</v>
      </c>
      <c r="AJ57" s="14">
        <v>0</v>
      </c>
      <c r="AK57" s="26">
        <v>0</v>
      </c>
      <c r="AL57" s="11">
        <v>0</v>
      </c>
      <c r="AM57" s="34">
        <v>0</v>
      </c>
      <c r="AN57" s="33">
        <v>0</v>
      </c>
      <c r="AO57" s="27"/>
      <c r="AP57" s="11"/>
      <c r="AQ57" s="24">
        <v>0</v>
      </c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727</v>
      </c>
      <c r="C58" s="10">
        <v>0</v>
      </c>
      <c r="D58" s="12">
        <v>0</v>
      </c>
      <c r="E58" s="15">
        <v>13</v>
      </c>
      <c r="F58" s="15">
        <v>36</v>
      </c>
      <c r="G58" s="15">
        <v>37</v>
      </c>
      <c r="H58" s="15">
        <v>52</v>
      </c>
      <c r="I58" s="15">
        <v>67</v>
      </c>
      <c r="J58" s="15">
        <v>90</v>
      </c>
      <c r="K58" s="15">
        <v>96</v>
      </c>
      <c r="L58" s="15">
        <v>95</v>
      </c>
      <c r="M58" s="15">
        <v>87</v>
      </c>
      <c r="N58" s="15">
        <v>47</v>
      </c>
      <c r="O58" s="15">
        <v>48</v>
      </c>
      <c r="P58" s="15">
        <v>22</v>
      </c>
      <c r="Q58" s="15">
        <v>22</v>
      </c>
      <c r="R58" s="15">
        <v>9</v>
      </c>
      <c r="S58" s="11">
        <v>6</v>
      </c>
      <c r="T58" s="10">
        <v>13</v>
      </c>
      <c r="U58" s="11">
        <v>714</v>
      </c>
      <c r="V58" s="10">
        <v>0</v>
      </c>
      <c r="W58" s="11">
        <v>727</v>
      </c>
      <c r="X58" s="53">
        <f t="shared" si="2"/>
        <v>4</v>
      </c>
      <c r="Y58" s="10">
        <v>4</v>
      </c>
      <c r="Z58" s="15">
        <v>0</v>
      </c>
      <c r="AA58" s="11">
        <v>0</v>
      </c>
      <c r="AB58" s="80">
        <f t="shared" si="3"/>
        <v>395</v>
      </c>
      <c r="AC58" s="10">
        <v>395</v>
      </c>
      <c r="AD58" s="15">
        <v>0</v>
      </c>
      <c r="AE58" s="11">
        <v>0</v>
      </c>
      <c r="AF58" s="13">
        <v>362</v>
      </c>
      <c r="AG58" s="33"/>
      <c r="AH58" s="10">
        <v>0</v>
      </c>
      <c r="AI58" s="11">
        <v>63</v>
      </c>
      <c r="AJ58" s="14">
        <v>3</v>
      </c>
      <c r="AK58" s="26">
        <v>0</v>
      </c>
      <c r="AL58" s="11">
        <v>9</v>
      </c>
      <c r="AM58" s="34">
        <v>0</v>
      </c>
      <c r="AN58" s="33">
        <v>62</v>
      </c>
      <c r="AO58" s="27"/>
      <c r="AP58" s="11"/>
      <c r="AQ58" s="24">
        <v>0</v>
      </c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891</v>
      </c>
      <c r="C59" s="10">
        <v>42</v>
      </c>
      <c r="D59" s="12">
        <v>20</v>
      </c>
      <c r="E59" s="15">
        <v>11</v>
      </c>
      <c r="F59" s="15">
        <v>9</v>
      </c>
      <c r="G59" s="15">
        <v>3</v>
      </c>
      <c r="H59" s="15">
        <v>18</v>
      </c>
      <c r="I59" s="15">
        <v>15</v>
      </c>
      <c r="J59" s="15">
        <v>23</v>
      </c>
      <c r="K59" s="15">
        <v>20</v>
      </c>
      <c r="L59" s="15">
        <v>42</v>
      </c>
      <c r="M59" s="15">
        <v>54</v>
      </c>
      <c r="N59" s="15">
        <v>61</v>
      </c>
      <c r="O59" s="15">
        <v>60</v>
      </c>
      <c r="P59" s="15">
        <v>117</v>
      </c>
      <c r="Q59" s="15">
        <v>138</v>
      </c>
      <c r="R59" s="15">
        <v>125</v>
      </c>
      <c r="S59" s="11">
        <v>133</v>
      </c>
      <c r="T59" s="10">
        <v>73</v>
      </c>
      <c r="U59" s="11">
        <v>818</v>
      </c>
      <c r="V59" s="10">
        <v>382</v>
      </c>
      <c r="W59" s="11">
        <v>509</v>
      </c>
      <c r="X59" s="53">
        <f t="shared" si="2"/>
        <v>39</v>
      </c>
      <c r="Y59" s="10">
        <v>39</v>
      </c>
      <c r="Z59" s="15">
        <v>0</v>
      </c>
      <c r="AA59" s="11">
        <v>0</v>
      </c>
      <c r="AB59" s="80">
        <f t="shared" si="3"/>
        <v>577</v>
      </c>
      <c r="AC59" s="10">
        <v>577</v>
      </c>
      <c r="AD59" s="15">
        <v>0</v>
      </c>
      <c r="AE59" s="11">
        <v>0</v>
      </c>
      <c r="AF59" s="13">
        <v>516</v>
      </c>
      <c r="AG59" s="33">
        <v>18</v>
      </c>
      <c r="AH59" s="10">
        <v>4</v>
      </c>
      <c r="AI59" s="11">
        <v>104</v>
      </c>
      <c r="AJ59" s="14">
        <v>70</v>
      </c>
      <c r="AK59" s="26">
        <v>0</v>
      </c>
      <c r="AL59" s="11">
        <v>0</v>
      </c>
      <c r="AM59" s="34">
        <v>19</v>
      </c>
      <c r="AN59" s="33">
        <v>81</v>
      </c>
      <c r="AO59" s="27"/>
      <c r="AP59" s="11"/>
      <c r="AQ59" s="24">
        <v>68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450</v>
      </c>
      <c r="C60" s="10">
        <v>36</v>
      </c>
      <c r="D60" s="12">
        <v>64</v>
      </c>
      <c r="E60" s="15">
        <v>44</v>
      </c>
      <c r="F60" s="15">
        <v>30</v>
      </c>
      <c r="G60" s="15">
        <v>13</v>
      </c>
      <c r="H60" s="15">
        <v>15</v>
      </c>
      <c r="I60" s="15">
        <v>19</v>
      </c>
      <c r="J60" s="15">
        <v>14</v>
      </c>
      <c r="K60" s="15">
        <v>9</v>
      </c>
      <c r="L60" s="15">
        <v>20</v>
      </c>
      <c r="M60" s="15">
        <v>28</v>
      </c>
      <c r="N60" s="15">
        <v>27</v>
      </c>
      <c r="O60" s="15">
        <v>22</v>
      </c>
      <c r="P60" s="15">
        <v>21</v>
      </c>
      <c r="Q60" s="15">
        <v>46</v>
      </c>
      <c r="R60" s="15">
        <v>22</v>
      </c>
      <c r="S60" s="11">
        <v>20</v>
      </c>
      <c r="T60" s="10">
        <v>144</v>
      </c>
      <c r="U60" s="11">
        <v>306</v>
      </c>
      <c r="V60" s="10">
        <v>192</v>
      </c>
      <c r="W60" s="11">
        <v>258</v>
      </c>
      <c r="X60" s="53">
        <f t="shared" si="2"/>
        <v>90</v>
      </c>
      <c r="Y60" s="10">
        <v>90</v>
      </c>
      <c r="Z60" s="15">
        <v>0</v>
      </c>
      <c r="AA60" s="11">
        <v>0</v>
      </c>
      <c r="AB60" s="80">
        <f t="shared" si="3"/>
        <v>203</v>
      </c>
      <c r="AC60" s="10">
        <v>203</v>
      </c>
      <c r="AD60" s="15">
        <v>0</v>
      </c>
      <c r="AE60" s="11">
        <v>0</v>
      </c>
      <c r="AF60" s="13">
        <v>241</v>
      </c>
      <c r="AG60" s="11"/>
      <c r="AH60" s="10">
        <v>19</v>
      </c>
      <c r="AI60" s="11">
        <v>49</v>
      </c>
      <c r="AJ60" s="14">
        <v>0</v>
      </c>
      <c r="AK60" s="26">
        <v>0</v>
      </c>
      <c r="AL60" s="11">
        <v>0</v>
      </c>
      <c r="AM60" s="34">
        <v>19</v>
      </c>
      <c r="AN60" s="33">
        <v>63</v>
      </c>
      <c r="AO60" s="27"/>
      <c r="AP60" s="11"/>
      <c r="AQ60" s="24">
        <v>0</v>
      </c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200</v>
      </c>
      <c r="C61" s="10">
        <v>100</v>
      </c>
      <c r="D61" s="12">
        <v>38</v>
      </c>
      <c r="E61" s="15">
        <v>58</v>
      </c>
      <c r="F61" s="15">
        <v>4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196</v>
      </c>
      <c r="U61" s="11">
        <v>4</v>
      </c>
      <c r="V61" s="10">
        <v>83</v>
      </c>
      <c r="W61" s="11">
        <v>117</v>
      </c>
      <c r="X61" s="53">
        <f t="shared" si="2"/>
        <v>127</v>
      </c>
      <c r="Y61" s="10">
        <v>127</v>
      </c>
      <c r="Z61" s="15">
        <v>0</v>
      </c>
      <c r="AA61" s="11">
        <v>0</v>
      </c>
      <c r="AB61" s="80">
        <f t="shared" si="3"/>
        <v>0</v>
      </c>
      <c r="AC61" s="10">
        <v>0</v>
      </c>
      <c r="AD61" s="15">
        <v>0</v>
      </c>
      <c r="AE61" s="11">
        <v>0</v>
      </c>
      <c r="AF61" s="13">
        <v>74</v>
      </c>
      <c r="AG61" s="11"/>
      <c r="AH61" s="10">
        <v>30</v>
      </c>
      <c r="AI61" s="11">
        <v>0</v>
      </c>
      <c r="AJ61" s="14">
        <v>0</v>
      </c>
      <c r="AK61" s="26">
        <v>0</v>
      </c>
      <c r="AL61" s="11">
        <v>0</v>
      </c>
      <c r="AM61" s="34">
        <v>63</v>
      </c>
      <c r="AN61" s="33">
        <v>0</v>
      </c>
      <c r="AO61" s="27"/>
      <c r="AP61" s="11"/>
      <c r="AQ61" s="24">
        <v>0</v>
      </c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541</v>
      </c>
      <c r="C62" s="10">
        <v>0</v>
      </c>
      <c r="D62" s="12">
        <v>0</v>
      </c>
      <c r="E62" s="15">
        <v>0</v>
      </c>
      <c r="F62" s="15">
        <v>45</v>
      </c>
      <c r="G62" s="15">
        <v>20</v>
      </c>
      <c r="H62" s="15">
        <v>18</v>
      </c>
      <c r="I62" s="15">
        <v>27</v>
      </c>
      <c r="J62" s="15">
        <v>27</v>
      </c>
      <c r="K62" s="15">
        <v>38</v>
      </c>
      <c r="L62" s="15">
        <v>45</v>
      </c>
      <c r="M62" s="15">
        <v>60</v>
      </c>
      <c r="N62" s="15">
        <v>60</v>
      </c>
      <c r="O62" s="15">
        <v>52</v>
      </c>
      <c r="P62" s="15">
        <v>47</v>
      </c>
      <c r="Q62" s="15">
        <v>38</v>
      </c>
      <c r="R62" s="15">
        <v>35</v>
      </c>
      <c r="S62" s="11">
        <v>29</v>
      </c>
      <c r="T62" s="10">
        <v>0</v>
      </c>
      <c r="U62" s="11">
        <v>541</v>
      </c>
      <c r="V62" s="10">
        <v>249</v>
      </c>
      <c r="W62" s="11">
        <v>292</v>
      </c>
      <c r="X62" s="53">
        <f t="shared" si="2"/>
        <v>0</v>
      </c>
      <c r="Y62" s="10">
        <v>0</v>
      </c>
      <c r="Z62" s="15">
        <v>0</v>
      </c>
      <c r="AA62" s="11">
        <v>0</v>
      </c>
      <c r="AB62" s="80">
        <f t="shared" si="3"/>
        <v>280</v>
      </c>
      <c r="AC62" s="10">
        <v>280</v>
      </c>
      <c r="AD62" s="15">
        <v>0</v>
      </c>
      <c r="AE62" s="11">
        <v>0</v>
      </c>
      <c r="AF62" s="13">
        <v>238</v>
      </c>
      <c r="AG62" s="143">
        <v>31</v>
      </c>
      <c r="AH62" s="10">
        <v>0</v>
      </c>
      <c r="AI62" s="11">
        <v>96</v>
      </c>
      <c r="AJ62" s="14">
        <v>0</v>
      </c>
      <c r="AK62" s="26">
        <v>0</v>
      </c>
      <c r="AL62" s="11">
        <v>52</v>
      </c>
      <c r="AM62" s="34">
        <v>0</v>
      </c>
      <c r="AN62" s="33">
        <v>107</v>
      </c>
      <c r="AO62" s="27"/>
      <c r="AP62" s="11"/>
      <c r="AQ62" s="24">
        <v>0</v>
      </c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>
        <v>0</v>
      </c>
      <c r="AA63" s="11">
        <v>0</v>
      </c>
      <c r="AB63" s="80">
        <f t="shared" si="3"/>
        <v>0</v>
      </c>
      <c r="AC63" s="10">
        <v>0</v>
      </c>
      <c r="AD63" s="15">
        <v>0</v>
      </c>
      <c r="AE63" s="11">
        <v>0</v>
      </c>
      <c r="AF63" s="13">
        <v>0</v>
      </c>
      <c r="AG63" s="33"/>
      <c r="AH63" s="10">
        <v>0</v>
      </c>
      <c r="AI63" s="11">
        <v>0</v>
      </c>
      <c r="AJ63" s="14">
        <v>0</v>
      </c>
      <c r="AK63" s="26">
        <v>0</v>
      </c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358</v>
      </c>
      <c r="C64" s="10">
        <v>0</v>
      </c>
      <c r="D64" s="12">
        <v>0</v>
      </c>
      <c r="E64" s="15">
        <v>0</v>
      </c>
      <c r="F64" s="15">
        <v>4</v>
      </c>
      <c r="G64" s="15">
        <v>3</v>
      </c>
      <c r="H64" s="15">
        <v>7</v>
      </c>
      <c r="I64" s="15">
        <v>8</v>
      </c>
      <c r="J64" s="15">
        <v>10</v>
      </c>
      <c r="K64" s="15">
        <v>13</v>
      </c>
      <c r="L64" s="15">
        <v>19</v>
      </c>
      <c r="M64" s="15">
        <v>17</v>
      </c>
      <c r="N64" s="15">
        <v>28</v>
      </c>
      <c r="O64" s="15">
        <v>41</v>
      </c>
      <c r="P64" s="15">
        <v>57</v>
      </c>
      <c r="Q64" s="15">
        <v>56</v>
      </c>
      <c r="R64" s="15">
        <v>43</v>
      </c>
      <c r="S64" s="11">
        <v>52</v>
      </c>
      <c r="T64" s="10">
        <v>0</v>
      </c>
      <c r="U64" s="11">
        <v>358</v>
      </c>
      <c r="V64" s="10">
        <v>286</v>
      </c>
      <c r="W64" s="11">
        <v>72</v>
      </c>
      <c r="X64" s="53">
        <f t="shared" si="2"/>
        <v>0</v>
      </c>
      <c r="Y64" s="10">
        <v>0</v>
      </c>
      <c r="Z64" s="15">
        <v>0</v>
      </c>
      <c r="AA64" s="11">
        <v>0</v>
      </c>
      <c r="AB64" s="80">
        <f t="shared" si="3"/>
        <v>154</v>
      </c>
      <c r="AC64" s="10">
        <v>154</v>
      </c>
      <c r="AD64" s="15">
        <v>0</v>
      </c>
      <c r="AE64" s="11">
        <v>0</v>
      </c>
      <c r="AF64" s="13">
        <v>150</v>
      </c>
      <c r="AG64" s="33">
        <v>23</v>
      </c>
      <c r="AH64" s="10">
        <v>0</v>
      </c>
      <c r="AI64" s="11">
        <v>46</v>
      </c>
      <c r="AJ64" s="14">
        <v>16</v>
      </c>
      <c r="AK64" s="26">
        <v>0</v>
      </c>
      <c r="AL64" s="11">
        <v>18</v>
      </c>
      <c r="AM64" s="34">
        <v>0</v>
      </c>
      <c r="AN64" s="33">
        <v>16</v>
      </c>
      <c r="AO64" s="27"/>
      <c r="AP64" s="11"/>
      <c r="AQ64" s="24">
        <v>0</v>
      </c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>
        <v>0</v>
      </c>
      <c r="AA65" s="11">
        <v>0</v>
      </c>
      <c r="AB65" s="80">
        <f t="shared" si="3"/>
        <v>0</v>
      </c>
      <c r="AC65" s="10">
        <v>0</v>
      </c>
      <c r="AD65" s="15">
        <v>0</v>
      </c>
      <c r="AE65" s="11">
        <v>0</v>
      </c>
      <c r="AF65" s="13">
        <v>0</v>
      </c>
      <c r="AG65" s="33"/>
      <c r="AH65" s="10">
        <v>0</v>
      </c>
      <c r="AI65" s="11">
        <v>0</v>
      </c>
      <c r="AJ65" s="14">
        <v>0</v>
      </c>
      <c r="AK65" s="26">
        <v>0</v>
      </c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>
        <v>0</v>
      </c>
      <c r="AA66" s="11">
        <v>0</v>
      </c>
      <c r="AB66" s="80">
        <f t="shared" si="3"/>
        <v>0</v>
      </c>
      <c r="AC66" s="10">
        <v>0</v>
      </c>
      <c r="AD66" s="15">
        <v>0</v>
      </c>
      <c r="AE66" s="11">
        <v>0</v>
      </c>
      <c r="AF66" s="13">
        <v>0</v>
      </c>
      <c r="AG66" s="11"/>
      <c r="AH66" s="10">
        <v>0</v>
      </c>
      <c r="AI66" s="11">
        <v>0</v>
      </c>
      <c r="AJ66" s="14">
        <v>0</v>
      </c>
      <c r="AK66" s="26">
        <v>0</v>
      </c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>
        <v>0</v>
      </c>
      <c r="AA67" s="11">
        <v>0</v>
      </c>
      <c r="AB67" s="80">
        <f t="shared" si="3"/>
        <v>0</v>
      </c>
      <c r="AC67" s="10">
        <v>0</v>
      </c>
      <c r="AD67" s="15">
        <v>0</v>
      </c>
      <c r="AE67" s="11">
        <v>0</v>
      </c>
      <c r="AF67" s="13">
        <v>0</v>
      </c>
      <c r="AG67" s="11"/>
      <c r="AH67" s="10">
        <v>0</v>
      </c>
      <c r="AI67" s="11">
        <v>0</v>
      </c>
      <c r="AJ67" s="14">
        <v>0</v>
      </c>
      <c r="AK67" s="26">
        <v>0</v>
      </c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>
        <v>0</v>
      </c>
      <c r="AA68" s="11">
        <v>0</v>
      </c>
      <c r="AB68" s="80">
        <f t="shared" si="3"/>
        <v>0</v>
      </c>
      <c r="AC68" s="10">
        <v>0</v>
      </c>
      <c r="AD68" s="15">
        <v>0</v>
      </c>
      <c r="AE68" s="11">
        <v>0</v>
      </c>
      <c r="AF68" s="13">
        <v>0</v>
      </c>
      <c r="AG68" s="62"/>
      <c r="AH68" s="10">
        <v>0</v>
      </c>
      <c r="AI68" s="11">
        <v>0</v>
      </c>
      <c r="AJ68" s="14">
        <v>0</v>
      </c>
      <c r="AK68" s="26">
        <v>0</v>
      </c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318" t="s">
        <v>17</v>
      </c>
      <c r="B69" s="150">
        <f t="shared" ref="B69:AW69" si="5">SUM(B12:B68)</f>
        <v>8233</v>
      </c>
      <c r="C69" s="76">
        <f t="shared" si="5"/>
        <v>609</v>
      </c>
      <c r="D69" s="151">
        <f t="shared" si="5"/>
        <v>453</v>
      </c>
      <c r="E69" s="77">
        <f t="shared" si="5"/>
        <v>388</v>
      </c>
      <c r="F69" s="77">
        <f t="shared" si="5"/>
        <v>298</v>
      </c>
      <c r="G69" s="77">
        <f t="shared" si="5"/>
        <v>213</v>
      </c>
      <c r="H69" s="77">
        <f t="shared" si="5"/>
        <v>311</v>
      </c>
      <c r="I69" s="77">
        <f t="shared" si="5"/>
        <v>322</v>
      </c>
      <c r="J69" s="77">
        <f t="shared" si="5"/>
        <v>377</v>
      </c>
      <c r="K69" s="77">
        <f t="shared" si="5"/>
        <v>422</v>
      </c>
      <c r="L69" s="77">
        <f t="shared" si="5"/>
        <v>471</v>
      </c>
      <c r="M69" s="77">
        <f t="shared" si="5"/>
        <v>550</v>
      </c>
      <c r="N69" s="77">
        <f t="shared" si="5"/>
        <v>573</v>
      </c>
      <c r="O69" s="77">
        <f t="shared" si="5"/>
        <v>619</v>
      </c>
      <c r="P69" s="77">
        <f t="shared" si="5"/>
        <v>696</v>
      </c>
      <c r="Q69" s="77">
        <f t="shared" si="5"/>
        <v>725</v>
      </c>
      <c r="R69" s="77">
        <f t="shared" si="5"/>
        <v>578</v>
      </c>
      <c r="S69" s="78">
        <f t="shared" si="5"/>
        <v>628</v>
      </c>
      <c r="T69" s="110">
        <f t="shared" si="5"/>
        <v>1450</v>
      </c>
      <c r="U69" s="78">
        <f t="shared" si="5"/>
        <v>6783</v>
      </c>
      <c r="V69" s="110">
        <f t="shared" si="5"/>
        <v>3217</v>
      </c>
      <c r="W69" s="78">
        <f t="shared" si="5"/>
        <v>5016</v>
      </c>
      <c r="X69" s="110">
        <f t="shared" si="5"/>
        <v>683</v>
      </c>
      <c r="Y69" s="110">
        <f t="shared" si="5"/>
        <v>679</v>
      </c>
      <c r="Z69" s="77">
        <f t="shared" si="5"/>
        <v>0</v>
      </c>
      <c r="AA69" s="152">
        <f t="shared" si="5"/>
        <v>4</v>
      </c>
      <c r="AB69" s="76">
        <f t="shared" si="5"/>
        <v>3125</v>
      </c>
      <c r="AC69" s="110">
        <f t="shared" si="5"/>
        <v>3117</v>
      </c>
      <c r="AD69" s="77">
        <f t="shared" si="5"/>
        <v>0</v>
      </c>
      <c r="AE69" s="78">
        <f t="shared" si="5"/>
        <v>8</v>
      </c>
      <c r="AF69" s="110">
        <f t="shared" si="5"/>
        <v>3224</v>
      </c>
      <c r="AG69" s="78">
        <f t="shared" si="5"/>
        <v>166</v>
      </c>
      <c r="AH69" s="152">
        <f t="shared" si="5"/>
        <v>162</v>
      </c>
      <c r="AI69" s="110">
        <f t="shared" si="5"/>
        <v>898</v>
      </c>
      <c r="AJ69" s="78">
        <f t="shared" si="5"/>
        <v>2005</v>
      </c>
      <c r="AK69" s="110">
        <f t="shared" si="5"/>
        <v>13</v>
      </c>
      <c r="AL69" s="78">
        <f t="shared" si="5"/>
        <v>168</v>
      </c>
      <c r="AM69" s="110">
        <f t="shared" si="5"/>
        <v>268</v>
      </c>
      <c r="AN69" s="109">
        <f t="shared" si="5"/>
        <v>655</v>
      </c>
      <c r="AO69" s="109">
        <f t="shared" si="5"/>
        <v>0</v>
      </c>
      <c r="AP69" s="109">
        <f t="shared" si="5"/>
        <v>0</v>
      </c>
      <c r="AQ69" s="109">
        <f t="shared" si="5"/>
        <v>69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319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171</v>
      </c>
      <c r="C73" s="10">
        <v>0</v>
      </c>
      <c r="D73" s="15">
        <v>0</v>
      </c>
      <c r="E73" s="15">
        <v>0</v>
      </c>
      <c r="F73" s="15">
        <v>5</v>
      </c>
      <c r="G73" s="15">
        <v>5</v>
      </c>
      <c r="H73" s="15">
        <v>5</v>
      </c>
      <c r="I73" s="15">
        <v>7</v>
      </c>
      <c r="J73" s="15">
        <v>10</v>
      </c>
      <c r="K73" s="15">
        <v>5</v>
      </c>
      <c r="L73" s="15">
        <v>17</v>
      </c>
      <c r="M73" s="15">
        <v>21</v>
      </c>
      <c r="N73" s="15">
        <v>18</v>
      </c>
      <c r="O73" s="15">
        <v>19</v>
      </c>
      <c r="P73" s="15">
        <v>25</v>
      </c>
      <c r="Q73" s="15">
        <v>19</v>
      </c>
      <c r="R73" s="15">
        <v>11</v>
      </c>
      <c r="S73" s="11">
        <v>4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345</v>
      </c>
      <c r="C75" s="10">
        <v>0</v>
      </c>
      <c r="D75" s="15">
        <v>0</v>
      </c>
      <c r="E75" s="15">
        <v>0</v>
      </c>
      <c r="F75" s="15">
        <v>17</v>
      </c>
      <c r="G75" s="15">
        <v>66</v>
      </c>
      <c r="H75" s="15">
        <v>94</v>
      </c>
      <c r="I75" s="15">
        <v>68</v>
      </c>
      <c r="J75" s="15">
        <v>64</v>
      </c>
      <c r="K75" s="15">
        <v>36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208</v>
      </c>
      <c r="C76" s="10">
        <v>0</v>
      </c>
      <c r="D76" s="15">
        <v>0</v>
      </c>
      <c r="E76" s="15">
        <v>0</v>
      </c>
      <c r="F76" s="15">
        <v>1</v>
      </c>
      <c r="G76" s="15">
        <v>1</v>
      </c>
      <c r="H76" s="15">
        <v>3</v>
      </c>
      <c r="I76" s="15">
        <v>5</v>
      </c>
      <c r="J76" s="15">
        <v>2</v>
      </c>
      <c r="K76" s="15">
        <v>4</v>
      </c>
      <c r="L76" s="15">
        <v>7</v>
      </c>
      <c r="M76" s="15">
        <v>15</v>
      </c>
      <c r="N76" s="15">
        <v>16</v>
      </c>
      <c r="O76" s="15">
        <v>25</v>
      </c>
      <c r="P76" s="15">
        <v>27</v>
      </c>
      <c r="Q76" s="15">
        <v>46</v>
      </c>
      <c r="R76" s="15">
        <v>27</v>
      </c>
      <c r="S76" s="11">
        <v>29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287</v>
      </c>
      <c r="C77" s="10">
        <v>0</v>
      </c>
      <c r="D77" s="15">
        <v>0</v>
      </c>
      <c r="E77" s="15">
        <v>0</v>
      </c>
      <c r="F77" s="15">
        <v>0</v>
      </c>
      <c r="G77" s="15">
        <v>1</v>
      </c>
      <c r="H77" s="15">
        <v>1</v>
      </c>
      <c r="I77" s="15">
        <v>0</v>
      </c>
      <c r="J77" s="15">
        <v>6</v>
      </c>
      <c r="K77" s="15">
        <v>10</v>
      </c>
      <c r="L77" s="15">
        <v>9</v>
      </c>
      <c r="M77" s="15">
        <v>20</v>
      </c>
      <c r="N77" s="15">
        <v>12</v>
      </c>
      <c r="O77" s="15">
        <v>33</v>
      </c>
      <c r="P77" s="15">
        <v>43</v>
      </c>
      <c r="Q77" s="15">
        <v>47</v>
      </c>
      <c r="R77" s="15">
        <v>41</v>
      </c>
      <c r="S77" s="11">
        <v>64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254</v>
      </c>
      <c r="C79" s="10">
        <v>0</v>
      </c>
      <c r="D79" s="15">
        <v>0</v>
      </c>
      <c r="E79" s="15">
        <v>0</v>
      </c>
      <c r="F79" s="15">
        <v>0</v>
      </c>
      <c r="G79" s="15">
        <v>18</v>
      </c>
      <c r="H79" s="15">
        <v>26</v>
      </c>
      <c r="I79" s="15">
        <v>37</v>
      </c>
      <c r="J79" s="15">
        <v>38</v>
      </c>
      <c r="K79" s="15">
        <v>34</v>
      </c>
      <c r="L79" s="15">
        <v>24</v>
      </c>
      <c r="M79" s="15">
        <v>29</v>
      </c>
      <c r="N79" s="15">
        <v>23</v>
      </c>
      <c r="O79" s="15">
        <v>13</v>
      </c>
      <c r="P79" s="15">
        <v>11</v>
      </c>
      <c r="Q79" s="15">
        <v>0</v>
      </c>
      <c r="R79" s="15">
        <v>1</v>
      </c>
      <c r="S79" s="11">
        <v>0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216</v>
      </c>
      <c r="C80" s="10">
        <v>0</v>
      </c>
      <c r="D80" s="15">
        <v>0</v>
      </c>
      <c r="E80" s="15">
        <v>0</v>
      </c>
      <c r="F80" s="15">
        <v>2</v>
      </c>
      <c r="G80" s="15">
        <v>5</v>
      </c>
      <c r="H80" s="15">
        <v>4</v>
      </c>
      <c r="I80" s="15">
        <v>3</v>
      </c>
      <c r="J80" s="15">
        <v>5</v>
      </c>
      <c r="K80" s="15">
        <v>13</v>
      </c>
      <c r="L80" s="15">
        <v>20</v>
      </c>
      <c r="M80" s="15">
        <v>22</v>
      </c>
      <c r="N80" s="15">
        <v>39</v>
      </c>
      <c r="O80" s="15">
        <v>26</v>
      </c>
      <c r="P80" s="15">
        <v>29</v>
      </c>
      <c r="Q80" s="15">
        <v>22</v>
      </c>
      <c r="R80" s="15">
        <v>16</v>
      </c>
      <c r="S80" s="11">
        <v>10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34</v>
      </c>
      <c r="C84" s="10">
        <v>0</v>
      </c>
      <c r="D84" s="15">
        <v>0</v>
      </c>
      <c r="E84" s="15">
        <v>0</v>
      </c>
      <c r="F84" s="15">
        <v>6</v>
      </c>
      <c r="G84" s="15">
        <v>6</v>
      </c>
      <c r="H84" s="15">
        <v>8</v>
      </c>
      <c r="I84" s="15">
        <v>2</v>
      </c>
      <c r="J84" s="15">
        <v>5</v>
      </c>
      <c r="K84" s="15">
        <v>1</v>
      </c>
      <c r="L84" s="15">
        <v>0</v>
      </c>
      <c r="M84" s="15">
        <v>3</v>
      </c>
      <c r="N84" s="15">
        <v>1</v>
      </c>
      <c r="O84" s="15">
        <v>1</v>
      </c>
      <c r="P84" s="15">
        <v>0</v>
      </c>
      <c r="Q84" s="15">
        <v>0</v>
      </c>
      <c r="R84" s="15">
        <v>1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41</v>
      </c>
      <c r="C85" s="10">
        <v>0</v>
      </c>
      <c r="D85" s="15">
        <v>0</v>
      </c>
      <c r="E85" s="15">
        <v>0</v>
      </c>
      <c r="F85" s="15">
        <v>3</v>
      </c>
      <c r="G85" s="15">
        <v>3</v>
      </c>
      <c r="H85" s="15">
        <v>4</v>
      </c>
      <c r="I85" s="15">
        <v>7</v>
      </c>
      <c r="J85" s="15">
        <v>6</v>
      </c>
      <c r="K85" s="15">
        <v>3</v>
      </c>
      <c r="L85" s="15">
        <v>5</v>
      </c>
      <c r="M85" s="15">
        <v>6</v>
      </c>
      <c r="N85" s="15">
        <v>1</v>
      </c>
      <c r="O85" s="15">
        <v>2</v>
      </c>
      <c r="P85" s="15">
        <v>1</v>
      </c>
      <c r="Q85" s="15">
        <v>0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126</v>
      </c>
      <c r="C86" s="16">
        <v>0</v>
      </c>
      <c r="D86" s="38">
        <v>0</v>
      </c>
      <c r="E86" s="38">
        <v>0</v>
      </c>
      <c r="F86" s="38">
        <v>0</v>
      </c>
      <c r="G86" s="38">
        <v>4</v>
      </c>
      <c r="H86" s="38">
        <v>12</v>
      </c>
      <c r="I86" s="38">
        <v>17</v>
      </c>
      <c r="J86" s="38">
        <v>13</v>
      </c>
      <c r="K86" s="38">
        <v>31</v>
      </c>
      <c r="L86" s="38">
        <v>8</v>
      </c>
      <c r="M86" s="38">
        <v>13</v>
      </c>
      <c r="N86" s="38">
        <v>14</v>
      </c>
      <c r="O86" s="38">
        <v>13</v>
      </c>
      <c r="P86" s="38">
        <v>0</v>
      </c>
      <c r="Q86" s="38">
        <v>0</v>
      </c>
      <c r="R86" s="38">
        <v>0</v>
      </c>
      <c r="S86" s="18">
        <v>1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1682</v>
      </c>
      <c r="C87" s="82">
        <f t="shared" si="7"/>
        <v>0</v>
      </c>
      <c r="D87" s="83">
        <f t="shared" si="7"/>
        <v>0</v>
      </c>
      <c r="E87" s="83">
        <f t="shared" si="7"/>
        <v>0</v>
      </c>
      <c r="F87" s="83">
        <f t="shared" si="7"/>
        <v>34</v>
      </c>
      <c r="G87" s="83">
        <f t="shared" si="7"/>
        <v>109</v>
      </c>
      <c r="H87" s="83">
        <f t="shared" si="7"/>
        <v>157</v>
      </c>
      <c r="I87" s="83">
        <f t="shared" si="7"/>
        <v>146</v>
      </c>
      <c r="J87" s="83">
        <f t="shared" si="7"/>
        <v>149</v>
      </c>
      <c r="K87" s="83">
        <f t="shared" si="7"/>
        <v>137</v>
      </c>
      <c r="L87" s="83">
        <f t="shared" si="7"/>
        <v>90</v>
      </c>
      <c r="M87" s="83">
        <f t="shared" si="7"/>
        <v>129</v>
      </c>
      <c r="N87" s="83">
        <f t="shared" si="7"/>
        <v>124</v>
      </c>
      <c r="O87" s="83">
        <f t="shared" si="7"/>
        <v>132</v>
      </c>
      <c r="P87" s="83">
        <f t="shared" si="7"/>
        <v>136</v>
      </c>
      <c r="Q87" s="83">
        <f t="shared" si="7"/>
        <v>134</v>
      </c>
      <c r="R87" s="83">
        <f t="shared" si="7"/>
        <v>97</v>
      </c>
      <c r="S87" s="174">
        <f t="shared" si="7"/>
        <v>108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313" t="s">
        <v>16</v>
      </c>
      <c r="F91" s="316" t="s">
        <v>15</v>
      </c>
      <c r="G91" s="317" t="s">
        <v>16</v>
      </c>
      <c r="H91" s="316" t="s">
        <v>15</v>
      </c>
      <c r="I91" s="317" t="s">
        <v>16</v>
      </c>
      <c r="J91" s="316" t="s">
        <v>15</v>
      </c>
      <c r="K91" s="317" t="s">
        <v>16</v>
      </c>
      <c r="L91" s="316" t="s">
        <v>15</v>
      </c>
      <c r="M91" s="317" t="s">
        <v>16</v>
      </c>
      <c r="N91" s="316" t="s">
        <v>15</v>
      </c>
      <c r="O91" s="317" t="s">
        <v>16</v>
      </c>
      <c r="P91" s="316" t="s">
        <v>15</v>
      </c>
      <c r="Q91" s="317" t="s">
        <v>16</v>
      </c>
      <c r="R91" s="316" t="s">
        <v>15</v>
      </c>
      <c r="S91" s="317" t="s">
        <v>16</v>
      </c>
      <c r="T91" s="316" t="s">
        <v>15</v>
      </c>
      <c r="U91" s="317" t="s">
        <v>16</v>
      </c>
      <c r="V91" s="316" t="s">
        <v>15</v>
      </c>
      <c r="W91" s="317" t="s">
        <v>16</v>
      </c>
      <c r="X91" s="316" t="s">
        <v>15</v>
      </c>
      <c r="Y91" s="317" t="s">
        <v>16</v>
      </c>
      <c r="Z91" s="316" t="s">
        <v>15</v>
      </c>
      <c r="AA91" s="317" t="s">
        <v>16</v>
      </c>
      <c r="AB91" s="316" t="s">
        <v>15</v>
      </c>
      <c r="AC91" s="317" t="s">
        <v>16</v>
      </c>
      <c r="AD91" s="316" t="s">
        <v>15</v>
      </c>
      <c r="AE91" s="317" t="s">
        <v>16</v>
      </c>
      <c r="AF91" s="316" t="s">
        <v>15</v>
      </c>
      <c r="AG91" s="317" t="s">
        <v>16</v>
      </c>
      <c r="AH91" s="316" t="s">
        <v>15</v>
      </c>
      <c r="AI91" s="317" t="s">
        <v>16</v>
      </c>
      <c r="AJ91" s="316" t="s">
        <v>15</v>
      </c>
      <c r="AK91" s="317" t="s">
        <v>16</v>
      </c>
      <c r="AL91" s="316" t="s">
        <v>15</v>
      </c>
      <c r="AM91" s="317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1210</v>
      </c>
      <c r="D92" s="177">
        <f>SUM(F92+H92+J92+L92+N92+P92+R92+T92+V92+X92+Z92+AB92+AD92+AF92+AH92+AJ92+AL92)</f>
        <v>534</v>
      </c>
      <c r="E92" s="111">
        <f>SUM(G92+I92+K92+M92+O92+Q92+S92+U92+W92+Y92+AA92+AC92+AE92+AG92+AI92+AK92+AM92)</f>
        <v>676</v>
      </c>
      <c r="F92" s="112">
        <v>3</v>
      </c>
      <c r="G92" s="113">
        <v>1</v>
      </c>
      <c r="H92" s="112">
        <v>3</v>
      </c>
      <c r="I92" s="113">
        <v>0</v>
      </c>
      <c r="J92" s="112">
        <v>1</v>
      </c>
      <c r="K92" s="114">
        <v>3</v>
      </c>
      <c r="L92" s="112">
        <v>12</v>
      </c>
      <c r="M92" s="114">
        <v>8</v>
      </c>
      <c r="N92" s="112">
        <v>6</v>
      </c>
      <c r="O92" s="114">
        <v>13</v>
      </c>
      <c r="P92" s="112">
        <v>10</v>
      </c>
      <c r="Q92" s="114">
        <v>20</v>
      </c>
      <c r="R92" s="112">
        <v>6</v>
      </c>
      <c r="S92" s="114">
        <v>18</v>
      </c>
      <c r="T92" s="112">
        <v>12</v>
      </c>
      <c r="U92" s="114">
        <v>36</v>
      </c>
      <c r="V92" s="112">
        <v>13</v>
      </c>
      <c r="W92" s="114">
        <v>32</v>
      </c>
      <c r="X92" s="112">
        <v>17</v>
      </c>
      <c r="Y92" s="114">
        <v>54</v>
      </c>
      <c r="Z92" s="112">
        <v>28</v>
      </c>
      <c r="AA92" s="114">
        <v>52</v>
      </c>
      <c r="AB92" s="112">
        <v>54</v>
      </c>
      <c r="AC92" s="114">
        <v>55</v>
      </c>
      <c r="AD92" s="112">
        <v>58</v>
      </c>
      <c r="AE92" s="114">
        <v>83</v>
      </c>
      <c r="AF92" s="112">
        <v>66</v>
      </c>
      <c r="AG92" s="114">
        <v>82</v>
      </c>
      <c r="AH92" s="112">
        <v>101</v>
      </c>
      <c r="AI92" s="114">
        <v>75</v>
      </c>
      <c r="AJ92" s="112">
        <v>62</v>
      </c>
      <c r="AK92" s="114">
        <v>72</v>
      </c>
      <c r="AL92" s="115">
        <v>82</v>
      </c>
      <c r="AM92" s="114">
        <v>72</v>
      </c>
      <c r="AN92" s="116">
        <v>1210</v>
      </c>
      <c r="AO92" s="178">
        <v>555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264</v>
      </c>
      <c r="D93" s="180"/>
      <c r="E93" s="111">
        <f>SUM(G93+I93+K93+M93+O93+Q93+S93+U93+W93+Y93+AA93+AC93+AE93+AG93+AI93+AK93+AM93)</f>
        <v>264</v>
      </c>
      <c r="F93" s="96"/>
      <c r="G93" s="97"/>
      <c r="H93" s="96"/>
      <c r="I93" s="97"/>
      <c r="J93" s="96"/>
      <c r="K93" s="6">
        <v>1</v>
      </c>
      <c r="L93" s="96"/>
      <c r="M93" s="6">
        <v>17</v>
      </c>
      <c r="N93" s="96"/>
      <c r="O93" s="6">
        <v>52</v>
      </c>
      <c r="P93" s="96"/>
      <c r="Q93" s="6">
        <v>68</v>
      </c>
      <c r="R93" s="96"/>
      <c r="S93" s="6">
        <v>54</v>
      </c>
      <c r="T93" s="96"/>
      <c r="U93" s="6">
        <v>44</v>
      </c>
      <c r="V93" s="96"/>
      <c r="W93" s="6">
        <v>28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264</v>
      </c>
      <c r="AO93" s="181">
        <v>264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411</v>
      </c>
      <c r="D94" s="55">
        <f>SUM(F94+H94+J94+L94+N94+P94+R94+T94+V94+X94+Z94+AB94+AD94+AF94+AH94+AJ94+AL94)</f>
        <v>60</v>
      </c>
      <c r="E94" s="85">
        <f>SUM(G94+I94+K94+M94+O94+Q94+S94+U94+W94+Y94+AA94+AC94+AE94+AG94+AI94+AK94+AM94)</f>
        <v>351</v>
      </c>
      <c r="F94" s="10">
        <v>0</v>
      </c>
      <c r="G94" s="11">
        <v>0</v>
      </c>
      <c r="H94" s="10">
        <v>0</v>
      </c>
      <c r="I94" s="11">
        <v>0</v>
      </c>
      <c r="J94" s="10">
        <v>0</v>
      </c>
      <c r="K94" s="11">
        <v>3</v>
      </c>
      <c r="L94" s="10">
        <v>0</v>
      </c>
      <c r="M94" s="11">
        <v>9</v>
      </c>
      <c r="N94" s="10">
        <v>7</v>
      </c>
      <c r="O94" s="11">
        <v>9</v>
      </c>
      <c r="P94" s="10">
        <v>14</v>
      </c>
      <c r="Q94" s="11">
        <v>30</v>
      </c>
      <c r="R94" s="10">
        <v>8</v>
      </c>
      <c r="S94" s="11">
        <v>42</v>
      </c>
      <c r="T94" s="10">
        <v>9</v>
      </c>
      <c r="U94" s="11">
        <v>54</v>
      </c>
      <c r="V94" s="10">
        <v>6</v>
      </c>
      <c r="W94" s="11">
        <v>42</v>
      </c>
      <c r="X94" s="10">
        <v>5</v>
      </c>
      <c r="Y94" s="11">
        <v>39</v>
      </c>
      <c r="Z94" s="10">
        <v>2</v>
      </c>
      <c r="AA94" s="11">
        <v>38</v>
      </c>
      <c r="AB94" s="10">
        <v>4</v>
      </c>
      <c r="AC94" s="11">
        <v>30</v>
      </c>
      <c r="AD94" s="10">
        <v>1</v>
      </c>
      <c r="AE94" s="11">
        <v>23</v>
      </c>
      <c r="AF94" s="10">
        <v>3</v>
      </c>
      <c r="AG94" s="11">
        <v>16</v>
      </c>
      <c r="AH94" s="10">
        <v>0</v>
      </c>
      <c r="AI94" s="11">
        <v>9</v>
      </c>
      <c r="AJ94" s="10">
        <v>1</v>
      </c>
      <c r="AK94" s="11">
        <v>2</v>
      </c>
      <c r="AL94" s="26">
        <v>0</v>
      </c>
      <c r="AM94" s="11">
        <v>5</v>
      </c>
      <c r="AN94" s="27">
        <v>411</v>
      </c>
      <c r="AO94" s="182">
        <v>366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620</v>
      </c>
      <c r="D96" s="64">
        <f t="shared" ref="D96:E102" si="9">SUM(F96+H96+J96+L96+N96+P96+R96+T96+V96+X96+Z96+AB96+AD96+AF96+AH96+AJ96+AL96)</f>
        <v>243</v>
      </c>
      <c r="E96" s="21">
        <f t="shared" si="9"/>
        <v>377</v>
      </c>
      <c r="F96" s="22">
        <v>54</v>
      </c>
      <c r="G96" s="23">
        <v>41</v>
      </c>
      <c r="H96" s="22">
        <v>24</v>
      </c>
      <c r="I96" s="23">
        <v>46</v>
      </c>
      <c r="J96" s="22">
        <v>19</v>
      </c>
      <c r="K96" s="24">
        <v>35</v>
      </c>
      <c r="L96" s="22">
        <v>9</v>
      </c>
      <c r="M96" s="24">
        <v>29</v>
      </c>
      <c r="N96" s="22">
        <v>3</v>
      </c>
      <c r="O96" s="24">
        <v>5</v>
      </c>
      <c r="P96" s="22">
        <v>5</v>
      </c>
      <c r="Q96" s="24">
        <v>5</v>
      </c>
      <c r="R96" s="22">
        <v>4</v>
      </c>
      <c r="S96" s="24">
        <v>14</v>
      </c>
      <c r="T96" s="22">
        <v>5</v>
      </c>
      <c r="U96" s="24">
        <v>16</v>
      </c>
      <c r="V96" s="22">
        <v>2</v>
      </c>
      <c r="W96" s="24">
        <v>15</v>
      </c>
      <c r="X96" s="22">
        <v>5</v>
      </c>
      <c r="Y96" s="24">
        <v>12</v>
      </c>
      <c r="Z96" s="22">
        <v>8</v>
      </c>
      <c r="AA96" s="24">
        <v>20</v>
      </c>
      <c r="AB96" s="22">
        <v>5</v>
      </c>
      <c r="AC96" s="24">
        <v>15</v>
      </c>
      <c r="AD96" s="22">
        <v>14</v>
      </c>
      <c r="AE96" s="24">
        <v>20</v>
      </c>
      <c r="AF96" s="22">
        <v>24</v>
      </c>
      <c r="AG96" s="24">
        <v>29</v>
      </c>
      <c r="AH96" s="22">
        <v>21</v>
      </c>
      <c r="AI96" s="23">
        <v>23</v>
      </c>
      <c r="AJ96" s="22">
        <v>19</v>
      </c>
      <c r="AK96" s="23">
        <v>20</v>
      </c>
      <c r="AL96" s="184">
        <v>22</v>
      </c>
      <c r="AM96" s="24">
        <v>32</v>
      </c>
      <c r="AN96" s="73">
        <v>620</v>
      </c>
      <c r="AO96" s="185">
        <v>529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93</v>
      </c>
      <c r="D98" s="187">
        <f t="shared" si="9"/>
        <v>55</v>
      </c>
      <c r="E98" s="85">
        <f t="shared" si="9"/>
        <v>38</v>
      </c>
      <c r="F98" s="10">
        <v>13</v>
      </c>
      <c r="G98" s="25">
        <v>10</v>
      </c>
      <c r="H98" s="10">
        <v>7</v>
      </c>
      <c r="I98" s="25">
        <v>2</v>
      </c>
      <c r="J98" s="10">
        <v>3</v>
      </c>
      <c r="K98" s="11">
        <v>3</v>
      </c>
      <c r="L98" s="10">
        <v>0</v>
      </c>
      <c r="M98" s="11">
        <v>2</v>
      </c>
      <c r="N98" s="10">
        <v>0</v>
      </c>
      <c r="O98" s="11">
        <v>0</v>
      </c>
      <c r="P98" s="10">
        <v>0</v>
      </c>
      <c r="Q98" s="11">
        <v>0</v>
      </c>
      <c r="R98" s="10">
        <v>2</v>
      </c>
      <c r="S98" s="11">
        <v>0</v>
      </c>
      <c r="T98" s="10">
        <v>1</v>
      </c>
      <c r="U98" s="11">
        <v>0</v>
      </c>
      <c r="V98" s="10">
        <v>0</v>
      </c>
      <c r="W98" s="11">
        <v>1</v>
      </c>
      <c r="X98" s="10">
        <v>2</v>
      </c>
      <c r="Y98" s="11">
        <v>5</v>
      </c>
      <c r="Z98" s="10">
        <v>2</v>
      </c>
      <c r="AA98" s="11">
        <v>2</v>
      </c>
      <c r="AB98" s="10">
        <v>1</v>
      </c>
      <c r="AC98" s="25">
        <v>3</v>
      </c>
      <c r="AD98" s="10">
        <v>6</v>
      </c>
      <c r="AE98" s="25">
        <v>2</v>
      </c>
      <c r="AF98" s="10">
        <v>2</v>
      </c>
      <c r="AG98" s="25">
        <v>1</v>
      </c>
      <c r="AH98" s="10">
        <v>0</v>
      </c>
      <c r="AI98" s="25">
        <v>0</v>
      </c>
      <c r="AJ98" s="10">
        <v>9</v>
      </c>
      <c r="AK98" s="25">
        <v>1</v>
      </c>
      <c r="AL98" s="26">
        <v>7</v>
      </c>
      <c r="AM98" s="11">
        <v>6</v>
      </c>
      <c r="AN98" s="27">
        <v>93</v>
      </c>
      <c r="AO98" s="182">
        <v>85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276</v>
      </c>
      <c r="D101" s="55">
        <f t="shared" si="9"/>
        <v>104</v>
      </c>
      <c r="E101" s="85">
        <f t="shared" si="9"/>
        <v>172</v>
      </c>
      <c r="F101" s="10">
        <v>1</v>
      </c>
      <c r="G101" s="25">
        <v>0</v>
      </c>
      <c r="H101" s="10">
        <v>1</v>
      </c>
      <c r="I101" s="25">
        <v>1</v>
      </c>
      <c r="J101" s="10">
        <v>0</v>
      </c>
      <c r="K101" s="11">
        <v>0</v>
      </c>
      <c r="L101" s="10">
        <v>0</v>
      </c>
      <c r="M101" s="11">
        <v>0</v>
      </c>
      <c r="N101" s="10">
        <v>0</v>
      </c>
      <c r="O101" s="11">
        <v>0</v>
      </c>
      <c r="P101" s="10">
        <v>0</v>
      </c>
      <c r="Q101" s="11">
        <v>0</v>
      </c>
      <c r="R101" s="10">
        <v>0</v>
      </c>
      <c r="S101" s="11">
        <v>0</v>
      </c>
      <c r="T101" s="10">
        <v>0</v>
      </c>
      <c r="U101" s="11">
        <v>0</v>
      </c>
      <c r="V101" s="10">
        <v>0</v>
      </c>
      <c r="W101" s="11">
        <v>0</v>
      </c>
      <c r="X101" s="10">
        <v>0</v>
      </c>
      <c r="Y101" s="11">
        <v>0</v>
      </c>
      <c r="Z101" s="10">
        <v>1</v>
      </c>
      <c r="AA101" s="11">
        <v>0</v>
      </c>
      <c r="AB101" s="10">
        <v>0</v>
      </c>
      <c r="AC101" s="11">
        <v>0</v>
      </c>
      <c r="AD101" s="10">
        <v>1</v>
      </c>
      <c r="AE101" s="11">
        <v>0</v>
      </c>
      <c r="AF101" s="10">
        <v>17</v>
      </c>
      <c r="AG101" s="11">
        <v>45</v>
      </c>
      <c r="AH101" s="10">
        <v>28</v>
      </c>
      <c r="AI101" s="25">
        <v>48</v>
      </c>
      <c r="AJ101" s="10">
        <v>28</v>
      </c>
      <c r="AK101" s="25">
        <v>38</v>
      </c>
      <c r="AL101" s="26">
        <v>27</v>
      </c>
      <c r="AM101" s="11">
        <v>40</v>
      </c>
      <c r="AN101" s="27">
        <v>276</v>
      </c>
      <c r="AO101" s="182">
        <v>34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2874</v>
      </c>
      <c r="D103" s="59">
        <f t="shared" si="10"/>
        <v>996</v>
      </c>
      <c r="E103" s="88">
        <f t="shared" si="10"/>
        <v>1878</v>
      </c>
      <c r="F103" s="82">
        <f t="shared" si="10"/>
        <v>71</v>
      </c>
      <c r="G103" s="84">
        <f t="shared" si="10"/>
        <v>52</v>
      </c>
      <c r="H103" s="82">
        <f t="shared" si="10"/>
        <v>35</v>
      </c>
      <c r="I103" s="84">
        <f t="shared" si="10"/>
        <v>49</v>
      </c>
      <c r="J103" s="76">
        <f t="shared" si="10"/>
        <v>23</v>
      </c>
      <c r="K103" s="78">
        <f t="shared" si="10"/>
        <v>45</v>
      </c>
      <c r="L103" s="76">
        <f t="shared" si="10"/>
        <v>21</v>
      </c>
      <c r="M103" s="78">
        <f t="shared" si="10"/>
        <v>65</v>
      </c>
      <c r="N103" s="76">
        <f t="shared" si="10"/>
        <v>16</v>
      </c>
      <c r="O103" s="78">
        <f t="shared" si="10"/>
        <v>79</v>
      </c>
      <c r="P103" s="76">
        <f t="shared" si="10"/>
        <v>29</v>
      </c>
      <c r="Q103" s="78">
        <f t="shared" si="10"/>
        <v>123</v>
      </c>
      <c r="R103" s="76">
        <f t="shared" si="10"/>
        <v>20</v>
      </c>
      <c r="S103" s="78">
        <f t="shared" si="10"/>
        <v>128</v>
      </c>
      <c r="T103" s="76">
        <f t="shared" si="10"/>
        <v>27</v>
      </c>
      <c r="U103" s="78">
        <f t="shared" si="10"/>
        <v>150</v>
      </c>
      <c r="V103" s="76">
        <f t="shared" si="10"/>
        <v>21</v>
      </c>
      <c r="W103" s="78">
        <f t="shared" si="10"/>
        <v>118</v>
      </c>
      <c r="X103" s="76">
        <f t="shared" si="10"/>
        <v>29</v>
      </c>
      <c r="Y103" s="78">
        <f t="shared" si="10"/>
        <v>110</v>
      </c>
      <c r="Z103" s="76">
        <f t="shared" si="10"/>
        <v>41</v>
      </c>
      <c r="AA103" s="78">
        <f t="shared" si="10"/>
        <v>112</v>
      </c>
      <c r="AB103" s="76">
        <f t="shared" si="10"/>
        <v>64</v>
      </c>
      <c r="AC103" s="78">
        <f t="shared" si="10"/>
        <v>103</v>
      </c>
      <c r="AD103" s="76">
        <f t="shared" si="10"/>
        <v>80</v>
      </c>
      <c r="AE103" s="78">
        <f t="shared" si="10"/>
        <v>128</v>
      </c>
      <c r="AF103" s="76">
        <f t="shared" si="10"/>
        <v>112</v>
      </c>
      <c r="AG103" s="78">
        <f t="shared" si="10"/>
        <v>173</v>
      </c>
      <c r="AH103" s="76">
        <f t="shared" si="10"/>
        <v>150</v>
      </c>
      <c r="AI103" s="78">
        <f t="shared" si="10"/>
        <v>155</v>
      </c>
      <c r="AJ103" s="76">
        <f t="shared" si="10"/>
        <v>119</v>
      </c>
      <c r="AK103" s="78">
        <f t="shared" si="10"/>
        <v>133</v>
      </c>
      <c r="AL103" s="110">
        <f t="shared" si="10"/>
        <v>138</v>
      </c>
      <c r="AM103" s="78">
        <f t="shared" si="10"/>
        <v>155</v>
      </c>
      <c r="AN103" s="39">
        <f t="shared" si="10"/>
        <v>2874</v>
      </c>
      <c r="AO103" s="188">
        <f t="shared" si="10"/>
        <v>1833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316" t="s">
        <v>172</v>
      </c>
      <c r="G107" s="35" t="s">
        <v>173</v>
      </c>
      <c r="H107" s="40" t="s">
        <v>172</v>
      </c>
      <c r="I107" s="317" t="s">
        <v>173</v>
      </c>
      <c r="J107" s="316" t="s">
        <v>172</v>
      </c>
      <c r="K107" s="35" t="s">
        <v>173</v>
      </c>
      <c r="L107" s="316" t="s">
        <v>172</v>
      </c>
      <c r="M107" s="35" t="s">
        <v>173</v>
      </c>
      <c r="N107" s="316" t="s">
        <v>172</v>
      </c>
      <c r="O107" s="35" t="s">
        <v>173</v>
      </c>
      <c r="P107" s="40" t="s">
        <v>172</v>
      </c>
      <c r="Q107" s="317" t="s">
        <v>173</v>
      </c>
      <c r="R107" s="40" t="s">
        <v>172</v>
      </c>
      <c r="S107" s="317" t="s">
        <v>173</v>
      </c>
      <c r="T107" s="316" t="s">
        <v>172</v>
      </c>
      <c r="U107" s="35" t="s">
        <v>173</v>
      </c>
      <c r="V107" s="40" t="s">
        <v>172</v>
      </c>
      <c r="W107" s="317" t="s">
        <v>173</v>
      </c>
      <c r="X107" s="40" t="s">
        <v>172</v>
      </c>
      <c r="Y107" s="317" t="s">
        <v>173</v>
      </c>
      <c r="Z107" s="316" t="s">
        <v>172</v>
      </c>
      <c r="AA107" s="35" t="s">
        <v>173</v>
      </c>
      <c r="AB107" s="316" t="s">
        <v>172</v>
      </c>
      <c r="AC107" s="35" t="s">
        <v>173</v>
      </c>
      <c r="AD107" s="40" t="s">
        <v>172</v>
      </c>
      <c r="AE107" s="317" t="s">
        <v>173</v>
      </c>
      <c r="AF107" s="40" t="s">
        <v>172</v>
      </c>
      <c r="AG107" s="317" t="s">
        <v>173</v>
      </c>
      <c r="AH107" s="316" t="s">
        <v>172</v>
      </c>
      <c r="AI107" s="35" t="s">
        <v>173</v>
      </c>
      <c r="AJ107" s="40" t="s">
        <v>172</v>
      </c>
      <c r="AK107" s="317" t="s">
        <v>173</v>
      </c>
      <c r="AL107" s="316" t="s">
        <v>172</v>
      </c>
      <c r="AM107" s="35" t="s">
        <v>173</v>
      </c>
      <c r="AN107" s="355"/>
      <c r="AO107" s="316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>
        <v>0</v>
      </c>
      <c r="AP108" s="5">
        <v>0</v>
      </c>
      <c r="AQ108" s="4">
        <v>0</v>
      </c>
      <c r="AR108" s="5">
        <v>0</v>
      </c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11</v>
      </c>
      <c r="D109" s="43">
        <f t="shared" si="12"/>
        <v>1</v>
      </c>
      <c r="E109" s="91">
        <f t="shared" si="12"/>
        <v>10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1</v>
      </c>
      <c r="L109" s="16">
        <v>0</v>
      </c>
      <c r="M109" s="18">
        <v>2</v>
      </c>
      <c r="N109" s="16">
        <v>0</v>
      </c>
      <c r="O109" s="18">
        <v>0</v>
      </c>
      <c r="P109" s="16">
        <v>0</v>
      </c>
      <c r="Q109" s="18">
        <v>1</v>
      </c>
      <c r="R109" s="16">
        <v>1</v>
      </c>
      <c r="S109" s="18">
        <v>0</v>
      </c>
      <c r="T109" s="16">
        <v>0</v>
      </c>
      <c r="U109" s="18">
        <v>2</v>
      </c>
      <c r="V109" s="16">
        <v>0</v>
      </c>
      <c r="W109" s="18">
        <v>1</v>
      </c>
      <c r="X109" s="16">
        <v>0</v>
      </c>
      <c r="Y109" s="18">
        <v>0</v>
      </c>
      <c r="Z109" s="16">
        <v>0</v>
      </c>
      <c r="AA109" s="18">
        <v>0</v>
      </c>
      <c r="AB109" s="16">
        <v>0</v>
      </c>
      <c r="AC109" s="18">
        <v>1</v>
      </c>
      <c r="AD109" s="16">
        <v>0</v>
      </c>
      <c r="AE109" s="18">
        <v>1</v>
      </c>
      <c r="AF109" s="16">
        <v>0</v>
      </c>
      <c r="AG109" s="18">
        <v>0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1</v>
      </c>
      <c r="AN109" s="183">
        <v>11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16</v>
      </c>
      <c r="D110" s="2">
        <f t="shared" si="12"/>
        <v>10</v>
      </c>
      <c r="E110" s="3">
        <f>SUM(G110+I110+K110+M110+O110+Q110+S110+U110+W110+Y110+AA110+AC110+AE110+AG110+AI110+AK110+AM110)</f>
        <v>6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0</v>
      </c>
      <c r="P110" s="4">
        <v>0</v>
      </c>
      <c r="Q110" s="6">
        <v>0</v>
      </c>
      <c r="R110" s="4">
        <v>1</v>
      </c>
      <c r="S110" s="6">
        <v>2</v>
      </c>
      <c r="T110" s="4">
        <v>1</v>
      </c>
      <c r="U110" s="6">
        <v>0</v>
      </c>
      <c r="V110" s="4">
        <v>0</v>
      </c>
      <c r="W110" s="6">
        <v>0</v>
      </c>
      <c r="X110" s="4">
        <v>0</v>
      </c>
      <c r="Y110" s="6">
        <v>0</v>
      </c>
      <c r="Z110" s="4">
        <v>0</v>
      </c>
      <c r="AA110" s="6">
        <v>0</v>
      </c>
      <c r="AB110" s="4">
        <v>1</v>
      </c>
      <c r="AC110" s="6">
        <v>2</v>
      </c>
      <c r="AD110" s="4">
        <v>3</v>
      </c>
      <c r="AE110" s="6">
        <v>0</v>
      </c>
      <c r="AF110" s="4">
        <v>0</v>
      </c>
      <c r="AG110" s="6">
        <v>1</v>
      </c>
      <c r="AH110" s="4">
        <v>1</v>
      </c>
      <c r="AI110" s="6">
        <v>0</v>
      </c>
      <c r="AJ110" s="4">
        <v>1</v>
      </c>
      <c r="AK110" s="6">
        <v>1</v>
      </c>
      <c r="AL110" s="31">
        <v>2</v>
      </c>
      <c r="AM110" s="6">
        <v>0</v>
      </c>
      <c r="AN110" s="181">
        <v>16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20</v>
      </c>
      <c r="D111" s="55">
        <f t="shared" si="12"/>
        <v>7</v>
      </c>
      <c r="E111" s="85">
        <f t="shared" si="12"/>
        <v>13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0</v>
      </c>
      <c r="M111" s="11">
        <v>1</v>
      </c>
      <c r="N111" s="10">
        <v>0</v>
      </c>
      <c r="O111" s="11">
        <v>0</v>
      </c>
      <c r="P111" s="10">
        <v>3</v>
      </c>
      <c r="Q111" s="11">
        <v>5</v>
      </c>
      <c r="R111" s="10">
        <v>0</v>
      </c>
      <c r="S111" s="11">
        <v>1</v>
      </c>
      <c r="T111" s="10">
        <v>1</v>
      </c>
      <c r="U111" s="11">
        <v>2</v>
      </c>
      <c r="V111" s="10">
        <v>1</v>
      </c>
      <c r="W111" s="11">
        <v>1</v>
      </c>
      <c r="X111" s="10">
        <v>1</v>
      </c>
      <c r="Y111" s="11">
        <v>1</v>
      </c>
      <c r="Z111" s="10">
        <v>0</v>
      </c>
      <c r="AA111" s="11">
        <v>1</v>
      </c>
      <c r="AB111" s="10">
        <v>1</v>
      </c>
      <c r="AC111" s="11">
        <v>0</v>
      </c>
      <c r="AD111" s="10">
        <v>0</v>
      </c>
      <c r="AE111" s="11">
        <v>1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20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>
        <v>0</v>
      </c>
      <c r="AP112" s="17">
        <v>0</v>
      </c>
      <c r="AQ112" s="16">
        <v>0</v>
      </c>
      <c r="AR112" s="17">
        <v>0</v>
      </c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>
        <v>0</v>
      </c>
      <c r="AP113" s="5">
        <v>0</v>
      </c>
      <c r="AQ113" s="4">
        <v>0</v>
      </c>
      <c r="AR113" s="5">
        <v>0</v>
      </c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59</v>
      </c>
      <c r="D114" s="55">
        <f t="shared" si="12"/>
        <v>42</v>
      </c>
      <c r="E114" s="85">
        <f t="shared" si="12"/>
        <v>17</v>
      </c>
      <c r="F114" s="16">
        <v>0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3</v>
      </c>
      <c r="O114" s="18">
        <v>0</v>
      </c>
      <c r="P114" s="16">
        <v>9</v>
      </c>
      <c r="Q114" s="18">
        <v>1</v>
      </c>
      <c r="R114" s="16">
        <v>6</v>
      </c>
      <c r="S114" s="18">
        <v>5</v>
      </c>
      <c r="T114" s="16">
        <v>6</v>
      </c>
      <c r="U114" s="18">
        <v>1</v>
      </c>
      <c r="V114" s="16">
        <v>5</v>
      </c>
      <c r="W114" s="18">
        <v>2</v>
      </c>
      <c r="X114" s="16">
        <v>4</v>
      </c>
      <c r="Y114" s="18">
        <v>2</v>
      </c>
      <c r="Z114" s="16">
        <v>2</v>
      </c>
      <c r="AA114" s="18">
        <v>3</v>
      </c>
      <c r="AB114" s="16">
        <v>3</v>
      </c>
      <c r="AC114" s="18">
        <v>0</v>
      </c>
      <c r="AD114" s="16">
        <v>1</v>
      </c>
      <c r="AE114" s="18">
        <v>1</v>
      </c>
      <c r="AF114" s="16">
        <v>2</v>
      </c>
      <c r="AG114" s="18">
        <v>1</v>
      </c>
      <c r="AH114" s="16">
        <v>0</v>
      </c>
      <c r="AI114" s="18">
        <v>1</v>
      </c>
      <c r="AJ114" s="16">
        <v>1</v>
      </c>
      <c r="AK114" s="18">
        <v>0</v>
      </c>
      <c r="AL114" s="28">
        <v>0</v>
      </c>
      <c r="AM114" s="18">
        <v>0</v>
      </c>
      <c r="AN114" s="183">
        <v>59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>
        <v>0</v>
      </c>
      <c r="AP115" s="5">
        <v>0</v>
      </c>
      <c r="AQ115" s="4">
        <v>0</v>
      </c>
      <c r="AR115" s="5">
        <v>0</v>
      </c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13</v>
      </c>
      <c r="D116" s="55">
        <f t="shared" si="12"/>
        <v>9</v>
      </c>
      <c r="E116" s="85">
        <f t="shared" si="12"/>
        <v>4</v>
      </c>
      <c r="F116" s="16">
        <v>0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0</v>
      </c>
      <c r="N116" s="16">
        <v>4</v>
      </c>
      <c r="O116" s="18">
        <v>0</v>
      </c>
      <c r="P116" s="16">
        <v>2</v>
      </c>
      <c r="Q116" s="18">
        <v>0</v>
      </c>
      <c r="R116" s="16">
        <v>1</v>
      </c>
      <c r="S116" s="18">
        <v>2</v>
      </c>
      <c r="T116" s="16">
        <v>1</v>
      </c>
      <c r="U116" s="18">
        <v>2</v>
      </c>
      <c r="V116" s="147">
        <v>0</v>
      </c>
      <c r="W116" s="23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1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13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>
        <v>0</v>
      </c>
      <c r="AP117" s="113">
        <v>0</v>
      </c>
      <c r="AQ117" s="112">
        <v>0</v>
      </c>
      <c r="AR117" s="113">
        <v>0</v>
      </c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8</v>
      </c>
      <c r="D118" s="43">
        <f>SUM(L118+N118+P118+R118+T118+V118+X118+Z118+AB118+AD118+AF118+AH118+AJ118+AL118)</f>
        <v>1</v>
      </c>
      <c r="E118" s="91">
        <f>SUM(M118+O118+Q118+S118+U118+W118+Y118+AA118+AC118+AE118+AG118+AI118+AK118+AM118)</f>
        <v>7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0</v>
      </c>
      <c r="P118" s="16">
        <v>0</v>
      </c>
      <c r="Q118" s="18">
        <v>2</v>
      </c>
      <c r="R118" s="16">
        <v>0</v>
      </c>
      <c r="S118" s="18">
        <v>0</v>
      </c>
      <c r="T118" s="16">
        <v>1</v>
      </c>
      <c r="U118" s="18">
        <v>2</v>
      </c>
      <c r="V118" s="16">
        <v>0</v>
      </c>
      <c r="W118" s="18">
        <v>1</v>
      </c>
      <c r="X118" s="16">
        <v>0</v>
      </c>
      <c r="Y118" s="18">
        <v>2</v>
      </c>
      <c r="Z118" s="16">
        <v>0</v>
      </c>
      <c r="AA118" s="18">
        <v>0</v>
      </c>
      <c r="AB118" s="16">
        <v>0</v>
      </c>
      <c r="AC118" s="18">
        <v>0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8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28160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",[12]NOMBRE!B2," - ","( ",[12]NOMBRE!C2,[12]NOMBRE!D2,[12]NOMBRE!E2,[12]NOMBRE!F2,[12]NOMBRE!G2,"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",[12]NOMBRE!B6," - ","( ",[12]NOMBRE!C6,[12]NOMBRE!D6," )")</f>
        <v>MES: NOVIEMBRE - ( 11 )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",[12]NOMBRE!B7)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327" t="s">
        <v>15</v>
      </c>
      <c r="W11" s="35" t="s">
        <v>16</v>
      </c>
      <c r="X11" s="326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317</v>
      </c>
      <c r="C12" s="4">
        <v>169</v>
      </c>
      <c r="D12" s="7">
        <v>97</v>
      </c>
      <c r="E12" s="8">
        <v>51</v>
      </c>
      <c r="F12" s="8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317</v>
      </c>
      <c r="U12" s="11">
        <v>0</v>
      </c>
      <c r="V12" s="10">
        <v>144</v>
      </c>
      <c r="W12" s="11">
        <v>173</v>
      </c>
      <c r="X12" s="53">
        <f t="shared" ref="X12:X37" si="0">SUM(Y12+Z12+AA12)</f>
        <v>160</v>
      </c>
      <c r="Y12" s="10">
        <v>160</v>
      </c>
      <c r="Z12" s="15"/>
      <c r="AA12" s="11"/>
      <c r="AB12" s="140">
        <f t="shared" ref="AB12:AB38" si="1">SUM(AC12+AD12+AE12)</f>
        <v>0</v>
      </c>
      <c r="AC12" s="10">
        <v>0</v>
      </c>
      <c r="AD12" s="15">
        <v>0</v>
      </c>
      <c r="AE12" s="11">
        <v>0</v>
      </c>
      <c r="AF12" s="13">
        <v>154</v>
      </c>
      <c r="AG12" s="114"/>
      <c r="AH12" s="26">
        <v>38</v>
      </c>
      <c r="AI12" s="6">
        <v>0</v>
      </c>
      <c r="AJ12" s="14">
        <v>36</v>
      </c>
      <c r="AK12" s="26">
        <v>0</v>
      </c>
      <c r="AL12" s="6">
        <v>0</v>
      </c>
      <c r="AM12" s="26">
        <v>18</v>
      </c>
      <c r="AN12" s="6">
        <v>0</v>
      </c>
      <c r="AO12" s="24"/>
      <c r="AP12" s="24"/>
      <c r="AQ12" s="24">
        <v>0</v>
      </c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1005</v>
      </c>
      <c r="C13" s="10">
        <v>0</v>
      </c>
      <c r="D13" s="12">
        <v>0</v>
      </c>
      <c r="E13" s="79">
        <v>0</v>
      </c>
      <c r="F13" s="79">
        <v>12</v>
      </c>
      <c r="G13" s="79">
        <v>21</v>
      </c>
      <c r="H13" s="79">
        <v>66</v>
      </c>
      <c r="I13" s="79">
        <v>44</v>
      </c>
      <c r="J13" s="79">
        <v>45</v>
      </c>
      <c r="K13" s="79">
        <v>52</v>
      </c>
      <c r="L13" s="79">
        <v>69</v>
      </c>
      <c r="M13" s="79">
        <v>75</v>
      </c>
      <c r="N13" s="79">
        <v>90</v>
      </c>
      <c r="O13" s="79">
        <v>105</v>
      </c>
      <c r="P13" s="79">
        <v>108</v>
      </c>
      <c r="Q13" s="79">
        <v>100</v>
      </c>
      <c r="R13" s="79">
        <v>108</v>
      </c>
      <c r="S13" s="11">
        <v>110</v>
      </c>
      <c r="T13" s="10">
        <v>0</v>
      </c>
      <c r="U13" s="11">
        <v>1005</v>
      </c>
      <c r="V13" s="10">
        <v>360</v>
      </c>
      <c r="W13" s="11">
        <v>645</v>
      </c>
      <c r="X13" s="53">
        <f t="shared" si="0"/>
        <v>0</v>
      </c>
      <c r="Y13" s="10">
        <v>0</v>
      </c>
      <c r="Z13" s="15"/>
      <c r="AA13" s="11"/>
      <c r="AB13" s="140">
        <f t="shared" si="1"/>
        <v>410</v>
      </c>
      <c r="AC13" s="10">
        <v>410</v>
      </c>
      <c r="AD13" s="12">
        <v>0</v>
      </c>
      <c r="AE13" s="11">
        <v>0</v>
      </c>
      <c r="AF13" s="13">
        <v>354</v>
      </c>
      <c r="AG13" s="33"/>
      <c r="AH13" s="10">
        <v>0</v>
      </c>
      <c r="AI13" s="11">
        <v>111</v>
      </c>
      <c r="AJ13" s="14">
        <v>682</v>
      </c>
      <c r="AK13" s="26">
        <v>0</v>
      </c>
      <c r="AL13" s="11">
        <v>31</v>
      </c>
      <c r="AM13" s="26">
        <v>0</v>
      </c>
      <c r="AN13" s="11">
        <v>95</v>
      </c>
      <c r="AO13" s="24"/>
      <c r="AP13" s="24"/>
      <c r="AQ13" s="24">
        <v>0</v>
      </c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77</v>
      </c>
      <c r="C14" s="10">
        <v>77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77</v>
      </c>
      <c r="U14" s="11">
        <v>0</v>
      </c>
      <c r="V14" s="10">
        <v>44</v>
      </c>
      <c r="W14" s="11">
        <v>33</v>
      </c>
      <c r="X14" s="53">
        <f t="shared" si="0"/>
        <v>46</v>
      </c>
      <c r="Y14" s="10">
        <v>46</v>
      </c>
      <c r="Z14" s="15"/>
      <c r="AA14" s="11"/>
      <c r="AB14" s="140">
        <f t="shared" si="1"/>
        <v>0</v>
      </c>
      <c r="AC14" s="10">
        <v>0</v>
      </c>
      <c r="AD14" s="12">
        <v>0</v>
      </c>
      <c r="AE14" s="11">
        <v>0</v>
      </c>
      <c r="AF14" s="13">
        <v>0</v>
      </c>
      <c r="AG14" s="13"/>
      <c r="AH14" s="10">
        <v>13</v>
      </c>
      <c r="AI14" s="11">
        <v>0</v>
      </c>
      <c r="AJ14" s="14">
        <v>0</v>
      </c>
      <c r="AK14" s="26">
        <v>0</v>
      </c>
      <c r="AL14" s="11">
        <v>0</v>
      </c>
      <c r="AM14" s="26">
        <v>4</v>
      </c>
      <c r="AN14" s="11">
        <v>0</v>
      </c>
      <c r="AO14" s="24"/>
      <c r="AP14" s="24"/>
      <c r="AQ14" s="24">
        <v>0</v>
      </c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60</v>
      </c>
      <c r="C15" s="10">
        <v>33</v>
      </c>
      <c r="D15" s="12">
        <v>16</v>
      </c>
      <c r="E15" s="79">
        <v>11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60</v>
      </c>
      <c r="U15" s="11">
        <v>0</v>
      </c>
      <c r="V15" s="10">
        <v>35</v>
      </c>
      <c r="W15" s="11">
        <v>25</v>
      </c>
      <c r="X15" s="53">
        <f t="shared" si="0"/>
        <v>23</v>
      </c>
      <c r="Y15" s="10">
        <v>23</v>
      </c>
      <c r="Z15" s="15"/>
      <c r="AA15" s="11"/>
      <c r="AB15" s="140">
        <f t="shared" si="1"/>
        <v>0</v>
      </c>
      <c r="AC15" s="10">
        <v>0</v>
      </c>
      <c r="AD15" s="12">
        <v>0</v>
      </c>
      <c r="AE15" s="11">
        <v>0</v>
      </c>
      <c r="AF15" s="13">
        <v>22</v>
      </c>
      <c r="AG15" s="13"/>
      <c r="AH15" s="10">
        <v>17</v>
      </c>
      <c r="AI15" s="11">
        <v>0</v>
      </c>
      <c r="AJ15" s="14">
        <v>0</v>
      </c>
      <c r="AK15" s="26">
        <v>0</v>
      </c>
      <c r="AL15" s="11">
        <v>0</v>
      </c>
      <c r="AM15" s="26">
        <v>2</v>
      </c>
      <c r="AN15" s="11">
        <v>0</v>
      </c>
      <c r="AO15" s="24"/>
      <c r="AP15" s="24"/>
      <c r="AQ15" s="24">
        <v>0</v>
      </c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17</v>
      </c>
      <c r="C16" s="10">
        <v>0</v>
      </c>
      <c r="D16" s="12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2</v>
      </c>
      <c r="O16" s="15">
        <v>2</v>
      </c>
      <c r="P16" s="15">
        <v>1</v>
      </c>
      <c r="Q16" s="15">
        <v>6</v>
      </c>
      <c r="R16" s="15">
        <v>0</v>
      </c>
      <c r="S16" s="11">
        <v>3</v>
      </c>
      <c r="T16" s="10">
        <v>0</v>
      </c>
      <c r="U16" s="11">
        <v>17</v>
      </c>
      <c r="V16" s="10">
        <v>8</v>
      </c>
      <c r="W16" s="11">
        <v>9</v>
      </c>
      <c r="X16" s="53">
        <f t="shared" si="0"/>
        <v>0</v>
      </c>
      <c r="Y16" s="10">
        <v>0</v>
      </c>
      <c r="Z16" s="15"/>
      <c r="AA16" s="11"/>
      <c r="AB16" s="80">
        <f t="shared" si="1"/>
        <v>10</v>
      </c>
      <c r="AC16" s="10">
        <v>9</v>
      </c>
      <c r="AD16" s="15">
        <v>0</v>
      </c>
      <c r="AE16" s="11">
        <v>1</v>
      </c>
      <c r="AF16" s="13">
        <v>7</v>
      </c>
      <c r="AG16" s="13"/>
      <c r="AH16" s="10">
        <v>0</v>
      </c>
      <c r="AI16" s="11">
        <v>4</v>
      </c>
      <c r="AJ16" s="14">
        <v>1</v>
      </c>
      <c r="AK16" s="26">
        <v>0</v>
      </c>
      <c r="AL16" s="11">
        <v>0</v>
      </c>
      <c r="AM16" s="26">
        <v>0</v>
      </c>
      <c r="AN16" s="11">
        <v>4</v>
      </c>
      <c r="AO16" s="24"/>
      <c r="AP16" s="24"/>
      <c r="AQ16" s="24">
        <v>0</v>
      </c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77</v>
      </c>
      <c r="C17" s="10">
        <v>39</v>
      </c>
      <c r="D17" s="12">
        <v>23</v>
      </c>
      <c r="E17" s="15">
        <v>15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77</v>
      </c>
      <c r="U17" s="11">
        <v>0</v>
      </c>
      <c r="V17" s="10">
        <v>38</v>
      </c>
      <c r="W17" s="11">
        <v>39</v>
      </c>
      <c r="X17" s="53">
        <f t="shared" si="0"/>
        <v>37</v>
      </c>
      <c r="Y17" s="10">
        <v>37</v>
      </c>
      <c r="Z17" s="15"/>
      <c r="AA17" s="11"/>
      <c r="AB17" s="80">
        <f t="shared" si="1"/>
        <v>0</v>
      </c>
      <c r="AC17" s="10">
        <v>0</v>
      </c>
      <c r="AD17" s="15">
        <v>0</v>
      </c>
      <c r="AE17" s="11">
        <v>0</v>
      </c>
      <c r="AF17" s="13">
        <v>34</v>
      </c>
      <c r="AG17" s="13"/>
      <c r="AH17" s="10">
        <v>9</v>
      </c>
      <c r="AI17" s="11">
        <v>0</v>
      </c>
      <c r="AJ17" s="14">
        <v>8</v>
      </c>
      <c r="AK17" s="26">
        <v>12</v>
      </c>
      <c r="AL17" s="11">
        <v>0</v>
      </c>
      <c r="AM17" s="26">
        <v>6</v>
      </c>
      <c r="AN17" s="11">
        <v>0</v>
      </c>
      <c r="AO17" s="24"/>
      <c r="AP17" s="24"/>
      <c r="AQ17" s="24">
        <v>0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300</v>
      </c>
      <c r="C18" s="10">
        <v>0</v>
      </c>
      <c r="D18" s="12">
        <v>0</v>
      </c>
      <c r="E18" s="15">
        <v>0</v>
      </c>
      <c r="F18" s="15">
        <v>2</v>
      </c>
      <c r="G18" s="15">
        <v>2</v>
      </c>
      <c r="H18" s="15">
        <v>1</v>
      </c>
      <c r="I18" s="15">
        <v>2</v>
      </c>
      <c r="J18" s="15">
        <v>2</v>
      </c>
      <c r="K18" s="15">
        <v>6</v>
      </c>
      <c r="L18" s="15">
        <v>11</v>
      </c>
      <c r="M18" s="15">
        <v>13</v>
      </c>
      <c r="N18" s="15">
        <v>18</v>
      </c>
      <c r="O18" s="15">
        <v>49</v>
      </c>
      <c r="P18" s="15">
        <v>39</v>
      </c>
      <c r="Q18" s="15">
        <v>58</v>
      </c>
      <c r="R18" s="15">
        <v>38</v>
      </c>
      <c r="S18" s="11">
        <v>59</v>
      </c>
      <c r="T18" s="10">
        <v>0</v>
      </c>
      <c r="U18" s="11">
        <v>300</v>
      </c>
      <c r="V18" s="10">
        <v>157</v>
      </c>
      <c r="W18" s="11">
        <v>143</v>
      </c>
      <c r="X18" s="53">
        <f t="shared" si="0"/>
        <v>0</v>
      </c>
      <c r="Y18" s="10"/>
      <c r="Z18" s="15"/>
      <c r="AA18" s="11"/>
      <c r="AB18" s="80">
        <f t="shared" si="1"/>
        <v>130</v>
      </c>
      <c r="AC18" s="10">
        <v>130</v>
      </c>
      <c r="AD18" s="15">
        <v>0</v>
      </c>
      <c r="AE18" s="11">
        <v>0</v>
      </c>
      <c r="AF18" s="13">
        <v>119</v>
      </c>
      <c r="AG18" s="13">
        <v>150</v>
      </c>
      <c r="AH18" s="10">
        <v>0</v>
      </c>
      <c r="AI18" s="11">
        <v>62</v>
      </c>
      <c r="AJ18" s="14">
        <v>502</v>
      </c>
      <c r="AK18" s="26">
        <v>0</v>
      </c>
      <c r="AL18" s="11">
        <v>19</v>
      </c>
      <c r="AM18" s="26">
        <v>0</v>
      </c>
      <c r="AN18" s="11">
        <v>44</v>
      </c>
      <c r="AO18" s="24"/>
      <c r="AP18" s="24"/>
      <c r="AQ18" s="24">
        <v>0</v>
      </c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/>
      <c r="Z19" s="15"/>
      <c r="AA19" s="11"/>
      <c r="AB19" s="80">
        <f t="shared" si="1"/>
        <v>0</v>
      </c>
      <c r="AC19" s="10">
        <v>0</v>
      </c>
      <c r="AD19" s="15">
        <v>0</v>
      </c>
      <c r="AE19" s="11">
        <v>0</v>
      </c>
      <c r="AF19" s="13">
        <v>0</v>
      </c>
      <c r="AG19" s="13"/>
      <c r="AH19" s="10">
        <v>0</v>
      </c>
      <c r="AI19" s="11">
        <v>0</v>
      </c>
      <c r="AJ19" s="14">
        <v>0</v>
      </c>
      <c r="AK19" s="26">
        <v>0</v>
      </c>
      <c r="AL19" s="11">
        <v>0</v>
      </c>
      <c r="AM19" s="26">
        <v>0</v>
      </c>
      <c r="AN19" s="11">
        <v>0</v>
      </c>
      <c r="AO19" s="24"/>
      <c r="AP19" s="24"/>
      <c r="AQ19" s="24">
        <v>0</v>
      </c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156</v>
      </c>
      <c r="C20" s="10">
        <v>0</v>
      </c>
      <c r="D20" s="12">
        <v>0</v>
      </c>
      <c r="E20" s="15">
        <v>0</v>
      </c>
      <c r="F20" s="15">
        <v>9</v>
      </c>
      <c r="G20" s="15">
        <v>11</v>
      </c>
      <c r="H20" s="15">
        <v>6</v>
      </c>
      <c r="I20" s="15">
        <v>15</v>
      </c>
      <c r="J20" s="15">
        <v>17</v>
      </c>
      <c r="K20" s="15">
        <v>12</v>
      </c>
      <c r="L20" s="15">
        <v>16</v>
      </c>
      <c r="M20" s="15">
        <v>17</v>
      </c>
      <c r="N20" s="15">
        <v>7</v>
      </c>
      <c r="O20" s="15">
        <v>11</v>
      </c>
      <c r="P20" s="15">
        <v>8</v>
      </c>
      <c r="Q20" s="15">
        <v>15</v>
      </c>
      <c r="R20" s="15">
        <v>8</v>
      </c>
      <c r="S20" s="11">
        <v>4</v>
      </c>
      <c r="T20" s="10">
        <v>0</v>
      </c>
      <c r="U20" s="11">
        <v>156</v>
      </c>
      <c r="V20" s="10">
        <v>29</v>
      </c>
      <c r="W20" s="11">
        <v>127</v>
      </c>
      <c r="X20" s="53">
        <f t="shared" si="0"/>
        <v>0</v>
      </c>
      <c r="Y20" s="10"/>
      <c r="Z20" s="15"/>
      <c r="AA20" s="11"/>
      <c r="AB20" s="80">
        <f t="shared" si="1"/>
        <v>87</v>
      </c>
      <c r="AC20" s="10">
        <v>87</v>
      </c>
      <c r="AD20" s="15">
        <v>0</v>
      </c>
      <c r="AE20" s="11">
        <v>0</v>
      </c>
      <c r="AF20" s="13">
        <v>84</v>
      </c>
      <c r="AG20" s="13"/>
      <c r="AH20" s="10">
        <v>0</v>
      </c>
      <c r="AI20" s="11">
        <v>14</v>
      </c>
      <c r="AJ20" s="14">
        <v>1</v>
      </c>
      <c r="AK20" s="26">
        <v>0</v>
      </c>
      <c r="AL20" s="11">
        <v>0</v>
      </c>
      <c r="AM20" s="26">
        <v>0</v>
      </c>
      <c r="AN20" s="11">
        <v>5</v>
      </c>
      <c r="AO20" s="24"/>
      <c r="AP20" s="24"/>
      <c r="AQ20" s="24">
        <v>0</v>
      </c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/>
      <c r="Z21" s="15"/>
      <c r="AA21" s="11"/>
      <c r="AB21" s="80">
        <f t="shared" si="1"/>
        <v>0</v>
      </c>
      <c r="AC21" s="10">
        <v>0</v>
      </c>
      <c r="AD21" s="15">
        <v>0</v>
      </c>
      <c r="AE21" s="11">
        <v>0</v>
      </c>
      <c r="AF21" s="13">
        <v>0</v>
      </c>
      <c r="AG21" s="13"/>
      <c r="AH21" s="10">
        <v>0</v>
      </c>
      <c r="AI21" s="11">
        <v>0</v>
      </c>
      <c r="AJ21" s="14">
        <v>0</v>
      </c>
      <c r="AK21" s="26">
        <v>0</v>
      </c>
      <c r="AL21" s="11">
        <v>0</v>
      </c>
      <c r="AM21" s="26">
        <v>0</v>
      </c>
      <c r="AN21" s="11">
        <v>0</v>
      </c>
      <c r="AO21" s="24"/>
      <c r="AP21" s="24"/>
      <c r="AQ21" s="24">
        <v>0</v>
      </c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125</v>
      </c>
      <c r="C22" s="10">
        <v>0</v>
      </c>
      <c r="D22" s="12">
        <v>0</v>
      </c>
      <c r="E22" s="15">
        <v>0</v>
      </c>
      <c r="F22" s="15">
        <v>2</v>
      </c>
      <c r="G22" s="15">
        <v>2</v>
      </c>
      <c r="H22" s="15">
        <v>6</v>
      </c>
      <c r="I22" s="15">
        <v>2</v>
      </c>
      <c r="J22" s="15">
        <v>6</v>
      </c>
      <c r="K22" s="15">
        <v>7</v>
      </c>
      <c r="L22" s="15">
        <v>9</v>
      </c>
      <c r="M22" s="15">
        <v>10</v>
      </c>
      <c r="N22" s="15">
        <v>16</v>
      </c>
      <c r="O22" s="15">
        <v>19</v>
      </c>
      <c r="P22" s="15">
        <v>15</v>
      </c>
      <c r="Q22" s="15">
        <v>17</v>
      </c>
      <c r="R22" s="15">
        <v>7</v>
      </c>
      <c r="S22" s="11">
        <v>7</v>
      </c>
      <c r="T22" s="10">
        <v>0</v>
      </c>
      <c r="U22" s="11">
        <v>125</v>
      </c>
      <c r="V22" s="10">
        <v>55</v>
      </c>
      <c r="W22" s="11">
        <v>70</v>
      </c>
      <c r="X22" s="53">
        <f t="shared" si="0"/>
        <v>0</v>
      </c>
      <c r="Y22" s="10"/>
      <c r="Z22" s="15"/>
      <c r="AA22" s="11"/>
      <c r="AB22" s="80">
        <f t="shared" si="1"/>
        <v>66</v>
      </c>
      <c r="AC22" s="10">
        <v>66</v>
      </c>
      <c r="AD22" s="15">
        <v>0</v>
      </c>
      <c r="AE22" s="11">
        <v>0</v>
      </c>
      <c r="AF22" s="13">
        <v>56</v>
      </c>
      <c r="AG22" s="13"/>
      <c r="AH22" s="10">
        <v>0</v>
      </c>
      <c r="AI22" s="11">
        <v>23</v>
      </c>
      <c r="AJ22" s="14">
        <v>0</v>
      </c>
      <c r="AK22" s="26">
        <v>0</v>
      </c>
      <c r="AL22" s="11">
        <v>28</v>
      </c>
      <c r="AM22" s="26">
        <v>0</v>
      </c>
      <c r="AN22" s="11">
        <v>18</v>
      </c>
      <c r="AO22" s="24"/>
      <c r="AP22" s="24"/>
      <c r="AQ22" s="24">
        <v>0</v>
      </c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/>
      <c r="Z23" s="15"/>
      <c r="AA23" s="11"/>
      <c r="AB23" s="80">
        <f t="shared" si="1"/>
        <v>0</v>
      </c>
      <c r="AC23" s="10">
        <v>0</v>
      </c>
      <c r="AD23" s="15">
        <v>0</v>
      </c>
      <c r="AE23" s="11">
        <v>0</v>
      </c>
      <c r="AF23" s="13">
        <v>0</v>
      </c>
      <c r="AG23" s="13"/>
      <c r="AH23" s="10">
        <v>0</v>
      </c>
      <c r="AI23" s="11">
        <v>0</v>
      </c>
      <c r="AJ23" s="14">
        <v>0</v>
      </c>
      <c r="AK23" s="26">
        <v>0</v>
      </c>
      <c r="AL23" s="11">
        <v>0</v>
      </c>
      <c r="AM23" s="26">
        <v>0</v>
      </c>
      <c r="AN23" s="11">
        <v>0</v>
      </c>
      <c r="AO23" s="24"/>
      <c r="AP23" s="24"/>
      <c r="AQ23" s="24">
        <v>0</v>
      </c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/>
      <c r="Z24" s="15"/>
      <c r="AA24" s="11"/>
      <c r="AB24" s="80">
        <f t="shared" si="1"/>
        <v>0</v>
      </c>
      <c r="AC24" s="10">
        <v>0</v>
      </c>
      <c r="AD24" s="15">
        <v>0</v>
      </c>
      <c r="AE24" s="11">
        <v>0</v>
      </c>
      <c r="AF24" s="13">
        <v>0</v>
      </c>
      <c r="AG24" s="13"/>
      <c r="AH24" s="10">
        <v>0</v>
      </c>
      <c r="AI24" s="11">
        <v>0</v>
      </c>
      <c r="AJ24" s="14">
        <v>0</v>
      </c>
      <c r="AK24" s="26">
        <v>0</v>
      </c>
      <c r="AL24" s="11">
        <v>0</v>
      </c>
      <c r="AM24" s="26">
        <v>0</v>
      </c>
      <c r="AN24" s="11">
        <v>0</v>
      </c>
      <c r="AO24" s="24"/>
      <c r="AP24" s="24"/>
      <c r="AQ24" s="24">
        <v>0</v>
      </c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/>
      <c r="Z25" s="15"/>
      <c r="AA25" s="11"/>
      <c r="AB25" s="80">
        <f t="shared" si="1"/>
        <v>0</v>
      </c>
      <c r="AC25" s="10">
        <v>0</v>
      </c>
      <c r="AD25" s="15">
        <v>0</v>
      </c>
      <c r="AE25" s="11">
        <v>0</v>
      </c>
      <c r="AF25" s="13">
        <v>0</v>
      </c>
      <c r="AG25" s="13"/>
      <c r="AH25" s="10">
        <v>0</v>
      </c>
      <c r="AI25" s="11">
        <v>0</v>
      </c>
      <c r="AJ25" s="14">
        <v>0</v>
      </c>
      <c r="AK25" s="26">
        <v>0</v>
      </c>
      <c r="AL25" s="11">
        <v>0</v>
      </c>
      <c r="AM25" s="26">
        <v>0</v>
      </c>
      <c r="AN25" s="11">
        <v>0</v>
      </c>
      <c r="AO25" s="24"/>
      <c r="AP25" s="24"/>
      <c r="AQ25" s="24">
        <v>0</v>
      </c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/>
      <c r="Z26" s="15"/>
      <c r="AA26" s="11"/>
      <c r="AB26" s="80">
        <f t="shared" si="1"/>
        <v>0</v>
      </c>
      <c r="AC26" s="10">
        <v>0</v>
      </c>
      <c r="AD26" s="15">
        <v>0</v>
      </c>
      <c r="AE26" s="11">
        <v>0</v>
      </c>
      <c r="AF26" s="13">
        <v>0</v>
      </c>
      <c r="AG26" s="13"/>
      <c r="AH26" s="10">
        <v>0</v>
      </c>
      <c r="AI26" s="11">
        <v>0</v>
      </c>
      <c r="AJ26" s="14">
        <v>0</v>
      </c>
      <c r="AK26" s="26">
        <v>0</v>
      </c>
      <c r="AL26" s="11">
        <v>0</v>
      </c>
      <c r="AM26" s="26">
        <v>0</v>
      </c>
      <c r="AN26" s="11">
        <v>0</v>
      </c>
      <c r="AO26" s="24"/>
      <c r="AP26" s="24"/>
      <c r="AQ26" s="24">
        <v>0</v>
      </c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17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5">
        <v>0</v>
      </c>
      <c r="K27" s="15">
        <v>0</v>
      </c>
      <c r="L27" s="15">
        <v>3</v>
      </c>
      <c r="M27" s="15">
        <v>1</v>
      </c>
      <c r="N27" s="15">
        <v>1</v>
      </c>
      <c r="O27" s="15">
        <v>0</v>
      </c>
      <c r="P27" s="15">
        <v>4</v>
      </c>
      <c r="Q27" s="15">
        <v>3</v>
      </c>
      <c r="R27" s="15">
        <v>1</v>
      </c>
      <c r="S27" s="11">
        <v>3</v>
      </c>
      <c r="T27" s="10">
        <v>0</v>
      </c>
      <c r="U27" s="11">
        <v>17</v>
      </c>
      <c r="V27" s="10">
        <v>7</v>
      </c>
      <c r="W27" s="11">
        <v>10</v>
      </c>
      <c r="X27" s="53">
        <f t="shared" si="0"/>
        <v>0</v>
      </c>
      <c r="Y27" s="10"/>
      <c r="Z27" s="15"/>
      <c r="AA27" s="11"/>
      <c r="AB27" s="80">
        <f t="shared" si="1"/>
        <v>5</v>
      </c>
      <c r="AC27" s="10">
        <v>5</v>
      </c>
      <c r="AD27" s="15">
        <v>0</v>
      </c>
      <c r="AE27" s="11">
        <v>0</v>
      </c>
      <c r="AF27" s="13">
        <v>4</v>
      </c>
      <c r="AG27" s="13"/>
      <c r="AH27" s="10">
        <v>0</v>
      </c>
      <c r="AI27" s="11">
        <v>11</v>
      </c>
      <c r="AJ27" s="14">
        <v>0</v>
      </c>
      <c r="AK27" s="26">
        <v>0</v>
      </c>
      <c r="AL27" s="11">
        <v>0</v>
      </c>
      <c r="AM27" s="26">
        <v>0</v>
      </c>
      <c r="AN27" s="11">
        <v>0</v>
      </c>
      <c r="AO27" s="24"/>
      <c r="AP27" s="24"/>
      <c r="AQ27" s="24">
        <v>0</v>
      </c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/>
      <c r="Z28" s="15"/>
      <c r="AA28" s="11"/>
      <c r="AB28" s="80">
        <f t="shared" si="1"/>
        <v>0</v>
      </c>
      <c r="AC28" s="10">
        <v>0</v>
      </c>
      <c r="AD28" s="15">
        <v>0</v>
      </c>
      <c r="AE28" s="11">
        <v>0</v>
      </c>
      <c r="AF28" s="13">
        <v>0</v>
      </c>
      <c r="AG28" s="13"/>
      <c r="AH28" s="10">
        <v>0</v>
      </c>
      <c r="AI28" s="11">
        <v>0</v>
      </c>
      <c r="AJ28" s="14">
        <v>0</v>
      </c>
      <c r="AK28" s="26">
        <v>0</v>
      </c>
      <c r="AL28" s="11">
        <v>0</v>
      </c>
      <c r="AM28" s="26">
        <v>0</v>
      </c>
      <c r="AN28" s="11">
        <v>0</v>
      </c>
      <c r="AO28" s="24"/>
      <c r="AP28" s="24"/>
      <c r="AQ28" s="24">
        <v>0</v>
      </c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/>
      <c r="Z29" s="15"/>
      <c r="AA29" s="11"/>
      <c r="AB29" s="80">
        <f t="shared" si="1"/>
        <v>0</v>
      </c>
      <c r="AC29" s="10">
        <v>0</v>
      </c>
      <c r="AD29" s="15">
        <v>0</v>
      </c>
      <c r="AE29" s="11">
        <v>0</v>
      </c>
      <c r="AF29" s="13">
        <v>0</v>
      </c>
      <c r="AG29" s="13"/>
      <c r="AH29" s="10">
        <v>0</v>
      </c>
      <c r="AI29" s="11">
        <v>0</v>
      </c>
      <c r="AJ29" s="14">
        <v>0</v>
      </c>
      <c r="AK29" s="26">
        <v>0</v>
      </c>
      <c r="AL29" s="11">
        <v>0</v>
      </c>
      <c r="AM29" s="26">
        <v>0</v>
      </c>
      <c r="AN29" s="11">
        <v>0</v>
      </c>
      <c r="AO29" s="24"/>
      <c r="AP29" s="24"/>
      <c r="AQ29" s="24">
        <v>0</v>
      </c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/>
      <c r="Z30" s="15"/>
      <c r="AA30" s="11"/>
      <c r="AB30" s="80">
        <f t="shared" si="1"/>
        <v>0</v>
      </c>
      <c r="AC30" s="10">
        <v>0</v>
      </c>
      <c r="AD30" s="15">
        <v>0</v>
      </c>
      <c r="AE30" s="11">
        <v>0</v>
      </c>
      <c r="AF30" s="13">
        <v>0</v>
      </c>
      <c r="AG30" s="13"/>
      <c r="AH30" s="10">
        <v>0</v>
      </c>
      <c r="AI30" s="11">
        <v>0</v>
      </c>
      <c r="AJ30" s="14">
        <v>0</v>
      </c>
      <c r="AK30" s="26">
        <v>0</v>
      </c>
      <c r="AL30" s="11">
        <v>0</v>
      </c>
      <c r="AM30" s="26">
        <v>0</v>
      </c>
      <c r="AN30" s="11">
        <v>0</v>
      </c>
      <c r="AO30" s="24"/>
      <c r="AP30" s="24"/>
      <c r="AQ30" s="24">
        <v>0</v>
      </c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/>
      <c r="Z31" s="15"/>
      <c r="AA31" s="11"/>
      <c r="AB31" s="80">
        <f t="shared" si="1"/>
        <v>0</v>
      </c>
      <c r="AC31" s="10">
        <v>0</v>
      </c>
      <c r="AD31" s="15">
        <v>0</v>
      </c>
      <c r="AE31" s="11">
        <v>0</v>
      </c>
      <c r="AF31" s="13">
        <v>0</v>
      </c>
      <c r="AG31" s="13"/>
      <c r="AH31" s="10">
        <v>0</v>
      </c>
      <c r="AI31" s="11">
        <v>0</v>
      </c>
      <c r="AJ31" s="14">
        <v>0</v>
      </c>
      <c r="AK31" s="26">
        <v>0</v>
      </c>
      <c r="AL31" s="11">
        <v>0</v>
      </c>
      <c r="AM31" s="26">
        <v>0</v>
      </c>
      <c r="AN31" s="11">
        <v>0</v>
      </c>
      <c r="AO31" s="24"/>
      <c r="AP31" s="24"/>
      <c r="AQ31" s="24">
        <v>0</v>
      </c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144</v>
      </c>
      <c r="C32" s="10">
        <v>6</v>
      </c>
      <c r="D32" s="12">
        <v>5</v>
      </c>
      <c r="E32" s="15">
        <v>6</v>
      </c>
      <c r="F32" s="15">
        <v>8</v>
      </c>
      <c r="G32" s="15">
        <v>6</v>
      </c>
      <c r="H32" s="15">
        <v>12</v>
      </c>
      <c r="I32" s="15">
        <v>3</v>
      </c>
      <c r="J32" s="15">
        <v>7</v>
      </c>
      <c r="K32" s="15">
        <v>6</v>
      </c>
      <c r="L32" s="15">
        <v>6</v>
      </c>
      <c r="M32" s="15">
        <v>12</v>
      </c>
      <c r="N32" s="15">
        <v>12</v>
      </c>
      <c r="O32" s="15">
        <v>12</v>
      </c>
      <c r="P32" s="15">
        <v>12</v>
      </c>
      <c r="Q32" s="15">
        <v>12</v>
      </c>
      <c r="R32" s="15">
        <v>10</v>
      </c>
      <c r="S32" s="11">
        <v>9</v>
      </c>
      <c r="T32" s="10">
        <v>17</v>
      </c>
      <c r="U32" s="11">
        <v>127</v>
      </c>
      <c r="V32" s="10">
        <v>60</v>
      </c>
      <c r="W32" s="11">
        <v>84</v>
      </c>
      <c r="X32" s="53">
        <f t="shared" si="0"/>
        <v>0</v>
      </c>
      <c r="Y32" s="10"/>
      <c r="Z32" s="15"/>
      <c r="AA32" s="11"/>
      <c r="AB32" s="80">
        <f t="shared" si="1"/>
        <v>0</v>
      </c>
      <c r="AC32" s="10">
        <v>0</v>
      </c>
      <c r="AD32" s="15">
        <v>0</v>
      </c>
      <c r="AE32" s="11">
        <v>0</v>
      </c>
      <c r="AF32" s="13">
        <v>0</v>
      </c>
      <c r="AG32" s="13"/>
      <c r="AH32" s="10">
        <v>8</v>
      </c>
      <c r="AI32" s="11">
        <v>34</v>
      </c>
      <c r="AJ32" s="14">
        <v>0</v>
      </c>
      <c r="AK32" s="26">
        <v>0</v>
      </c>
      <c r="AL32" s="11">
        <v>3</v>
      </c>
      <c r="AM32" s="26">
        <v>3</v>
      </c>
      <c r="AN32" s="11">
        <v>17</v>
      </c>
      <c r="AO32" s="24"/>
      <c r="AP32" s="24"/>
      <c r="AQ32" s="24">
        <v>0</v>
      </c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/>
      <c r="Z33" s="15"/>
      <c r="AA33" s="11"/>
      <c r="AB33" s="80">
        <f t="shared" si="1"/>
        <v>0</v>
      </c>
      <c r="AC33" s="10">
        <v>0</v>
      </c>
      <c r="AD33" s="15">
        <v>0</v>
      </c>
      <c r="AE33" s="11">
        <v>0</v>
      </c>
      <c r="AF33" s="13">
        <v>0</v>
      </c>
      <c r="AG33" s="13"/>
      <c r="AH33" s="10"/>
      <c r="AI33" s="11"/>
      <c r="AJ33" s="14">
        <v>0</v>
      </c>
      <c r="AK33" s="26"/>
      <c r="AL33" s="11"/>
      <c r="AM33" s="26"/>
      <c r="AN33" s="11"/>
      <c r="AO33" s="24"/>
      <c r="AP33" s="24"/>
      <c r="AQ33" s="24">
        <v>0</v>
      </c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/>
      <c r="Z34" s="15"/>
      <c r="AA34" s="11"/>
      <c r="AB34" s="80">
        <f t="shared" si="1"/>
        <v>0</v>
      </c>
      <c r="AC34" s="10">
        <v>0</v>
      </c>
      <c r="AD34" s="15">
        <v>0</v>
      </c>
      <c r="AE34" s="11">
        <v>0</v>
      </c>
      <c r="AF34" s="13">
        <v>0</v>
      </c>
      <c r="AG34" s="13"/>
      <c r="AH34" s="10"/>
      <c r="AI34" s="11"/>
      <c r="AJ34" s="14">
        <v>0</v>
      </c>
      <c r="AK34" s="26"/>
      <c r="AL34" s="11"/>
      <c r="AM34" s="26"/>
      <c r="AN34" s="11"/>
      <c r="AO34" s="24"/>
      <c r="AP34" s="24"/>
      <c r="AQ34" s="24">
        <v>0</v>
      </c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/>
      <c r="Z35" s="15"/>
      <c r="AA35" s="11"/>
      <c r="AB35" s="80">
        <f t="shared" si="1"/>
        <v>0</v>
      </c>
      <c r="AC35" s="10">
        <v>0</v>
      </c>
      <c r="AD35" s="15">
        <v>0</v>
      </c>
      <c r="AE35" s="11">
        <v>0</v>
      </c>
      <c r="AF35" s="13">
        <v>0</v>
      </c>
      <c r="AG35" s="13"/>
      <c r="AH35" s="10"/>
      <c r="AI35" s="11"/>
      <c r="AJ35" s="14">
        <v>0</v>
      </c>
      <c r="AK35" s="26"/>
      <c r="AL35" s="11"/>
      <c r="AM35" s="26"/>
      <c r="AN35" s="11"/>
      <c r="AO35" s="24"/>
      <c r="AP35" s="24"/>
      <c r="AQ35" s="24">
        <v>0</v>
      </c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>
        <v>0</v>
      </c>
      <c r="AE36" s="11">
        <v>0</v>
      </c>
      <c r="AF36" s="13">
        <v>0</v>
      </c>
      <c r="AG36" s="13"/>
      <c r="AH36" s="56"/>
      <c r="AI36" s="25"/>
      <c r="AJ36" s="14">
        <v>0</v>
      </c>
      <c r="AK36" s="56"/>
      <c r="AL36" s="11"/>
      <c r="AM36" s="98"/>
      <c r="AN36" s="11"/>
      <c r="AO36" s="24"/>
      <c r="AP36" s="24"/>
      <c r="AQ36" s="24">
        <v>0</v>
      </c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>
        <v>0</v>
      </c>
      <c r="AE37" s="11">
        <v>0</v>
      </c>
      <c r="AF37" s="13">
        <v>0</v>
      </c>
      <c r="AG37" s="13"/>
      <c r="AH37" s="10"/>
      <c r="AI37" s="11"/>
      <c r="AJ37" s="14">
        <v>0</v>
      </c>
      <c r="AK37" s="26"/>
      <c r="AL37" s="11"/>
      <c r="AM37" s="26"/>
      <c r="AN37" s="11"/>
      <c r="AO37" s="24"/>
      <c r="AP37" s="24"/>
      <c r="AQ37" s="24">
        <v>0</v>
      </c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>
        <v>0</v>
      </c>
      <c r="AE38" s="11">
        <v>0</v>
      </c>
      <c r="AF38" s="13">
        <v>0</v>
      </c>
      <c r="AG38" s="13"/>
      <c r="AH38" s="10"/>
      <c r="AI38" s="11"/>
      <c r="AJ38" s="14">
        <v>0</v>
      </c>
      <c r="AK38" s="26"/>
      <c r="AL38" s="11"/>
      <c r="AM38" s="26"/>
      <c r="AN38" s="11"/>
      <c r="AO38" s="24"/>
      <c r="AP38" s="24"/>
      <c r="AQ38" s="24">
        <v>0</v>
      </c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160</v>
      </c>
      <c r="C39" s="137">
        <v>38</v>
      </c>
      <c r="D39" s="137">
        <v>57</v>
      </c>
      <c r="E39" s="137">
        <v>65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160</v>
      </c>
      <c r="U39" s="11">
        <v>0</v>
      </c>
      <c r="V39" s="10">
        <v>104</v>
      </c>
      <c r="W39" s="11">
        <v>56</v>
      </c>
      <c r="X39" s="53">
        <f>SUM(Y39+Z39+AA39)</f>
        <v>74</v>
      </c>
      <c r="Y39" s="10">
        <v>74</v>
      </c>
      <c r="Z39" s="15"/>
      <c r="AA39" s="11"/>
      <c r="AB39" s="80">
        <f>SUM(AC39+AD39+AE39)</f>
        <v>0</v>
      </c>
      <c r="AC39" s="10">
        <v>0</v>
      </c>
      <c r="AD39" s="15">
        <v>0</v>
      </c>
      <c r="AE39" s="11">
        <v>0</v>
      </c>
      <c r="AF39" s="13">
        <v>73</v>
      </c>
      <c r="AG39" s="11"/>
      <c r="AH39" s="10"/>
      <c r="AI39" s="11"/>
      <c r="AJ39" s="14">
        <v>131</v>
      </c>
      <c r="AK39" s="26">
        <v>4</v>
      </c>
      <c r="AL39" s="11">
        <v>0</v>
      </c>
      <c r="AM39" s="26">
        <v>1</v>
      </c>
      <c r="AN39" s="11">
        <v>0</v>
      </c>
      <c r="AO39" s="24"/>
      <c r="AP39" s="24"/>
      <c r="AQ39" s="24">
        <v>0</v>
      </c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195</v>
      </c>
      <c r="C40" s="137">
        <v>0</v>
      </c>
      <c r="D40" s="137">
        <v>0</v>
      </c>
      <c r="E40" s="137">
        <v>0</v>
      </c>
      <c r="F40" s="15">
        <v>17</v>
      </c>
      <c r="G40" s="15">
        <v>5</v>
      </c>
      <c r="H40" s="15">
        <v>8</v>
      </c>
      <c r="I40" s="15">
        <v>9</v>
      </c>
      <c r="J40" s="15">
        <v>8</v>
      </c>
      <c r="K40" s="15">
        <v>8</v>
      </c>
      <c r="L40" s="15">
        <v>13</v>
      </c>
      <c r="M40" s="15">
        <v>10</v>
      </c>
      <c r="N40" s="15">
        <v>23</v>
      </c>
      <c r="O40" s="15">
        <v>20</v>
      </c>
      <c r="P40" s="15">
        <v>16</v>
      </c>
      <c r="Q40" s="15">
        <v>22</v>
      </c>
      <c r="R40" s="15">
        <v>13</v>
      </c>
      <c r="S40" s="11">
        <v>23</v>
      </c>
      <c r="T40" s="10">
        <v>0</v>
      </c>
      <c r="U40" s="11">
        <v>195</v>
      </c>
      <c r="V40" s="10">
        <v>97</v>
      </c>
      <c r="W40" s="11">
        <v>98</v>
      </c>
      <c r="X40" s="53">
        <f>SUM(Y40+Z40+AA40)</f>
        <v>0</v>
      </c>
      <c r="Y40" s="10">
        <v>0</v>
      </c>
      <c r="Z40" s="15"/>
      <c r="AA40" s="11"/>
      <c r="AB40" s="80">
        <f>SUM(AC40+AD40+AE40)</f>
        <v>83</v>
      </c>
      <c r="AC40" s="10">
        <v>83</v>
      </c>
      <c r="AD40" s="15">
        <v>0</v>
      </c>
      <c r="AE40" s="11">
        <v>0</v>
      </c>
      <c r="AF40" s="13">
        <v>74</v>
      </c>
      <c r="AG40" s="143"/>
      <c r="AH40" s="10">
        <v>0</v>
      </c>
      <c r="AI40" s="11">
        <v>26</v>
      </c>
      <c r="AJ40" s="14">
        <v>39</v>
      </c>
      <c r="AK40" s="26">
        <v>0</v>
      </c>
      <c r="AL40" s="11">
        <v>22</v>
      </c>
      <c r="AM40" s="26">
        <v>0</v>
      </c>
      <c r="AN40" s="11">
        <v>17</v>
      </c>
      <c r="AO40" s="24"/>
      <c r="AP40" s="24"/>
      <c r="AQ40" s="24">
        <v>0</v>
      </c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/>
      <c r="AA41" s="11"/>
      <c r="AB41" s="80">
        <f>SUM(AC41+AD41+AE41)</f>
        <v>0</v>
      </c>
      <c r="AC41" s="10">
        <v>0</v>
      </c>
      <c r="AD41" s="15">
        <v>0</v>
      </c>
      <c r="AE41" s="11">
        <v>0</v>
      </c>
      <c r="AF41" s="13">
        <v>0</v>
      </c>
      <c r="AG41" s="11"/>
      <c r="AH41" s="10">
        <v>0</v>
      </c>
      <c r="AI41" s="11">
        <v>0</v>
      </c>
      <c r="AJ41" s="14">
        <v>0</v>
      </c>
      <c r="AK41" s="26">
        <v>0</v>
      </c>
      <c r="AL41" s="11">
        <v>0</v>
      </c>
      <c r="AM41" s="26">
        <v>0</v>
      </c>
      <c r="AN41" s="11">
        <v>0</v>
      </c>
      <c r="AO41" s="24"/>
      <c r="AP41" s="24"/>
      <c r="AQ41" s="24">
        <v>0</v>
      </c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91</v>
      </c>
      <c r="C42" s="137">
        <v>0</v>
      </c>
      <c r="D42" s="137">
        <v>14</v>
      </c>
      <c r="E42" s="137">
        <v>35</v>
      </c>
      <c r="F42" s="15">
        <v>42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49</v>
      </c>
      <c r="U42" s="11">
        <v>42</v>
      </c>
      <c r="V42" s="10">
        <v>47</v>
      </c>
      <c r="W42" s="11">
        <v>44</v>
      </c>
      <c r="X42" s="53">
        <f>SUM(Y42+Z42+AA42)</f>
        <v>6</v>
      </c>
      <c r="Y42" s="10">
        <v>6</v>
      </c>
      <c r="Z42" s="15"/>
      <c r="AA42" s="11"/>
      <c r="AB42" s="80">
        <f>SUM(AC42+AD42+AE42)</f>
        <v>4</v>
      </c>
      <c r="AC42" s="10">
        <v>4</v>
      </c>
      <c r="AD42" s="15">
        <v>0</v>
      </c>
      <c r="AE42" s="11">
        <v>0</v>
      </c>
      <c r="AF42" s="13">
        <v>8</v>
      </c>
      <c r="AG42" s="11"/>
      <c r="AH42" s="10">
        <v>8</v>
      </c>
      <c r="AI42" s="11">
        <v>5</v>
      </c>
      <c r="AJ42" s="14">
        <v>0</v>
      </c>
      <c r="AK42" s="26">
        <v>0</v>
      </c>
      <c r="AL42" s="11">
        <v>0</v>
      </c>
      <c r="AM42" s="26">
        <v>1</v>
      </c>
      <c r="AN42" s="11">
        <v>1</v>
      </c>
      <c r="AO42" s="24"/>
      <c r="AP42" s="24"/>
      <c r="AQ42" s="24">
        <v>0</v>
      </c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306</v>
      </c>
      <c r="C43" s="10">
        <v>0</v>
      </c>
      <c r="D43" s="12">
        <v>0</v>
      </c>
      <c r="E43" s="15">
        <v>0</v>
      </c>
      <c r="F43" s="15">
        <v>14</v>
      </c>
      <c r="G43" s="15">
        <v>20</v>
      </c>
      <c r="H43" s="15">
        <v>28</v>
      </c>
      <c r="I43" s="15">
        <v>27</v>
      </c>
      <c r="J43" s="15">
        <v>25</v>
      </c>
      <c r="K43" s="15">
        <v>36</v>
      </c>
      <c r="L43" s="15">
        <v>33</v>
      </c>
      <c r="M43" s="15">
        <v>37</v>
      </c>
      <c r="N43" s="15">
        <v>30</v>
      </c>
      <c r="O43" s="15">
        <v>19</v>
      </c>
      <c r="P43" s="15">
        <v>16</v>
      </c>
      <c r="Q43" s="15">
        <v>15</v>
      </c>
      <c r="R43" s="15">
        <v>4</v>
      </c>
      <c r="S43" s="11">
        <v>2</v>
      </c>
      <c r="T43" s="10">
        <v>0</v>
      </c>
      <c r="U43" s="11">
        <v>306</v>
      </c>
      <c r="V43" s="10">
        <v>125</v>
      </c>
      <c r="W43" s="11">
        <v>181</v>
      </c>
      <c r="X43" s="53">
        <f t="shared" ref="X43:X68" si="2">SUM(Y43+Z43+AA43)</f>
        <v>0</v>
      </c>
      <c r="Y43" s="10">
        <v>0</v>
      </c>
      <c r="Z43" s="15"/>
      <c r="AA43" s="11"/>
      <c r="AB43" s="80">
        <f>SUM(AC43+AD43+AE43)</f>
        <v>30</v>
      </c>
      <c r="AC43" s="10">
        <v>30</v>
      </c>
      <c r="AD43" s="15">
        <v>0</v>
      </c>
      <c r="AE43" s="11">
        <v>0</v>
      </c>
      <c r="AF43" s="13">
        <v>8</v>
      </c>
      <c r="AG43" s="11">
        <v>8</v>
      </c>
      <c r="AH43" s="10">
        <v>0</v>
      </c>
      <c r="AI43" s="25">
        <v>64</v>
      </c>
      <c r="AJ43" s="14">
        <v>177</v>
      </c>
      <c r="AK43" s="26">
        <v>0</v>
      </c>
      <c r="AL43" s="11">
        <v>0</v>
      </c>
      <c r="AM43" s="26">
        <v>0</v>
      </c>
      <c r="AN43" s="11">
        <v>4</v>
      </c>
      <c r="AO43" s="24"/>
      <c r="AP43" s="24"/>
      <c r="AQ43" s="24">
        <v>0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84</v>
      </c>
      <c r="C44" s="10">
        <v>31</v>
      </c>
      <c r="D44" s="12">
        <v>36</v>
      </c>
      <c r="E44" s="15">
        <v>17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84</v>
      </c>
      <c r="U44" s="11">
        <v>0</v>
      </c>
      <c r="V44" s="10">
        <v>67</v>
      </c>
      <c r="W44" s="11">
        <v>17</v>
      </c>
      <c r="X44" s="53">
        <f t="shared" si="2"/>
        <v>51</v>
      </c>
      <c r="Y44" s="10">
        <v>51</v>
      </c>
      <c r="Z44" s="15"/>
      <c r="AA44" s="11"/>
      <c r="AB44" s="80">
        <f t="shared" ref="AB44:AB68" si="3">SUM(AC44+AD44+AE44)</f>
        <v>0</v>
      </c>
      <c r="AC44" s="10">
        <v>0</v>
      </c>
      <c r="AD44" s="15">
        <v>0</v>
      </c>
      <c r="AE44" s="11">
        <v>0</v>
      </c>
      <c r="AF44" s="13">
        <v>26</v>
      </c>
      <c r="AG44" s="24"/>
      <c r="AH44" s="10">
        <v>16</v>
      </c>
      <c r="AI44" s="25">
        <v>0</v>
      </c>
      <c r="AJ44" s="14">
        <v>0</v>
      </c>
      <c r="AK44" s="26">
        <v>0</v>
      </c>
      <c r="AL44" s="11">
        <v>0</v>
      </c>
      <c r="AM44" s="26">
        <v>39</v>
      </c>
      <c r="AN44" s="11">
        <v>0</v>
      </c>
      <c r="AO44" s="24"/>
      <c r="AP44" s="24"/>
      <c r="AQ44" s="24">
        <v>0</v>
      </c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627</v>
      </c>
      <c r="C45" s="10">
        <v>0</v>
      </c>
      <c r="D45" s="12">
        <v>0</v>
      </c>
      <c r="E45" s="15">
        <v>0</v>
      </c>
      <c r="F45" s="15">
        <v>10</v>
      </c>
      <c r="G45" s="15">
        <v>19</v>
      </c>
      <c r="H45" s="15">
        <v>10</v>
      </c>
      <c r="I45" s="15">
        <v>17</v>
      </c>
      <c r="J45" s="15">
        <v>43</v>
      </c>
      <c r="K45" s="15">
        <v>32</v>
      </c>
      <c r="L45" s="15">
        <v>61</v>
      </c>
      <c r="M45" s="15">
        <v>84</v>
      </c>
      <c r="N45" s="15">
        <v>70</v>
      </c>
      <c r="O45" s="15">
        <v>70</v>
      </c>
      <c r="P45" s="15">
        <v>60</v>
      </c>
      <c r="Q45" s="15">
        <v>74</v>
      </c>
      <c r="R45" s="15">
        <v>41</v>
      </c>
      <c r="S45" s="11">
        <v>36</v>
      </c>
      <c r="T45" s="10">
        <v>0</v>
      </c>
      <c r="U45" s="11">
        <v>627</v>
      </c>
      <c r="V45" s="10">
        <v>192</v>
      </c>
      <c r="W45" s="11">
        <v>435</v>
      </c>
      <c r="X45" s="53">
        <f t="shared" si="2"/>
        <v>0</v>
      </c>
      <c r="Y45" s="10"/>
      <c r="Z45" s="15"/>
      <c r="AA45" s="11"/>
      <c r="AB45" s="80">
        <f t="shared" si="3"/>
        <v>312</v>
      </c>
      <c r="AC45" s="10">
        <v>312</v>
      </c>
      <c r="AD45" s="15">
        <v>0</v>
      </c>
      <c r="AE45" s="11">
        <v>0</v>
      </c>
      <c r="AF45" s="13">
        <v>223</v>
      </c>
      <c r="AG45" s="143">
        <v>38</v>
      </c>
      <c r="AH45" s="10">
        <v>0</v>
      </c>
      <c r="AI45" s="25">
        <v>126</v>
      </c>
      <c r="AJ45" s="25">
        <v>227</v>
      </c>
      <c r="AK45" s="26">
        <v>0</v>
      </c>
      <c r="AL45" s="11">
        <v>7</v>
      </c>
      <c r="AM45" s="26">
        <v>0</v>
      </c>
      <c r="AN45" s="11">
        <v>55</v>
      </c>
      <c r="AO45" s="24"/>
      <c r="AP45" s="24"/>
      <c r="AQ45" s="24">
        <v>16</v>
      </c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/>
      <c r="Z46" s="15"/>
      <c r="AA46" s="11"/>
      <c r="AB46" s="80">
        <f t="shared" si="3"/>
        <v>0</v>
      </c>
      <c r="AC46" s="10">
        <v>0</v>
      </c>
      <c r="AD46" s="15">
        <v>0</v>
      </c>
      <c r="AE46" s="11">
        <v>0</v>
      </c>
      <c r="AF46" s="13">
        <v>0</v>
      </c>
      <c r="AG46" s="11"/>
      <c r="AH46" s="10">
        <v>0</v>
      </c>
      <c r="AI46" s="11">
        <v>0</v>
      </c>
      <c r="AJ46" s="14">
        <v>0</v>
      </c>
      <c r="AK46" s="26">
        <v>0</v>
      </c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/>
      <c r="Z47" s="15"/>
      <c r="AA47" s="11"/>
      <c r="AB47" s="80">
        <f t="shared" si="3"/>
        <v>0</v>
      </c>
      <c r="AC47" s="10">
        <v>0</v>
      </c>
      <c r="AD47" s="15">
        <v>0</v>
      </c>
      <c r="AE47" s="11">
        <v>0</v>
      </c>
      <c r="AF47" s="13">
        <v>0</v>
      </c>
      <c r="AG47" s="143"/>
      <c r="AH47" s="10">
        <v>0</v>
      </c>
      <c r="AI47" s="11">
        <v>0</v>
      </c>
      <c r="AJ47" s="14">
        <v>0</v>
      </c>
      <c r="AK47" s="26">
        <v>0</v>
      </c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/>
      <c r="Z48" s="15"/>
      <c r="AA48" s="11"/>
      <c r="AB48" s="80">
        <f t="shared" si="3"/>
        <v>0</v>
      </c>
      <c r="AC48" s="10">
        <v>0</v>
      </c>
      <c r="AD48" s="15">
        <v>0</v>
      </c>
      <c r="AE48" s="11">
        <v>0</v>
      </c>
      <c r="AF48" s="13">
        <v>0</v>
      </c>
      <c r="AG48" s="11"/>
      <c r="AH48" s="10">
        <v>0</v>
      </c>
      <c r="AI48" s="11">
        <v>0</v>
      </c>
      <c r="AJ48" s="14">
        <v>0</v>
      </c>
      <c r="AK48" s="26">
        <v>0</v>
      </c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/>
      <c r="Z49" s="15"/>
      <c r="AA49" s="11"/>
      <c r="AB49" s="80">
        <f t="shared" si="3"/>
        <v>0</v>
      </c>
      <c r="AC49" s="10">
        <v>0</v>
      </c>
      <c r="AD49" s="15">
        <v>0</v>
      </c>
      <c r="AE49" s="11">
        <v>0</v>
      </c>
      <c r="AF49" s="13">
        <v>0</v>
      </c>
      <c r="AG49" s="11"/>
      <c r="AH49" s="10">
        <v>0</v>
      </c>
      <c r="AI49" s="11">
        <v>0</v>
      </c>
      <c r="AJ49" s="14">
        <v>0</v>
      </c>
      <c r="AK49" s="26">
        <v>0</v>
      </c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/>
      <c r="Z50" s="15"/>
      <c r="AA50" s="11"/>
      <c r="AB50" s="80">
        <f t="shared" si="3"/>
        <v>0</v>
      </c>
      <c r="AC50" s="10">
        <v>0</v>
      </c>
      <c r="AD50" s="15">
        <v>0</v>
      </c>
      <c r="AE50" s="11">
        <v>0</v>
      </c>
      <c r="AF50" s="13">
        <v>0</v>
      </c>
      <c r="AG50" s="143"/>
      <c r="AH50" s="10">
        <v>0</v>
      </c>
      <c r="AI50" s="11">
        <v>0</v>
      </c>
      <c r="AJ50" s="14">
        <v>0</v>
      </c>
      <c r="AK50" s="26">
        <v>0</v>
      </c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/>
      <c r="Z51" s="15"/>
      <c r="AA51" s="11"/>
      <c r="AB51" s="80">
        <f t="shared" si="3"/>
        <v>0</v>
      </c>
      <c r="AC51" s="10">
        <v>0</v>
      </c>
      <c r="AD51" s="15">
        <v>0</v>
      </c>
      <c r="AE51" s="11">
        <v>0</v>
      </c>
      <c r="AF51" s="13">
        <v>0</v>
      </c>
      <c r="AG51" s="11"/>
      <c r="AH51" s="10">
        <v>0</v>
      </c>
      <c r="AI51" s="11">
        <v>0</v>
      </c>
      <c r="AJ51" s="14">
        <v>0</v>
      </c>
      <c r="AK51" s="26">
        <v>0</v>
      </c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/>
      <c r="Z52" s="15"/>
      <c r="AA52" s="11"/>
      <c r="AB52" s="80">
        <f t="shared" si="3"/>
        <v>0</v>
      </c>
      <c r="AC52" s="10">
        <v>0</v>
      </c>
      <c r="AD52" s="15">
        <v>0</v>
      </c>
      <c r="AE52" s="11">
        <v>0</v>
      </c>
      <c r="AF52" s="13">
        <v>0</v>
      </c>
      <c r="AG52" s="33"/>
      <c r="AH52" s="10">
        <v>0</v>
      </c>
      <c r="AI52" s="11">
        <v>0</v>
      </c>
      <c r="AJ52" s="14">
        <v>0</v>
      </c>
      <c r="AK52" s="26">
        <v>0</v>
      </c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/>
      <c r="Z53" s="15"/>
      <c r="AA53" s="11"/>
      <c r="AB53" s="80">
        <f t="shared" si="3"/>
        <v>0</v>
      </c>
      <c r="AC53" s="10">
        <v>0</v>
      </c>
      <c r="AD53" s="15">
        <v>0</v>
      </c>
      <c r="AE53" s="11">
        <v>0</v>
      </c>
      <c r="AF53" s="13">
        <v>0</v>
      </c>
      <c r="AG53" s="33"/>
      <c r="AH53" s="10">
        <v>0</v>
      </c>
      <c r="AI53" s="11">
        <v>0</v>
      </c>
      <c r="AJ53" s="14">
        <v>0</v>
      </c>
      <c r="AK53" s="26">
        <v>0</v>
      </c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/>
      <c r="Z54" s="15"/>
      <c r="AA54" s="11"/>
      <c r="AB54" s="80">
        <f t="shared" si="3"/>
        <v>0</v>
      </c>
      <c r="AC54" s="10">
        <v>0</v>
      </c>
      <c r="AD54" s="15">
        <v>0</v>
      </c>
      <c r="AE54" s="11">
        <v>0</v>
      </c>
      <c r="AF54" s="13">
        <v>0</v>
      </c>
      <c r="AG54" s="33"/>
      <c r="AH54" s="10">
        <v>0</v>
      </c>
      <c r="AI54" s="11">
        <v>0</v>
      </c>
      <c r="AJ54" s="14">
        <v>0</v>
      </c>
      <c r="AK54" s="26">
        <v>0</v>
      </c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381</v>
      </c>
      <c r="C55" s="10">
        <v>0</v>
      </c>
      <c r="D55" s="12">
        <v>0</v>
      </c>
      <c r="E55" s="15">
        <v>0</v>
      </c>
      <c r="F55" s="15">
        <v>1</v>
      </c>
      <c r="G55" s="15">
        <v>1</v>
      </c>
      <c r="H55" s="15">
        <v>2</v>
      </c>
      <c r="I55" s="15">
        <v>3</v>
      </c>
      <c r="J55" s="15">
        <v>7</v>
      </c>
      <c r="K55" s="15">
        <v>10</v>
      </c>
      <c r="L55" s="15">
        <v>13</v>
      </c>
      <c r="M55" s="15">
        <v>36</v>
      </c>
      <c r="N55" s="15">
        <v>26</v>
      </c>
      <c r="O55" s="15">
        <v>43</v>
      </c>
      <c r="P55" s="15">
        <v>55</v>
      </c>
      <c r="Q55" s="15">
        <v>57</v>
      </c>
      <c r="R55" s="15">
        <v>60</v>
      </c>
      <c r="S55" s="11">
        <v>67</v>
      </c>
      <c r="T55" s="10">
        <v>0</v>
      </c>
      <c r="U55" s="11">
        <v>381</v>
      </c>
      <c r="V55" s="10">
        <v>170</v>
      </c>
      <c r="W55" s="11">
        <v>211</v>
      </c>
      <c r="X55" s="53">
        <f t="shared" si="2"/>
        <v>0</v>
      </c>
      <c r="Y55" s="10"/>
      <c r="Z55" s="15"/>
      <c r="AA55" s="11"/>
      <c r="AB55" s="80">
        <f t="shared" si="3"/>
        <v>130</v>
      </c>
      <c r="AC55" s="10">
        <v>80</v>
      </c>
      <c r="AD55" s="15">
        <v>8</v>
      </c>
      <c r="AE55" s="11">
        <v>42</v>
      </c>
      <c r="AF55" s="13">
        <v>98</v>
      </c>
      <c r="AG55" s="33"/>
      <c r="AH55" s="10">
        <v>0</v>
      </c>
      <c r="AI55" s="11">
        <v>20</v>
      </c>
      <c r="AJ55" s="14">
        <v>0</v>
      </c>
      <c r="AK55" s="26">
        <v>0</v>
      </c>
      <c r="AL55" s="11">
        <v>0</v>
      </c>
      <c r="AM55" s="34">
        <v>0</v>
      </c>
      <c r="AN55" s="33">
        <v>1</v>
      </c>
      <c r="AO55" s="27"/>
      <c r="AP55" s="11"/>
      <c r="AQ55" s="24">
        <v>0</v>
      </c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290</v>
      </c>
      <c r="C56" s="10">
        <v>0</v>
      </c>
      <c r="D56" s="12">
        <v>0</v>
      </c>
      <c r="E56" s="15">
        <v>2</v>
      </c>
      <c r="F56" s="15">
        <v>14</v>
      </c>
      <c r="G56" s="15">
        <v>48</v>
      </c>
      <c r="H56" s="15">
        <v>62</v>
      </c>
      <c r="I56" s="15">
        <v>74</v>
      </c>
      <c r="J56" s="15">
        <v>53</v>
      </c>
      <c r="K56" s="15">
        <v>37</v>
      </c>
      <c r="L56" s="15"/>
      <c r="M56" s="15"/>
      <c r="N56" s="15"/>
      <c r="O56" s="15"/>
      <c r="P56" s="15"/>
      <c r="Q56" s="15"/>
      <c r="R56" s="15"/>
      <c r="S56" s="11"/>
      <c r="T56" s="10">
        <v>2</v>
      </c>
      <c r="U56" s="11">
        <v>288</v>
      </c>
      <c r="V56" s="10">
        <v>0</v>
      </c>
      <c r="W56" s="11">
        <v>290</v>
      </c>
      <c r="X56" s="53">
        <f t="shared" si="2"/>
        <v>0</v>
      </c>
      <c r="Y56" s="10"/>
      <c r="Z56" s="15"/>
      <c r="AA56" s="11"/>
      <c r="AB56" s="80">
        <f t="shared" si="3"/>
        <v>133</v>
      </c>
      <c r="AC56" s="10">
        <v>133</v>
      </c>
      <c r="AD56" s="15">
        <v>0</v>
      </c>
      <c r="AE56" s="11">
        <v>0</v>
      </c>
      <c r="AF56" s="13">
        <v>124</v>
      </c>
      <c r="AG56" s="33"/>
      <c r="AH56" s="10">
        <v>0</v>
      </c>
      <c r="AI56" s="11">
        <v>31</v>
      </c>
      <c r="AJ56" s="14">
        <v>0</v>
      </c>
      <c r="AK56" s="26">
        <v>0</v>
      </c>
      <c r="AL56" s="11">
        <v>1</v>
      </c>
      <c r="AM56" s="34">
        <v>0</v>
      </c>
      <c r="AN56" s="33">
        <v>17</v>
      </c>
      <c r="AO56" s="27"/>
      <c r="AP56" s="11"/>
      <c r="AQ56" s="24">
        <v>0</v>
      </c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23</v>
      </c>
      <c r="C57" s="10">
        <v>3</v>
      </c>
      <c r="D57" s="12">
        <v>11</v>
      </c>
      <c r="E57" s="15">
        <v>8</v>
      </c>
      <c r="F57" s="15">
        <v>1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22</v>
      </c>
      <c r="U57" s="11">
        <v>1</v>
      </c>
      <c r="V57" s="10">
        <v>0</v>
      </c>
      <c r="W57" s="11">
        <v>23</v>
      </c>
      <c r="X57" s="53">
        <f t="shared" si="2"/>
        <v>1</v>
      </c>
      <c r="Y57" s="10">
        <v>1</v>
      </c>
      <c r="Z57" s="15"/>
      <c r="AA57" s="11"/>
      <c r="AB57" s="80">
        <f t="shared" si="3"/>
        <v>0</v>
      </c>
      <c r="AC57" s="10">
        <v>0</v>
      </c>
      <c r="AD57" s="15">
        <v>0</v>
      </c>
      <c r="AE57" s="11">
        <v>0</v>
      </c>
      <c r="AF57" s="13">
        <v>1</v>
      </c>
      <c r="AG57" s="33"/>
      <c r="AH57" s="10">
        <v>0</v>
      </c>
      <c r="AI57" s="11">
        <v>0</v>
      </c>
      <c r="AJ57" s="14">
        <v>0</v>
      </c>
      <c r="AK57" s="26">
        <v>0</v>
      </c>
      <c r="AL57" s="11">
        <v>0</v>
      </c>
      <c r="AM57" s="34">
        <v>0</v>
      </c>
      <c r="AN57" s="33">
        <v>0</v>
      </c>
      <c r="AO57" s="27"/>
      <c r="AP57" s="11"/>
      <c r="AQ57" s="24">
        <v>0</v>
      </c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536</v>
      </c>
      <c r="C58" s="10">
        <v>0</v>
      </c>
      <c r="D58" s="12">
        <v>0</v>
      </c>
      <c r="E58" s="15">
        <v>10</v>
      </c>
      <c r="F58" s="15">
        <v>21</v>
      </c>
      <c r="G58" s="15">
        <v>20</v>
      </c>
      <c r="H58" s="15">
        <v>44</v>
      </c>
      <c r="I58" s="15">
        <v>41</v>
      </c>
      <c r="J58" s="15">
        <v>56</v>
      </c>
      <c r="K58" s="15">
        <v>85</v>
      </c>
      <c r="L58" s="15">
        <v>89</v>
      </c>
      <c r="M58" s="15">
        <v>59</v>
      </c>
      <c r="N58" s="15">
        <v>39</v>
      </c>
      <c r="O58" s="15">
        <v>34</v>
      </c>
      <c r="P58" s="15">
        <v>13</v>
      </c>
      <c r="Q58" s="15">
        <v>15</v>
      </c>
      <c r="R58" s="15">
        <v>4</v>
      </c>
      <c r="S58" s="11">
        <v>6</v>
      </c>
      <c r="T58" s="10">
        <v>10</v>
      </c>
      <c r="U58" s="11">
        <v>526</v>
      </c>
      <c r="V58" s="10">
        <v>0</v>
      </c>
      <c r="W58" s="11">
        <v>536</v>
      </c>
      <c r="X58" s="53">
        <f t="shared" si="2"/>
        <v>2</v>
      </c>
      <c r="Y58" s="10">
        <v>2</v>
      </c>
      <c r="Z58" s="15"/>
      <c r="AA58" s="11"/>
      <c r="AB58" s="80">
        <f t="shared" si="3"/>
        <v>266</v>
      </c>
      <c r="AC58" s="10">
        <v>266</v>
      </c>
      <c r="AD58" s="15">
        <v>0</v>
      </c>
      <c r="AE58" s="11">
        <v>0</v>
      </c>
      <c r="AF58" s="13">
        <v>234</v>
      </c>
      <c r="AG58" s="33"/>
      <c r="AH58" s="10">
        <v>1</v>
      </c>
      <c r="AI58" s="11">
        <v>77</v>
      </c>
      <c r="AJ58" s="14">
        <v>0</v>
      </c>
      <c r="AK58" s="26">
        <v>0</v>
      </c>
      <c r="AL58" s="11">
        <v>6</v>
      </c>
      <c r="AM58" s="34">
        <v>1</v>
      </c>
      <c r="AN58" s="33">
        <v>53</v>
      </c>
      <c r="AO58" s="27"/>
      <c r="AP58" s="11"/>
      <c r="AQ58" s="24">
        <v>0</v>
      </c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946</v>
      </c>
      <c r="C59" s="10">
        <v>36</v>
      </c>
      <c r="D59" s="12">
        <v>15</v>
      </c>
      <c r="E59" s="15">
        <v>8</v>
      </c>
      <c r="F59" s="15">
        <v>7</v>
      </c>
      <c r="G59" s="15">
        <v>7</v>
      </c>
      <c r="H59" s="15">
        <v>7</v>
      </c>
      <c r="I59" s="15">
        <v>18</v>
      </c>
      <c r="J59" s="15">
        <v>25</v>
      </c>
      <c r="K59" s="15">
        <v>25</v>
      </c>
      <c r="L59" s="15">
        <v>48</v>
      </c>
      <c r="M59" s="15">
        <v>78</v>
      </c>
      <c r="N59" s="15">
        <v>82</v>
      </c>
      <c r="O59" s="15">
        <v>96</v>
      </c>
      <c r="P59" s="15">
        <v>124</v>
      </c>
      <c r="Q59" s="15">
        <v>132</v>
      </c>
      <c r="R59" s="15">
        <v>124</v>
      </c>
      <c r="S59" s="11">
        <v>114</v>
      </c>
      <c r="T59" s="10">
        <v>59</v>
      </c>
      <c r="U59" s="11">
        <v>887</v>
      </c>
      <c r="V59" s="10">
        <v>428</v>
      </c>
      <c r="W59" s="11">
        <v>518</v>
      </c>
      <c r="X59" s="53">
        <f t="shared" si="2"/>
        <v>29</v>
      </c>
      <c r="Y59" s="10">
        <v>29</v>
      </c>
      <c r="Z59" s="15"/>
      <c r="AA59" s="11"/>
      <c r="AB59" s="80">
        <f t="shared" si="3"/>
        <v>632</v>
      </c>
      <c r="AC59" s="10">
        <v>632</v>
      </c>
      <c r="AD59" s="15">
        <v>0</v>
      </c>
      <c r="AE59" s="11">
        <v>0</v>
      </c>
      <c r="AF59" s="13">
        <v>557</v>
      </c>
      <c r="AG59" s="33">
        <v>81</v>
      </c>
      <c r="AH59" s="10">
        <v>5</v>
      </c>
      <c r="AI59" s="11">
        <v>76</v>
      </c>
      <c r="AJ59" s="14">
        <v>113</v>
      </c>
      <c r="AK59" s="26">
        <v>0</v>
      </c>
      <c r="AL59" s="11">
        <v>0</v>
      </c>
      <c r="AM59" s="34">
        <v>17</v>
      </c>
      <c r="AN59" s="33">
        <v>97</v>
      </c>
      <c r="AO59" s="27"/>
      <c r="AP59" s="11"/>
      <c r="AQ59" s="24">
        <v>71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433</v>
      </c>
      <c r="C60" s="10">
        <v>41</v>
      </c>
      <c r="D60" s="12">
        <v>76</v>
      </c>
      <c r="E60" s="15">
        <v>52</v>
      </c>
      <c r="F60" s="15">
        <v>14</v>
      </c>
      <c r="G60" s="15">
        <v>12</v>
      </c>
      <c r="H60" s="15">
        <v>14</v>
      </c>
      <c r="I60" s="15">
        <v>7</v>
      </c>
      <c r="J60" s="15">
        <v>4</v>
      </c>
      <c r="K60" s="15">
        <v>7</v>
      </c>
      <c r="L60" s="15">
        <v>21</v>
      </c>
      <c r="M60" s="15">
        <v>25</v>
      </c>
      <c r="N60" s="15">
        <v>22</v>
      </c>
      <c r="O60" s="15">
        <v>17</v>
      </c>
      <c r="P60" s="15">
        <v>27</v>
      </c>
      <c r="Q60" s="15">
        <v>35</v>
      </c>
      <c r="R60" s="15">
        <v>31</v>
      </c>
      <c r="S60" s="11">
        <v>28</v>
      </c>
      <c r="T60" s="10">
        <v>169</v>
      </c>
      <c r="U60" s="11">
        <v>264</v>
      </c>
      <c r="V60" s="10">
        <v>198</v>
      </c>
      <c r="W60" s="11">
        <v>235</v>
      </c>
      <c r="X60" s="53">
        <f t="shared" si="2"/>
        <v>84</v>
      </c>
      <c r="Y60" s="10">
        <v>84</v>
      </c>
      <c r="Z60" s="15"/>
      <c r="AA60" s="11"/>
      <c r="AB60" s="80">
        <f t="shared" si="3"/>
        <v>151</v>
      </c>
      <c r="AC60" s="10">
        <v>151</v>
      </c>
      <c r="AD60" s="15">
        <v>0</v>
      </c>
      <c r="AE60" s="11">
        <v>0</v>
      </c>
      <c r="AF60" s="13">
        <v>201</v>
      </c>
      <c r="AG60" s="11"/>
      <c r="AH60" s="10">
        <v>39</v>
      </c>
      <c r="AI60" s="11">
        <v>46</v>
      </c>
      <c r="AJ60" s="14">
        <v>0</v>
      </c>
      <c r="AK60" s="26">
        <v>0</v>
      </c>
      <c r="AL60" s="11">
        <v>0</v>
      </c>
      <c r="AM60" s="34">
        <v>30</v>
      </c>
      <c r="AN60" s="33">
        <v>53</v>
      </c>
      <c r="AO60" s="27"/>
      <c r="AP60" s="11"/>
      <c r="AQ60" s="24">
        <v>33</v>
      </c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313</v>
      </c>
      <c r="C61" s="10">
        <v>139</v>
      </c>
      <c r="D61" s="12">
        <v>73</v>
      </c>
      <c r="E61" s="15">
        <v>101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313</v>
      </c>
      <c r="U61" s="11">
        <v>0</v>
      </c>
      <c r="V61" s="10">
        <v>136</v>
      </c>
      <c r="W61" s="11">
        <v>177</v>
      </c>
      <c r="X61" s="53">
        <f t="shared" si="2"/>
        <v>200</v>
      </c>
      <c r="Y61" s="10">
        <v>200</v>
      </c>
      <c r="Z61" s="15"/>
      <c r="AA61" s="11"/>
      <c r="AB61" s="80">
        <f t="shared" si="3"/>
        <v>0</v>
      </c>
      <c r="AC61" s="10">
        <v>0</v>
      </c>
      <c r="AD61" s="15">
        <v>0</v>
      </c>
      <c r="AE61" s="11">
        <v>0</v>
      </c>
      <c r="AF61" s="13">
        <v>167</v>
      </c>
      <c r="AG61" s="11"/>
      <c r="AH61" s="10">
        <v>27</v>
      </c>
      <c r="AI61" s="11">
        <v>0</v>
      </c>
      <c r="AJ61" s="14">
        <v>0</v>
      </c>
      <c r="AK61" s="26">
        <v>0</v>
      </c>
      <c r="AL61" s="11">
        <v>0</v>
      </c>
      <c r="AM61" s="34">
        <v>64</v>
      </c>
      <c r="AN61" s="33">
        <v>0</v>
      </c>
      <c r="AO61" s="27"/>
      <c r="AP61" s="11"/>
      <c r="AQ61" s="24">
        <v>0</v>
      </c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486</v>
      </c>
      <c r="C62" s="10">
        <v>0</v>
      </c>
      <c r="D62" s="12">
        <v>0</v>
      </c>
      <c r="E62" s="15">
        <v>0</v>
      </c>
      <c r="F62" s="15">
        <v>31</v>
      </c>
      <c r="G62" s="15">
        <v>19</v>
      </c>
      <c r="H62" s="15">
        <v>17</v>
      </c>
      <c r="I62" s="15">
        <v>22</v>
      </c>
      <c r="J62" s="15">
        <v>22</v>
      </c>
      <c r="K62" s="15">
        <v>26</v>
      </c>
      <c r="L62" s="15">
        <v>33</v>
      </c>
      <c r="M62" s="15">
        <v>64</v>
      </c>
      <c r="N62" s="15">
        <v>57</v>
      </c>
      <c r="O62" s="15">
        <v>39</v>
      </c>
      <c r="P62" s="15">
        <v>37</v>
      </c>
      <c r="Q62" s="15">
        <v>40</v>
      </c>
      <c r="R62" s="15">
        <v>37</v>
      </c>
      <c r="S62" s="11">
        <v>42</v>
      </c>
      <c r="T62" s="10">
        <v>0</v>
      </c>
      <c r="U62" s="11">
        <v>486</v>
      </c>
      <c r="V62" s="10">
        <v>217</v>
      </c>
      <c r="W62" s="11">
        <v>269</v>
      </c>
      <c r="X62" s="53">
        <f t="shared" si="2"/>
        <v>0</v>
      </c>
      <c r="Y62" s="10"/>
      <c r="Z62" s="15"/>
      <c r="AA62" s="11"/>
      <c r="AB62" s="80">
        <f t="shared" si="3"/>
        <v>234</v>
      </c>
      <c r="AC62" s="10">
        <v>234</v>
      </c>
      <c r="AD62" s="15">
        <v>0</v>
      </c>
      <c r="AE62" s="11">
        <v>0</v>
      </c>
      <c r="AF62" s="13">
        <v>200</v>
      </c>
      <c r="AG62" s="143">
        <v>47</v>
      </c>
      <c r="AH62" s="10">
        <v>0</v>
      </c>
      <c r="AI62" s="11">
        <v>100</v>
      </c>
      <c r="AJ62" s="14">
        <v>0</v>
      </c>
      <c r="AK62" s="26">
        <v>0</v>
      </c>
      <c r="AL62" s="11">
        <v>42</v>
      </c>
      <c r="AM62" s="34">
        <v>0</v>
      </c>
      <c r="AN62" s="33">
        <v>90</v>
      </c>
      <c r="AO62" s="27"/>
      <c r="AP62" s="11"/>
      <c r="AQ62" s="24">
        <v>0</v>
      </c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/>
      <c r="Z63" s="15"/>
      <c r="AA63" s="11"/>
      <c r="AB63" s="80">
        <f t="shared" si="3"/>
        <v>0</v>
      </c>
      <c r="AC63" s="10">
        <v>0</v>
      </c>
      <c r="AD63" s="15">
        <v>0</v>
      </c>
      <c r="AE63" s="11">
        <v>0</v>
      </c>
      <c r="AF63" s="13">
        <v>0</v>
      </c>
      <c r="AG63" s="33"/>
      <c r="AH63" s="10">
        <v>0</v>
      </c>
      <c r="AI63" s="11">
        <v>0</v>
      </c>
      <c r="AJ63" s="14">
        <v>0</v>
      </c>
      <c r="AK63" s="26">
        <v>0</v>
      </c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271</v>
      </c>
      <c r="C64" s="10">
        <v>0</v>
      </c>
      <c r="D64" s="12">
        <v>0</v>
      </c>
      <c r="E64" s="15">
        <v>0</v>
      </c>
      <c r="F64" s="15">
        <v>3</v>
      </c>
      <c r="G64" s="15">
        <v>3</v>
      </c>
      <c r="H64" s="15">
        <v>6</v>
      </c>
      <c r="I64" s="15">
        <v>3</v>
      </c>
      <c r="J64" s="15">
        <v>6</v>
      </c>
      <c r="K64" s="15">
        <v>9</v>
      </c>
      <c r="L64" s="15">
        <v>15</v>
      </c>
      <c r="M64" s="15">
        <v>27</v>
      </c>
      <c r="N64" s="15">
        <v>21</v>
      </c>
      <c r="O64" s="15">
        <v>24</v>
      </c>
      <c r="P64" s="15">
        <v>36</v>
      </c>
      <c r="Q64" s="15">
        <v>48</v>
      </c>
      <c r="R64" s="15">
        <v>28</v>
      </c>
      <c r="S64" s="11">
        <v>42</v>
      </c>
      <c r="T64" s="10">
        <v>0</v>
      </c>
      <c r="U64" s="11">
        <v>271</v>
      </c>
      <c r="V64" s="10">
        <v>231</v>
      </c>
      <c r="W64" s="11">
        <v>40</v>
      </c>
      <c r="X64" s="53">
        <f t="shared" si="2"/>
        <v>0</v>
      </c>
      <c r="Y64" s="10"/>
      <c r="Z64" s="15"/>
      <c r="AA64" s="11"/>
      <c r="AB64" s="80">
        <f t="shared" si="3"/>
        <v>117</v>
      </c>
      <c r="AC64" s="10">
        <v>117</v>
      </c>
      <c r="AD64" s="15">
        <v>0</v>
      </c>
      <c r="AE64" s="11">
        <v>0</v>
      </c>
      <c r="AF64" s="13">
        <v>111</v>
      </c>
      <c r="AG64" s="33">
        <v>38</v>
      </c>
      <c r="AH64" s="10">
        <v>0</v>
      </c>
      <c r="AI64" s="11">
        <v>39</v>
      </c>
      <c r="AJ64" s="14">
        <v>17</v>
      </c>
      <c r="AK64" s="26">
        <v>0</v>
      </c>
      <c r="AL64" s="11">
        <v>17</v>
      </c>
      <c r="AM64" s="34">
        <v>0</v>
      </c>
      <c r="AN64" s="33">
        <v>8</v>
      </c>
      <c r="AO64" s="27"/>
      <c r="AP64" s="11"/>
      <c r="AQ64" s="24">
        <v>0</v>
      </c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/>
      <c r="Z65" s="15"/>
      <c r="AA65" s="11"/>
      <c r="AB65" s="80">
        <f t="shared" si="3"/>
        <v>0</v>
      </c>
      <c r="AC65" s="10">
        <v>0</v>
      </c>
      <c r="AD65" s="15">
        <v>0</v>
      </c>
      <c r="AE65" s="11">
        <v>0</v>
      </c>
      <c r="AF65" s="13">
        <v>0</v>
      </c>
      <c r="AG65" s="33"/>
      <c r="AH65" s="10">
        <v>0</v>
      </c>
      <c r="AI65" s="11">
        <v>0</v>
      </c>
      <c r="AJ65" s="14">
        <v>0</v>
      </c>
      <c r="AK65" s="26">
        <v>0</v>
      </c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/>
      <c r="Z66" s="15"/>
      <c r="AA66" s="11"/>
      <c r="AB66" s="80">
        <f t="shared" si="3"/>
        <v>0</v>
      </c>
      <c r="AC66" s="10">
        <v>0</v>
      </c>
      <c r="AD66" s="15">
        <v>0</v>
      </c>
      <c r="AE66" s="11">
        <v>0</v>
      </c>
      <c r="AF66" s="13">
        <v>0</v>
      </c>
      <c r="AG66" s="11"/>
      <c r="AH66" s="10">
        <v>0</v>
      </c>
      <c r="AI66" s="11">
        <v>0</v>
      </c>
      <c r="AJ66" s="14">
        <v>0</v>
      </c>
      <c r="AK66" s="26">
        <v>0</v>
      </c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/>
      <c r="Z67" s="15"/>
      <c r="AA67" s="11"/>
      <c r="AB67" s="80">
        <f t="shared" si="3"/>
        <v>0</v>
      </c>
      <c r="AC67" s="10">
        <v>0</v>
      </c>
      <c r="AD67" s="15">
        <v>0</v>
      </c>
      <c r="AE67" s="11">
        <v>0</v>
      </c>
      <c r="AF67" s="13">
        <v>0</v>
      </c>
      <c r="AG67" s="11"/>
      <c r="AH67" s="10">
        <v>0</v>
      </c>
      <c r="AI67" s="11">
        <v>0</v>
      </c>
      <c r="AJ67" s="14">
        <v>0</v>
      </c>
      <c r="AK67" s="26">
        <v>0</v>
      </c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/>
      <c r="Z68" s="15"/>
      <c r="AA68" s="11"/>
      <c r="AB68" s="80">
        <f t="shared" si="3"/>
        <v>0</v>
      </c>
      <c r="AC68" s="10">
        <v>0</v>
      </c>
      <c r="AD68" s="15">
        <v>0</v>
      </c>
      <c r="AE68" s="11">
        <v>0</v>
      </c>
      <c r="AF68" s="13">
        <v>0</v>
      </c>
      <c r="AG68" s="62"/>
      <c r="AH68" s="10">
        <v>0</v>
      </c>
      <c r="AI68" s="11">
        <v>0</v>
      </c>
      <c r="AJ68" s="14">
        <v>0</v>
      </c>
      <c r="AK68" s="26">
        <v>0</v>
      </c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322" t="s">
        <v>17</v>
      </c>
      <c r="B69" s="150">
        <f t="shared" ref="B69:AW69" si="5">SUM(B12:B68)</f>
        <v>7437</v>
      </c>
      <c r="C69" s="76">
        <f t="shared" si="5"/>
        <v>612</v>
      </c>
      <c r="D69" s="151">
        <f t="shared" si="5"/>
        <v>423</v>
      </c>
      <c r="E69" s="77">
        <f t="shared" si="5"/>
        <v>381</v>
      </c>
      <c r="F69" s="77">
        <f t="shared" si="5"/>
        <v>208</v>
      </c>
      <c r="G69" s="77">
        <f t="shared" si="5"/>
        <v>196</v>
      </c>
      <c r="H69" s="77">
        <f t="shared" si="5"/>
        <v>290</v>
      </c>
      <c r="I69" s="77">
        <f t="shared" si="5"/>
        <v>287</v>
      </c>
      <c r="J69" s="77">
        <f t="shared" si="5"/>
        <v>326</v>
      </c>
      <c r="K69" s="77">
        <f t="shared" si="5"/>
        <v>358</v>
      </c>
      <c r="L69" s="77">
        <f t="shared" si="5"/>
        <v>440</v>
      </c>
      <c r="M69" s="77">
        <f t="shared" si="5"/>
        <v>551</v>
      </c>
      <c r="N69" s="77">
        <f t="shared" si="5"/>
        <v>516</v>
      </c>
      <c r="O69" s="77">
        <f t="shared" si="5"/>
        <v>560</v>
      </c>
      <c r="P69" s="77">
        <f t="shared" si="5"/>
        <v>571</v>
      </c>
      <c r="Q69" s="77">
        <f t="shared" si="5"/>
        <v>649</v>
      </c>
      <c r="R69" s="77">
        <f t="shared" si="5"/>
        <v>514</v>
      </c>
      <c r="S69" s="78">
        <f t="shared" si="5"/>
        <v>555</v>
      </c>
      <c r="T69" s="110">
        <f t="shared" si="5"/>
        <v>1416</v>
      </c>
      <c r="U69" s="78">
        <f t="shared" si="5"/>
        <v>6021</v>
      </c>
      <c r="V69" s="110">
        <f t="shared" si="5"/>
        <v>2949</v>
      </c>
      <c r="W69" s="78">
        <f t="shared" si="5"/>
        <v>4488</v>
      </c>
      <c r="X69" s="110">
        <f t="shared" si="5"/>
        <v>713</v>
      </c>
      <c r="Y69" s="110">
        <f t="shared" si="5"/>
        <v>713</v>
      </c>
      <c r="Z69" s="77">
        <f t="shared" si="5"/>
        <v>0</v>
      </c>
      <c r="AA69" s="152">
        <f t="shared" si="5"/>
        <v>0</v>
      </c>
      <c r="AB69" s="76">
        <f t="shared" si="5"/>
        <v>2800</v>
      </c>
      <c r="AC69" s="110">
        <f t="shared" si="5"/>
        <v>2749</v>
      </c>
      <c r="AD69" s="77">
        <f t="shared" si="5"/>
        <v>8</v>
      </c>
      <c r="AE69" s="78">
        <f t="shared" si="5"/>
        <v>43</v>
      </c>
      <c r="AF69" s="110">
        <f t="shared" si="5"/>
        <v>2939</v>
      </c>
      <c r="AG69" s="78">
        <f t="shared" si="5"/>
        <v>362</v>
      </c>
      <c r="AH69" s="152">
        <f t="shared" si="5"/>
        <v>181</v>
      </c>
      <c r="AI69" s="110">
        <f t="shared" si="5"/>
        <v>869</v>
      </c>
      <c r="AJ69" s="78">
        <f t="shared" si="5"/>
        <v>1934</v>
      </c>
      <c r="AK69" s="110">
        <f t="shared" si="5"/>
        <v>16</v>
      </c>
      <c r="AL69" s="78">
        <f t="shared" si="5"/>
        <v>176</v>
      </c>
      <c r="AM69" s="110">
        <f t="shared" si="5"/>
        <v>186</v>
      </c>
      <c r="AN69" s="109">
        <f t="shared" si="5"/>
        <v>579</v>
      </c>
      <c r="AO69" s="109">
        <f t="shared" si="5"/>
        <v>0</v>
      </c>
      <c r="AP69" s="109">
        <f t="shared" si="5"/>
        <v>0</v>
      </c>
      <c r="AQ69" s="109">
        <f t="shared" si="5"/>
        <v>120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320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114</v>
      </c>
      <c r="C73" s="10">
        <v>0</v>
      </c>
      <c r="D73" s="15">
        <v>0</v>
      </c>
      <c r="E73" s="15">
        <v>0</v>
      </c>
      <c r="F73" s="15">
        <v>0</v>
      </c>
      <c r="G73" s="15">
        <v>1</v>
      </c>
      <c r="H73" s="15">
        <v>5</v>
      </c>
      <c r="I73" s="15">
        <v>6</v>
      </c>
      <c r="J73" s="15">
        <v>3</v>
      </c>
      <c r="K73" s="15">
        <v>4</v>
      </c>
      <c r="L73" s="15">
        <v>7</v>
      </c>
      <c r="M73" s="15">
        <v>16</v>
      </c>
      <c r="N73" s="15">
        <v>14</v>
      </c>
      <c r="O73" s="15">
        <v>19</v>
      </c>
      <c r="P73" s="15">
        <v>15</v>
      </c>
      <c r="Q73" s="15">
        <v>14</v>
      </c>
      <c r="R73" s="15">
        <v>6</v>
      </c>
      <c r="S73" s="11">
        <v>4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290</v>
      </c>
      <c r="C75" s="10">
        <v>0</v>
      </c>
      <c r="D75" s="15">
        <v>0</v>
      </c>
      <c r="E75" s="15">
        <v>2</v>
      </c>
      <c r="F75" s="15">
        <v>14</v>
      </c>
      <c r="G75" s="15">
        <v>48</v>
      </c>
      <c r="H75" s="15">
        <v>62</v>
      </c>
      <c r="I75" s="15">
        <v>74</v>
      </c>
      <c r="J75" s="15">
        <v>53</v>
      </c>
      <c r="K75" s="15">
        <v>37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177</v>
      </c>
      <c r="C76" s="10">
        <v>0</v>
      </c>
      <c r="D76" s="15">
        <v>0</v>
      </c>
      <c r="E76" s="15">
        <v>0</v>
      </c>
      <c r="F76" s="15">
        <v>2</v>
      </c>
      <c r="G76" s="15">
        <v>0</v>
      </c>
      <c r="H76" s="15">
        <v>6</v>
      </c>
      <c r="I76" s="15">
        <v>3</v>
      </c>
      <c r="J76" s="15">
        <v>6</v>
      </c>
      <c r="K76" s="15">
        <v>4</v>
      </c>
      <c r="L76" s="15">
        <v>8</v>
      </c>
      <c r="M76" s="15">
        <v>10</v>
      </c>
      <c r="N76" s="15">
        <v>13</v>
      </c>
      <c r="O76" s="15">
        <v>20</v>
      </c>
      <c r="P76" s="15">
        <v>25</v>
      </c>
      <c r="Q76" s="15">
        <v>26</v>
      </c>
      <c r="R76" s="15">
        <v>32</v>
      </c>
      <c r="S76" s="11">
        <v>22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304</v>
      </c>
      <c r="C77" s="10">
        <v>0</v>
      </c>
      <c r="D77" s="15">
        <v>0</v>
      </c>
      <c r="E77" s="15">
        <v>0</v>
      </c>
      <c r="F77" s="15">
        <v>1</v>
      </c>
      <c r="G77" s="15">
        <v>1</v>
      </c>
      <c r="H77" s="15">
        <v>1</v>
      </c>
      <c r="I77" s="15">
        <v>3</v>
      </c>
      <c r="J77" s="15">
        <v>4</v>
      </c>
      <c r="K77" s="15">
        <v>9</v>
      </c>
      <c r="L77" s="15">
        <v>9</v>
      </c>
      <c r="M77" s="15">
        <v>27</v>
      </c>
      <c r="N77" s="15">
        <v>20</v>
      </c>
      <c r="O77" s="15">
        <v>36</v>
      </c>
      <c r="P77" s="15">
        <v>44</v>
      </c>
      <c r="Q77" s="15">
        <v>43</v>
      </c>
      <c r="R77" s="15">
        <v>48</v>
      </c>
      <c r="S77" s="11">
        <v>58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146</v>
      </c>
      <c r="C79" s="10">
        <v>0</v>
      </c>
      <c r="D79" s="15">
        <v>0</v>
      </c>
      <c r="E79" s="15">
        <v>0</v>
      </c>
      <c r="F79" s="15">
        <v>0</v>
      </c>
      <c r="G79" s="15">
        <v>8</v>
      </c>
      <c r="H79" s="15">
        <v>14</v>
      </c>
      <c r="I79" s="15">
        <v>22</v>
      </c>
      <c r="J79" s="15">
        <v>17</v>
      </c>
      <c r="K79" s="15">
        <v>23</v>
      </c>
      <c r="L79" s="15">
        <v>18</v>
      </c>
      <c r="M79" s="15">
        <v>12</v>
      </c>
      <c r="N79" s="15">
        <v>15</v>
      </c>
      <c r="O79" s="15">
        <v>12</v>
      </c>
      <c r="P79" s="15">
        <v>2</v>
      </c>
      <c r="Q79" s="15">
        <v>2</v>
      </c>
      <c r="R79" s="15">
        <v>0</v>
      </c>
      <c r="S79" s="11">
        <v>1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180</v>
      </c>
      <c r="C80" s="10">
        <v>0</v>
      </c>
      <c r="D80" s="15">
        <v>0</v>
      </c>
      <c r="E80" s="15">
        <v>0</v>
      </c>
      <c r="F80" s="15">
        <v>1</v>
      </c>
      <c r="G80" s="15">
        <v>4</v>
      </c>
      <c r="H80" s="15">
        <v>3</v>
      </c>
      <c r="I80" s="15">
        <v>5</v>
      </c>
      <c r="J80" s="15">
        <v>9</v>
      </c>
      <c r="K80" s="15">
        <v>7</v>
      </c>
      <c r="L80" s="15">
        <v>20</v>
      </c>
      <c r="M80" s="15">
        <v>30</v>
      </c>
      <c r="N80" s="15">
        <v>31</v>
      </c>
      <c r="O80" s="15">
        <v>18</v>
      </c>
      <c r="P80" s="15">
        <v>19</v>
      </c>
      <c r="Q80" s="15">
        <v>15</v>
      </c>
      <c r="R80" s="15">
        <v>13</v>
      </c>
      <c r="S80" s="11">
        <v>5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31</v>
      </c>
      <c r="C84" s="10">
        <v>0</v>
      </c>
      <c r="D84" s="15">
        <v>0</v>
      </c>
      <c r="E84" s="15">
        <v>0</v>
      </c>
      <c r="F84" s="15">
        <v>5</v>
      </c>
      <c r="G84" s="15">
        <v>5</v>
      </c>
      <c r="H84" s="15">
        <v>4</v>
      </c>
      <c r="I84" s="15">
        <v>5</v>
      </c>
      <c r="J84" s="15">
        <v>4</v>
      </c>
      <c r="K84" s="15">
        <v>2</v>
      </c>
      <c r="L84" s="15">
        <v>2</v>
      </c>
      <c r="M84" s="15">
        <v>3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38</v>
      </c>
      <c r="C85" s="10">
        <v>0</v>
      </c>
      <c r="D85" s="15">
        <v>0</v>
      </c>
      <c r="E85" s="15">
        <v>0</v>
      </c>
      <c r="F85" s="15">
        <v>0</v>
      </c>
      <c r="G85" s="15">
        <v>5</v>
      </c>
      <c r="H85" s="15">
        <v>7</v>
      </c>
      <c r="I85" s="15">
        <v>6</v>
      </c>
      <c r="J85" s="15">
        <v>6</v>
      </c>
      <c r="K85" s="15">
        <v>1</v>
      </c>
      <c r="L85" s="15">
        <v>3</v>
      </c>
      <c r="M85" s="15">
        <v>5</v>
      </c>
      <c r="N85" s="15">
        <v>1</v>
      </c>
      <c r="O85" s="15">
        <v>2</v>
      </c>
      <c r="P85" s="15">
        <v>1</v>
      </c>
      <c r="Q85" s="15">
        <v>1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132</v>
      </c>
      <c r="C86" s="16">
        <v>0</v>
      </c>
      <c r="D86" s="38">
        <v>0</v>
      </c>
      <c r="E86" s="38">
        <v>0</v>
      </c>
      <c r="F86" s="38">
        <v>1</v>
      </c>
      <c r="G86" s="38">
        <v>4</v>
      </c>
      <c r="H86" s="38">
        <v>14</v>
      </c>
      <c r="I86" s="38">
        <v>15</v>
      </c>
      <c r="J86" s="38">
        <v>19</v>
      </c>
      <c r="K86" s="38">
        <v>18</v>
      </c>
      <c r="L86" s="38">
        <v>20</v>
      </c>
      <c r="M86" s="38">
        <v>7</v>
      </c>
      <c r="N86" s="38">
        <v>22</v>
      </c>
      <c r="O86" s="38">
        <v>11</v>
      </c>
      <c r="P86" s="38">
        <v>1</v>
      </c>
      <c r="Q86" s="38">
        <v>0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1412</v>
      </c>
      <c r="C87" s="82">
        <f t="shared" si="7"/>
        <v>0</v>
      </c>
      <c r="D87" s="83">
        <f t="shared" si="7"/>
        <v>0</v>
      </c>
      <c r="E87" s="83">
        <f t="shared" si="7"/>
        <v>2</v>
      </c>
      <c r="F87" s="83">
        <f t="shared" si="7"/>
        <v>24</v>
      </c>
      <c r="G87" s="83">
        <f t="shared" si="7"/>
        <v>76</v>
      </c>
      <c r="H87" s="83">
        <f t="shared" si="7"/>
        <v>116</v>
      </c>
      <c r="I87" s="83">
        <f t="shared" si="7"/>
        <v>139</v>
      </c>
      <c r="J87" s="83">
        <f t="shared" si="7"/>
        <v>121</v>
      </c>
      <c r="K87" s="83">
        <f t="shared" si="7"/>
        <v>105</v>
      </c>
      <c r="L87" s="83">
        <f t="shared" si="7"/>
        <v>87</v>
      </c>
      <c r="M87" s="83">
        <f t="shared" si="7"/>
        <v>110</v>
      </c>
      <c r="N87" s="83">
        <f t="shared" si="7"/>
        <v>117</v>
      </c>
      <c r="O87" s="83">
        <f t="shared" si="7"/>
        <v>118</v>
      </c>
      <c r="P87" s="83">
        <f t="shared" si="7"/>
        <v>107</v>
      </c>
      <c r="Q87" s="83">
        <f t="shared" si="7"/>
        <v>101</v>
      </c>
      <c r="R87" s="83">
        <f t="shared" si="7"/>
        <v>99</v>
      </c>
      <c r="S87" s="174">
        <f t="shared" si="7"/>
        <v>90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324" t="s">
        <v>16</v>
      </c>
      <c r="F91" s="321" t="s">
        <v>15</v>
      </c>
      <c r="G91" s="323" t="s">
        <v>16</v>
      </c>
      <c r="H91" s="321" t="s">
        <v>15</v>
      </c>
      <c r="I91" s="323" t="s">
        <v>16</v>
      </c>
      <c r="J91" s="321" t="s">
        <v>15</v>
      </c>
      <c r="K91" s="323" t="s">
        <v>16</v>
      </c>
      <c r="L91" s="321" t="s">
        <v>15</v>
      </c>
      <c r="M91" s="323" t="s">
        <v>16</v>
      </c>
      <c r="N91" s="321" t="s">
        <v>15</v>
      </c>
      <c r="O91" s="323" t="s">
        <v>16</v>
      </c>
      <c r="P91" s="321" t="s">
        <v>15</v>
      </c>
      <c r="Q91" s="323" t="s">
        <v>16</v>
      </c>
      <c r="R91" s="321" t="s">
        <v>15</v>
      </c>
      <c r="S91" s="323" t="s">
        <v>16</v>
      </c>
      <c r="T91" s="321" t="s">
        <v>15</v>
      </c>
      <c r="U91" s="323" t="s">
        <v>16</v>
      </c>
      <c r="V91" s="321" t="s">
        <v>15</v>
      </c>
      <c r="W91" s="323" t="s">
        <v>16</v>
      </c>
      <c r="X91" s="321" t="s">
        <v>15</v>
      </c>
      <c r="Y91" s="323" t="s">
        <v>16</v>
      </c>
      <c r="Z91" s="321" t="s">
        <v>15</v>
      </c>
      <c r="AA91" s="323" t="s">
        <v>16</v>
      </c>
      <c r="AB91" s="321" t="s">
        <v>15</v>
      </c>
      <c r="AC91" s="323" t="s">
        <v>16</v>
      </c>
      <c r="AD91" s="321" t="s">
        <v>15</v>
      </c>
      <c r="AE91" s="323" t="s">
        <v>16</v>
      </c>
      <c r="AF91" s="321" t="s">
        <v>15</v>
      </c>
      <c r="AG91" s="323" t="s">
        <v>16</v>
      </c>
      <c r="AH91" s="321" t="s">
        <v>15</v>
      </c>
      <c r="AI91" s="323" t="s">
        <v>16</v>
      </c>
      <c r="AJ91" s="321" t="s">
        <v>15</v>
      </c>
      <c r="AK91" s="323" t="s">
        <v>16</v>
      </c>
      <c r="AL91" s="321" t="s">
        <v>15</v>
      </c>
      <c r="AM91" s="323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1013</v>
      </c>
      <c r="D92" s="177">
        <f>SUM(F92+H92+J92+L92+N92+P92+R92+T92+V92+X92+Z92+AB92+AD92+AF92+AH92+AJ92+AL92)</f>
        <v>478</v>
      </c>
      <c r="E92" s="111">
        <f>SUM(G92+I92+K92+M92+O92+Q92+S92+U92+W92+Y92+AA92+AC92+AE92+AG92+AI92+AK92+AM92)</f>
        <v>535</v>
      </c>
      <c r="F92" s="112">
        <v>3</v>
      </c>
      <c r="G92" s="113">
        <v>1</v>
      </c>
      <c r="H92" s="112">
        <v>5</v>
      </c>
      <c r="I92" s="113">
        <v>1</v>
      </c>
      <c r="J92" s="112">
        <v>2</v>
      </c>
      <c r="K92" s="114">
        <v>2</v>
      </c>
      <c r="L92" s="112">
        <v>5</v>
      </c>
      <c r="M92" s="114">
        <v>3</v>
      </c>
      <c r="N92" s="112">
        <v>5</v>
      </c>
      <c r="O92" s="114">
        <v>9</v>
      </c>
      <c r="P92" s="112">
        <v>8</v>
      </c>
      <c r="Q92" s="114">
        <v>12</v>
      </c>
      <c r="R92" s="112">
        <v>12</v>
      </c>
      <c r="S92" s="114">
        <v>11</v>
      </c>
      <c r="T92" s="112">
        <v>8</v>
      </c>
      <c r="U92" s="114">
        <v>33</v>
      </c>
      <c r="V92" s="112">
        <v>13</v>
      </c>
      <c r="W92" s="114">
        <v>25</v>
      </c>
      <c r="X92" s="112">
        <v>16</v>
      </c>
      <c r="Y92" s="114">
        <v>42</v>
      </c>
      <c r="Z92" s="112">
        <v>32</v>
      </c>
      <c r="AA92" s="114">
        <v>49</v>
      </c>
      <c r="AB92" s="112">
        <v>36</v>
      </c>
      <c r="AC92" s="114">
        <v>35</v>
      </c>
      <c r="AD92" s="112">
        <v>59</v>
      </c>
      <c r="AE92" s="114">
        <v>59</v>
      </c>
      <c r="AF92" s="112">
        <v>69</v>
      </c>
      <c r="AG92" s="114">
        <v>70</v>
      </c>
      <c r="AH92" s="112">
        <v>72</v>
      </c>
      <c r="AI92" s="114">
        <v>68</v>
      </c>
      <c r="AJ92" s="112">
        <v>65</v>
      </c>
      <c r="AK92" s="114">
        <v>53</v>
      </c>
      <c r="AL92" s="115">
        <v>68</v>
      </c>
      <c r="AM92" s="114">
        <v>62</v>
      </c>
      <c r="AN92" s="116">
        <v>1013</v>
      </c>
      <c r="AO92" s="178">
        <v>443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213</v>
      </c>
      <c r="D93" s="180"/>
      <c r="E93" s="111">
        <f>SUM(G93+I93+K93+M93+O93+Q93+S93+U93+W93+Y93+AA93+AC93+AE93+AG93+AI93+AK93+AM93)</f>
        <v>213</v>
      </c>
      <c r="F93" s="96"/>
      <c r="G93" s="97"/>
      <c r="H93" s="96"/>
      <c r="I93" s="97"/>
      <c r="J93" s="96"/>
      <c r="K93" s="6">
        <v>1</v>
      </c>
      <c r="L93" s="96"/>
      <c r="M93" s="6">
        <v>13</v>
      </c>
      <c r="N93" s="96"/>
      <c r="O93" s="6">
        <v>32</v>
      </c>
      <c r="P93" s="96"/>
      <c r="Q93" s="6">
        <v>47</v>
      </c>
      <c r="R93" s="96"/>
      <c r="S93" s="6">
        <v>48</v>
      </c>
      <c r="T93" s="96"/>
      <c r="U93" s="6">
        <v>41</v>
      </c>
      <c r="V93" s="96"/>
      <c r="W93" s="6">
        <v>31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213</v>
      </c>
      <c r="AO93" s="181">
        <v>213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198</v>
      </c>
      <c r="D94" s="55">
        <f>SUM(F94+H94+J94+L94+N94+P94+R94+T94+V94+X94+Z94+AB94+AD94+AF94+AH94+AJ94+AL94)</f>
        <v>34</v>
      </c>
      <c r="E94" s="85">
        <f>SUM(G94+I94+K94+M94+O94+Q94+S94+U94+W94+Y94+AA94+AC94+AE94+AG94+AI94+AK94+AM94)</f>
        <v>164</v>
      </c>
      <c r="F94" s="10">
        <v>1</v>
      </c>
      <c r="G94" s="11">
        <v>2</v>
      </c>
      <c r="H94" s="10">
        <v>0</v>
      </c>
      <c r="I94" s="11">
        <v>1</v>
      </c>
      <c r="J94" s="10">
        <v>0</v>
      </c>
      <c r="K94" s="11">
        <v>1</v>
      </c>
      <c r="L94" s="10">
        <v>0</v>
      </c>
      <c r="M94" s="11">
        <v>1</v>
      </c>
      <c r="N94" s="10">
        <v>4</v>
      </c>
      <c r="O94" s="11">
        <v>6</v>
      </c>
      <c r="P94" s="10">
        <v>5</v>
      </c>
      <c r="Q94" s="11">
        <v>15</v>
      </c>
      <c r="R94" s="10">
        <v>3</v>
      </c>
      <c r="S94" s="11">
        <v>19</v>
      </c>
      <c r="T94" s="10">
        <v>4</v>
      </c>
      <c r="U94" s="11">
        <v>21</v>
      </c>
      <c r="V94" s="10">
        <v>8</v>
      </c>
      <c r="W94" s="11">
        <v>18</v>
      </c>
      <c r="X94" s="10">
        <v>4</v>
      </c>
      <c r="Y94" s="11">
        <v>21</v>
      </c>
      <c r="Z94" s="10">
        <v>4</v>
      </c>
      <c r="AA94" s="11">
        <v>16</v>
      </c>
      <c r="AB94" s="10">
        <v>0</v>
      </c>
      <c r="AC94" s="11">
        <v>10</v>
      </c>
      <c r="AD94" s="10">
        <v>1</v>
      </c>
      <c r="AE94" s="11">
        <v>12</v>
      </c>
      <c r="AF94" s="10">
        <v>0</v>
      </c>
      <c r="AG94" s="11">
        <v>6</v>
      </c>
      <c r="AH94" s="10">
        <v>0</v>
      </c>
      <c r="AI94" s="11">
        <v>9</v>
      </c>
      <c r="AJ94" s="10">
        <v>0</v>
      </c>
      <c r="AK94" s="11">
        <v>4</v>
      </c>
      <c r="AL94" s="26">
        <v>0</v>
      </c>
      <c r="AM94" s="11">
        <v>2</v>
      </c>
      <c r="AN94" s="27">
        <v>198</v>
      </c>
      <c r="AO94" s="182">
        <v>178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409</v>
      </c>
      <c r="D96" s="64">
        <f t="shared" ref="D96:E102" si="9">SUM(F96+H96+J96+L96+N96+P96+R96+T96+V96+X96+Z96+AB96+AD96+AF96+AH96+AJ96+AL96)</f>
        <v>181</v>
      </c>
      <c r="E96" s="21">
        <f t="shared" si="9"/>
        <v>228</v>
      </c>
      <c r="F96" s="22">
        <v>44</v>
      </c>
      <c r="G96" s="23">
        <v>34</v>
      </c>
      <c r="H96" s="22">
        <v>22</v>
      </c>
      <c r="I96" s="23">
        <v>33</v>
      </c>
      <c r="J96" s="22">
        <v>20</v>
      </c>
      <c r="K96" s="24">
        <v>26</v>
      </c>
      <c r="L96" s="22">
        <v>8</v>
      </c>
      <c r="M96" s="24">
        <v>14</v>
      </c>
      <c r="N96" s="22">
        <v>1</v>
      </c>
      <c r="O96" s="24">
        <v>1</v>
      </c>
      <c r="P96" s="22">
        <v>2</v>
      </c>
      <c r="Q96" s="24">
        <v>2</v>
      </c>
      <c r="R96" s="22">
        <v>4</v>
      </c>
      <c r="S96" s="24">
        <v>6</v>
      </c>
      <c r="T96" s="22">
        <v>1</v>
      </c>
      <c r="U96" s="24">
        <v>8</v>
      </c>
      <c r="V96" s="22">
        <v>2</v>
      </c>
      <c r="W96" s="24">
        <v>5</v>
      </c>
      <c r="X96" s="22">
        <v>4</v>
      </c>
      <c r="Y96" s="24">
        <v>7</v>
      </c>
      <c r="Z96" s="22">
        <v>6</v>
      </c>
      <c r="AA96" s="24">
        <v>14</v>
      </c>
      <c r="AB96" s="22">
        <v>7</v>
      </c>
      <c r="AC96" s="24">
        <v>10</v>
      </c>
      <c r="AD96" s="22">
        <v>8</v>
      </c>
      <c r="AE96" s="24">
        <v>9</v>
      </c>
      <c r="AF96" s="22">
        <v>15</v>
      </c>
      <c r="AG96" s="24">
        <v>19</v>
      </c>
      <c r="AH96" s="22">
        <v>10</v>
      </c>
      <c r="AI96" s="23">
        <v>12</v>
      </c>
      <c r="AJ96" s="22">
        <v>14</v>
      </c>
      <c r="AK96" s="23">
        <v>14</v>
      </c>
      <c r="AL96" s="184">
        <v>13</v>
      </c>
      <c r="AM96" s="24">
        <v>14</v>
      </c>
      <c r="AN96" s="73">
        <v>409</v>
      </c>
      <c r="AO96" s="185">
        <v>353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62</v>
      </c>
      <c r="D98" s="187">
        <f t="shared" si="9"/>
        <v>45</v>
      </c>
      <c r="E98" s="85">
        <f t="shared" si="9"/>
        <v>17</v>
      </c>
      <c r="F98" s="10">
        <v>22</v>
      </c>
      <c r="G98" s="25">
        <v>10</v>
      </c>
      <c r="H98" s="10">
        <v>7</v>
      </c>
      <c r="I98" s="25">
        <v>3</v>
      </c>
      <c r="J98" s="10">
        <v>3</v>
      </c>
      <c r="K98" s="11">
        <v>1</v>
      </c>
      <c r="L98" s="10">
        <v>0</v>
      </c>
      <c r="M98" s="11">
        <v>0</v>
      </c>
      <c r="N98" s="10">
        <v>0</v>
      </c>
      <c r="O98" s="11">
        <v>0</v>
      </c>
      <c r="P98" s="10">
        <v>0</v>
      </c>
      <c r="Q98" s="11">
        <v>0</v>
      </c>
      <c r="R98" s="10">
        <v>1</v>
      </c>
      <c r="S98" s="11">
        <v>0</v>
      </c>
      <c r="T98" s="10">
        <v>0</v>
      </c>
      <c r="U98" s="11">
        <v>0</v>
      </c>
      <c r="V98" s="10">
        <v>0</v>
      </c>
      <c r="W98" s="11">
        <v>0</v>
      </c>
      <c r="X98" s="10">
        <v>1</v>
      </c>
      <c r="Y98" s="11">
        <v>0</v>
      </c>
      <c r="Z98" s="10">
        <v>0</v>
      </c>
      <c r="AA98" s="11">
        <v>1</v>
      </c>
      <c r="AB98" s="10">
        <v>0</v>
      </c>
      <c r="AC98" s="25">
        <v>1</v>
      </c>
      <c r="AD98" s="10">
        <v>1</v>
      </c>
      <c r="AE98" s="25">
        <v>0</v>
      </c>
      <c r="AF98" s="10">
        <v>1</v>
      </c>
      <c r="AG98" s="25">
        <v>1</v>
      </c>
      <c r="AH98" s="10">
        <v>1</v>
      </c>
      <c r="AI98" s="25">
        <v>0</v>
      </c>
      <c r="AJ98" s="10">
        <v>3</v>
      </c>
      <c r="AK98" s="25">
        <v>0</v>
      </c>
      <c r="AL98" s="26">
        <v>5</v>
      </c>
      <c r="AM98" s="11">
        <v>0</v>
      </c>
      <c r="AN98" s="27">
        <v>62</v>
      </c>
      <c r="AO98" s="182">
        <v>53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242</v>
      </c>
      <c r="D101" s="55">
        <f t="shared" si="9"/>
        <v>93</v>
      </c>
      <c r="E101" s="85">
        <f t="shared" si="9"/>
        <v>149</v>
      </c>
      <c r="F101" s="10">
        <v>0</v>
      </c>
      <c r="G101" s="25">
        <v>1</v>
      </c>
      <c r="H101" s="10">
        <v>2</v>
      </c>
      <c r="I101" s="25">
        <v>1</v>
      </c>
      <c r="J101" s="10">
        <v>3</v>
      </c>
      <c r="K101" s="11">
        <v>0</v>
      </c>
      <c r="L101" s="10">
        <v>0</v>
      </c>
      <c r="M101" s="11">
        <v>0</v>
      </c>
      <c r="N101" s="10">
        <v>0</v>
      </c>
      <c r="O101" s="11">
        <v>0</v>
      </c>
      <c r="P101" s="10">
        <v>0</v>
      </c>
      <c r="Q101" s="11">
        <v>1</v>
      </c>
      <c r="R101" s="10">
        <v>0</v>
      </c>
      <c r="S101" s="11">
        <v>0</v>
      </c>
      <c r="T101" s="10">
        <v>0</v>
      </c>
      <c r="U101" s="11">
        <v>0</v>
      </c>
      <c r="V101" s="10">
        <v>0</v>
      </c>
      <c r="W101" s="11">
        <v>0</v>
      </c>
      <c r="X101" s="10">
        <v>0</v>
      </c>
      <c r="Y101" s="11">
        <v>0</v>
      </c>
      <c r="Z101" s="10">
        <v>0</v>
      </c>
      <c r="AA101" s="11">
        <v>0</v>
      </c>
      <c r="AB101" s="10">
        <v>0</v>
      </c>
      <c r="AC101" s="11">
        <v>0</v>
      </c>
      <c r="AD101" s="10">
        <v>0</v>
      </c>
      <c r="AE101" s="11">
        <v>3</v>
      </c>
      <c r="AF101" s="10">
        <v>16</v>
      </c>
      <c r="AG101" s="11">
        <v>41</v>
      </c>
      <c r="AH101" s="10">
        <v>28</v>
      </c>
      <c r="AI101" s="25">
        <v>40</v>
      </c>
      <c r="AJ101" s="10">
        <v>23</v>
      </c>
      <c r="AK101" s="25">
        <v>31</v>
      </c>
      <c r="AL101" s="26">
        <v>21</v>
      </c>
      <c r="AM101" s="11">
        <v>31</v>
      </c>
      <c r="AN101" s="27">
        <v>242</v>
      </c>
      <c r="AO101" s="182">
        <v>11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2137</v>
      </c>
      <c r="D103" s="59">
        <f t="shared" si="10"/>
        <v>831</v>
      </c>
      <c r="E103" s="88">
        <f t="shared" si="10"/>
        <v>1306</v>
      </c>
      <c r="F103" s="82">
        <f t="shared" si="10"/>
        <v>70</v>
      </c>
      <c r="G103" s="84">
        <f t="shared" si="10"/>
        <v>48</v>
      </c>
      <c r="H103" s="82">
        <f t="shared" si="10"/>
        <v>36</v>
      </c>
      <c r="I103" s="84">
        <f t="shared" si="10"/>
        <v>39</v>
      </c>
      <c r="J103" s="76">
        <f t="shared" si="10"/>
        <v>28</v>
      </c>
      <c r="K103" s="78">
        <f t="shared" si="10"/>
        <v>31</v>
      </c>
      <c r="L103" s="76">
        <f t="shared" si="10"/>
        <v>13</v>
      </c>
      <c r="M103" s="78">
        <f t="shared" si="10"/>
        <v>31</v>
      </c>
      <c r="N103" s="76">
        <f t="shared" si="10"/>
        <v>10</v>
      </c>
      <c r="O103" s="78">
        <f t="shared" si="10"/>
        <v>48</v>
      </c>
      <c r="P103" s="76">
        <f t="shared" si="10"/>
        <v>15</v>
      </c>
      <c r="Q103" s="78">
        <f t="shared" si="10"/>
        <v>77</v>
      </c>
      <c r="R103" s="76">
        <f t="shared" si="10"/>
        <v>20</v>
      </c>
      <c r="S103" s="78">
        <f t="shared" si="10"/>
        <v>84</v>
      </c>
      <c r="T103" s="76">
        <f t="shared" si="10"/>
        <v>13</v>
      </c>
      <c r="U103" s="78">
        <f t="shared" si="10"/>
        <v>103</v>
      </c>
      <c r="V103" s="76">
        <f t="shared" si="10"/>
        <v>23</v>
      </c>
      <c r="W103" s="78">
        <f t="shared" si="10"/>
        <v>79</v>
      </c>
      <c r="X103" s="76">
        <f t="shared" si="10"/>
        <v>25</v>
      </c>
      <c r="Y103" s="78">
        <f t="shared" si="10"/>
        <v>70</v>
      </c>
      <c r="Z103" s="76">
        <f t="shared" si="10"/>
        <v>42</v>
      </c>
      <c r="AA103" s="78">
        <f t="shared" si="10"/>
        <v>80</v>
      </c>
      <c r="AB103" s="76">
        <f t="shared" si="10"/>
        <v>43</v>
      </c>
      <c r="AC103" s="78">
        <f t="shared" si="10"/>
        <v>56</v>
      </c>
      <c r="AD103" s="76">
        <f t="shared" si="10"/>
        <v>69</v>
      </c>
      <c r="AE103" s="78">
        <f t="shared" si="10"/>
        <v>83</v>
      </c>
      <c r="AF103" s="76">
        <f t="shared" si="10"/>
        <v>101</v>
      </c>
      <c r="AG103" s="78">
        <f t="shared" si="10"/>
        <v>137</v>
      </c>
      <c r="AH103" s="76">
        <f t="shared" si="10"/>
        <v>111</v>
      </c>
      <c r="AI103" s="78">
        <f t="shared" si="10"/>
        <v>129</v>
      </c>
      <c r="AJ103" s="76">
        <f t="shared" si="10"/>
        <v>105</v>
      </c>
      <c r="AK103" s="78">
        <f t="shared" si="10"/>
        <v>102</v>
      </c>
      <c r="AL103" s="110">
        <f t="shared" si="10"/>
        <v>107</v>
      </c>
      <c r="AM103" s="78">
        <f t="shared" si="10"/>
        <v>109</v>
      </c>
      <c r="AN103" s="39">
        <f t="shared" si="10"/>
        <v>2137</v>
      </c>
      <c r="AO103" s="188">
        <f t="shared" si="10"/>
        <v>1251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321" t="s">
        <v>172</v>
      </c>
      <c r="G107" s="35" t="s">
        <v>173</v>
      </c>
      <c r="H107" s="40" t="s">
        <v>172</v>
      </c>
      <c r="I107" s="323" t="s">
        <v>173</v>
      </c>
      <c r="J107" s="321" t="s">
        <v>172</v>
      </c>
      <c r="K107" s="35" t="s">
        <v>173</v>
      </c>
      <c r="L107" s="321" t="s">
        <v>172</v>
      </c>
      <c r="M107" s="35" t="s">
        <v>173</v>
      </c>
      <c r="N107" s="321" t="s">
        <v>172</v>
      </c>
      <c r="O107" s="35" t="s">
        <v>173</v>
      </c>
      <c r="P107" s="40" t="s">
        <v>172</v>
      </c>
      <c r="Q107" s="323" t="s">
        <v>173</v>
      </c>
      <c r="R107" s="40" t="s">
        <v>172</v>
      </c>
      <c r="S107" s="323" t="s">
        <v>173</v>
      </c>
      <c r="T107" s="321" t="s">
        <v>172</v>
      </c>
      <c r="U107" s="35" t="s">
        <v>173</v>
      </c>
      <c r="V107" s="40" t="s">
        <v>172</v>
      </c>
      <c r="W107" s="323" t="s">
        <v>173</v>
      </c>
      <c r="X107" s="40" t="s">
        <v>172</v>
      </c>
      <c r="Y107" s="323" t="s">
        <v>173</v>
      </c>
      <c r="Z107" s="321" t="s">
        <v>172</v>
      </c>
      <c r="AA107" s="35" t="s">
        <v>173</v>
      </c>
      <c r="AB107" s="321" t="s">
        <v>172</v>
      </c>
      <c r="AC107" s="35" t="s">
        <v>173</v>
      </c>
      <c r="AD107" s="40" t="s">
        <v>172</v>
      </c>
      <c r="AE107" s="323" t="s">
        <v>173</v>
      </c>
      <c r="AF107" s="40" t="s">
        <v>172</v>
      </c>
      <c r="AG107" s="323" t="s">
        <v>173</v>
      </c>
      <c r="AH107" s="321" t="s">
        <v>172</v>
      </c>
      <c r="AI107" s="35" t="s">
        <v>173</v>
      </c>
      <c r="AJ107" s="40" t="s">
        <v>172</v>
      </c>
      <c r="AK107" s="323" t="s">
        <v>173</v>
      </c>
      <c r="AL107" s="321" t="s">
        <v>172</v>
      </c>
      <c r="AM107" s="35" t="s">
        <v>173</v>
      </c>
      <c r="AN107" s="355"/>
      <c r="AO107" s="321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>
        <v>0</v>
      </c>
      <c r="AP108" s="5">
        <v>0</v>
      </c>
      <c r="AQ108" s="4">
        <v>0</v>
      </c>
      <c r="AR108" s="5">
        <v>0</v>
      </c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2</v>
      </c>
      <c r="D109" s="43">
        <f t="shared" si="12"/>
        <v>0</v>
      </c>
      <c r="E109" s="91">
        <f t="shared" si="12"/>
        <v>2</v>
      </c>
      <c r="F109" s="16">
        <v>0</v>
      </c>
      <c r="G109" s="17">
        <v>0</v>
      </c>
      <c r="H109" s="16">
        <v>0</v>
      </c>
      <c r="I109" s="17">
        <v>1</v>
      </c>
      <c r="J109" s="16">
        <v>0</v>
      </c>
      <c r="K109" s="18">
        <v>0</v>
      </c>
      <c r="L109" s="16">
        <v>0</v>
      </c>
      <c r="M109" s="18">
        <v>0</v>
      </c>
      <c r="N109" s="16">
        <v>0</v>
      </c>
      <c r="O109" s="18">
        <v>0</v>
      </c>
      <c r="P109" s="16">
        <v>0</v>
      </c>
      <c r="Q109" s="18">
        <v>0</v>
      </c>
      <c r="R109" s="16">
        <v>0</v>
      </c>
      <c r="S109" s="18">
        <v>0</v>
      </c>
      <c r="T109" s="16">
        <v>0</v>
      </c>
      <c r="U109" s="18">
        <v>0</v>
      </c>
      <c r="V109" s="16">
        <v>0</v>
      </c>
      <c r="W109" s="18">
        <v>0</v>
      </c>
      <c r="X109" s="16">
        <v>0</v>
      </c>
      <c r="Y109" s="18">
        <v>0</v>
      </c>
      <c r="Z109" s="16">
        <v>0</v>
      </c>
      <c r="AA109" s="18">
        <v>1</v>
      </c>
      <c r="AB109" s="16">
        <v>0</v>
      </c>
      <c r="AC109" s="18">
        <v>0</v>
      </c>
      <c r="AD109" s="16">
        <v>0</v>
      </c>
      <c r="AE109" s="18">
        <v>0</v>
      </c>
      <c r="AF109" s="16">
        <v>0</v>
      </c>
      <c r="AG109" s="18">
        <v>0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0</v>
      </c>
      <c r="AN109" s="183">
        <v>2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5</v>
      </c>
      <c r="D110" s="2">
        <f t="shared" si="12"/>
        <v>3</v>
      </c>
      <c r="E110" s="3">
        <f>SUM(G110+I110+K110+M110+O110+Q110+S110+U110+W110+Y110+AA110+AC110+AE110+AG110+AI110+AK110+AM110)</f>
        <v>2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0</v>
      </c>
      <c r="P110" s="4">
        <v>0</v>
      </c>
      <c r="Q110" s="6">
        <v>0</v>
      </c>
      <c r="R110" s="4">
        <v>0</v>
      </c>
      <c r="S110" s="6">
        <v>0</v>
      </c>
      <c r="T110" s="4">
        <v>1</v>
      </c>
      <c r="U110" s="6">
        <v>0</v>
      </c>
      <c r="V110" s="4">
        <v>0</v>
      </c>
      <c r="W110" s="6">
        <v>0</v>
      </c>
      <c r="X110" s="4">
        <v>0</v>
      </c>
      <c r="Y110" s="6">
        <v>0</v>
      </c>
      <c r="Z110" s="4">
        <v>0</v>
      </c>
      <c r="AA110" s="6">
        <v>1</v>
      </c>
      <c r="AB110" s="4">
        <v>0</v>
      </c>
      <c r="AC110" s="6">
        <v>0</v>
      </c>
      <c r="AD110" s="4">
        <v>0</v>
      </c>
      <c r="AE110" s="6">
        <v>0</v>
      </c>
      <c r="AF110" s="4">
        <v>2</v>
      </c>
      <c r="AG110" s="6">
        <v>0</v>
      </c>
      <c r="AH110" s="4">
        <v>0</v>
      </c>
      <c r="AI110" s="6">
        <v>0</v>
      </c>
      <c r="AJ110" s="4">
        <v>0</v>
      </c>
      <c r="AK110" s="6">
        <v>1</v>
      </c>
      <c r="AL110" s="31">
        <v>0</v>
      </c>
      <c r="AM110" s="6">
        <v>0</v>
      </c>
      <c r="AN110" s="181">
        <v>5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4</v>
      </c>
      <c r="D111" s="55">
        <f t="shared" si="12"/>
        <v>0</v>
      </c>
      <c r="E111" s="85">
        <f t="shared" si="12"/>
        <v>4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0</v>
      </c>
      <c r="M111" s="11">
        <v>0</v>
      </c>
      <c r="N111" s="10">
        <v>0</v>
      </c>
      <c r="O111" s="11">
        <v>2</v>
      </c>
      <c r="P111" s="10">
        <v>0</v>
      </c>
      <c r="Q111" s="11">
        <v>1</v>
      </c>
      <c r="R111" s="10">
        <v>0</v>
      </c>
      <c r="S111" s="11">
        <v>0</v>
      </c>
      <c r="T111" s="10">
        <v>0</v>
      </c>
      <c r="U111" s="11">
        <v>1</v>
      </c>
      <c r="V111" s="10">
        <v>0</v>
      </c>
      <c r="W111" s="11">
        <v>0</v>
      </c>
      <c r="X111" s="10">
        <v>0</v>
      </c>
      <c r="Y111" s="11">
        <v>0</v>
      </c>
      <c r="Z111" s="10">
        <v>0</v>
      </c>
      <c r="AA111" s="11">
        <v>0</v>
      </c>
      <c r="AB111" s="10">
        <v>0</v>
      </c>
      <c r="AC111" s="11">
        <v>0</v>
      </c>
      <c r="AD111" s="10">
        <v>0</v>
      </c>
      <c r="AE111" s="11">
        <v>0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4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>
        <v>0</v>
      </c>
      <c r="AP112" s="17">
        <v>0</v>
      </c>
      <c r="AQ112" s="16">
        <v>0</v>
      </c>
      <c r="AR112" s="17">
        <v>0</v>
      </c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>
        <v>0</v>
      </c>
      <c r="AP113" s="5">
        <v>0</v>
      </c>
      <c r="AQ113" s="4">
        <v>0</v>
      </c>
      <c r="AR113" s="5">
        <v>0</v>
      </c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46</v>
      </c>
      <c r="D114" s="55">
        <f t="shared" si="12"/>
        <v>31</v>
      </c>
      <c r="E114" s="85">
        <f t="shared" si="12"/>
        <v>15</v>
      </c>
      <c r="F114" s="16">
        <v>0</v>
      </c>
      <c r="G114" s="17">
        <v>1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4</v>
      </c>
      <c r="O114" s="18">
        <v>0</v>
      </c>
      <c r="P114" s="16">
        <v>3</v>
      </c>
      <c r="Q114" s="18">
        <v>1</v>
      </c>
      <c r="R114" s="16">
        <v>3</v>
      </c>
      <c r="S114" s="18">
        <v>3</v>
      </c>
      <c r="T114" s="16">
        <v>4</v>
      </c>
      <c r="U114" s="18">
        <v>3</v>
      </c>
      <c r="V114" s="16">
        <v>8</v>
      </c>
      <c r="W114" s="18">
        <v>0</v>
      </c>
      <c r="X114" s="16">
        <v>4</v>
      </c>
      <c r="Y114" s="18">
        <v>4</v>
      </c>
      <c r="Z114" s="16">
        <v>4</v>
      </c>
      <c r="AA114" s="18">
        <v>1</v>
      </c>
      <c r="AB114" s="16">
        <v>0</v>
      </c>
      <c r="AC114" s="18">
        <v>0</v>
      </c>
      <c r="AD114" s="16">
        <v>1</v>
      </c>
      <c r="AE114" s="18">
        <v>2</v>
      </c>
      <c r="AF114" s="16">
        <v>0</v>
      </c>
      <c r="AG114" s="18">
        <v>0</v>
      </c>
      <c r="AH114" s="16">
        <v>0</v>
      </c>
      <c r="AI114" s="18">
        <v>0</v>
      </c>
      <c r="AJ114" s="16">
        <v>0</v>
      </c>
      <c r="AK114" s="18">
        <v>0</v>
      </c>
      <c r="AL114" s="28">
        <v>0</v>
      </c>
      <c r="AM114" s="18">
        <v>0</v>
      </c>
      <c r="AN114" s="183">
        <v>46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>
        <v>0</v>
      </c>
      <c r="AP115" s="5">
        <v>0</v>
      </c>
      <c r="AQ115" s="4">
        <v>0</v>
      </c>
      <c r="AR115" s="5">
        <v>0</v>
      </c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7</v>
      </c>
      <c r="D116" s="55">
        <f t="shared" si="12"/>
        <v>3</v>
      </c>
      <c r="E116" s="85">
        <f t="shared" si="12"/>
        <v>4</v>
      </c>
      <c r="F116" s="16">
        <v>1</v>
      </c>
      <c r="G116" s="17">
        <v>1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0</v>
      </c>
      <c r="N116" s="16">
        <v>0</v>
      </c>
      <c r="O116" s="18">
        <v>0</v>
      </c>
      <c r="P116" s="16">
        <v>2</v>
      </c>
      <c r="Q116" s="18">
        <v>0</v>
      </c>
      <c r="R116" s="16">
        <v>0</v>
      </c>
      <c r="S116" s="18">
        <v>1</v>
      </c>
      <c r="T116" s="16">
        <v>0</v>
      </c>
      <c r="U116" s="18">
        <v>0</v>
      </c>
      <c r="V116" s="147">
        <v>0</v>
      </c>
      <c r="W116" s="23">
        <v>1</v>
      </c>
      <c r="X116" s="22">
        <v>0</v>
      </c>
      <c r="Y116" s="24">
        <v>0</v>
      </c>
      <c r="Z116" s="22">
        <v>0</v>
      </c>
      <c r="AA116" s="24">
        <v>1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7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>
        <v>0</v>
      </c>
      <c r="AP117" s="113">
        <v>0</v>
      </c>
      <c r="AQ117" s="112">
        <v>0</v>
      </c>
      <c r="AR117" s="113">
        <v>0</v>
      </c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1</v>
      </c>
      <c r="D118" s="43">
        <f>SUM(L118+N118+P118+R118+T118+V118+X118+Z118+AB118+AD118+AF118+AH118+AJ118+AL118)</f>
        <v>0</v>
      </c>
      <c r="E118" s="91">
        <f>SUM(M118+O118+Q118+S118+U118+W118+Y118+AA118+AC118+AE118+AG118+AI118+AK118+AM118)</f>
        <v>1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0</v>
      </c>
      <c r="P118" s="16">
        <v>0</v>
      </c>
      <c r="Q118" s="18">
        <v>1</v>
      </c>
      <c r="R118" s="16">
        <v>0</v>
      </c>
      <c r="S118" s="18">
        <v>0</v>
      </c>
      <c r="T118" s="16">
        <v>0</v>
      </c>
      <c r="U118" s="18">
        <v>0</v>
      </c>
      <c r="V118" s="16">
        <v>0</v>
      </c>
      <c r="W118" s="18">
        <v>0</v>
      </c>
      <c r="X118" s="16">
        <v>0</v>
      </c>
      <c r="Y118" s="18">
        <v>0</v>
      </c>
      <c r="Z118" s="16">
        <v>0</v>
      </c>
      <c r="AA118" s="18">
        <v>0</v>
      </c>
      <c r="AB118" s="16">
        <v>0</v>
      </c>
      <c r="AC118" s="18">
        <v>0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1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25439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",[13]NOMBRE!B2," - ","( ",[13]NOMBRE!C2,[13]NOMBRE!D2,[13]NOMBRE!E2,[13]NOMBRE!F2,[13]NOMBRE!G2,"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",[13]NOMBRE!B6," - ","( ",[13]NOMBRE!C6,[13]NOMBRE!D6," )")</f>
        <v>MES: DICIEMBRE - ( 12 )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",[13]NOMBRE!B7)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328" t="s">
        <v>15</v>
      </c>
      <c r="W11" s="35" t="s">
        <v>16</v>
      </c>
      <c r="X11" s="330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199</v>
      </c>
      <c r="C12" s="4">
        <v>94</v>
      </c>
      <c r="D12" s="7">
        <v>53</v>
      </c>
      <c r="E12" s="8">
        <v>52</v>
      </c>
      <c r="F12" s="8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8"/>
      <c r="M12" s="138"/>
      <c r="N12" s="138"/>
      <c r="O12" s="138"/>
      <c r="P12" s="138"/>
      <c r="Q12" s="138"/>
      <c r="R12" s="138"/>
      <c r="S12" s="139"/>
      <c r="T12" s="10">
        <v>199</v>
      </c>
      <c r="U12" s="11">
        <v>0</v>
      </c>
      <c r="V12" s="10">
        <v>101</v>
      </c>
      <c r="W12" s="11">
        <v>98</v>
      </c>
      <c r="X12" s="53">
        <f t="shared" ref="X12:X37" si="0">SUM(Y12+Z12+AA12)</f>
        <v>91</v>
      </c>
      <c r="Y12" s="10">
        <v>91</v>
      </c>
      <c r="Z12" s="15">
        <v>0</v>
      </c>
      <c r="AA12" s="11">
        <v>0</v>
      </c>
      <c r="AB12" s="140">
        <f t="shared" ref="AB12:AB38" si="1">SUM(AC12+AD12+AE12)</f>
        <v>0</v>
      </c>
      <c r="AC12" s="10">
        <v>0</v>
      </c>
      <c r="AD12" s="15">
        <v>0</v>
      </c>
      <c r="AE12" s="11">
        <v>0</v>
      </c>
      <c r="AF12" s="13">
        <v>75</v>
      </c>
      <c r="AG12" s="114">
        <v>0</v>
      </c>
      <c r="AH12" s="26">
        <v>55</v>
      </c>
      <c r="AI12" s="6">
        <v>0</v>
      </c>
      <c r="AJ12" s="14">
        <v>1</v>
      </c>
      <c r="AK12" s="26">
        <v>0</v>
      </c>
      <c r="AL12" s="6">
        <v>0</v>
      </c>
      <c r="AM12" s="26">
        <v>33</v>
      </c>
      <c r="AN12" s="6">
        <v>0</v>
      </c>
      <c r="AO12" s="24"/>
      <c r="AP12" s="24"/>
      <c r="AQ12" s="24">
        <v>0</v>
      </c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774</v>
      </c>
      <c r="C13" s="10">
        <v>0</v>
      </c>
      <c r="D13" s="12">
        <v>0</v>
      </c>
      <c r="E13" s="79">
        <v>0</v>
      </c>
      <c r="F13" s="79">
        <v>9</v>
      </c>
      <c r="G13" s="79">
        <v>25</v>
      </c>
      <c r="H13" s="79">
        <v>34</v>
      </c>
      <c r="I13" s="79">
        <v>29</v>
      </c>
      <c r="J13" s="79">
        <v>28</v>
      </c>
      <c r="K13" s="79">
        <v>33</v>
      </c>
      <c r="L13" s="79">
        <v>36</v>
      </c>
      <c r="M13" s="79">
        <v>61</v>
      </c>
      <c r="N13" s="79">
        <v>88</v>
      </c>
      <c r="O13" s="79">
        <v>80</v>
      </c>
      <c r="P13" s="79">
        <v>94</v>
      </c>
      <c r="Q13" s="79">
        <v>86</v>
      </c>
      <c r="R13" s="79">
        <v>73</v>
      </c>
      <c r="S13" s="11">
        <v>98</v>
      </c>
      <c r="T13" s="10">
        <v>0</v>
      </c>
      <c r="U13" s="11">
        <v>774</v>
      </c>
      <c r="V13" s="10">
        <v>322</v>
      </c>
      <c r="W13" s="11">
        <v>452</v>
      </c>
      <c r="X13" s="53">
        <f t="shared" si="0"/>
        <v>0</v>
      </c>
      <c r="Y13" s="10">
        <v>0</v>
      </c>
      <c r="Z13" s="15">
        <v>0</v>
      </c>
      <c r="AA13" s="11">
        <v>0</v>
      </c>
      <c r="AB13" s="140">
        <f t="shared" si="1"/>
        <v>305</v>
      </c>
      <c r="AC13" s="10">
        <v>305</v>
      </c>
      <c r="AD13" s="12">
        <v>0</v>
      </c>
      <c r="AE13" s="11">
        <v>0</v>
      </c>
      <c r="AF13" s="13">
        <v>261</v>
      </c>
      <c r="AG13" s="33">
        <v>0</v>
      </c>
      <c r="AH13" s="10">
        <v>0</v>
      </c>
      <c r="AI13" s="11">
        <v>113</v>
      </c>
      <c r="AJ13" s="14">
        <v>421</v>
      </c>
      <c r="AK13" s="26">
        <v>0</v>
      </c>
      <c r="AL13" s="11">
        <v>33</v>
      </c>
      <c r="AM13" s="26">
        <v>0</v>
      </c>
      <c r="AN13" s="11">
        <v>71</v>
      </c>
      <c r="AO13" s="24"/>
      <c r="AP13" s="24"/>
      <c r="AQ13" s="24">
        <v>0</v>
      </c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71</v>
      </c>
      <c r="C14" s="10">
        <v>71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71</v>
      </c>
      <c r="U14" s="11">
        <v>0</v>
      </c>
      <c r="V14" s="10">
        <v>38</v>
      </c>
      <c r="W14" s="11">
        <v>33</v>
      </c>
      <c r="X14" s="53">
        <f t="shared" si="0"/>
        <v>24</v>
      </c>
      <c r="Y14" s="10">
        <v>24</v>
      </c>
      <c r="Z14" s="15">
        <v>0</v>
      </c>
      <c r="AA14" s="11">
        <v>0</v>
      </c>
      <c r="AB14" s="140">
        <f t="shared" si="1"/>
        <v>0</v>
      </c>
      <c r="AC14" s="10">
        <v>0</v>
      </c>
      <c r="AD14" s="12">
        <v>0</v>
      </c>
      <c r="AE14" s="11">
        <v>0</v>
      </c>
      <c r="AF14" s="13">
        <v>0</v>
      </c>
      <c r="AG14" s="13">
        <v>0</v>
      </c>
      <c r="AH14" s="10">
        <v>6</v>
      </c>
      <c r="AI14" s="11">
        <v>0</v>
      </c>
      <c r="AJ14" s="14">
        <v>1</v>
      </c>
      <c r="AK14" s="26">
        <v>0</v>
      </c>
      <c r="AL14" s="11">
        <v>0</v>
      </c>
      <c r="AM14" s="26">
        <v>11</v>
      </c>
      <c r="AN14" s="11">
        <v>0</v>
      </c>
      <c r="AO14" s="24"/>
      <c r="AP14" s="24"/>
      <c r="AQ14" s="24">
        <v>0</v>
      </c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45</v>
      </c>
      <c r="C15" s="10">
        <v>30</v>
      </c>
      <c r="D15" s="12">
        <v>10</v>
      </c>
      <c r="E15" s="79">
        <v>5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45</v>
      </c>
      <c r="U15" s="11">
        <v>0</v>
      </c>
      <c r="V15" s="10">
        <v>22</v>
      </c>
      <c r="W15" s="11">
        <v>23</v>
      </c>
      <c r="X15" s="53">
        <f t="shared" si="0"/>
        <v>16</v>
      </c>
      <c r="Y15" s="10">
        <v>16</v>
      </c>
      <c r="Z15" s="15">
        <v>0</v>
      </c>
      <c r="AA15" s="11">
        <v>0</v>
      </c>
      <c r="AB15" s="140">
        <f t="shared" si="1"/>
        <v>0</v>
      </c>
      <c r="AC15" s="10">
        <v>0</v>
      </c>
      <c r="AD15" s="12">
        <v>0</v>
      </c>
      <c r="AE15" s="11">
        <v>0</v>
      </c>
      <c r="AF15" s="13">
        <v>16</v>
      </c>
      <c r="AG15" s="13">
        <v>0</v>
      </c>
      <c r="AH15" s="10">
        <v>11</v>
      </c>
      <c r="AI15" s="11">
        <v>0</v>
      </c>
      <c r="AJ15" s="14">
        <v>0</v>
      </c>
      <c r="AK15" s="26">
        <v>0</v>
      </c>
      <c r="AL15" s="11">
        <v>0</v>
      </c>
      <c r="AM15" s="26">
        <v>0</v>
      </c>
      <c r="AN15" s="11">
        <v>0</v>
      </c>
      <c r="AO15" s="24"/>
      <c r="AP15" s="24"/>
      <c r="AQ15" s="24">
        <v>0</v>
      </c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28</v>
      </c>
      <c r="C16" s="10">
        <v>0</v>
      </c>
      <c r="D16" s="12">
        <v>0</v>
      </c>
      <c r="E16" s="15">
        <v>0</v>
      </c>
      <c r="F16" s="15">
        <v>1</v>
      </c>
      <c r="G16" s="15">
        <v>0</v>
      </c>
      <c r="H16" s="15">
        <v>0</v>
      </c>
      <c r="I16" s="15">
        <v>0</v>
      </c>
      <c r="J16" s="15">
        <v>1</v>
      </c>
      <c r="K16" s="15">
        <v>2</v>
      </c>
      <c r="L16" s="15">
        <v>0</v>
      </c>
      <c r="M16" s="15">
        <v>2</v>
      </c>
      <c r="N16" s="15">
        <v>2</v>
      </c>
      <c r="O16" s="15">
        <v>5</v>
      </c>
      <c r="P16" s="15">
        <v>3</v>
      </c>
      <c r="Q16" s="15">
        <v>3</v>
      </c>
      <c r="R16" s="15">
        <v>4</v>
      </c>
      <c r="S16" s="11">
        <v>5</v>
      </c>
      <c r="T16" s="10">
        <v>0</v>
      </c>
      <c r="U16" s="11">
        <v>28</v>
      </c>
      <c r="V16" s="10">
        <v>11</v>
      </c>
      <c r="W16" s="11">
        <v>17</v>
      </c>
      <c r="X16" s="53">
        <f t="shared" si="0"/>
        <v>0</v>
      </c>
      <c r="Y16" s="10">
        <v>0</v>
      </c>
      <c r="Z16" s="15">
        <v>0</v>
      </c>
      <c r="AA16" s="11">
        <v>0</v>
      </c>
      <c r="AB16" s="80">
        <f t="shared" si="1"/>
        <v>24</v>
      </c>
      <c r="AC16" s="10">
        <v>19</v>
      </c>
      <c r="AD16" s="15">
        <v>0</v>
      </c>
      <c r="AE16" s="11">
        <v>5</v>
      </c>
      <c r="AF16" s="13">
        <v>18</v>
      </c>
      <c r="AG16" s="13">
        <v>0</v>
      </c>
      <c r="AH16" s="10">
        <v>0</v>
      </c>
      <c r="AI16" s="11">
        <v>10</v>
      </c>
      <c r="AJ16" s="14">
        <v>0</v>
      </c>
      <c r="AK16" s="26">
        <v>0</v>
      </c>
      <c r="AL16" s="11">
        <v>1</v>
      </c>
      <c r="AM16" s="26">
        <v>0</v>
      </c>
      <c r="AN16" s="11">
        <v>3</v>
      </c>
      <c r="AO16" s="24"/>
      <c r="AP16" s="24"/>
      <c r="AQ16" s="24">
        <v>0</v>
      </c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31</v>
      </c>
      <c r="C17" s="10">
        <v>20</v>
      </c>
      <c r="D17" s="12">
        <v>4</v>
      </c>
      <c r="E17" s="15">
        <v>5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29</v>
      </c>
      <c r="U17" s="11">
        <v>2</v>
      </c>
      <c r="V17" s="10">
        <v>14</v>
      </c>
      <c r="W17" s="11">
        <v>17</v>
      </c>
      <c r="X17" s="53">
        <f t="shared" si="0"/>
        <v>18</v>
      </c>
      <c r="Y17" s="10">
        <v>18</v>
      </c>
      <c r="Z17" s="15">
        <v>0</v>
      </c>
      <c r="AA17" s="11">
        <v>0</v>
      </c>
      <c r="AB17" s="80">
        <f t="shared" si="1"/>
        <v>0</v>
      </c>
      <c r="AC17" s="10">
        <v>0</v>
      </c>
      <c r="AD17" s="15">
        <v>0</v>
      </c>
      <c r="AE17" s="11">
        <v>0</v>
      </c>
      <c r="AF17" s="13">
        <v>18</v>
      </c>
      <c r="AG17" s="13">
        <v>0</v>
      </c>
      <c r="AH17" s="10">
        <v>12</v>
      </c>
      <c r="AI17" s="11">
        <v>0</v>
      </c>
      <c r="AJ17" s="14">
        <v>8</v>
      </c>
      <c r="AK17" s="26">
        <v>10</v>
      </c>
      <c r="AL17" s="11">
        <v>0</v>
      </c>
      <c r="AM17" s="26">
        <v>0</v>
      </c>
      <c r="AN17" s="11">
        <v>0</v>
      </c>
      <c r="AO17" s="24"/>
      <c r="AP17" s="24"/>
      <c r="AQ17" s="24">
        <v>0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418</v>
      </c>
      <c r="C18" s="10">
        <v>0</v>
      </c>
      <c r="D18" s="12">
        <v>0</v>
      </c>
      <c r="E18" s="15">
        <v>0</v>
      </c>
      <c r="F18" s="15">
        <v>2</v>
      </c>
      <c r="G18" s="15">
        <v>2</v>
      </c>
      <c r="H18" s="15">
        <v>1</v>
      </c>
      <c r="I18" s="15">
        <v>7</v>
      </c>
      <c r="J18" s="15">
        <v>4</v>
      </c>
      <c r="K18" s="15">
        <v>5</v>
      </c>
      <c r="L18" s="15">
        <v>12</v>
      </c>
      <c r="M18" s="15">
        <v>29</v>
      </c>
      <c r="N18" s="15">
        <v>28</v>
      </c>
      <c r="O18" s="15">
        <v>45</v>
      </c>
      <c r="P18" s="15">
        <v>77</v>
      </c>
      <c r="Q18" s="15">
        <v>75</v>
      </c>
      <c r="R18" s="15">
        <v>55</v>
      </c>
      <c r="S18" s="11">
        <v>76</v>
      </c>
      <c r="T18" s="10">
        <v>0</v>
      </c>
      <c r="U18" s="11">
        <v>418</v>
      </c>
      <c r="V18" s="10">
        <v>221</v>
      </c>
      <c r="W18" s="11">
        <v>197</v>
      </c>
      <c r="X18" s="53">
        <f t="shared" si="0"/>
        <v>0</v>
      </c>
      <c r="Y18" s="10">
        <v>0</v>
      </c>
      <c r="Z18" s="15">
        <v>0</v>
      </c>
      <c r="AA18" s="11">
        <v>0</v>
      </c>
      <c r="AB18" s="80">
        <f t="shared" si="1"/>
        <v>166</v>
      </c>
      <c r="AC18" s="10">
        <v>166</v>
      </c>
      <c r="AD18" s="15">
        <v>0</v>
      </c>
      <c r="AE18" s="11">
        <v>0</v>
      </c>
      <c r="AF18" s="13">
        <v>158</v>
      </c>
      <c r="AG18" s="13">
        <v>42</v>
      </c>
      <c r="AH18" s="10">
        <v>0</v>
      </c>
      <c r="AI18" s="11">
        <v>67</v>
      </c>
      <c r="AJ18" s="14">
        <v>381</v>
      </c>
      <c r="AK18" s="26">
        <v>0</v>
      </c>
      <c r="AL18" s="11">
        <v>20</v>
      </c>
      <c r="AM18" s="26">
        <v>0</v>
      </c>
      <c r="AN18" s="11">
        <v>44</v>
      </c>
      <c r="AO18" s="24"/>
      <c r="AP18" s="24"/>
      <c r="AQ18" s="24">
        <v>0</v>
      </c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>
        <v>0</v>
      </c>
      <c r="Z19" s="15">
        <v>0</v>
      </c>
      <c r="AA19" s="11">
        <v>0</v>
      </c>
      <c r="AB19" s="80">
        <f t="shared" si="1"/>
        <v>0</v>
      </c>
      <c r="AC19" s="10">
        <v>0</v>
      </c>
      <c r="AD19" s="15">
        <v>0</v>
      </c>
      <c r="AE19" s="11">
        <v>0</v>
      </c>
      <c r="AF19" s="13">
        <v>0</v>
      </c>
      <c r="AG19" s="13">
        <v>0</v>
      </c>
      <c r="AH19" s="10">
        <v>0</v>
      </c>
      <c r="AI19" s="11">
        <v>0</v>
      </c>
      <c r="AJ19" s="14">
        <v>0</v>
      </c>
      <c r="AK19" s="26">
        <v>0</v>
      </c>
      <c r="AL19" s="11">
        <v>0</v>
      </c>
      <c r="AM19" s="26">
        <v>0</v>
      </c>
      <c r="AN19" s="11">
        <v>0</v>
      </c>
      <c r="AO19" s="24"/>
      <c r="AP19" s="24"/>
      <c r="AQ19" s="24">
        <v>0</v>
      </c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185</v>
      </c>
      <c r="C20" s="10">
        <v>0</v>
      </c>
      <c r="D20" s="12">
        <v>0</v>
      </c>
      <c r="E20" s="15">
        <v>0</v>
      </c>
      <c r="F20" s="15">
        <v>18</v>
      </c>
      <c r="G20" s="15">
        <v>7</v>
      </c>
      <c r="H20" s="15">
        <v>16</v>
      </c>
      <c r="I20" s="15">
        <v>13</v>
      </c>
      <c r="J20" s="15">
        <v>12</v>
      </c>
      <c r="K20" s="15">
        <v>11</v>
      </c>
      <c r="L20" s="15">
        <v>13</v>
      </c>
      <c r="M20" s="15">
        <v>15</v>
      </c>
      <c r="N20" s="15">
        <v>19</v>
      </c>
      <c r="O20" s="15">
        <v>10</v>
      </c>
      <c r="P20" s="15">
        <v>20</v>
      </c>
      <c r="Q20" s="15">
        <v>16</v>
      </c>
      <c r="R20" s="15">
        <v>3</v>
      </c>
      <c r="S20" s="11">
        <v>12</v>
      </c>
      <c r="T20" s="10">
        <v>0</v>
      </c>
      <c r="U20" s="11">
        <v>185</v>
      </c>
      <c r="V20" s="10">
        <v>36</v>
      </c>
      <c r="W20" s="11">
        <v>149</v>
      </c>
      <c r="X20" s="53">
        <f t="shared" si="0"/>
        <v>0</v>
      </c>
      <c r="Y20" s="10">
        <v>0</v>
      </c>
      <c r="Z20" s="15">
        <v>0</v>
      </c>
      <c r="AA20" s="11">
        <v>0</v>
      </c>
      <c r="AB20" s="80">
        <f t="shared" si="1"/>
        <v>98</v>
      </c>
      <c r="AC20" s="10">
        <v>98</v>
      </c>
      <c r="AD20" s="15">
        <v>0</v>
      </c>
      <c r="AE20" s="11">
        <v>0</v>
      </c>
      <c r="AF20" s="13">
        <v>86</v>
      </c>
      <c r="AG20" s="13">
        <v>0</v>
      </c>
      <c r="AH20" s="10">
        <v>0</v>
      </c>
      <c r="AI20" s="11">
        <v>37</v>
      </c>
      <c r="AJ20" s="14">
        <v>0</v>
      </c>
      <c r="AK20" s="26">
        <v>0</v>
      </c>
      <c r="AL20" s="11">
        <v>0</v>
      </c>
      <c r="AM20" s="26">
        <v>0</v>
      </c>
      <c r="AN20" s="11">
        <v>15</v>
      </c>
      <c r="AO20" s="24"/>
      <c r="AP20" s="24"/>
      <c r="AQ20" s="24">
        <v>0</v>
      </c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>
        <v>0</v>
      </c>
      <c r="Z21" s="15">
        <v>0</v>
      </c>
      <c r="AA21" s="11">
        <v>0</v>
      </c>
      <c r="AB21" s="80">
        <f t="shared" si="1"/>
        <v>0</v>
      </c>
      <c r="AC21" s="10">
        <v>0</v>
      </c>
      <c r="AD21" s="15">
        <v>0</v>
      </c>
      <c r="AE21" s="11">
        <v>0</v>
      </c>
      <c r="AF21" s="13">
        <v>0</v>
      </c>
      <c r="AG21" s="13">
        <v>0</v>
      </c>
      <c r="AH21" s="10">
        <v>0</v>
      </c>
      <c r="AI21" s="11">
        <v>0</v>
      </c>
      <c r="AJ21" s="14">
        <v>0</v>
      </c>
      <c r="AK21" s="26">
        <v>0</v>
      </c>
      <c r="AL21" s="11">
        <v>0</v>
      </c>
      <c r="AM21" s="26">
        <v>0</v>
      </c>
      <c r="AN21" s="11">
        <v>0</v>
      </c>
      <c r="AO21" s="24"/>
      <c r="AP21" s="24"/>
      <c r="AQ21" s="24">
        <v>0</v>
      </c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115</v>
      </c>
      <c r="C22" s="10">
        <v>0</v>
      </c>
      <c r="D22" s="12">
        <v>0</v>
      </c>
      <c r="E22" s="15">
        <v>0</v>
      </c>
      <c r="F22" s="15">
        <v>6</v>
      </c>
      <c r="G22" s="15">
        <v>1</v>
      </c>
      <c r="H22" s="15">
        <v>3</v>
      </c>
      <c r="I22" s="15">
        <v>4</v>
      </c>
      <c r="J22" s="15">
        <v>2</v>
      </c>
      <c r="K22" s="15">
        <v>8</v>
      </c>
      <c r="L22" s="15">
        <v>9</v>
      </c>
      <c r="M22" s="15">
        <v>9</v>
      </c>
      <c r="N22" s="15">
        <v>21</v>
      </c>
      <c r="O22" s="15">
        <v>13</v>
      </c>
      <c r="P22" s="15">
        <v>16</v>
      </c>
      <c r="Q22" s="15">
        <v>8</v>
      </c>
      <c r="R22" s="15">
        <v>8</v>
      </c>
      <c r="S22" s="11">
        <v>7</v>
      </c>
      <c r="T22" s="10">
        <v>0</v>
      </c>
      <c r="U22" s="11">
        <v>115</v>
      </c>
      <c r="V22" s="10">
        <v>41</v>
      </c>
      <c r="W22" s="11">
        <v>74</v>
      </c>
      <c r="X22" s="53">
        <f t="shared" si="0"/>
        <v>0</v>
      </c>
      <c r="Y22" s="10">
        <v>0</v>
      </c>
      <c r="Z22" s="15">
        <v>0</v>
      </c>
      <c r="AA22" s="11">
        <v>0</v>
      </c>
      <c r="AB22" s="80">
        <f t="shared" si="1"/>
        <v>68</v>
      </c>
      <c r="AC22" s="10">
        <v>68</v>
      </c>
      <c r="AD22" s="15">
        <v>0</v>
      </c>
      <c r="AE22" s="11">
        <v>0</v>
      </c>
      <c r="AF22" s="13">
        <v>60</v>
      </c>
      <c r="AG22" s="13">
        <v>0</v>
      </c>
      <c r="AH22" s="10">
        <v>0</v>
      </c>
      <c r="AI22" s="11">
        <v>47</v>
      </c>
      <c r="AJ22" s="14">
        <v>0</v>
      </c>
      <c r="AK22" s="26">
        <v>0</v>
      </c>
      <c r="AL22" s="11">
        <v>25</v>
      </c>
      <c r="AM22" s="26">
        <v>0</v>
      </c>
      <c r="AN22" s="11">
        <v>20</v>
      </c>
      <c r="AO22" s="24"/>
      <c r="AP22" s="24"/>
      <c r="AQ22" s="24">
        <v>0</v>
      </c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>
        <v>0</v>
      </c>
      <c r="Z23" s="15">
        <v>0</v>
      </c>
      <c r="AA23" s="11">
        <v>0</v>
      </c>
      <c r="AB23" s="80">
        <f t="shared" si="1"/>
        <v>0</v>
      </c>
      <c r="AC23" s="10">
        <v>0</v>
      </c>
      <c r="AD23" s="15">
        <v>0</v>
      </c>
      <c r="AE23" s="11">
        <v>0</v>
      </c>
      <c r="AF23" s="13">
        <v>0</v>
      </c>
      <c r="AG23" s="13">
        <v>0</v>
      </c>
      <c r="AH23" s="10">
        <v>0</v>
      </c>
      <c r="AI23" s="11">
        <v>0</v>
      </c>
      <c r="AJ23" s="14">
        <v>0</v>
      </c>
      <c r="AK23" s="26">
        <v>0</v>
      </c>
      <c r="AL23" s="11">
        <v>0</v>
      </c>
      <c r="AM23" s="26">
        <v>0</v>
      </c>
      <c r="AN23" s="11">
        <v>0</v>
      </c>
      <c r="AO23" s="24"/>
      <c r="AP23" s="24"/>
      <c r="AQ23" s="24">
        <v>0</v>
      </c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>
        <v>0</v>
      </c>
      <c r="Z24" s="15">
        <v>0</v>
      </c>
      <c r="AA24" s="11">
        <v>0</v>
      </c>
      <c r="AB24" s="80">
        <f t="shared" si="1"/>
        <v>0</v>
      </c>
      <c r="AC24" s="10">
        <v>0</v>
      </c>
      <c r="AD24" s="15">
        <v>0</v>
      </c>
      <c r="AE24" s="11">
        <v>0</v>
      </c>
      <c r="AF24" s="13">
        <v>0</v>
      </c>
      <c r="AG24" s="13">
        <v>0</v>
      </c>
      <c r="AH24" s="10">
        <v>0</v>
      </c>
      <c r="AI24" s="11">
        <v>0</v>
      </c>
      <c r="AJ24" s="14">
        <v>0</v>
      </c>
      <c r="AK24" s="26">
        <v>0</v>
      </c>
      <c r="AL24" s="11">
        <v>0</v>
      </c>
      <c r="AM24" s="26">
        <v>0</v>
      </c>
      <c r="AN24" s="11">
        <v>0</v>
      </c>
      <c r="AO24" s="24"/>
      <c r="AP24" s="24"/>
      <c r="AQ24" s="24">
        <v>0</v>
      </c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>
        <v>0</v>
      </c>
      <c r="Z25" s="15">
        <v>0</v>
      </c>
      <c r="AA25" s="11">
        <v>0</v>
      </c>
      <c r="AB25" s="80">
        <f t="shared" si="1"/>
        <v>0</v>
      </c>
      <c r="AC25" s="10">
        <v>0</v>
      </c>
      <c r="AD25" s="15">
        <v>0</v>
      </c>
      <c r="AE25" s="11">
        <v>0</v>
      </c>
      <c r="AF25" s="13">
        <v>0</v>
      </c>
      <c r="AG25" s="13">
        <v>0</v>
      </c>
      <c r="AH25" s="10">
        <v>0</v>
      </c>
      <c r="AI25" s="11">
        <v>0</v>
      </c>
      <c r="AJ25" s="14">
        <v>0</v>
      </c>
      <c r="AK25" s="26">
        <v>0</v>
      </c>
      <c r="AL25" s="11">
        <v>0</v>
      </c>
      <c r="AM25" s="26">
        <v>0</v>
      </c>
      <c r="AN25" s="11">
        <v>0</v>
      </c>
      <c r="AO25" s="24"/>
      <c r="AP25" s="24"/>
      <c r="AQ25" s="24">
        <v>0</v>
      </c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>
        <v>0</v>
      </c>
      <c r="Z26" s="15">
        <v>0</v>
      </c>
      <c r="AA26" s="11">
        <v>0</v>
      </c>
      <c r="AB26" s="80">
        <f t="shared" si="1"/>
        <v>0</v>
      </c>
      <c r="AC26" s="10">
        <v>0</v>
      </c>
      <c r="AD26" s="15">
        <v>0</v>
      </c>
      <c r="AE26" s="11">
        <v>0</v>
      </c>
      <c r="AF26" s="13">
        <v>0</v>
      </c>
      <c r="AG26" s="13">
        <v>0</v>
      </c>
      <c r="AH26" s="10">
        <v>0</v>
      </c>
      <c r="AI26" s="11">
        <v>0</v>
      </c>
      <c r="AJ26" s="14">
        <v>0</v>
      </c>
      <c r="AK26" s="26">
        <v>0</v>
      </c>
      <c r="AL26" s="11">
        <v>0</v>
      </c>
      <c r="AM26" s="26">
        <v>0</v>
      </c>
      <c r="AN26" s="11">
        <v>0</v>
      </c>
      <c r="AO26" s="24"/>
      <c r="AP26" s="24"/>
      <c r="AQ26" s="24">
        <v>0</v>
      </c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37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5">
        <v>1</v>
      </c>
      <c r="K27" s="15">
        <v>1</v>
      </c>
      <c r="L27" s="15">
        <v>0</v>
      </c>
      <c r="M27" s="15">
        <v>2</v>
      </c>
      <c r="N27" s="15">
        <v>3</v>
      </c>
      <c r="O27" s="15">
        <v>4</v>
      </c>
      <c r="P27" s="15">
        <v>6</v>
      </c>
      <c r="Q27" s="15">
        <v>2</v>
      </c>
      <c r="R27" s="15">
        <v>11</v>
      </c>
      <c r="S27" s="11">
        <v>6</v>
      </c>
      <c r="T27" s="10">
        <v>0</v>
      </c>
      <c r="U27" s="11">
        <v>37</v>
      </c>
      <c r="V27" s="10">
        <v>18</v>
      </c>
      <c r="W27" s="11">
        <v>19</v>
      </c>
      <c r="X27" s="53">
        <f t="shared" si="0"/>
        <v>0</v>
      </c>
      <c r="Y27" s="10">
        <v>0</v>
      </c>
      <c r="Z27" s="15">
        <v>0</v>
      </c>
      <c r="AA27" s="11">
        <v>0</v>
      </c>
      <c r="AB27" s="80">
        <f t="shared" si="1"/>
        <v>17</v>
      </c>
      <c r="AC27" s="10">
        <v>17</v>
      </c>
      <c r="AD27" s="15">
        <v>0</v>
      </c>
      <c r="AE27" s="11">
        <v>0</v>
      </c>
      <c r="AF27" s="13">
        <v>17</v>
      </c>
      <c r="AG27" s="13">
        <v>0</v>
      </c>
      <c r="AH27" s="10">
        <v>0</v>
      </c>
      <c r="AI27" s="11">
        <v>10</v>
      </c>
      <c r="AJ27" s="14">
        <v>0</v>
      </c>
      <c r="AK27" s="26">
        <v>0</v>
      </c>
      <c r="AL27" s="11">
        <v>0</v>
      </c>
      <c r="AM27" s="26">
        <v>0</v>
      </c>
      <c r="AN27" s="11">
        <v>0</v>
      </c>
      <c r="AO27" s="24"/>
      <c r="AP27" s="24"/>
      <c r="AQ27" s="24">
        <v>0</v>
      </c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>
        <v>0</v>
      </c>
      <c r="Z28" s="15">
        <v>0</v>
      </c>
      <c r="AA28" s="11">
        <v>0</v>
      </c>
      <c r="AB28" s="80">
        <f t="shared" si="1"/>
        <v>0</v>
      </c>
      <c r="AC28" s="10">
        <v>0</v>
      </c>
      <c r="AD28" s="15">
        <v>0</v>
      </c>
      <c r="AE28" s="11">
        <v>0</v>
      </c>
      <c r="AF28" s="13">
        <v>0</v>
      </c>
      <c r="AG28" s="13">
        <v>0</v>
      </c>
      <c r="AH28" s="10">
        <v>0</v>
      </c>
      <c r="AI28" s="11">
        <v>0</v>
      </c>
      <c r="AJ28" s="14">
        <v>0</v>
      </c>
      <c r="AK28" s="26">
        <v>0</v>
      </c>
      <c r="AL28" s="11">
        <v>0</v>
      </c>
      <c r="AM28" s="26">
        <v>0</v>
      </c>
      <c r="AN28" s="11">
        <v>0</v>
      </c>
      <c r="AO28" s="24"/>
      <c r="AP28" s="24"/>
      <c r="AQ28" s="24">
        <v>0</v>
      </c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>
        <v>0</v>
      </c>
      <c r="Z29" s="15">
        <v>0</v>
      </c>
      <c r="AA29" s="11">
        <v>0</v>
      </c>
      <c r="AB29" s="80">
        <f t="shared" si="1"/>
        <v>0</v>
      </c>
      <c r="AC29" s="10">
        <v>0</v>
      </c>
      <c r="AD29" s="15">
        <v>0</v>
      </c>
      <c r="AE29" s="11">
        <v>0</v>
      </c>
      <c r="AF29" s="13">
        <v>0</v>
      </c>
      <c r="AG29" s="13">
        <v>0</v>
      </c>
      <c r="AH29" s="10">
        <v>0</v>
      </c>
      <c r="AI29" s="11">
        <v>0</v>
      </c>
      <c r="AJ29" s="14">
        <v>0</v>
      </c>
      <c r="AK29" s="26">
        <v>0</v>
      </c>
      <c r="AL29" s="11">
        <v>0</v>
      </c>
      <c r="AM29" s="26">
        <v>0</v>
      </c>
      <c r="AN29" s="11">
        <v>0</v>
      </c>
      <c r="AO29" s="24"/>
      <c r="AP29" s="24"/>
      <c r="AQ29" s="24">
        <v>0</v>
      </c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>
        <v>0</v>
      </c>
      <c r="Z30" s="15">
        <v>0</v>
      </c>
      <c r="AA30" s="11">
        <v>0</v>
      </c>
      <c r="AB30" s="80">
        <f t="shared" si="1"/>
        <v>0</v>
      </c>
      <c r="AC30" s="10">
        <v>0</v>
      </c>
      <c r="AD30" s="15">
        <v>0</v>
      </c>
      <c r="AE30" s="11">
        <v>0</v>
      </c>
      <c r="AF30" s="13">
        <v>0</v>
      </c>
      <c r="AG30" s="13">
        <v>0</v>
      </c>
      <c r="AH30" s="10">
        <v>0</v>
      </c>
      <c r="AI30" s="11">
        <v>0</v>
      </c>
      <c r="AJ30" s="14">
        <v>0</v>
      </c>
      <c r="AK30" s="26">
        <v>0</v>
      </c>
      <c r="AL30" s="11">
        <v>0</v>
      </c>
      <c r="AM30" s="26">
        <v>0</v>
      </c>
      <c r="AN30" s="11">
        <v>0</v>
      </c>
      <c r="AO30" s="24"/>
      <c r="AP30" s="24"/>
      <c r="AQ30" s="24">
        <v>0</v>
      </c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>
        <v>0</v>
      </c>
      <c r="Z31" s="15">
        <v>0</v>
      </c>
      <c r="AA31" s="11">
        <v>0</v>
      </c>
      <c r="AB31" s="80">
        <f t="shared" si="1"/>
        <v>0</v>
      </c>
      <c r="AC31" s="10">
        <v>0</v>
      </c>
      <c r="AD31" s="15">
        <v>0</v>
      </c>
      <c r="AE31" s="11">
        <v>0</v>
      </c>
      <c r="AF31" s="13">
        <v>0</v>
      </c>
      <c r="AG31" s="13">
        <v>0</v>
      </c>
      <c r="AH31" s="10">
        <v>0</v>
      </c>
      <c r="AI31" s="11">
        <v>0</v>
      </c>
      <c r="AJ31" s="14">
        <v>0</v>
      </c>
      <c r="AK31" s="26">
        <v>0</v>
      </c>
      <c r="AL31" s="11">
        <v>0</v>
      </c>
      <c r="AM31" s="26">
        <v>0</v>
      </c>
      <c r="AN31" s="11">
        <v>0</v>
      </c>
      <c r="AO31" s="24"/>
      <c r="AP31" s="24"/>
      <c r="AQ31" s="24">
        <v>0</v>
      </c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142</v>
      </c>
      <c r="C32" s="10">
        <v>16</v>
      </c>
      <c r="D32" s="12">
        <v>8</v>
      </c>
      <c r="E32" s="15">
        <v>8</v>
      </c>
      <c r="F32" s="15">
        <v>9</v>
      </c>
      <c r="G32" s="15">
        <v>7</v>
      </c>
      <c r="H32" s="15">
        <v>9</v>
      </c>
      <c r="I32" s="15">
        <v>1</v>
      </c>
      <c r="J32" s="15">
        <v>3</v>
      </c>
      <c r="K32" s="15">
        <v>9</v>
      </c>
      <c r="L32" s="15">
        <v>7</v>
      </c>
      <c r="M32" s="15">
        <v>7</v>
      </c>
      <c r="N32" s="15">
        <v>9</v>
      </c>
      <c r="O32" s="15">
        <v>3</v>
      </c>
      <c r="P32" s="15">
        <v>15</v>
      </c>
      <c r="Q32" s="15">
        <v>4</v>
      </c>
      <c r="R32" s="15">
        <v>10</v>
      </c>
      <c r="S32" s="11">
        <v>17</v>
      </c>
      <c r="T32" s="10">
        <v>32</v>
      </c>
      <c r="U32" s="11">
        <v>110</v>
      </c>
      <c r="V32" s="10">
        <v>58</v>
      </c>
      <c r="W32" s="11">
        <v>84</v>
      </c>
      <c r="X32" s="53">
        <f t="shared" si="0"/>
        <v>0</v>
      </c>
      <c r="Y32" s="10">
        <v>0</v>
      </c>
      <c r="Z32" s="15">
        <v>0</v>
      </c>
      <c r="AA32" s="11">
        <v>0</v>
      </c>
      <c r="AB32" s="80">
        <f t="shared" si="1"/>
        <v>0</v>
      </c>
      <c r="AC32" s="10">
        <v>0</v>
      </c>
      <c r="AD32" s="15">
        <v>0</v>
      </c>
      <c r="AE32" s="11">
        <v>0</v>
      </c>
      <c r="AF32" s="13">
        <v>0</v>
      </c>
      <c r="AG32" s="13">
        <v>0</v>
      </c>
      <c r="AH32" s="10">
        <v>6</v>
      </c>
      <c r="AI32" s="11">
        <v>36</v>
      </c>
      <c r="AJ32" s="14">
        <v>0</v>
      </c>
      <c r="AK32" s="26">
        <v>0</v>
      </c>
      <c r="AL32" s="11">
        <v>9</v>
      </c>
      <c r="AM32" s="26">
        <v>9</v>
      </c>
      <c r="AN32" s="11">
        <v>8</v>
      </c>
      <c r="AO32" s="24"/>
      <c r="AP32" s="24"/>
      <c r="AQ32" s="24">
        <v>0</v>
      </c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>
        <v>0</v>
      </c>
      <c r="Z33" s="15">
        <v>0</v>
      </c>
      <c r="AA33" s="11">
        <v>0</v>
      </c>
      <c r="AB33" s="80">
        <f t="shared" si="1"/>
        <v>0</v>
      </c>
      <c r="AC33" s="10">
        <v>0</v>
      </c>
      <c r="AD33" s="15">
        <v>0</v>
      </c>
      <c r="AE33" s="11">
        <v>0</v>
      </c>
      <c r="AF33" s="13">
        <v>0</v>
      </c>
      <c r="AG33" s="13">
        <v>0</v>
      </c>
      <c r="AH33" s="10">
        <v>0</v>
      </c>
      <c r="AI33" s="11">
        <v>0</v>
      </c>
      <c r="AJ33" s="14">
        <v>0</v>
      </c>
      <c r="AK33" s="26">
        <v>0</v>
      </c>
      <c r="AL33" s="11">
        <v>0</v>
      </c>
      <c r="AM33" s="26">
        <v>0</v>
      </c>
      <c r="AN33" s="11">
        <v>0</v>
      </c>
      <c r="AO33" s="24"/>
      <c r="AP33" s="24"/>
      <c r="AQ33" s="24">
        <v>0</v>
      </c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>
        <v>0</v>
      </c>
      <c r="Z34" s="15">
        <v>0</v>
      </c>
      <c r="AA34" s="11">
        <v>0</v>
      </c>
      <c r="AB34" s="80">
        <f t="shared" si="1"/>
        <v>0</v>
      </c>
      <c r="AC34" s="10">
        <v>0</v>
      </c>
      <c r="AD34" s="15">
        <v>0</v>
      </c>
      <c r="AE34" s="11">
        <v>0</v>
      </c>
      <c r="AF34" s="13">
        <v>0</v>
      </c>
      <c r="AG34" s="13">
        <v>0</v>
      </c>
      <c r="AH34" s="10">
        <v>0</v>
      </c>
      <c r="AI34" s="11">
        <v>0</v>
      </c>
      <c r="AJ34" s="14">
        <v>0</v>
      </c>
      <c r="AK34" s="26">
        <v>0</v>
      </c>
      <c r="AL34" s="11">
        <v>0</v>
      </c>
      <c r="AM34" s="26">
        <v>0</v>
      </c>
      <c r="AN34" s="11">
        <v>0</v>
      </c>
      <c r="AO34" s="24"/>
      <c r="AP34" s="24"/>
      <c r="AQ34" s="24">
        <v>0</v>
      </c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>
        <v>0</v>
      </c>
      <c r="Z35" s="15">
        <v>0</v>
      </c>
      <c r="AA35" s="11">
        <v>0</v>
      </c>
      <c r="AB35" s="80">
        <f t="shared" si="1"/>
        <v>0</v>
      </c>
      <c r="AC35" s="10">
        <v>0</v>
      </c>
      <c r="AD35" s="15">
        <v>0</v>
      </c>
      <c r="AE35" s="11">
        <v>0</v>
      </c>
      <c r="AF35" s="13">
        <v>0</v>
      </c>
      <c r="AG35" s="13">
        <v>0</v>
      </c>
      <c r="AH35" s="10">
        <v>0</v>
      </c>
      <c r="AI35" s="11">
        <v>0</v>
      </c>
      <c r="AJ35" s="14">
        <v>0</v>
      </c>
      <c r="AK35" s="26">
        <v>0</v>
      </c>
      <c r="AL35" s="11">
        <v>0</v>
      </c>
      <c r="AM35" s="26">
        <v>0</v>
      </c>
      <c r="AN35" s="11">
        <v>0</v>
      </c>
      <c r="AO35" s="24"/>
      <c r="AP35" s="24"/>
      <c r="AQ35" s="24">
        <v>0</v>
      </c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>
        <v>0</v>
      </c>
      <c r="AE36" s="11">
        <v>0</v>
      </c>
      <c r="AF36" s="13">
        <v>0</v>
      </c>
      <c r="AG36" s="13">
        <v>0</v>
      </c>
      <c r="AH36" s="56"/>
      <c r="AI36" s="25"/>
      <c r="AJ36" s="14">
        <v>0</v>
      </c>
      <c r="AK36" s="56"/>
      <c r="AL36" s="11"/>
      <c r="AM36" s="98"/>
      <c r="AN36" s="11"/>
      <c r="AO36" s="24"/>
      <c r="AP36" s="24"/>
      <c r="AQ36" s="24">
        <v>0</v>
      </c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>
        <v>0</v>
      </c>
      <c r="AE37" s="11">
        <v>0</v>
      </c>
      <c r="AF37" s="13">
        <v>0</v>
      </c>
      <c r="AG37" s="13">
        <v>0</v>
      </c>
      <c r="AH37" s="10"/>
      <c r="AI37" s="11"/>
      <c r="AJ37" s="14">
        <v>0</v>
      </c>
      <c r="AK37" s="26"/>
      <c r="AL37" s="11"/>
      <c r="AM37" s="26"/>
      <c r="AN37" s="11"/>
      <c r="AO37" s="24"/>
      <c r="AP37" s="24"/>
      <c r="AQ37" s="24">
        <v>0</v>
      </c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>
        <v>0</v>
      </c>
      <c r="AE38" s="11">
        <v>0</v>
      </c>
      <c r="AF38" s="13">
        <v>0</v>
      </c>
      <c r="AG38" s="13">
        <v>0</v>
      </c>
      <c r="AH38" s="10"/>
      <c r="AI38" s="11"/>
      <c r="AJ38" s="14">
        <v>0</v>
      </c>
      <c r="AK38" s="26"/>
      <c r="AL38" s="11"/>
      <c r="AM38" s="26"/>
      <c r="AN38" s="11"/>
      <c r="AO38" s="24"/>
      <c r="AP38" s="24"/>
      <c r="AQ38" s="24">
        <v>0</v>
      </c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186</v>
      </c>
      <c r="C39" s="137">
        <v>58</v>
      </c>
      <c r="D39" s="137">
        <v>61</v>
      </c>
      <c r="E39" s="137">
        <v>55</v>
      </c>
      <c r="F39" s="137">
        <v>12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174</v>
      </c>
      <c r="U39" s="11">
        <v>12</v>
      </c>
      <c r="V39" s="10">
        <v>118</v>
      </c>
      <c r="W39" s="11">
        <v>68</v>
      </c>
      <c r="X39" s="53">
        <f>SUM(Y39+Z39+AA39)</f>
        <v>85</v>
      </c>
      <c r="Y39" s="10">
        <v>85</v>
      </c>
      <c r="Z39" s="15">
        <v>0</v>
      </c>
      <c r="AA39" s="11">
        <v>0</v>
      </c>
      <c r="AB39" s="80">
        <f>SUM(AC39+AD39+AE39)</f>
        <v>0</v>
      </c>
      <c r="AC39" s="10">
        <v>0</v>
      </c>
      <c r="AD39" s="15">
        <v>0</v>
      </c>
      <c r="AE39" s="11">
        <v>0</v>
      </c>
      <c r="AF39" s="13">
        <v>83</v>
      </c>
      <c r="AG39" s="11">
        <v>0</v>
      </c>
      <c r="AH39" s="10"/>
      <c r="AI39" s="11"/>
      <c r="AJ39" s="14">
        <v>99</v>
      </c>
      <c r="AK39" s="26">
        <v>9</v>
      </c>
      <c r="AL39" s="11">
        <v>0</v>
      </c>
      <c r="AM39" s="26">
        <v>5</v>
      </c>
      <c r="AN39" s="11">
        <v>0</v>
      </c>
      <c r="AO39" s="24"/>
      <c r="AP39" s="24"/>
      <c r="AQ39" s="24">
        <v>0</v>
      </c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209</v>
      </c>
      <c r="C40" s="137">
        <v>0</v>
      </c>
      <c r="D40" s="137">
        <v>0</v>
      </c>
      <c r="E40" s="137">
        <v>0</v>
      </c>
      <c r="F40" s="15">
        <v>15</v>
      </c>
      <c r="G40" s="15">
        <v>11</v>
      </c>
      <c r="H40" s="15">
        <v>9</v>
      </c>
      <c r="I40" s="15">
        <v>2</v>
      </c>
      <c r="J40" s="15">
        <v>5</v>
      </c>
      <c r="K40" s="15">
        <v>5</v>
      </c>
      <c r="L40" s="15">
        <v>18</v>
      </c>
      <c r="M40" s="15">
        <v>18</v>
      </c>
      <c r="N40" s="15">
        <v>18</v>
      </c>
      <c r="O40" s="15">
        <v>21</v>
      </c>
      <c r="P40" s="15">
        <v>23</v>
      </c>
      <c r="Q40" s="15">
        <v>23</v>
      </c>
      <c r="R40" s="15">
        <v>22</v>
      </c>
      <c r="S40" s="11">
        <v>19</v>
      </c>
      <c r="T40" s="10">
        <v>0</v>
      </c>
      <c r="U40" s="11">
        <v>209</v>
      </c>
      <c r="V40" s="10">
        <v>102</v>
      </c>
      <c r="W40" s="11">
        <v>107</v>
      </c>
      <c r="X40" s="53">
        <f>SUM(Y40+Z40+AA40)</f>
        <v>0</v>
      </c>
      <c r="Y40" s="10">
        <v>0</v>
      </c>
      <c r="Z40" s="15">
        <v>0</v>
      </c>
      <c r="AA40" s="11">
        <v>0</v>
      </c>
      <c r="AB40" s="80">
        <f>SUM(AC40+AD40+AE40)</f>
        <v>112</v>
      </c>
      <c r="AC40" s="10">
        <v>112</v>
      </c>
      <c r="AD40" s="15">
        <v>0</v>
      </c>
      <c r="AE40" s="11">
        <v>0</v>
      </c>
      <c r="AF40" s="13">
        <v>100</v>
      </c>
      <c r="AG40" s="143">
        <v>0</v>
      </c>
      <c r="AH40" s="10">
        <v>0</v>
      </c>
      <c r="AI40" s="11">
        <v>10</v>
      </c>
      <c r="AJ40" s="14">
        <v>45</v>
      </c>
      <c r="AK40" s="26">
        <v>0</v>
      </c>
      <c r="AL40" s="11">
        <v>27</v>
      </c>
      <c r="AM40" s="26">
        <v>0</v>
      </c>
      <c r="AN40" s="11">
        <v>27</v>
      </c>
      <c r="AO40" s="24"/>
      <c r="AP40" s="24"/>
      <c r="AQ40" s="24">
        <v>0</v>
      </c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>
        <v>0</v>
      </c>
      <c r="AA41" s="11">
        <v>0</v>
      </c>
      <c r="AB41" s="80">
        <f>SUM(AC41+AD41+AE41)</f>
        <v>0</v>
      </c>
      <c r="AC41" s="10">
        <v>0</v>
      </c>
      <c r="AD41" s="15">
        <v>0</v>
      </c>
      <c r="AE41" s="11">
        <v>0</v>
      </c>
      <c r="AF41" s="13">
        <v>0</v>
      </c>
      <c r="AG41" s="11">
        <v>0</v>
      </c>
      <c r="AH41" s="10">
        <v>0</v>
      </c>
      <c r="AI41" s="11">
        <v>0</v>
      </c>
      <c r="AJ41" s="14">
        <v>0</v>
      </c>
      <c r="AK41" s="26">
        <v>0</v>
      </c>
      <c r="AL41" s="11">
        <v>0</v>
      </c>
      <c r="AM41" s="26">
        <v>0</v>
      </c>
      <c r="AN41" s="11">
        <v>0</v>
      </c>
      <c r="AO41" s="24"/>
      <c r="AP41" s="24"/>
      <c r="AQ41" s="24">
        <v>0</v>
      </c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73</v>
      </c>
      <c r="C42" s="137">
        <v>1</v>
      </c>
      <c r="D42" s="137">
        <v>12</v>
      </c>
      <c r="E42" s="137">
        <v>27</v>
      </c>
      <c r="F42" s="15">
        <v>33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40</v>
      </c>
      <c r="U42" s="11">
        <v>33</v>
      </c>
      <c r="V42" s="10">
        <v>35</v>
      </c>
      <c r="W42" s="11">
        <v>38</v>
      </c>
      <c r="X42" s="53">
        <f>SUM(Y42+Z42+AA42)</f>
        <v>6</v>
      </c>
      <c r="Y42" s="10">
        <v>6</v>
      </c>
      <c r="Z42" s="15">
        <v>0</v>
      </c>
      <c r="AA42" s="11">
        <v>0</v>
      </c>
      <c r="AB42" s="80">
        <f>SUM(AC42+AD42+AE42)</f>
        <v>6</v>
      </c>
      <c r="AC42" s="10">
        <v>6</v>
      </c>
      <c r="AD42" s="15">
        <v>0</v>
      </c>
      <c r="AE42" s="11">
        <v>0</v>
      </c>
      <c r="AF42" s="13">
        <v>10</v>
      </c>
      <c r="AG42" s="11">
        <v>0</v>
      </c>
      <c r="AH42" s="10">
        <v>0</v>
      </c>
      <c r="AI42" s="11">
        <v>6</v>
      </c>
      <c r="AJ42" s="14">
        <v>0</v>
      </c>
      <c r="AK42" s="26">
        <v>0</v>
      </c>
      <c r="AL42" s="11">
        <v>0</v>
      </c>
      <c r="AM42" s="26">
        <v>1</v>
      </c>
      <c r="AN42" s="11">
        <v>5</v>
      </c>
      <c r="AO42" s="24"/>
      <c r="AP42" s="24"/>
      <c r="AQ42" s="24">
        <v>0</v>
      </c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175</v>
      </c>
      <c r="C43" s="10">
        <v>0</v>
      </c>
      <c r="D43" s="12">
        <v>0</v>
      </c>
      <c r="E43" s="15">
        <v>0</v>
      </c>
      <c r="F43" s="15">
        <v>5</v>
      </c>
      <c r="G43" s="15">
        <v>7</v>
      </c>
      <c r="H43" s="15">
        <v>11</v>
      </c>
      <c r="I43" s="15">
        <v>19</v>
      </c>
      <c r="J43" s="15">
        <v>13</v>
      </c>
      <c r="K43" s="15">
        <v>24</v>
      </c>
      <c r="L43" s="15">
        <v>18</v>
      </c>
      <c r="M43" s="15">
        <v>23</v>
      </c>
      <c r="N43" s="15">
        <v>18</v>
      </c>
      <c r="O43" s="15">
        <v>12</v>
      </c>
      <c r="P43" s="15">
        <v>13</v>
      </c>
      <c r="Q43" s="15">
        <v>7</v>
      </c>
      <c r="R43" s="15">
        <v>3</v>
      </c>
      <c r="S43" s="11">
        <v>2</v>
      </c>
      <c r="T43" s="10">
        <v>0</v>
      </c>
      <c r="U43" s="11">
        <v>175</v>
      </c>
      <c r="V43" s="10">
        <v>77</v>
      </c>
      <c r="W43" s="11">
        <v>98</v>
      </c>
      <c r="X43" s="53">
        <f t="shared" ref="X43:X68" si="2">SUM(Y43+Z43+AA43)</f>
        <v>0</v>
      </c>
      <c r="Y43" s="10">
        <v>0</v>
      </c>
      <c r="Z43" s="15">
        <v>0</v>
      </c>
      <c r="AA43" s="11">
        <v>0</v>
      </c>
      <c r="AB43" s="80">
        <f>SUM(AC43+AD43+AE43)</f>
        <v>19</v>
      </c>
      <c r="AC43" s="10">
        <v>19</v>
      </c>
      <c r="AD43" s="15">
        <v>0</v>
      </c>
      <c r="AE43" s="11">
        <v>0</v>
      </c>
      <c r="AF43" s="13">
        <v>4</v>
      </c>
      <c r="AG43" s="11">
        <v>1</v>
      </c>
      <c r="AH43" s="10">
        <v>0</v>
      </c>
      <c r="AI43" s="25">
        <v>33</v>
      </c>
      <c r="AJ43" s="14">
        <v>0</v>
      </c>
      <c r="AK43" s="26">
        <v>0</v>
      </c>
      <c r="AL43" s="11">
        <v>0</v>
      </c>
      <c r="AM43" s="26">
        <v>0</v>
      </c>
      <c r="AN43" s="11">
        <v>8</v>
      </c>
      <c r="AO43" s="24"/>
      <c r="AP43" s="24"/>
      <c r="AQ43" s="24">
        <v>0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123</v>
      </c>
      <c r="C44" s="10">
        <v>57</v>
      </c>
      <c r="D44" s="12">
        <v>47</v>
      </c>
      <c r="E44" s="15">
        <v>19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123</v>
      </c>
      <c r="U44" s="11">
        <v>0</v>
      </c>
      <c r="V44" s="10">
        <v>101</v>
      </c>
      <c r="W44" s="11">
        <v>22</v>
      </c>
      <c r="X44" s="53">
        <f t="shared" si="2"/>
        <v>87</v>
      </c>
      <c r="Y44" s="10">
        <v>87</v>
      </c>
      <c r="Z44" s="15">
        <v>0</v>
      </c>
      <c r="AA44" s="11">
        <v>0</v>
      </c>
      <c r="AB44" s="80">
        <f t="shared" ref="AB44:AB68" si="3">SUM(AC44+AD44+AE44)</f>
        <v>0</v>
      </c>
      <c r="AC44" s="10">
        <v>0</v>
      </c>
      <c r="AD44" s="15">
        <v>0</v>
      </c>
      <c r="AE44" s="11">
        <v>0</v>
      </c>
      <c r="AF44" s="13">
        <v>51</v>
      </c>
      <c r="AG44" s="24">
        <v>0</v>
      </c>
      <c r="AH44" s="10">
        <v>20</v>
      </c>
      <c r="AI44" s="25">
        <v>0</v>
      </c>
      <c r="AJ44" s="14">
        <v>0</v>
      </c>
      <c r="AK44" s="26">
        <v>0</v>
      </c>
      <c r="AL44" s="11">
        <v>0</v>
      </c>
      <c r="AM44" s="26">
        <v>43</v>
      </c>
      <c r="AN44" s="11">
        <v>0</v>
      </c>
      <c r="AO44" s="24"/>
      <c r="AP44" s="24"/>
      <c r="AQ44" s="24">
        <v>0</v>
      </c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684</v>
      </c>
      <c r="C45" s="10">
        <v>0</v>
      </c>
      <c r="D45" s="12">
        <v>0</v>
      </c>
      <c r="E45" s="15">
        <v>0</v>
      </c>
      <c r="F45" s="15">
        <v>23</v>
      </c>
      <c r="G45" s="15">
        <v>13</v>
      </c>
      <c r="H45" s="15">
        <v>11</v>
      </c>
      <c r="I45" s="15">
        <v>17</v>
      </c>
      <c r="J45" s="15">
        <v>50</v>
      </c>
      <c r="K45" s="15">
        <v>44</v>
      </c>
      <c r="L45" s="15">
        <v>59</v>
      </c>
      <c r="M45" s="15">
        <v>75</v>
      </c>
      <c r="N45" s="15">
        <v>86</v>
      </c>
      <c r="O45" s="15">
        <v>69</v>
      </c>
      <c r="P45" s="15">
        <v>78</v>
      </c>
      <c r="Q45" s="15">
        <v>72</v>
      </c>
      <c r="R45" s="15">
        <v>51</v>
      </c>
      <c r="S45" s="11">
        <v>36</v>
      </c>
      <c r="T45" s="10">
        <v>0</v>
      </c>
      <c r="U45" s="11">
        <v>684</v>
      </c>
      <c r="V45" s="10">
        <v>201</v>
      </c>
      <c r="W45" s="11">
        <v>483</v>
      </c>
      <c r="X45" s="53">
        <f t="shared" si="2"/>
        <v>0</v>
      </c>
      <c r="Y45" s="10">
        <v>0</v>
      </c>
      <c r="Z45" s="15">
        <v>0</v>
      </c>
      <c r="AA45" s="11">
        <v>0</v>
      </c>
      <c r="AB45" s="80">
        <f t="shared" si="3"/>
        <v>363</v>
      </c>
      <c r="AC45" s="10">
        <v>363</v>
      </c>
      <c r="AD45" s="15">
        <v>0</v>
      </c>
      <c r="AE45" s="11">
        <v>0</v>
      </c>
      <c r="AF45" s="13">
        <v>229</v>
      </c>
      <c r="AG45" s="143">
        <v>44</v>
      </c>
      <c r="AH45" s="10">
        <v>0</v>
      </c>
      <c r="AI45" s="25">
        <v>115</v>
      </c>
      <c r="AJ45" s="25">
        <v>128</v>
      </c>
      <c r="AK45" s="26">
        <v>0</v>
      </c>
      <c r="AL45" s="11">
        <v>21</v>
      </c>
      <c r="AM45" s="26">
        <v>0</v>
      </c>
      <c r="AN45" s="11">
        <v>71</v>
      </c>
      <c r="AO45" s="24"/>
      <c r="AP45" s="24"/>
      <c r="AQ45" s="24">
        <v>33</v>
      </c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>
        <v>0</v>
      </c>
      <c r="Z46" s="15">
        <v>0</v>
      </c>
      <c r="AA46" s="11">
        <v>0</v>
      </c>
      <c r="AB46" s="80">
        <f t="shared" si="3"/>
        <v>0</v>
      </c>
      <c r="AC46" s="10">
        <v>0</v>
      </c>
      <c r="AD46" s="15">
        <v>0</v>
      </c>
      <c r="AE46" s="11">
        <v>0</v>
      </c>
      <c r="AF46" s="13">
        <v>0</v>
      </c>
      <c r="AG46" s="11">
        <v>0</v>
      </c>
      <c r="AH46" s="10">
        <v>0</v>
      </c>
      <c r="AI46" s="11">
        <v>0</v>
      </c>
      <c r="AJ46" s="14">
        <v>0</v>
      </c>
      <c r="AK46" s="26">
        <v>0</v>
      </c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>
        <v>0</v>
      </c>
      <c r="Z47" s="15">
        <v>0</v>
      </c>
      <c r="AA47" s="11">
        <v>0</v>
      </c>
      <c r="AB47" s="80">
        <f t="shared" si="3"/>
        <v>0</v>
      </c>
      <c r="AC47" s="10">
        <v>0</v>
      </c>
      <c r="AD47" s="15">
        <v>0</v>
      </c>
      <c r="AE47" s="11">
        <v>0</v>
      </c>
      <c r="AF47" s="13">
        <v>0</v>
      </c>
      <c r="AG47" s="143">
        <v>0</v>
      </c>
      <c r="AH47" s="10">
        <v>0</v>
      </c>
      <c r="AI47" s="11">
        <v>0</v>
      </c>
      <c r="AJ47" s="14">
        <v>0</v>
      </c>
      <c r="AK47" s="26">
        <v>0</v>
      </c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>
        <v>0</v>
      </c>
      <c r="Z48" s="15">
        <v>0</v>
      </c>
      <c r="AA48" s="11">
        <v>0</v>
      </c>
      <c r="AB48" s="80">
        <f t="shared" si="3"/>
        <v>0</v>
      </c>
      <c r="AC48" s="10">
        <v>0</v>
      </c>
      <c r="AD48" s="15">
        <v>0</v>
      </c>
      <c r="AE48" s="11">
        <v>0</v>
      </c>
      <c r="AF48" s="13">
        <v>0</v>
      </c>
      <c r="AG48" s="11">
        <v>0</v>
      </c>
      <c r="AH48" s="10">
        <v>0</v>
      </c>
      <c r="AI48" s="11">
        <v>0</v>
      </c>
      <c r="AJ48" s="14">
        <v>0</v>
      </c>
      <c r="AK48" s="26">
        <v>0</v>
      </c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>
        <v>0</v>
      </c>
      <c r="Z49" s="15">
        <v>0</v>
      </c>
      <c r="AA49" s="11">
        <v>0</v>
      </c>
      <c r="AB49" s="80">
        <f t="shared" si="3"/>
        <v>0</v>
      </c>
      <c r="AC49" s="10">
        <v>0</v>
      </c>
      <c r="AD49" s="15">
        <v>0</v>
      </c>
      <c r="AE49" s="11">
        <v>0</v>
      </c>
      <c r="AF49" s="13">
        <v>0</v>
      </c>
      <c r="AG49" s="11">
        <v>0</v>
      </c>
      <c r="AH49" s="10">
        <v>0</v>
      </c>
      <c r="AI49" s="11">
        <v>0</v>
      </c>
      <c r="AJ49" s="14">
        <v>0</v>
      </c>
      <c r="AK49" s="26">
        <v>0</v>
      </c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>
        <v>0</v>
      </c>
      <c r="Z50" s="15">
        <v>0</v>
      </c>
      <c r="AA50" s="11">
        <v>0</v>
      </c>
      <c r="AB50" s="80">
        <f t="shared" si="3"/>
        <v>0</v>
      </c>
      <c r="AC50" s="10">
        <v>0</v>
      </c>
      <c r="AD50" s="15">
        <v>0</v>
      </c>
      <c r="AE50" s="11">
        <v>0</v>
      </c>
      <c r="AF50" s="13">
        <v>0</v>
      </c>
      <c r="AG50" s="143">
        <v>0</v>
      </c>
      <c r="AH50" s="10">
        <v>0</v>
      </c>
      <c r="AI50" s="11">
        <v>0</v>
      </c>
      <c r="AJ50" s="14">
        <v>0</v>
      </c>
      <c r="AK50" s="26">
        <v>0</v>
      </c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>
        <v>0</v>
      </c>
      <c r="Z51" s="15">
        <v>0</v>
      </c>
      <c r="AA51" s="11">
        <v>0</v>
      </c>
      <c r="AB51" s="80">
        <f t="shared" si="3"/>
        <v>0</v>
      </c>
      <c r="AC51" s="10">
        <v>0</v>
      </c>
      <c r="AD51" s="15">
        <v>0</v>
      </c>
      <c r="AE51" s="11">
        <v>0</v>
      </c>
      <c r="AF51" s="13">
        <v>0</v>
      </c>
      <c r="AG51" s="11">
        <v>0</v>
      </c>
      <c r="AH51" s="10">
        <v>0</v>
      </c>
      <c r="AI51" s="11">
        <v>0</v>
      </c>
      <c r="AJ51" s="14">
        <v>0</v>
      </c>
      <c r="AK51" s="26">
        <v>0</v>
      </c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>
        <v>0</v>
      </c>
      <c r="Z52" s="15">
        <v>0</v>
      </c>
      <c r="AA52" s="11">
        <v>0</v>
      </c>
      <c r="AB52" s="80">
        <f t="shared" si="3"/>
        <v>0</v>
      </c>
      <c r="AC52" s="10">
        <v>0</v>
      </c>
      <c r="AD52" s="15">
        <v>0</v>
      </c>
      <c r="AE52" s="11">
        <v>0</v>
      </c>
      <c r="AF52" s="13">
        <v>0</v>
      </c>
      <c r="AG52" s="33">
        <v>0</v>
      </c>
      <c r="AH52" s="10">
        <v>0</v>
      </c>
      <c r="AI52" s="11">
        <v>0</v>
      </c>
      <c r="AJ52" s="14">
        <v>0</v>
      </c>
      <c r="AK52" s="26">
        <v>0</v>
      </c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>
        <v>0</v>
      </c>
      <c r="Z53" s="15">
        <v>0</v>
      </c>
      <c r="AA53" s="11">
        <v>0</v>
      </c>
      <c r="AB53" s="80">
        <f t="shared" si="3"/>
        <v>0</v>
      </c>
      <c r="AC53" s="10">
        <v>0</v>
      </c>
      <c r="AD53" s="15">
        <v>0</v>
      </c>
      <c r="AE53" s="11">
        <v>0</v>
      </c>
      <c r="AF53" s="13">
        <v>0</v>
      </c>
      <c r="AG53" s="33">
        <v>0</v>
      </c>
      <c r="AH53" s="10">
        <v>0</v>
      </c>
      <c r="AI53" s="11">
        <v>0</v>
      </c>
      <c r="AJ53" s="14">
        <v>0</v>
      </c>
      <c r="AK53" s="26">
        <v>0</v>
      </c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>
        <v>0</v>
      </c>
      <c r="Z54" s="15">
        <v>0</v>
      </c>
      <c r="AA54" s="11">
        <v>0</v>
      </c>
      <c r="AB54" s="80">
        <f t="shared" si="3"/>
        <v>0</v>
      </c>
      <c r="AC54" s="10">
        <v>0</v>
      </c>
      <c r="AD54" s="15">
        <v>0</v>
      </c>
      <c r="AE54" s="11">
        <v>0</v>
      </c>
      <c r="AF54" s="13">
        <v>0</v>
      </c>
      <c r="AG54" s="33">
        <v>0</v>
      </c>
      <c r="AH54" s="10">
        <v>0</v>
      </c>
      <c r="AI54" s="11">
        <v>0</v>
      </c>
      <c r="AJ54" s="14">
        <v>0</v>
      </c>
      <c r="AK54" s="26">
        <v>0</v>
      </c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391</v>
      </c>
      <c r="C55" s="10">
        <v>0</v>
      </c>
      <c r="D55" s="12">
        <v>0</v>
      </c>
      <c r="E55" s="15">
        <v>0</v>
      </c>
      <c r="F55" s="15">
        <v>0</v>
      </c>
      <c r="G55" s="15">
        <v>1</v>
      </c>
      <c r="H55" s="15">
        <v>0</v>
      </c>
      <c r="I55" s="15">
        <v>7</v>
      </c>
      <c r="J55" s="15">
        <v>3</v>
      </c>
      <c r="K55" s="15">
        <v>13</v>
      </c>
      <c r="L55" s="15">
        <v>17</v>
      </c>
      <c r="M55" s="15">
        <v>20</v>
      </c>
      <c r="N55" s="15">
        <v>33</v>
      </c>
      <c r="O55" s="15">
        <v>49</v>
      </c>
      <c r="P55" s="15">
        <v>58</v>
      </c>
      <c r="Q55" s="15">
        <v>70</v>
      </c>
      <c r="R55" s="15">
        <v>57</v>
      </c>
      <c r="S55" s="11">
        <v>63</v>
      </c>
      <c r="T55" s="10">
        <v>0</v>
      </c>
      <c r="U55" s="11">
        <v>391</v>
      </c>
      <c r="V55" s="10">
        <v>167</v>
      </c>
      <c r="W55" s="11">
        <v>224</v>
      </c>
      <c r="X55" s="53">
        <f t="shared" si="2"/>
        <v>0</v>
      </c>
      <c r="Y55" s="10">
        <v>0</v>
      </c>
      <c r="Z55" s="15">
        <v>0</v>
      </c>
      <c r="AA55" s="11">
        <v>0</v>
      </c>
      <c r="AB55" s="80">
        <f t="shared" si="3"/>
        <v>122</v>
      </c>
      <c r="AC55" s="10">
        <v>70</v>
      </c>
      <c r="AD55" s="15">
        <v>0</v>
      </c>
      <c r="AE55" s="11">
        <v>52</v>
      </c>
      <c r="AF55" s="13">
        <v>84</v>
      </c>
      <c r="AG55" s="33">
        <v>0</v>
      </c>
      <c r="AH55" s="10">
        <v>0</v>
      </c>
      <c r="AI55" s="11">
        <v>21</v>
      </c>
      <c r="AJ55" s="14">
        <v>70</v>
      </c>
      <c r="AK55" s="26">
        <v>0</v>
      </c>
      <c r="AL55" s="11">
        <v>0</v>
      </c>
      <c r="AM55" s="34">
        <v>0</v>
      </c>
      <c r="AN55" s="33">
        <v>0</v>
      </c>
      <c r="AO55" s="27"/>
      <c r="AP55" s="11"/>
      <c r="AQ55" s="24">
        <v>0</v>
      </c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252</v>
      </c>
      <c r="C56" s="10">
        <v>0</v>
      </c>
      <c r="D56" s="12">
        <v>0</v>
      </c>
      <c r="E56" s="15">
        <v>0</v>
      </c>
      <c r="F56" s="15">
        <v>35</v>
      </c>
      <c r="G56" s="15">
        <v>39</v>
      </c>
      <c r="H56" s="15">
        <v>52</v>
      </c>
      <c r="I56" s="15">
        <v>56</v>
      </c>
      <c r="J56" s="15">
        <v>44</v>
      </c>
      <c r="K56" s="15">
        <v>26</v>
      </c>
      <c r="L56" s="15"/>
      <c r="M56" s="15"/>
      <c r="N56" s="15"/>
      <c r="O56" s="15"/>
      <c r="P56" s="15"/>
      <c r="Q56" s="15"/>
      <c r="R56" s="15"/>
      <c r="S56" s="11"/>
      <c r="T56" s="10">
        <v>0</v>
      </c>
      <c r="U56" s="11">
        <v>252</v>
      </c>
      <c r="V56" s="10">
        <v>0</v>
      </c>
      <c r="W56" s="11">
        <v>252</v>
      </c>
      <c r="X56" s="53">
        <f t="shared" si="2"/>
        <v>0</v>
      </c>
      <c r="Y56" s="10">
        <v>0</v>
      </c>
      <c r="Z56" s="15">
        <v>0</v>
      </c>
      <c r="AA56" s="11">
        <v>0</v>
      </c>
      <c r="AB56" s="80">
        <f t="shared" si="3"/>
        <v>101</v>
      </c>
      <c r="AC56" s="10">
        <v>101</v>
      </c>
      <c r="AD56" s="15">
        <v>0</v>
      </c>
      <c r="AE56" s="11">
        <v>0</v>
      </c>
      <c r="AF56" s="13">
        <v>95</v>
      </c>
      <c r="AG56" s="33">
        <v>0</v>
      </c>
      <c r="AH56" s="10">
        <v>0</v>
      </c>
      <c r="AI56" s="11">
        <v>49</v>
      </c>
      <c r="AJ56" s="14">
        <v>0</v>
      </c>
      <c r="AK56" s="26">
        <v>0</v>
      </c>
      <c r="AL56" s="11">
        <v>0</v>
      </c>
      <c r="AM56" s="34">
        <v>0</v>
      </c>
      <c r="AN56" s="33">
        <v>16</v>
      </c>
      <c r="AO56" s="27"/>
      <c r="AP56" s="11"/>
      <c r="AQ56" s="24">
        <v>0</v>
      </c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43</v>
      </c>
      <c r="C57" s="10">
        <v>8</v>
      </c>
      <c r="D57" s="12">
        <v>27</v>
      </c>
      <c r="E57" s="15">
        <v>7</v>
      </c>
      <c r="F57" s="15">
        <v>1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42</v>
      </c>
      <c r="U57" s="11">
        <v>1</v>
      </c>
      <c r="V57" s="10">
        <v>0</v>
      </c>
      <c r="W57" s="11">
        <v>43</v>
      </c>
      <c r="X57" s="53">
        <f t="shared" si="2"/>
        <v>1</v>
      </c>
      <c r="Y57" s="10">
        <v>1</v>
      </c>
      <c r="Z57" s="15">
        <v>0</v>
      </c>
      <c r="AA57" s="11">
        <v>0</v>
      </c>
      <c r="AB57" s="80">
        <f t="shared" si="3"/>
        <v>0</v>
      </c>
      <c r="AC57" s="10">
        <v>0</v>
      </c>
      <c r="AD57" s="15">
        <v>0</v>
      </c>
      <c r="AE57" s="11">
        <v>0</v>
      </c>
      <c r="AF57" s="13">
        <v>1</v>
      </c>
      <c r="AG57" s="33">
        <v>0</v>
      </c>
      <c r="AH57" s="10">
        <v>0</v>
      </c>
      <c r="AI57" s="11">
        <v>0</v>
      </c>
      <c r="AJ57" s="14">
        <v>0</v>
      </c>
      <c r="AK57" s="26">
        <v>0</v>
      </c>
      <c r="AL57" s="11">
        <v>0</v>
      </c>
      <c r="AM57" s="34">
        <v>0</v>
      </c>
      <c r="AN57" s="33">
        <v>0</v>
      </c>
      <c r="AO57" s="27"/>
      <c r="AP57" s="11"/>
      <c r="AQ57" s="24">
        <v>0</v>
      </c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335</v>
      </c>
      <c r="C58" s="10">
        <v>0</v>
      </c>
      <c r="D58" s="12">
        <v>0</v>
      </c>
      <c r="E58" s="15">
        <v>10</v>
      </c>
      <c r="F58" s="15">
        <v>26</v>
      </c>
      <c r="G58" s="15">
        <v>11</v>
      </c>
      <c r="H58" s="15">
        <v>20</v>
      </c>
      <c r="I58" s="15">
        <v>24</v>
      </c>
      <c r="J58" s="15">
        <v>34</v>
      </c>
      <c r="K58" s="15">
        <v>34</v>
      </c>
      <c r="L58" s="15">
        <v>55</v>
      </c>
      <c r="M58" s="15">
        <v>47</v>
      </c>
      <c r="N58" s="15">
        <v>29</v>
      </c>
      <c r="O58" s="15">
        <v>19</v>
      </c>
      <c r="P58" s="15">
        <v>12</v>
      </c>
      <c r="Q58" s="15">
        <v>9</v>
      </c>
      <c r="R58" s="15">
        <v>4</v>
      </c>
      <c r="S58" s="11">
        <v>1</v>
      </c>
      <c r="T58" s="10">
        <v>10</v>
      </c>
      <c r="U58" s="11">
        <v>325</v>
      </c>
      <c r="V58" s="10">
        <v>0</v>
      </c>
      <c r="W58" s="11">
        <v>335</v>
      </c>
      <c r="X58" s="53">
        <f t="shared" si="2"/>
        <v>2</v>
      </c>
      <c r="Y58" s="10">
        <v>2</v>
      </c>
      <c r="Z58" s="15">
        <v>0</v>
      </c>
      <c r="AA58" s="11">
        <v>0</v>
      </c>
      <c r="AB58" s="80">
        <f t="shared" si="3"/>
        <v>148</v>
      </c>
      <c r="AC58" s="10">
        <v>148</v>
      </c>
      <c r="AD58" s="15">
        <v>0</v>
      </c>
      <c r="AE58" s="11">
        <v>0</v>
      </c>
      <c r="AF58" s="13">
        <v>146</v>
      </c>
      <c r="AG58" s="33">
        <v>0</v>
      </c>
      <c r="AH58" s="10">
        <v>6</v>
      </c>
      <c r="AI58" s="11">
        <v>41</v>
      </c>
      <c r="AJ58" s="14">
        <v>3</v>
      </c>
      <c r="AK58" s="26">
        <v>0</v>
      </c>
      <c r="AL58" s="11">
        <v>5</v>
      </c>
      <c r="AM58" s="34">
        <v>1</v>
      </c>
      <c r="AN58" s="33">
        <v>23</v>
      </c>
      <c r="AO58" s="27"/>
      <c r="AP58" s="11"/>
      <c r="AQ58" s="24">
        <v>0</v>
      </c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743</v>
      </c>
      <c r="C59" s="10">
        <v>37</v>
      </c>
      <c r="D59" s="12">
        <v>12</v>
      </c>
      <c r="E59" s="15">
        <v>12</v>
      </c>
      <c r="F59" s="15">
        <v>8</v>
      </c>
      <c r="G59" s="15">
        <v>11</v>
      </c>
      <c r="H59" s="15">
        <v>9</v>
      </c>
      <c r="I59" s="15">
        <v>15</v>
      </c>
      <c r="J59" s="15">
        <v>11</v>
      </c>
      <c r="K59" s="15">
        <v>26</v>
      </c>
      <c r="L59" s="15">
        <v>35</v>
      </c>
      <c r="M59" s="15">
        <v>72</v>
      </c>
      <c r="N59" s="15">
        <v>65</v>
      </c>
      <c r="O59" s="15">
        <v>84</v>
      </c>
      <c r="P59" s="15">
        <v>99</v>
      </c>
      <c r="Q59" s="15">
        <v>84</v>
      </c>
      <c r="R59" s="15">
        <v>85</v>
      </c>
      <c r="S59" s="11">
        <v>78</v>
      </c>
      <c r="T59" s="10">
        <v>61</v>
      </c>
      <c r="U59" s="11">
        <v>682</v>
      </c>
      <c r="V59" s="10">
        <v>385</v>
      </c>
      <c r="W59" s="11">
        <v>358</v>
      </c>
      <c r="X59" s="53">
        <f t="shared" si="2"/>
        <v>39</v>
      </c>
      <c r="Y59" s="10">
        <v>39</v>
      </c>
      <c r="Z59" s="15">
        <v>0</v>
      </c>
      <c r="AA59" s="11">
        <v>0</v>
      </c>
      <c r="AB59" s="80">
        <f t="shared" si="3"/>
        <v>519</v>
      </c>
      <c r="AC59" s="10">
        <v>519</v>
      </c>
      <c r="AD59" s="15">
        <v>0</v>
      </c>
      <c r="AE59" s="11">
        <v>0</v>
      </c>
      <c r="AF59" s="13">
        <v>462</v>
      </c>
      <c r="AG59" s="33">
        <v>21</v>
      </c>
      <c r="AH59" s="10">
        <v>4</v>
      </c>
      <c r="AI59" s="11">
        <v>52</v>
      </c>
      <c r="AJ59" s="14">
        <v>131</v>
      </c>
      <c r="AK59" s="26">
        <v>0</v>
      </c>
      <c r="AL59" s="11">
        <v>0</v>
      </c>
      <c r="AM59" s="34">
        <v>23</v>
      </c>
      <c r="AN59" s="33">
        <v>101</v>
      </c>
      <c r="AO59" s="27"/>
      <c r="AP59" s="11"/>
      <c r="AQ59" s="24">
        <v>0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328</v>
      </c>
      <c r="C60" s="10">
        <v>33</v>
      </c>
      <c r="D60" s="12">
        <v>66</v>
      </c>
      <c r="E60" s="15">
        <v>43</v>
      </c>
      <c r="F60" s="15">
        <v>17</v>
      </c>
      <c r="G60" s="15">
        <v>14</v>
      </c>
      <c r="H60" s="15">
        <v>8</v>
      </c>
      <c r="I60" s="15">
        <v>9</v>
      </c>
      <c r="J60" s="15">
        <v>5</v>
      </c>
      <c r="K60" s="15">
        <v>7</v>
      </c>
      <c r="L60" s="15">
        <v>21</v>
      </c>
      <c r="M60" s="15">
        <v>21</v>
      </c>
      <c r="N60" s="15">
        <v>10</v>
      </c>
      <c r="O60" s="15">
        <v>13</v>
      </c>
      <c r="P60" s="15">
        <v>16</v>
      </c>
      <c r="Q60" s="15">
        <v>22</v>
      </c>
      <c r="R60" s="15">
        <v>12</v>
      </c>
      <c r="S60" s="11">
        <v>11</v>
      </c>
      <c r="T60" s="10">
        <v>142</v>
      </c>
      <c r="U60" s="11">
        <v>186</v>
      </c>
      <c r="V60" s="10">
        <v>158</v>
      </c>
      <c r="W60" s="11">
        <v>170</v>
      </c>
      <c r="X60" s="53">
        <f t="shared" si="2"/>
        <v>57</v>
      </c>
      <c r="Y60" s="10">
        <v>57</v>
      </c>
      <c r="Z60" s="15">
        <v>0</v>
      </c>
      <c r="AA60" s="11">
        <v>0</v>
      </c>
      <c r="AB60" s="80">
        <f t="shared" si="3"/>
        <v>140</v>
      </c>
      <c r="AC60" s="10">
        <v>140</v>
      </c>
      <c r="AD60" s="15">
        <v>0</v>
      </c>
      <c r="AE60" s="11">
        <v>0</v>
      </c>
      <c r="AF60" s="13">
        <v>172</v>
      </c>
      <c r="AG60" s="11">
        <v>0</v>
      </c>
      <c r="AH60" s="10">
        <v>26</v>
      </c>
      <c r="AI60" s="11">
        <v>34</v>
      </c>
      <c r="AJ60" s="14">
        <v>0</v>
      </c>
      <c r="AK60" s="26">
        <v>0</v>
      </c>
      <c r="AL60" s="11">
        <v>0</v>
      </c>
      <c r="AM60" s="34">
        <v>55</v>
      </c>
      <c r="AN60" s="33">
        <v>28</v>
      </c>
      <c r="AO60" s="27"/>
      <c r="AP60" s="11"/>
      <c r="AQ60" s="24">
        <v>46</v>
      </c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260</v>
      </c>
      <c r="C61" s="10">
        <v>110</v>
      </c>
      <c r="D61" s="12">
        <v>74</v>
      </c>
      <c r="E61" s="15">
        <v>71</v>
      </c>
      <c r="F61" s="15">
        <v>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255</v>
      </c>
      <c r="U61" s="11">
        <v>5</v>
      </c>
      <c r="V61" s="10">
        <v>105</v>
      </c>
      <c r="W61" s="11">
        <v>155</v>
      </c>
      <c r="X61" s="53">
        <f t="shared" si="2"/>
        <v>166</v>
      </c>
      <c r="Y61" s="10">
        <v>166</v>
      </c>
      <c r="Z61" s="15">
        <v>0</v>
      </c>
      <c r="AA61" s="11">
        <v>0</v>
      </c>
      <c r="AB61" s="80">
        <f t="shared" si="3"/>
        <v>0</v>
      </c>
      <c r="AC61" s="10">
        <v>0</v>
      </c>
      <c r="AD61" s="15">
        <v>0</v>
      </c>
      <c r="AE61" s="11">
        <v>0</v>
      </c>
      <c r="AF61" s="13">
        <v>140</v>
      </c>
      <c r="AG61" s="11">
        <v>0</v>
      </c>
      <c r="AH61" s="10">
        <v>14</v>
      </c>
      <c r="AI61" s="11">
        <v>0</v>
      </c>
      <c r="AJ61" s="14">
        <v>0</v>
      </c>
      <c r="AK61" s="26">
        <v>1</v>
      </c>
      <c r="AL61" s="11">
        <v>0</v>
      </c>
      <c r="AM61" s="34">
        <v>37</v>
      </c>
      <c r="AN61" s="33">
        <v>0</v>
      </c>
      <c r="AO61" s="27"/>
      <c r="AP61" s="11"/>
      <c r="AQ61" s="24">
        <v>0</v>
      </c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448</v>
      </c>
      <c r="C62" s="10">
        <v>0</v>
      </c>
      <c r="D62" s="12">
        <v>0</v>
      </c>
      <c r="E62" s="15">
        <v>0</v>
      </c>
      <c r="F62" s="15">
        <v>20</v>
      </c>
      <c r="G62" s="15">
        <v>18</v>
      </c>
      <c r="H62" s="15">
        <v>18</v>
      </c>
      <c r="I62" s="15">
        <v>22</v>
      </c>
      <c r="J62" s="15">
        <v>20</v>
      </c>
      <c r="K62" s="15">
        <v>31</v>
      </c>
      <c r="L62" s="15">
        <v>33</v>
      </c>
      <c r="M62" s="15">
        <v>46</v>
      </c>
      <c r="N62" s="15">
        <v>58</v>
      </c>
      <c r="O62" s="15">
        <v>53</v>
      </c>
      <c r="P62" s="15">
        <v>35</v>
      </c>
      <c r="Q62" s="15">
        <v>28</v>
      </c>
      <c r="R62" s="15">
        <v>34</v>
      </c>
      <c r="S62" s="11">
        <v>32</v>
      </c>
      <c r="T62" s="10">
        <v>0</v>
      </c>
      <c r="U62" s="11">
        <v>448</v>
      </c>
      <c r="V62" s="10">
        <v>200</v>
      </c>
      <c r="W62" s="11">
        <v>248</v>
      </c>
      <c r="X62" s="53">
        <f t="shared" si="2"/>
        <v>0</v>
      </c>
      <c r="Y62" s="10">
        <v>0</v>
      </c>
      <c r="Z62" s="15">
        <v>0</v>
      </c>
      <c r="AA62" s="11">
        <v>0</v>
      </c>
      <c r="AB62" s="80">
        <f t="shared" si="3"/>
        <v>229</v>
      </c>
      <c r="AC62" s="10">
        <v>229</v>
      </c>
      <c r="AD62" s="15">
        <v>0</v>
      </c>
      <c r="AE62" s="11">
        <v>0</v>
      </c>
      <c r="AF62" s="13">
        <v>171</v>
      </c>
      <c r="AG62" s="143">
        <v>34</v>
      </c>
      <c r="AH62" s="10">
        <v>0</v>
      </c>
      <c r="AI62" s="11">
        <v>96</v>
      </c>
      <c r="AJ62" s="14">
        <v>0</v>
      </c>
      <c r="AK62" s="26">
        <v>0</v>
      </c>
      <c r="AL62" s="11">
        <v>40</v>
      </c>
      <c r="AM62" s="34">
        <v>0</v>
      </c>
      <c r="AN62" s="33">
        <v>113</v>
      </c>
      <c r="AO62" s="27"/>
      <c r="AP62" s="11"/>
      <c r="AQ62" s="24">
        <v>0</v>
      </c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>
        <v>0</v>
      </c>
      <c r="AA63" s="11">
        <v>0</v>
      </c>
      <c r="AB63" s="80">
        <f t="shared" si="3"/>
        <v>0</v>
      </c>
      <c r="AC63" s="10">
        <v>0</v>
      </c>
      <c r="AD63" s="15">
        <v>0</v>
      </c>
      <c r="AE63" s="11">
        <v>0</v>
      </c>
      <c r="AF63" s="13">
        <v>0</v>
      </c>
      <c r="AG63" s="33">
        <v>0</v>
      </c>
      <c r="AH63" s="10">
        <v>0</v>
      </c>
      <c r="AI63" s="11">
        <v>0</v>
      </c>
      <c r="AJ63" s="14">
        <v>0</v>
      </c>
      <c r="AK63" s="26">
        <v>0</v>
      </c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290</v>
      </c>
      <c r="C64" s="10">
        <v>0</v>
      </c>
      <c r="D64" s="12">
        <v>0</v>
      </c>
      <c r="E64" s="15">
        <v>0</v>
      </c>
      <c r="F64" s="15">
        <v>4</v>
      </c>
      <c r="G64" s="15">
        <v>5</v>
      </c>
      <c r="H64" s="15">
        <v>5</v>
      </c>
      <c r="I64" s="15">
        <v>1</v>
      </c>
      <c r="J64" s="15">
        <v>11</v>
      </c>
      <c r="K64" s="15">
        <v>10</v>
      </c>
      <c r="L64" s="15">
        <v>13</v>
      </c>
      <c r="M64" s="15">
        <v>21</v>
      </c>
      <c r="N64" s="15">
        <v>18</v>
      </c>
      <c r="O64" s="15">
        <v>33</v>
      </c>
      <c r="P64" s="15">
        <v>50</v>
      </c>
      <c r="Q64" s="15">
        <v>37</v>
      </c>
      <c r="R64" s="15">
        <v>43</v>
      </c>
      <c r="S64" s="11">
        <v>39</v>
      </c>
      <c r="T64" s="10">
        <v>0</v>
      </c>
      <c r="U64" s="11">
        <v>290</v>
      </c>
      <c r="V64" s="10">
        <v>235</v>
      </c>
      <c r="W64" s="11">
        <v>55</v>
      </c>
      <c r="X64" s="53">
        <f t="shared" si="2"/>
        <v>0</v>
      </c>
      <c r="Y64" s="10">
        <v>0</v>
      </c>
      <c r="Z64" s="15">
        <v>0</v>
      </c>
      <c r="AA64" s="11">
        <v>0</v>
      </c>
      <c r="AB64" s="80">
        <f t="shared" si="3"/>
        <v>126</v>
      </c>
      <c r="AC64" s="10">
        <v>126</v>
      </c>
      <c r="AD64" s="15">
        <v>0</v>
      </c>
      <c r="AE64" s="11">
        <v>0</v>
      </c>
      <c r="AF64" s="13">
        <v>117</v>
      </c>
      <c r="AG64" s="33">
        <v>26</v>
      </c>
      <c r="AH64" s="10">
        <v>0</v>
      </c>
      <c r="AI64" s="11">
        <v>53</v>
      </c>
      <c r="AJ64" s="14">
        <v>8</v>
      </c>
      <c r="AK64" s="26">
        <v>0</v>
      </c>
      <c r="AL64" s="11">
        <v>20</v>
      </c>
      <c r="AM64" s="34">
        <v>0</v>
      </c>
      <c r="AN64" s="33">
        <v>18</v>
      </c>
      <c r="AO64" s="27"/>
      <c r="AP64" s="11"/>
      <c r="AQ64" s="24">
        <v>0</v>
      </c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>
        <v>0</v>
      </c>
      <c r="AA65" s="11">
        <v>0</v>
      </c>
      <c r="AB65" s="80">
        <f t="shared" si="3"/>
        <v>0</v>
      </c>
      <c r="AC65" s="10">
        <v>0</v>
      </c>
      <c r="AD65" s="15">
        <v>0</v>
      </c>
      <c r="AE65" s="11">
        <v>0</v>
      </c>
      <c r="AF65" s="13">
        <v>0</v>
      </c>
      <c r="AG65" s="33">
        <v>0</v>
      </c>
      <c r="AH65" s="10">
        <v>0</v>
      </c>
      <c r="AI65" s="11">
        <v>0</v>
      </c>
      <c r="AJ65" s="14">
        <v>0</v>
      </c>
      <c r="AK65" s="26">
        <v>0</v>
      </c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>
        <v>0</v>
      </c>
      <c r="AA66" s="11">
        <v>0</v>
      </c>
      <c r="AB66" s="80">
        <f t="shared" si="3"/>
        <v>0</v>
      </c>
      <c r="AC66" s="10">
        <v>0</v>
      </c>
      <c r="AD66" s="15">
        <v>0</v>
      </c>
      <c r="AE66" s="11">
        <v>0</v>
      </c>
      <c r="AF66" s="13">
        <v>0</v>
      </c>
      <c r="AG66" s="11">
        <v>0</v>
      </c>
      <c r="AH66" s="10">
        <v>0</v>
      </c>
      <c r="AI66" s="11">
        <v>0</v>
      </c>
      <c r="AJ66" s="14">
        <v>0</v>
      </c>
      <c r="AK66" s="26">
        <v>0</v>
      </c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>
        <v>0</v>
      </c>
      <c r="AA67" s="11">
        <v>0</v>
      </c>
      <c r="AB67" s="80">
        <f t="shared" si="3"/>
        <v>0</v>
      </c>
      <c r="AC67" s="10">
        <v>0</v>
      </c>
      <c r="AD67" s="15">
        <v>0</v>
      </c>
      <c r="AE67" s="11">
        <v>0</v>
      </c>
      <c r="AF67" s="13">
        <v>0</v>
      </c>
      <c r="AG67" s="11">
        <v>0</v>
      </c>
      <c r="AH67" s="10">
        <v>0</v>
      </c>
      <c r="AI67" s="11">
        <v>0</v>
      </c>
      <c r="AJ67" s="14">
        <v>0</v>
      </c>
      <c r="AK67" s="26">
        <v>0</v>
      </c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>
        <v>0</v>
      </c>
      <c r="AA68" s="11">
        <v>0</v>
      </c>
      <c r="AB68" s="80">
        <f t="shared" si="3"/>
        <v>0</v>
      </c>
      <c r="AC68" s="10">
        <v>0</v>
      </c>
      <c r="AD68" s="15">
        <v>0</v>
      </c>
      <c r="AE68" s="11">
        <v>0</v>
      </c>
      <c r="AF68" s="13">
        <v>0</v>
      </c>
      <c r="AG68" s="62">
        <v>0</v>
      </c>
      <c r="AH68" s="10">
        <v>0</v>
      </c>
      <c r="AI68" s="11">
        <v>0</v>
      </c>
      <c r="AJ68" s="14">
        <v>0</v>
      </c>
      <c r="AK68" s="26">
        <v>0</v>
      </c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334" t="s">
        <v>17</v>
      </c>
      <c r="B69" s="150">
        <f t="shared" ref="B69:AW69" si="5">SUM(B12:B68)</f>
        <v>6585</v>
      </c>
      <c r="C69" s="76">
        <f t="shared" si="5"/>
        <v>535</v>
      </c>
      <c r="D69" s="151">
        <f t="shared" si="5"/>
        <v>374</v>
      </c>
      <c r="E69" s="77">
        <f t="shared" si="5"/>
        <v>314</v>
      </c>
      <c r="F69" s="77">
        <f t="shared" si="5"/>
        <v>251</v>
      </c>
      <c r="G69" s="77">
        <f t="shared" si="5"/>
        <v>172</v>
      </c>
      <c r="H69" s="77">
        <f t="shared" si="5"/>
        <v>207</v>
      </c>
      <c r="I69" s="77">
        <f t="shared" si="5"/>
        <v>226</v>
      </c>
      <c r="J69" s="77">
        <f t="shared" si="5"/>
        <v>247</v>
      </c>
      <c r="K69" s="77">
        <f t="shared" si="5"/>
        <v>289</v>
      </c>
      <c r="L69" s="77">
        <f t="shared" si="5"/>
        <v>346</v>
      </c>
      <c r="M69" s="77">
        <f t="shared" si="5"/>
        <v>468</v>
      </c>
      <c r="N69" s="77">
        <f t="shared" si="5"/>
        <v>505</v>
      </c>
      <c r="O69" s="77">
        <f t="shared" si="5"/>
        <v>513</v>
      </c>
      <c r="P69" s="77">
        <f t="shared" si="5"/>
        <v>615</v>
      </c>
      <c r="Q69" s="77">
        <f t="shared" si="5"/>
        <v>546</v>
      </c>
      <c r="R69" s="77">
        <f t="shared" si="5"/>
        <v>475</v>
      </c>
      <c r="S69" s="78">
        <f t="shared" si="5"/>
        <v>502</v>
      </c>
      <c r="T69" s="110">
        <f t="shared" si="5"/>
        <v>1223</v>
      </c>
      <c r="U69" s="78">
        <f t="shared" si="5"/>
        <v>5362</v>
      </c>
      <c r="V69" s="110">
        <f t="shared" si="5"/>
        <v>2766</v>
      </c>
      <c r="W69" s="78">
        <f t="shared" si="5"/>
        <v>3819</v>
      </c>
      <c r="X69" s="110">
        <f t="shared" si="5"/>
        <v>592</v>
      </c>
      <c r="Y69" s="110">
        <f t="shared" si="5"/>
        <v>592</v>
      </c>
      <c r="Z69" s="77">
        <f t="shared" si="5"/>
        <v>0</v>
      </c>
      <c r="AA69" s="152">
        <f t="shared" si="5"/>
        <v>0</v>
      </c>
      <c r="AB69" s="76">
        <f t="shared" si="5"/>
        <v>2563</v>
      </c>
      <c r="AC69" s="110">
        <f t="shared" si="5"/>
        <v>2506</v>
      </c>
      <c r="AD69" s="77">
        <f t="shared" si="5"/>
        <v>0</v>
      </c>
      <c r="AE69" s="78">
        <f t="shared" si="5"/>
        <v>57</v>
      </c>
      <c r="AF69" s="110">
        <f t="shared" si="5"/>
        <v>2574</v>
      </c>
      <c r="AG69" s="78">
        <f t="shared" si="5"/>
        <v>168</v>
      </c>
      <c r="AH69" s="152">
        <f t="shared" si="5"/>
        <v>160</v>
      </c>
      <c r="AI69" s="110">
        <f t="shared" si="5"/>
        <v>830</v>
      </c>
      <c r="AJ69" s="78">
        <f t="shared" si="5"/>
        <v>1296</v>
      </c>
      <c r="AK69" s="110">
        <f t="shared" si="5"/>
        <v>20</v>
      </c>
      <c r="AL69" s="78">
        <f t="shared" si="5"/>
        <v>201</v>
      </c>
      <c r="AM69" s="110">
        <f t="shared" si="5"/>
        <v>218</v>
      </c>
      <c r="AN69" s="109">
        <f t="shared" si="5"/>
        <v>571</v>
      </c>
      <c r="AO69" s="109">
        <f t="shared" si="5"/>
        <v>0</v>
      </c>
      <c r="AP69" s="109">
        <f t="shared" si="5"/>
        <v>0</v>
      </c>
      <c r="AQ69" s="109">
        <f t="shared" si="5"/>
        <v>79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335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154</v>
      </c>
      <c r="C73" s="10">
        <v>0</v>
      </c>
      <c r="D73" s="15">
        <v>0</v>
      </c>
      <c r="E73" s="15">
        <v>0</v>
      </c>
      <c r="F73" s="15">
        <v>2</v>
      </c>
      <c r="G73" s="15">
        <v>6</v>
      </c>
      <c r="H73" s="15">
        <v>8</v>
      </c>
      <c r="I73" s="15">
        <v>5</v>
      </c>
      <c r="J73" s="15">
        <v>10</v>
      </c>
      <c r="K73" s="15">
        <v>9</v>
      </c>
      <c r="L73" s="15">
        <v>10</v>
      </c>
      <c r="M73" s="15">
        <v>16</v>
      </c>
      <c r="N73" s="15">
        <v>24</v>
      </c>
      <c r="O73" s="15">
        <v>14</v>
      </c>
      <c r="P73" s="15">
        <v>26</v>
      </c>
      <c r="Q73" s="15">
        <v>12</v>
      </c>
      <c r="R73" s="15">
        <v>9</v>
      </c>
      <c r="S73" s="11">
        <v>3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252</v>
      </c>
      <c r="C75" s="10">
        <v>0</v>
      </c>
      <c r="D75" s="15">
        <v>0</v>
      </c>
      <c r="E75" s="15">
        <v>0</v>
      </c>
      <c r="F75" s="15">
        <v>35</v>
      </c>
      <c r="G75" s="15">
        <v>39</v>
      </c>
      <c r="H75" s="15">
        <v>52</v>
      </c>
      <c r="I75" s="15">
        <v>56</v>
      </c>
      <c r="J75" s="15">
        <v>44</v>
      </c>
      <c r="K75" s="15">
        <v>26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66</v>
      </c>
      <c r="C76" s="10">
        <v>0</v>
      </c>
      <c r="D76" s="15">
        <v>0</v>
      </c>
      <c r="E76" s="15">
        <v>0</v>
      </c>
      <c r="F76" s="15">
        <v>0</v>
      </c>
      <c r="G76" s="15">
        <v>0</v>
      </c>
      <c r="H76" s="15">
        <v>1</v>
      </c>
      <c r="I76" s="15">
        <v>0</v>
      </c>
      <c r="J76" s="15">
        <v>1</v>
      </c>
      <c r="K76" s="15">
        <v>0</v>
      </c>
      <c r="L76" s="15">
        <v>2</v>
      </c>
      <c r="M76" s="15">
        <v>1</v>
      </c>
      <c r="N76" s="15">
        <v>8</v>
      </c>
      <c r="O76" s="15">
        <v>7</v>
      </c>
      <c r="P76" s="15">
        <v>13</v>
      </c>
      <c r="Q76" s="15">
        <v>11</v>
      </c>
      <c r="R76" s="15">
        <v>12</v>
      </c>
      <c r="S76" s="11">
        <v>10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302</v>
      </c>
      <c r="C77" s="10">
        <v>0</v>
      </c>
      <c r="D77" s="15">
        <v>0</v>
      </c>
      <c r="E77" s="15">
        <v>0</v>
      </c>
      <c r="F77" s="15">
        <v>0</v>
      </c>
      <c r="G77" s="15">
        <v>1</v>
      </c>
      <c r="H77" s="15">
        <v>0</v>
      </c>
      <c r="I77" s="15">
        <v>6</v>
      </c>
      <c r="J77" s="15">
        <v>2</v>
      </c>
      <c r="K77" s="15">
        <v>10</v>
      </c>
      <c r="L77" s="15">
        <v>13</v>
      </c>
      <c r="M77" s="15">
        <v>13</v>
      </c>
      <c r="N77" s="15">
        <v>23</v>
      </c>
      <c r="O77" s="15">
        <v>37</v>
      </c>
      <c r="P77" s="15">
        <v>43</v>
      </c>
      <c r="Q77" s="15">
        <v>54</v>
      </c>
      <c r="R77" s="15">
        <v>44</v>
      </c>
      <c r="S77" s="11">
        <v>56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67</v>
      </c>
      <c r="C79" s="10">
        <v>0</v>
      </c>
      <c r="D79" s="15">
        <v>0</v>
      </c>
      <c r="E79" s="15">
        <v>0</v>
      </c>
      <c r="F79" s="15">
        <v>0</v>
      </c>
      <c r="G79" s="15">
        <v>2</v>
      </c>
      <c r="H79" s="15">
        <v>7</v>
      </c>
      <c r="I79" s="15">
        <v>7</v>
      </c>
      <c r="J79" s="15">
        <v>8</v>
      </c>
      <c r="K79" s="15">
        <v>12</v>
      </c>
      <c r="L79" s="15">
        <v>11</v>
      </c>
      <c r="M79" s="15">
        <v>8</v>
      </c>
      <c r="N79" s="15">
        <v>6</v>
      </c>
      <c r="O79" s="15">
        <v>2</v>
      </c>
      <c r="P79" s="15">
        <v>4</v>
      </c>
      <c r="Q79" s="15">
        <v>0</v>
      </c>
      <c r="R79" s="15">
        <v>0</v>
      </c>
      <c r="S79" s="11">
        <v>0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152</v>
      </c>
      <c r="C80" s="10">
        <v>0</v>
      </c>
      <c r="D80" s="15">
        <v>0</v>
      </c>
      <c r="E80" s="15">
        <v>0</v>
      </c>
      <c r="F80" s="15">
        <v>0</v>
      </c>
      <c r="G80" s="15">
        <v>1</v>
      </c>
      <c r="H80" s="15">
        <v>2</v>
      </c>
      <c r="I80" s="15">
        <v>2</v>
      </c>
      <c r="J80" s="15">
        <v>10</v>
      </c>
      <c r="K80" s="15">
        <v>14</v>
      </c>
      <c r="L80" s="15">
        <v>16</v>
      </c>
      <c r="M80" s="15">
        <v>23</v>
      </c>
      <c r="N80" s="15">
        <v>18</v>
      </c>
      <c r="O80" s="15">
        <v>18</v>
      </c>
      <c r="P80" s="15">
        <v>18</v>
      </c>
      <c r="Q80" s="15">
        <v>17</v>
      </c>
      <c r="R80" s="15">
        <v>8</v>
      </c>
      <c r="S80" s="11">
        <v>5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9</v>
      </c>
      <c r="C84" s="10">
        <v>0</v>
      </c>
      <c r="D84" s="15">
        <v>0</v>
      </c>
      <c r="E84" s="15">
        <v>0</v>
      </c>
      <c r="F84" s="15">
        <v>1</v>
      </c>
      <c r="G84" s="15">
        <v>2</v>
      </c>
      <c r="H84" s="15">
        <v>3</v>
      </c>
      <c r="I84" s="15">
        <v>0</v>
      </c>
      <c r="J84" s="15">
        <v>0</v>
      </c>
      <c r="K84" s="15">
        <v>0</v>
      </c>
      <c r="L84" s="15">
        <v>1</v>
      </c>
      <c r="M84" s="15">
        <v>1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19</v>
      </c>
      <c r="C85" s="10">
        <v>0</v>
      </c>
      <c r="D85" s="15">
        <v>0</v>
      </c>
      <c r="E85" s="15">
        <v>0</v>
      </c>
      <c r="F85" s="15">
        <v>1</v>
      </c>
      <c r="G85" s="15">
        <v>4</v>
      </c>
      <c r="H85" s="15">
        <v>3</v>
      </c>
      <c r="I85" s="15">
        <v>3</v>
      </c>
      <c r="J85" s="15">
        <v>1</v>
      </c>
      <c r="K85" s="15">
        <v>3</v>
      </c>
      <c r="L85" s="15">
        <v>1</v>
      </c>
      <c r="M85" s="15">
        <v>0</v>
      </c>
      <c r="N85" s="15">
        <v>2</v>
      </c>
      <c r="O85" s="15">
        <v>1</v>
      </c>
      <c r="P85" s="15">
        <v>0</v>
      </c>
      <c r="Q85" s="15">
        <v>0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29</v>
      </c>
      <c r="C86" s="16">
        <v>0</v>
      </c>
      <c r="D86" s="38">
        <v>0</v>
      </c>
      <c r="E86" s="38">
        <v>0</v>
      </c>
      <c r="F86" s="38">
        <v>0</v>
      </c>
      <c r="G86" s="38">
        <v>0</v>
      </c>
      <c r="H86" s="38">
        <v>5</v>
      </c>
      <c r="I86" s="38">
        <v>3</v>
      </c>
      <c r="J86" s="38">
        <v>7</v>
      </c>
      <c r="K86" s="38">
        <v>4</v>
      </c>
      <c r="L86" s="38">
        <v>3</v>
      </c>
      <c r="M86" s="38">
        <v>4</v>
      </c>
      <c r="N86" s="38">
        <v>2</v>
      </c>
      <c r="O86" s="38">
        <v>1</v>
      </c>
      <c r="P86" s="38">
        <v>0</v>
      </c>
      <c r="Q86" s="38">
        <v>0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1050</v>
      </c>
      <c r="C87" s="82">
        <f t="shared" si="7"/>
        <v>0</v>
      </c>
      <c r="D87" s="83">
        <f t="shared" si="7"/>
        <v>0</v>
      </c>
      <c r="E87" s="83">
        <f t="shared" si="7"/>
        <v>0</v>
      </c>
      <c r="F87" s="83">
        <f t="shared" si="7"/>
        <v>39</v>
      </c>
      <c r="G87" s="83">
        <f t="shared" si="7"/>
        <v>55</v>
      </c>
      <c r="H87" s="83">
        <f t="shared" si="7"/>
        <v>81</v>
      </c>
      <c r="I87" s="83">
        <f t="shared" si="7"/>
        <v>82</v>
      </c>
      <c r="J87" s="83">
        <f t="shared" si="7"/>
        <v>83</v>
      </c>
      <c r="K87" s="83">
        <f t="shared" si="7"/>
        <v>78</v>
      </c>
      <c r="L87" s="83">
        <f t="shared" si="7"/>
        <v>57</v>
      </c>
      <c r="M87" s="83">
        <f t="shared" si="7"/>
        <v>66</v>
      </c>
      <c r="N87" s="83">
        <f t="shared" si="7"/>
        <v>83</v>
      </c>
      <c r="O87" s="83">
        <f t="shared" si="7"/>
        <v>81</v>
      </c>
      <c r="P87" s="83">
        <f t="shared" si="7"/>
        <v>104</v>
      </c>
      <c r="Q87" s="83">
        <f t="shared" si="7"/>
        <v>94</v>
      </c>
      <c r="R87" s="83">
        <f t="shared" si="7"/>
        <v>73</v>
      </c>
      <c r="S87" s="174">
        <f t="shared" si="7"/>
        <v>74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329" t="s">
        <v>16</v>
      </c>
      <c r="F91" s="332" t="s">
        <v>15</v>
      </c>
      <c r="G91" s="333" t="s">
        <v>16</v>
      </c>
      <c r="H91" s="332" t="s">
        <v>15</v>
      </c>
      <c r="I91" s="333" t="s">
        <v>16</v>
      </c>
      <c r="J91" s="332" t="s">
        <v>15</v>
      </c>
      <c r="K91" s="333" t="s">
        <v>16</v>
      </c>
      <c r="L91" s="332" t="s">
        <v>15</v>
      </c>
      <c r="M91" s="333" t="s">
        <v>16</v>
      </c>
      <c r="N91" s="332" t="s">
        <v>15</v>
      </c>
      <c r="O91" s="333" t="s">
        <v>16</v>
      </c>
      <c r="P91" s="332" t="s">
        <v>15</v>
      </c>
      <c r="Q91" s="333" t="s">
        <v>16</v>
      </c>
      <c r="R91" s="332" t="s">
        <v>15</v>
      </c>
      <c r="S91" s="333" t="s">
        <v>16</v>
      </c>
      <c r="T91" s="332" t="s">
        <v>15</v>
      </c>
      <c r="U91" s="333" t="s">
        <v>16</v>
      </c>
      <c r="V91" s="332" t="s">
        <v>15</v>
      </c>
      <c r="W91" s="333" t="s">
        <v>16</v>
      </c>
      <c r="X91" s="332" t="s">
        <v>15</v>
      </c>
      <c r="Y91" s="333" t="s">
        <v>16</v>
      </c>
      <c r="Z91" s="332" t="s">
        <v>15</v>
      </c>
      <c r="AA91" s="333" t="s">
        <v>16</v>
      </c>
      <c r="AB91" s="332" t="s">
        <v>15</v>
      </c>
      <c r="AC91" s="333" t="s">
        <v>16</v>
      </c>
      <c r="AD91" s="332" t="s">
        <v>15</v>
      </c>
      <c r="AE91" s="333" t="s">
        <v>16</v>
      </c>
      <c r="AF91" s="332" t="s">
        <v>15</v>
      </c>
      <c r="AG91" s="333" t="s">
        <v>16</v>
      </c>
      <c r="AH91" s="332" t="s">
        <v>15</v>
      </c>
      <c r="AI91" s="333" t="s">
        <v>16</v>
      </c>
      <c r="AJ91" s="332" t="s">
        <v>15</v>
      </c>
      <c r="AK91" s="333" t="s">
        <v>16</v>
      </c>
      <c r="AL91" s="332" t="s">
        <v>15</v>
      </c>
      <c r="AM91" s="333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773</v>
      </c>
      <c r="D92" s="177">
        <f>SUM(F92+H92+J92+L92+N92+P92+R92+T92+V92+X92+Z92+AB92+AD92+AF92+AH92+AJ92+AL92)</f>
        <v>376</v>
      </c>
      <c r="E92" s="111">
        <f>SUM(G92+I92+K92+M92+O92+Q92+S92+U92+W92+Y92+AA92+AC92+AE92+AG92+AI92+AK92+AM92)</f>
        <v>397</v>
      </c>
      <c r="F92" s="112">
        <v>1</v>
      </c>
      <c r="G92" s="113">
        <v>3</v>
      </c>
      <c r="H92" s="112">
        <v>0</v>
      </c>
      <c r="I92" s="113">
        <v>2</v>
      </c>
      <c r="J92" s="112">
        <v>4</v>
      </c>
      <c r="K92" s="114">
        <v>0</v>
      </c>
      <c r="L92" s="112">
        <v>4</v>
      </c>
      <c r="M92" s="114">
        <v>2</v>
      </c>
      <c r="N92" s="112">
        <v>5</v>
      </c>
      <c r="O92" s="114">
        <v>9</v>
      </c>
      <c r="P92" s="112">
        <v>8</v>
      </c>
      <c r="Q92" s="114">
        <v>16</v>
      </c>
      <c r="R92" s="112">
        <v>7</v>
      </c>
      <c r="S92" s="114">
        <v>17</v>
      </c>
      <c r="T92" s="112">
        <v>6</v>
      </c>
      <c r="U92" s="114">
        <v>12</v>
      </c>
      <c r="V92" s="112">
        <v>8</v>
      </c>
      <c r="W92" s="114">
        <v>8</v>
      </c>
      <c r="X92" s="112">
        <v>12</v>
      </c>
      <c r="Y92" s="114">
        <v>32</v>
      </c>
      <c r="Z92" s="112">
        <v>16</v>
      </c>
      <c r="AA92" s="114">
        <v>29</v>
      </c>
      <c r="AB92" s="112">
        <v>31</v>
      </c>
      <c r="AC92" s="114">
        <v>26</v>
      </c>
      <c r="AD92" s="112">
        <v>44</v>
      </c>
      <c r="AE92" s="114">
        <v>51</v>
      </c>
      <c r="AF92" s="112">
        <v>58</v>
      </c>
      <c r="AG92" s="114">
        <v>54</v>
      </c>
      <c r="AH92" s="112">
        <v>63</v>
      </c>
      <c r="AI92" s="114">
        <v>49</v>
      </c>
      <c r="AJ92" s="112">
        <v>45</v>
      </c>
      <c r="AK92" s="114">
        <v>40</v>
      </c>
      <c r="AL92" s="115">
        <v>64</v>
      </c>
      <c r="AM92" s="114">
        <v>47</v>
      </c>
      <c r="AN92" s="116">
        <v>773</v>
      </c>
      <c r="AO92" s="178">
        <v>320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224</v>
      </c>
      <c r="D93" s="180"/>
      <c r="E93" s="111">
        <f>SUM(G93+I93+K93+M93+O93+Q93+S93+U93+W93+Y93+AA93+AC93+AE93+AG93+AI93+AK93+AM93)</f>
        <v>224</v>
      </c>
      <c r="F93" s="96"/>
      <c r="G93" s="97"/>
      <c r="H93" s="96"/>
      <c r="I93" s="97"/>
      <c r="J93" s="96"/>
      <c r="K93" s="6">
        <v>1</v>
      </c>
      <c r="L93" s="96"/>
      <c r="M93" s="6">
        <v>29</v>
      </c>
      <c r="N93" s="96"/>
      <c r="O93" s="6">
        <v>33</v>
      </c>
      <c r="P93" s="96"/>
      <c r="Q93" s="6">
        <v>51</v>
      </c>
      <c r="R93" s="96"/>
      <c r="S93" s="6">
        <v>52</v>
      </c>
      <c r="T93" s="96"/>
      <c r="U93" s="6">
        <v>37</v>
      </c>
      <c r="V93" s="96"/>
      <c r="W93" s="6">
        <v>21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224</v>
      </c>
      <c r="AO93" s="181">
        <v>221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304</v>
      </c>
      <c r="D94" s="55">
        <f>SUM(F94+H94+J94+L94+N94+P94+R94+T94+V94+X94+Z94+AB94+AD94+AF94+AH94+AJ94+AL94)</f>
        <v>35</v>
      </c>
      <c r="E94" s="85">
        <f>SUM(G94+I94+K94+M94+O94+Q94+S94+U94+W94+Y94+AA94+AC94+AE94+AG94+AI94+AK94+AM94)</f>
        <v>269</v>
      </c>
      <c r="F94" s="10">
        <v>0</v>
      </c>
      <c r="G94" s="11">
        <v>0</v>
      </c>
      <c r="H94" s="10">
        <v>0</v>
      </c>
      <c r="I94" s="11">
        <v>0</v>
      </c>
      <c r="J94" s="10">
        <v>0</v>
      </c>
      <c r="K94" s="11">
        <v>1</v>
      </c>
      <c r="L94" s="10">
        <v>1</v>
      </c>
      <c r="M94" s="11">
        <v>5</v>
      </c>
      <c r="N94" s="10">
        <v>0</v>
      </c>
      <c r="O94" s="11">
        <v>8</v>
      </c>
      <c r="P94" s="10">
        <v>8</v>
      </c>
      <c r="Q94" s="11">
        <v>32</v>
      </c>
      <c r="R94" s="10">
        <v>6</v>
      </c>
      <c r="S94" s="11">
        <v>23</v>
      </c>
      <c r="T94" s="10">
        <v>2</v>
      </c>
      <c r="U94" s="11">
        <v>46</v>
      </c>
      <c r="V94" s="10">
        <v>4</v>
      </c>
      <c r="W94" s="11">
        <v>38</v>
      </c>
      <c r="X94" s="10">
        <v>7</v>
      </c>
      <c r="Y94" s="11">
        <v>52</v>
      </c>
      <c r="Z94" s="10">
        <v>4</v>
      </c>
      <c r="AA94" s="11">
        <v>33</v>
      </c>
      <c r="AB94" s="10">
        <v>1</v>
      </c>
      <c r="AC94" s="11">
        <v>9</v>
      </c>
      <c r="AD94" s="10">
        <v>0</v>
      </c>
      <c r="AE94" s="11">
        <v>11</v>
      </c>
      <c r="AF94" s="10">
        <v>2</v>
      </c>
      <c r="AG94" s="11">
        <v>6</v>
      </c>
      <c r="AH94" s="10">
        <v>0</v>
      </c>
      <c r="AI94" s="11">
        <v>3</v>
      </c>
      <c r="AJ94" s="10">
        <v>0</v>
      </c>
      <c r="AK94" s="11">
        <v>0</v>
      </c>
      <c r="AL94" s="26">
        <v>0</v>
      </c>
      <c r="AM94" s="11">
        <v>2</v>
      </c>
      <c r="AN94" s="27">
        <v>304</v>
      </c>
      <c r="AO94" s="182">
        <v>280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360</v>
      </c>
      <c r="D96" s="64">
        <f t="shared" ref="D96:E102" si="9">SUM(F96+H96+J96+L96+N96+P96+R96+T96+V96+X96+Z96+AB96+AD96+AF96+AH96+AJ96+AL96)</f>
        <v>158</v>
      </c>
      <c r="E96" s="21">
        <f t="shared" si="9"/>
        <v>202</v>
      </c>
      <c r="F96" s="22">
        <v>34</v>
      </c>
      <c r="G96" s="23">
        <v>26</v>
      </c>
      <c r="H96" s="22">
        <v>16</v>
      </c>
      <c r="I96" s="23">
        <v>17</v>
      </c>
      <c r="J96" s="22">
        <v>10</v>
      </c>
      <c r="K96" s="24">
        <v>20</v>
      </c>
      <c r="L96" s="22">
        <v>7</v>
      </c>
      <c r="M96" s="24">
        <v>9</v>
      </c>
      <c r="N96" s="22">
        <v>2</v>
      </c>
      <c r="O96" s="24">
        <v>0</v>
      </c>
      <c r="P96" s="22">
        <v>1</v>
      </c>
      <c r="Q96" s="24">
        <v>3</v>
      </c>
      <c r="R96" s="22">
        <v>1</v>
      </c>
      <c r="S96" s="24">
        <v>9</v>
      </c>
      <c r="T96" s="22">
        <v>2</v>
      </c>
      <c r="U96" s="24">
        <v>6</v>
      </c>
      <c r="V96" s="22">
        <v>2</v>
      </c>
      <c r="W96" s="24">
        <v>5</v>
      </c>
      <c r="X96" s="22">
        <v>5</v>
      </c>
      <c r="Y96" s="24">
        <v>11</v>
      </c>
      <c r="Z96" s="22">
        <v>7</v>
      </c>
      <c r="AA96" s="24">
        <v>10</v>
      </c>
      <c r="AB96" s="22">
        <v>12</v>
      </c>
      <c r="AC96" s="24">
        <v>14</v>
      </c>
      <c r="AD96" s="22">
        <v>6</v>
      </c>
      <c r="AE96" s="24">
        <v>19</v>
      </c>
      <c r="AF96" s="22">
        <v>23</v>
      </c>
      <c r="AG96" s="24">
        <v>14</v>
      </c>
      <c r="AH96" s="22">
        <v>9</v>
      </c>
      <c r="AI96" s="23">
        <v>11</v>
      </c>
      <c r="AJ96" s="22">
        <v>9</v>
      </c>
      <c r="AK96" s="23">
        <v>12</v>
      </c>
      <c r="AL96" s="184">
        <v>12</v>
      </c>
      <c r="AM96" s="24">
        <v>16</v>
      </c>
      <c r="AN96" s="73">
        <v>360</v>
      </c>
      <c r="AO96" s="185">
        <v>320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207</v>
      </c>
      <c r="D98" s="187">
        <f t="shared" si="9"/>
        <v>118</v>
      </c>
      <c r="E98" s="85">
        <f t="shared" si="9"/>
        <v>89</v>
      </c>
      <c r="F98" s="10">
        <v>13</v>
      </c>
      <c r="G98" s="25">
        <v>9</v>
      </c>
      <c r="H98" s="10">
        <v>6</v>
      </c>
      <c r="I98" s="25">
        <v>2</v>
      </c>
      <c r="J98" s="10">
        <v>5</v>
      </c>
      <c r="K98" s="11">
        <v>2</v>
      </c>
      <c r="L98" s="10">
        <v>2</v>
      </c>
      <c r="M98" s="11">
        <v>0</v>
      </c>
      <c r="N98" s="10">
        <v>0</v>
      </c>
      <c r="O98" s="11">
        <v>0</v>
      </c>
      <c r="P98" s="10">
        <v>0</v>
      </c>
      <c r="Q98" s="11">
        <v>0</v>
      </c>
      <c r="R98" s="10">
        <v>1</v>
      </c>
      <c r="S98" s="11">
        <v>5</v>
      </c>
      <c r="T98" s="10">
        <v>2</v>
      </c>
      <c r="U98" s="11">
        <v>0</v>
      </c>
      <c r="V98" s="10">
        <v>0</v>
      </c>
      <c r="W98" s="11">
        <v>0</v>
      </c>
      <c r="X98" s="10">
        <v>1</v>
      </c>
      <c r="Y98" s="11">
        <v>7</v>
      </c>
      <c r="Z98" s="10">
        <v>7</v>
      </c>
      <c r="AA98" s="11">
        <v>10</v>
      </c>
      <c r="AB98" s="10">
        <v>7</v>
      </c>
      <c r="AC98" s="25">
        <v>4</v>
      </c>
      <c r="AD98" s="10">
        <v>6</v>
      </c>
      <c r="AE98" s="25">
        <v>6</v>
      </c>
      <c r="AF98" s="10">
        <v>14</v>
      </c>
      <c r="AG98" s="25">
        <v>14</v>
      </c>
      <c r="AH98" s="10">
        <v>13</v>
      </c>
      <c r="AI98" s="25">
        <v>7</v>
      </c>
      <c r="AJ98" s="10">
        <v>17</v>
      </c>
      <c r="AK98" s="25">
        <v>7</v>
      </c>
      <c r="AL98" s="26">
        <v>24</v>
      </c>
      <c r="AM98" s="11">
        <v>16</v>
      </c>
      <c r="AN98" s="27">
        <v>207</v>
      </c>
      <c r="AO98" s="182">
        <v>188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145</v>
      </c>
      <c r="D101" s="55">
        <f t="shared" si="9"/>
        <v>67</v>
      </c>
      <c r="E101" s="85">
        <f t="shared" si="9"/>
        <v>78</v>
      </c>
      <c r="F101" s="10">
        <v>0</v>
      </c>
      <c r="G101" s="25">
        <v>0</v>
      </c>
      <c r="H101" s="10">
        <v>0</v>
      </c>
      <c r="I101" s="25">
        <v>0</v>
      </c>
      <c r="J101" s="10">
        <v>0</v>
      </c>
      <c r="K101" s="11">
        <v>0</v>
      </c>
      <c r="L101" s="10">
        <v>0</v>
      </c>
      <c r="M101" s="11">
        <v>0</v>
      </c>
      <c r="N101" s="10">
        <v>0</v>
      </c>
      <c r="O101" s="11">
        <v>0</v>
      </c>
      <c r="P101" s="10">
        <v>0</v>
      </c>
      <c r="Q101" s="11">
        <v>0</v>
      </c>
      <c r="R101" s="10">
        <v>0</v>
      </c>
      <c r="S101" s="11">
        <v>0</v>
      </c>
      <c r="T101" s="10">
        <v>0</v>
      </c>
      <c r="U101" s="11">
        <v>0</v>
      </c>
      <c r="V101" s="10">
        <v>0</v>
      </c>
      <c r="W101" s="11">
        <v>0</v>
      </c>
      <c r="X101" s="10">
        <v>0</v>
      </c>
      <c r="Y101" s="11">
        <v>0</v>
      </c>
      <c r="Z101" s="10">
        <v>0</v>
      </c>
      <c r="AA101" s="11">
        <v>0</v>
      </c>
      <c r="AB101" s="10">
        <v>0</v>
      </c>
      <c r="AC101" s="11">
        <v>0</v>
      </c>
      <c r="AD101" s="10">
        <v>0</v>
      </c>
      <c r="AE101" s="11">
        <v>0</v>
      </c>
      <c r="AF101" s="10">
        <v>20</v>
      </c>
      <c r="AG101" s="11">
        <v>26</v>
      </c>
      <c r="AH101" s="10">
        <v>16</v>
      </c>
      <c r="AI101" s="25">
        <v>17</v>
      </c>
      <c r="AJ101" s="10">
        <v>14</v>
      </c>
      <c r="AK101" s="25">
        <v>16</v>
      </c>
      <c r="AL101" s="26">
        <v>17</v>
      </c>
      <c r="AM101" s="11">
        <v>19</v>
      </c>
      <c r="AN101" s="27">
        <v>145</v>
      </c>
      <c r="AO101" s="182">
        <v>18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2013</v>
      </c>
      <c r="D103" s="59">
        <f t="shared" si="10"/>
        <v>754</v>
      </c>
      <c r="E103" s="88">
        <f t="shared" si="10"/>
        <v>1259</v>
      </c>
      <c r="F103" s="82">
        <f t="shared" si="10"/>
        <v>48</v>
      </c>
      <c r="G103" s="84">
        <f t="shared" si="10"/>
        <v>38</v>
      </c>
      <c r="H103" s="82">
        <f t="shared" si="10"/>
        <v>22</v>
      </c>
      <c r="I103" s="84">
        <f t="shared" si="10"/>
        <v>21</v>
      </c>
      <c r="J103" s="76">
        <f t="shared" si="10"/>
        <v>19</v>
      </c>
      <c r="K103" s="78">
        <f t="shared" si="10"/>
        <v>24</v>
      </c>
      <c r="L103" s="76">
        <f t="shared" si="10"/>
        <v>14</v>
      </c>
      <c r="M103" s="78">
        <f t="shared" si="10"/>
        <v>45</v>
      </c>
      <c r="N103" s="76">
        <f t="shared" si="10"/>
        <v>7</v>
      </c>
      <c r="O103" s="78">
        <f t="shared" si="10"/>
        <v>50</v>
      </c>
      <c r="P103" s="76">
        <f t="shared" si="10"/>
        <v>17</v>
      </c>
      <c r="Q103" s="78">
        <f t="shared" si="10"/>
        <v>102</v>
      </c>
      <c r="R103" s="76">
        <f t="shared" si="10"/>
        <v>15</v>
      </c>
      <c r="S103" s="78">
        <f t="shared" si="10"/>
        <v>106</v>
      </c>
      <c r="T103" s="76">
        <f t="shared" si="10"/>
        <v>12</v>
      </c>
      <c r="U103" s="78">
        <f t="shared" si="10"/>
        <v>101</v>
      </c>
      <c r="V103" s="76">
        <f t="shared" si="10"/>
        <v>14</v>
      </c>
      <c r="W103" s="78">
        <f t="shared" si="10"/>
        <v>72</v>
      </c>
      <c r="X103" s="76">
        <f t="shared" si="10"/>
        <v>25</v>
      </c>
      <c r="Y103" s="78">
        <f t="shared" si="10"/>
        <v>102</v>
      </c>
      <c r="Z103" s="76">
        <f t="shared" si="10"/>
        <v>34</v>
      </c>
      <c r="AA103" s="78">
        <f t="shared" si="10"/>
        <v>82</v>
      </c>
      <c r="AB103" s="76">
        <f t="shared" si="10"/>
        <v>51</v>
      </c>
      <c r="AC103" s="78">
        <f t="shared" si="10"/>
        <v>53</v>
      </c>
      <c r="AD103" s="76">
        <f t="shared" si="10"/>
        <v>56</v>
      </c>
      <c r="AE103" s="78">
        <f t="shared" si="10"/>
        <v>87</v>
      </c>
      <c r="AF103" s="76">
        <f t="shared" si="10"/>
        <v>117</v>
      </c>
      <c r="AG103" s="78">
        <f t="shared" si="10"/>
        <v>114</v>
      </c>
      <c r="AH103" s="76">
        <f t="shared" si="10"/>
        <v>101</v>
      </c>
      <c r="AI103" s="78">
        <f t="shared" si="10"/>
        <v>87</v>
      </c>
      <c r="AJ103" s="76">
        <f t="shared" si="10"/>
        <v>85</v>
      </c>
      <c r="AK103" s="78">
        <f t="shared" si="10"/>
        <v>75</v>
      </c>
      <c r="AL103" s="110">
        <f t="shared" si="10"/>
        <v>117</v>
      </c>
      <c r="AM103" s="78">
        <f t="shared" si="10"/>
        <v>100</v>
      </c>
      <c r="AN103" s="39">
        <f t="shared" si="10"/>
        <v>2013</v>
      </c>
      <c r="AO103" s="188">
        <f t="shared" si="10"/>
        <v>1347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332" t="s">
        <v>172</v>
      </c>
      <c r="G107" s="35" t="s">
        <v>173</v>
      </c>
      <c r="H107" s="40" t="s">
        <v>172</v>
      </c>
      <c r="I107" s="333" t="s">
        <v>173</v>
      </c>
      <c r="J107" s="332" t="s">
        <v>172</v>
      </c>
      <c r="K107" s="35" t="s">
        <v>173</v>
      </c>
      <c r="L107" s="332" t="s">
        <v>172</v>
      </c>
      <c r="M107" s="35" t="s">
        <v>173</v>
      </c>
      <c r="N107" s="332" t="s">
        <v>172</v>
      </c>
      <c r="O107" s="35" t="s">
        <v>173</v>
      </c>
      <c r="P107" s="40" t="s">
        <v>172</v>
      </c>
      <c r="Q107" s="333" t="s">
        <v>173</v>
      </c>
      <c r="R107" s="40" t="s">
        <v>172</v>
      </c>
      <c r="S107" s="333" t="s">
        <v>173</v>
      </c>
      <c r="T107" s="332" t="s">
        <v>172</v>
      </c>
      <c r="U107" s="35" t="s">
        <v>173</v>
      </c>
      <c r="V107" s="40" t="s">
        <v>172</v>
      </c>
      <c r="W107" s="333" t="s">
        <v>173</v>
      </c>
      <c r="X107" s="40" t="s">
        <v>172</v>
      </c>
      <c r="Y107" s="333" t="s">
        <v>173</v>
      </c>
      <c r="Z107" s="332" t="s">
        <v>172</v>
      </c>
      <c r="AA107" s="35" t="s">
        <v>173</v>
      </c>
      <c r="AB107" s="332" t="s">
        <v>172</v>
      </c>
      <c r="AC107" s="35" t="s">
        <v>173</v>
      </c>
      <c r="AD107" s="40" t="s">
        <v>172</v>
      </c>
      <c r="AE107" s="333" t="s">
        <v>173</v>
      </c>
      <c r="AF107" s="40" t="s">
        <v>172</v>
      </c>
      <c r="AG107" s="333" t="s">
        <v>173</v>
      </c>
      <c r="AH107" s="332" t="s">
        <v>172</v>
      </c>
      <c r="AI107" s="35" t="s">
        <v>173</v>
      </c>
      <c r="AJ107" s="40" t="s">
        <v>172</v>
      </c>
      <c r="AK107" s="333" t="s">
        <v>173</v>
      </c>
      <c r="AL107" s="332" t="s">
        <v>172</v>
      </c>
      <c r="AM107" s="35" t="s">
        <v>173</v>
      </c>
      <c r="AN107" s="355"/>
      <c r="AO107" s="332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>
        <v>0</v>
      </c>
      <c r="AP108" s="5">
        <v>0</v>
      </c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2</v>
      </c>
      <c r="D109" s="43">
        <f t="shared" si="12"/>
        <v>0</v>
      </c>
      <c r="E109" s="91">
        <f t="shared" si="12"/>
        <v>2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0</v>
      </c>
      <c r="L109" s="16">
        <v>0</v>
      </c>
      <c r="M109" s="18">
        <v>1</v>
      </c>
      <c r="N109" s="16">
        <v>0</v>
      </c>
      <c r="O109" s="18">
        <v>0</v>
      </c>
      <c r="P109" s="16">
        <v>0</v>
      </c>
      <c r="Q109" s="18">
        <v>0</v>
      </c>
      <c r="R109" s="16">
        <v>0</v>
      </c>
      <c r="S109" s="18">
        <v>1</v>
      </c>
      <c r="T109" s="16">
        <v>0</v>
      </c>
      <c r="U109" s="18">
        <v>0</v>
      </c>
      <c r="V109" s="16">
        <v>0</v>
      </c>
      <c r="W109" s="18">
        <v>0</v>
      </c>
      <c r="X109" s="16">
        <v>0</v>
      </c>
      <c r="Y109" s="18">
        <v>0</v>
      </c>
      <c r="Z109" s="16">
        <v>0</v>
      </c>
      <c r="AA109" s="18">
        <v>0</v>
      </c>
      <c r="AB109" s="16">
        <v>0</v>
      </c>
      <c r="AC109" s="18">
        <v>0</v>
      </c>
      <c r="AD109" s="16">
        <v>0</v>
      </c>
      <c r="AE109" s="18">
        <v>0</v>
      </c>
      <c r="AF109" s="16">
        <v>0</v>
      </c>
      <c r="AG109" s="18">
        <v>0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0</v>
      </c>
      <c r="AN109" s="183">
        <v>2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5</v>
      </c>
      <c r="D110" s="2">
        <f t="shared" si="12"/>
        <v>5</v>
      </c>
      <c r="E110" s="3">
        <f>SUM(G110+I110+K110+M110+O110+Q110+S110+U110+W110+Y110+AA110+AC110+AE110+AG110+AI110+AK110+AM110)</f>
        <v>0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0</v>
      </c>
      <c r="P110" s="4">
        <v>2</v>
      </c>
      <c r="Q110" s="6">
        <v>0</v>
      </c>
      <c r="R110" s="4">
        <v>0</v>
      </c>
      <c r="S110" s="6">
        <v>0</v>
      </c>
      <c r="T110" s="4">
        <v>0</v>
      </c>
      <c r="U110" s="6">
        <v>0</v>
      </c>
      <c r="V110" s="4">
        <v>0</v>
      </c>
      <c r="W110" s="6">
        <v>0</v>
      </c>
      <c r="X110" s="4">
        <v>0</v>
      </c>
      <c r="Y110" s="6">
        <v>0</v>
      </c>
      <c r="Z110" s="4">
        <v>0</v>
      </c>
      <c r="AA110" s="6">
        <v>0</v>
      </c>
      <c r="AB110" s="4">
        <v>2</v>
      </c>
      <c r="AC110" s="6">
        <v>0</v>
      </c>
      <c r="AD110" s="4">
        <v>0</v>
      </c>
      <c r="AE110" s="6">
        <v>0</v>
      </c>
      <c r="AF110" s="4">
        <v>0</v>
      </c>
      <c r="AG110" s="6">
        <v>0</v>
      </c>
      <c r="AH110" s="4">
        <v>1</v>
      </c>
      <c r="AI110" s="6">
        <v>0</v>
      </c>
      <c r="AJ110" s="4">
        <v>0</v>
      </c>
      <c r="AK110" s="6">
        <v>0</v>
      </c>
      <c r="AL110" s="31">
        <v>0</v>
      </c>
      <c r="AM110" s="6">
        <v>0</v>
      </c>
      <c r="AN110" s="181">
        <v>5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15</v>
      </c>
      <c r="D111" s="55">
        <f t="shared" si="12"/>
        <v>6</v>
      </c>
      <c r="E111" s="85">
        <f t="shared" si="12"/>
        <v>9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1</v>
      </c>
      <c r="M111" s="11">
        <v>0</v>
      </c>
      <c r="N111" s="10">
        <v>0</v>
      </c>
      <c r="O111" s="11">
        <v>0</v>
      </c>
      <c r="P111" s="10">
        <v>1</v>
      </c>
      <c r="Q111" s="11">
        <v>2</v>
      </c>
      <c r="R111" s="10">
        <v>1</v>
      </c>
      <c r="S111" s="11">
        <v>2</v>
      </c>
      <c r="T111" s="10">
        <v>1</v>
      </c>
      <c r="U111" s="11">
        <v>0</v>
      </c>
      <c r="V111" s="10">
        <v>0</v>
      </c>
      <c r="W111" s="11">
        <v>0</v>
      </c>
      <c r="X111" s="10">
        <v>2</v>
      </c>
      <c r="Y111" s="11">
        <v>3</v>
      </c>
      <c r="Z111" s="10">
        <v>0</v>
      </c>
      <c r="AA111" s="11">
        <v>1</v>
      </c>
      <c r="AB111" s="10">
        <v>0</v>
      </c>
      <c r="AC111" s="11">
        <v>0</v>
      </c>
      <c r="AD111" s="10">
        <v>0</v>
      </c>
      <c r="AE111" s="11">
        <v>1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15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>
        <v>0</v>
      </c>
      <c r="AP112" s="17">
        <v>0</v>
      </c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>
        <v>0</v>
      </c>
      <c r="AP113" s="5">
        <v>0</v>
      </c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35</v>
      </c>
      <c r="D114" s="55">
        <f t="shared" si="12"/>
        <v>26</v>
      </c>
      <c r="E114" s="85">
        <f t="shared" si="12"/>
        <v>9</v>
      </c>
      <c r="F114" s="16">
        <v>0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0</v>
      </c>
      <c r="O114" s="18">
        <v>0</v>
      </c>
      <c r="P114" s="16">
        <v>5</v>
      </c>
      <c r="Q114" s="18">
        <v>3</v>
      </c>
      <c r="R114" s="16">
        <v>4</v>
      </c>
      <c r="S114" s="18">
        <v>1</v>
      </c>
      <c r="T114" s="16">
        <v>1</v>
      </c>
      <c r="U114" s="18">
        <v>3</v>
      </c>
      <c r="V114" s="16">
        <v>4</v>
      </c>
      <c r="W114" s="18">
        <v>1</v>
      </c>
      <c r="X114" s="16">
        <v>5</v>
      </c>
      <c r="Y114" s="18">
        <v>1</v>
      </c>
      <c r="Z114" s="16">
        <v>4</v>
      </c>
      <c r="AA114" s="18">
        <v>0</v>
      </c>
      <c r="AB114" s="16">
        <v>1</v>
      </c>
      <c r="AC114" s="18">
        <v>0</v>
      </c>
      <c r="AD114" s="16">
        <v>0</v>
      </c>
      <c r="AE114" s="18">
        <v>0</v>
      </c>
      <c r="AF114" s="16">
        <v>2</v>
      </c>
      <c r="AG114" s="18">
        <v>0</v>
      </c>
      <c r="AH114" s="16">
        <v>0</v>
      </c>
      <c r="AI114" s="18">
        <v>0</v>
      </c>
      <c r="AJ114" s="16">
        <v>0</v>
      </c>
      <c r="AK114" s="18">
        <v>0</v>
      </c>
      <c r="AL114" s="28">
        <v>0</v>
      </c>
      <c r="AM114" s="18">
        <v>0</v>
      </c>
      <c r="AN114" s="183">
        <v>35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>
        <v>0</v>
      </c>
      <c r="AP115" s="5">
        <v>0</v>
      </c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4</v>
      </c>
      <c r="D116" s="55">
        <f t="shared" si="12"/>
        <v>3</v>
      </c>
      <c r="E116" s="85">
        <f t="shared" si="12"/>
        <v>1</v>
      </c>
      <c r="F116" s="16">
        <v>0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0</v>
      </c>
      <c r="N116" s="16">
        <v>0</v>
      </c>
      <c r="O116" s="18">
        <v>0</v>
      </c>
      <c r="P116" s="16">
        <v>2</v>
      </c>
      <c r="Q116" s="18">
        <v>0</v>
      </c>
      <c r="R116" s="16">
        <v>1</v>
      </c>
      <c r="S116" s="18">
        <v>0</v>
      </c>
      <c r="T116" s="16">
        <v>0</v>
      </c>
      <c r="U116" s="18">
        <v>0</v>
      </c>
      <c r="V116" s="147">
        <v>0</v>
      </c>
      <c r="W116" s="23">
        <v>0</v>
      </c>
      <c r="X116" s="22">
        <v>0</v>
      </c>
      <c r="Y116" s="24">
        <v>1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4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>
        <v>0</v>
      </c>
      <c r="AP117" s="113">
        <v>0</v>
      </c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5</v>
      </c>
      <c r="D118" s="43">
        <f>SUM(L118+N118+P118+R118+T118+V118+X118+Z118+AB118+AD118+AF118+AH118+AJ118+AL118)</f>
        <v>0</v>
      </c>
      <c r="E118" s="91">
        <f>SUM(M118+O118+Q118+S118+U118+W118+Y118+AA118+AC118+AE118+AG118+AI118+AK118+AM118)</f>
        <v>5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0</v>
      </c>
      <c r="P118" s="16">
        <v>0</v>
      </c>
      <c r="Q118" s="18">
        <v>1</v>
      </c>
      <c r="R118" s="16">
        <v>0</v>
      </c>
      <c r="S118" s="18">
        <v>0</v>
      </c>
      <c r="T118" s="16">
        <v>0</v>
      </c>
      <c r="U118" s="18">
        <v>2</v>
      </c>
      <c r="V118" s="16">
        <v>0</v>
      </c>
      <c r="W118" s="18">
        <v>1</v>
      </c>
      <c r="X118" s="16">
        <v>0</v>
      </c>
      <c r="Y118" s="18">
        <v>0</v>
      </c>
      <c r="Z118" s="16">
        <v>0</v>
      </c>
      <c r="AA118" s="18">
        <v>0</v>
      </c>
      <c r="AB118" s="16">
        <v>0</v>
      </c>
      <c r="AC118" s="18">
        <v>1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5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22141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7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11.42578125" style="214"/>
    <col min="2" max="2" width="42.7109375" style="214" customWidth="1"/>
    <col min="3" max="3" width="14.85546875" style="214" customWidth="1"/>
    <col min="4" max="4" width="15.85546875" style="214" customWidth="1"/>
    <col min="5" max="5" width="11.42578125" style="214"/>
    <col min="6" max="6" width="19.7109375" style="214" customWidth="1"/>
    <col min="7" max="7" width="16.5703125" style="232" customWidth="1"/>
    <col min="8" max="8" width="11.42578125" style="214" customWidth="1"/>
    <col min="9" max="9" width="51" style="233" customWidth="1"/>
    <col min="10" max="10" width="16.7109375" style="208" customWidth="1"/>
    <col min="11" max="11" width="13" style="208" customWidth="1"/>
    <col min="12" max="12" width="13.28515625" style="208" customWidth="1"/>
    <col min="13" max="13" width="20.85546875" style="208" customWidth="1"/>
    <col min="14" max="14" width="13.28515625" style="208" customWidth="1"/>
    <col min="15" max="15" width="18.85546875" style="208" customWidth="1"/>
    <col min="16" max="16" width="51" style="233" customWidth="1"/>
    <col min="17" max="17" width="16.7109375" style="208" customWidth="1"/>
    <col min="18" max="18" width="13" style="208" customWidth="1"/>
    <col min="19" max="19" width="13.28515625" style="208" customWidth="1"/>
    <col min="20" max="20" width="20.5703125" style="208" customWidth="1"/>
    <col min="21" max="21" width="13.28515625" style="208" customWidth="1"/>
    <col min="22" max="22" width="11.42578125" style="214"/>
    <col min="23" max="23" width="51" style="233" customWidth="1"/>
    <col min="24" max="24" width="16.7109375" style="208" customWidth="1"/>
    <col min="25" max="25" width="13" style="208" customWidth="1"/>
    <col min="26" max="26" width="13.28515625" style="208" customWidth="1"/>
    <col min="27" max="27" width="18.28515625" style="208" customWidth="1"/>
    <col min="28" max="28" width="13.28515625" style="208" customWidth="1"/>
    <col min="29" max="29" width="11.42578125" style="214"/>
    <col min="30" max="30" width="51" style="233" customWidth="1"/>
    <col min="31" max="31" width="16.7109375" style="208" customWidth="1"/>
    <col min="32" max="32" width="13" style="208" customWidth="1"/>
    <col min="33" max="33" width="13.28515625" style="208" customWidth="1"/>
    <col min="34" max="34" width="18.28515625" style="208" customWidth="1"/>
    <col min="35" max="35" width="13.28515625" style="208" customWidth="1"/>
    <col min="36" max="16384" width="11.42578125" style="214"/>
  </cols>
  <sheetData>
    <row r="1" spans="2:35" s="201" customFormat="1" ht="106.5" customHeight="1" x14ac:dyDescent="0.45">
      <c r="B1" s="427" t="s">
        <v>191</v>
      </c>
      <c r="C1" s="428"/>
      <c r="D1" s="428"/>
      <c r="E1" s="428"/>
      <c r="F1" s="428"/>
      <c r="G1" s="429"/>
      <c r="I1" s="430" t="s">
        <v>181</v>
      </c>
      <c r="J1" s="431"/>
      <c r="K1" s="431"/>
      <c r="L1" s="431"/>
      <c r="M1" s="431"/>
      <c r="N1" s="432"/>
      <c r="O1" s="202"/>
      <c r="P1" s="203"/>
      <c r="Q1" s="433" t="s">
        <v>182</v>
      </c>
      <c r="R1" s="433"/>
      <c r="S1" s="433"/>
      <c r="T1" s="433"/>
      <c r="U1" s="204"/>
      <c r="W1" s="205"/>
      <c r="X1" s="434" t="s">
        <v>183</v>
      </c>
      <c r="Y1" s="434"/>
      <c r="Z1" s="434"/>
      <c r="AA1" s="434"/>
      <c r="AB1" s="206"/>
      <c r="AD1" s="205"/>
      <c r="AE1" s="434" t="s">
        <v>184</v>
      </c>
      <c r="AF1" s="434"/>
      <c r="AG1" s="434"/>
      <c r="AH1" s="434"/>
      <c r="AI1" s="206"/>
    </row>
    <row r="2" spans="2:35" s="208" customFormat="1" ht="65.25" customHeight="1" x14ac:dyDescent="0.2">
      <c r="B2" s="207"/>
      <c r="C2" s="424" t="s">
        <v>185</v>
      </c>
      <c r="D2" s="424"/>
      <c r="E2" s="424" t="s">
        <v>186</v>
      </c>
      <c r="F2" s="207" t="s">
        <v>187</v>
      </c>
      <c r="G2" s="207"/>
      <c r="I2" s="209"/>
      <c r="J2" s="425" t="s">
        <v>185</v>
      </c>
      <c r="K2" s="425"/>
      <c r="L2" s="425" t="s">
        <v>186</v>
      </c>
      <c r="M2" s="209" t="s">
        <v>187</v>
      </c>
      <c r="N2" s="209"/>
      <c r="P2" s="210"/>
      <c r="Q2" s="426" t="s">
        <v>185</v>
      </c>
      <c r="R2" s="426"/>
      <c r="S2" s="426" t="s">
        <v>186</v>
      </c>
      <c r="T2" s="210" t="s">
        <v>187</v>
      </c>
      <c r="U2" s="210"/>
      <c r="W2" s="207"/>
      <c r="X2" s="424" t="s">
        <v>185</v>
      </c>
      <c r="Y2" s="424"/>
      <c r="Z2" s="424" t="s">
        <v>186</v>
      </c>
      <c r="AA2" s="207" t="s">
        <v>187</v>
      </c>
      <c r="AB2" s="207"/>
      <c r="AD2" s="207"/>
      <c r="AE2" s="424" t="s">
        <v>185</v>
      </c>
      <c r="AF2" s="424"/>
      <c r="AG2" s="424" t="s">
        <v>186</v>
      </c>
      <c r="AH2" s="207" t="s">
        <v>187</v>
      </c>
      <c r="AI2" s="207"/>
    </row>
    <row r="3" spans="2:35" s="208" customFormat="1" ht="46.5" customHeight="1" x14ac:dyDescent="0.2">
      <c r="B3" s="207" t="s">
        <v>43</v>
      </c>
      <c r="C3" s="207" t="s">
        <v>188</v>
      </c>
      <c r="D3" s="207" t="s">
        <v>189</v>
      </c>
      <c r="E3" s="424"/>
      <c r="F3" s="207" t="s">
        <v>65</v>
      </c>
      <c r="G3" s="207" t="s">
        <v>190</v>
      </c>
      <c r="I3" s="209" t="s">
        <v>43</v>
      </c>
      <c r="J3" s="209" t="s">
        <v>188</v>
      </c>
      <c r="K3" s="209" t="s">
        <v>189</v>
      </c>
      <c r="L3" s="425"/>
      <c r="M3" s="209" t="s">
        <v>65</v>
      </c>
      <c r="N3" s="209" t="s">
        <v>190</v>
      </c>
      <c r="P3" s="210" t="s">
        <v>43</v>
      </c>
      <c r="Q3" s="210" t="s">
        <v>188</v>
      </c>
      <c r="R3" s="210" t="s">
        <v>189</v>
      </c>
      <c r="S3" s="426"/>
      <c r="T3" s="210" t="s">
        <v>65</v>
      </c>
      <c r="U3" s="210" t="s">
        <v>190</v>
      </c>
      <c r="W3" s="207" t="s">
        <v>43</v>
      </c>
      <c r="X3" s="207" t="s">
        <v>188</v>
      </c>
      <c r="Y3" s="207" t="s">
        <v>189</v>
      </c>
      <c r="Z3" s="424"/>
      <c r="AA3" s="207" t="s">
        <v>65</v>
      </c>
      <c r="AB3" s="207" t="s">
        <v>190</v>
      </c>
      <c r="AD3" s="207" t="s">
        <v>43</v>
      </c>
      <c r="AE3" s="207" t="s">
        <v>188</v>
      </c>
      <c r="AF3" s="207" t="s">
        <v>189</v>
      </c>
      <c r="AG3" s="424"/>
      <c r="AH3" s="207" t="s">
        <v>65</v>
      </c>
      <c r="AI3" s="207" t="s">
        <v>190</v>
      </c>
    </row>
    <row r="4" spans="2:35" x14ac:dyDescent="0.25">
      <c r="B4" s="211" t="s">
        <v>73</v>
      </c>
      <c r="C4" s="212">
        <f>J4+Q4+X4+AE4</f>
        <v>1265</v>
      </c>
      <c r="D4" s="212">
        <f>K4+R4+Y4+AF4</f>
        <v>0</v>
      </c>
      <c r="E4" s="212">
        <f>L4+S4+Z4+AG4</f>
        <v>1265</v>
      </c>
      <c r="F4" s="212">
        <f>M4+T4+AA4+AH4</f>
        <v>1079</v>
      </c>
      <c r="G4" s="213">
        <f>F4/E4</f>
        <v>0.85296442687747032</v>
      </c>
      <c r="I4" s="215" t="s">
        <v>73</v>
      </c>
      <c r="J4" s="216">
        <f>SUM(ENERO:MARZO!Y12)</f>
        <v>306</v>
      </c>
      <c r="K4" s="216">
        <f>SUM(ENERO:MARZO!AC12)</f>
        <v>0</v>
      </c>
      <c r="L4" s="216">
        <f>J4+K4</f>
        <v>306</v>
      </c>
      <c r="M4" s="216">
        <f>SUM(ENERO:MARZO!AF12)</f>
        <v>246</v>
      </c>
      <c r="N4" s="217">
        <f>M4/L4</f>
        <v>0.80392156862745101</v>
      </c>
      <c r="P4" s="218" t="s">
        <v>73</v>
      </c>
      <c r="Q4" s="219">
        <f>SUM(ABRIL:JUNIO!Y12)</f>
        <v>309</v>
      </c>
      <c r="R4" s="219">
        <f>SUM(ABRIL:JUNIO!AC12)</f>
        <v>0</v>
      </c>
      <c r="S4" s="219">
        <f>Q4+R4</f>
        <v>309</v>
      </c>
      <c r="T4" s="219">
        <f>SUM(ABRIL:JUNIO!AF12)</f>
        <v>257</v>
      </c>
      <c r="U4" s="220">
        <f>T4/S4</f>
        <v>0.83171521035598706</v>
      </c>
      <c r="W4" s="221" t="s">
        <v>73</v>
      </c>
      <c r="X4" s="212">
        <f>SUM(JULIO:SEPTIEMBRE!Y12)</f>
        <v>277</v>
      </c>
      <c r="Y4" s="212">
        <f>SUM(JULIO:SEPTIEMBRE!AC12)</f>
        <v>0</v>
      </c>
      <c r="Z4" s="212">
        <f>SUM(X4:Y4)</f>
        <v>277</v>
      </c>
      <c r="AA4" s="212">
        <f>SUM(JULIO:SEPTIEMBRE!AF12)</f>
        <v>245</v>
      </c>
      <c r="AB4" s="213">
        <f>AA4/Z4</f>
        <v>0.8844765342960289</v>
      </c>
      <c r="AD4" s="221" t="s">
        <v>73</v>
      </c>
      <c r="AE4" s="212">
        <f>SUM(OCTUBRE:DICIEMBRE!Y12)</f>
        <v>373</v>
      </c>
      <c r="AF4" s="212">
        <f>SUM(OCTUBRE:DICIEMBRE!AC12)</f>
        <v>0</v>
      </c>
      <c r="AG4" s="212">
        <f>AE4+AF4</f>
        <v>373</v>
      </c>
      <c r="AH4" s="212">
        <f>SUM(OCTUBRE:DICIEMBRE!AF12)</f>
        <v>331</v>
      </c>
      <c r="AI4" s="213">
        <f>AH4/AG4</f>
        <v>0.88739946380697055</v>
      </c>
    </row>
    <row r="5" spans="2:35" x14ac:dyDescent="0.25">
      <c r="B5" s="211" t="s">
        <v>74</v>
      </c>
      <c r="C5" s="212">
        <f t="shared" ref="C5:C60" si="0">J5+Q5+X5+AE5</f>
        <v>0</v>
      </c>
      <c r="D5" s="212">
        <f t="shared" ref="D5:D60" si="1">K5+R5+Y5+AF5</f>
        <v>5311</v>
      </c>
      <c r="E5" s="212">
        <f t="shared" ref="E5:E60" si="2">L5+S5+Z5+AG5</f>
        <v>5311</v>
      </c>
      <c r="F5" s="212">
        <f t="shared" ref="F5:F60" si="3">M5+T5+AA5+AH5</f>
        <v>3978</v>
      </c>
      <c r="G5" s="213">
        <f t="shared" ref="G5:G60" si="4">F5/E5</f>
        <v>0.749011485595933</v>
      </c>
      <c r="I5" s="215" t="s">
        <v>74</v>
      </c>
      <c r="J5" s="216">
        <f>SUM(ENERO:MARZO!Y13)</f>
        <v>0</v>
      </c>
      <c r="K5" s="216">
        <f>SUM(ENERO:MARZO!AC13)</f>
        <v>1364</v>
      </c>
      <c r="L5" s="216">
        <f t="shared" ref="L5:L60" si="5">J5+K5</f>
        <v>1364</v>
      </c>
      <c r="M5" s="216">
        <f>SUM(ENERO:MARZO!AF13)</f>
        <v>914</v>
      </c>
      <c r="N5" s="217">
        <f t="shared" ref="N5:N60" si="6">M5/L5</f>
        <v>0.6700879765395894</v>
      </c>
      <c r="P5" s="218" t="s">
        <v>74</v>
      </c>
      <c r="Q5" s="219">
        <f>SUM(ABRIL:JUNIO!Y13)</f>
        <v>0</v>
      </c>
      <c r="R5" s="219">
        <f>SUM(ABRIL:JUNIO!AC13)</f>
        <v>1491</v>
      </c>
      <c r="S5" s="219">
        <f t="shared" ref="S5:S60" si="7">Q5+R5</f>
        <v>1491</v>
      </c>
      <c r="T5" s="219">
        <f>SUM(ABRIL:JUNIO!AF13)</f>
        <v>943</v>
      </c>
      <c r="U5" s="220">
        <f t="shared" ref="U5:U60" si="8">T5/S5</f>
        <v>0.63246143527833665</v>
      </c>
      <c r="W5" s="221" t="s">
        <v>74</v>
      </c>
      <c r="X5" s="212">
        <f>SUM(JULIO:SEPTIEMBRE!Y13)</f>
        <v>0</v>
      </c>
      <c r="Y5" s="212">
        <f>SUM(JULIO:SEPTIEMBRE!AC13)</f>
        <v>1308</v>
      </c>
      <c r="Z5" s="212">
        <f t="shared" ref="Z5:Z60" si="9">SUM(X5:Y5)</f>
        <v>1308</v>
      </c>
      <c r="AA5" s="212">
        <f>SUM(JULIO:SEPTIEMBRE!AF13)</f>
        <v>1130</v>
      </c>
      <c r="AB5" s="213">
        <f t="shared" ref="AB5:AB60" si="10">AA5/Z5</f>
        <v>0.86391437308868502</v>
      </c>
      <c r="AD5" s="221" t="s">
        <v>74</v>
      </c>
      <c r="AE5" s="212">
        <f>SUM(OCTUBRE:DICIEMBRE!Y13)</f>
        <v>0</v>
      </c>
      <c r="AF5" s="212">
        <f>SUM(OCTUBRE:DICIEMBRE!AC13)</f>
        <v>1148</v>
      </c>
      <c r="AG5" s="212">
        <f t="shared" ref="AG5:AG60" si="11">AE5+AF5</f>
        <v>1148</v>
      </c>
      <c r="AH5" s="212">
        <f>SUM(OCTUBRE:DICIEMBRE!AF13)</f>
        <v>991</v>
      </c>
      <c r="AI5" s="213">
        <f t="shared" ref="AI5:AI60" si="12">AH5/AG5</f>
        <v>0.86324041811846686</v>
      </c>
    </row>
    <row r="6" spans="2:35" x14ac:dyDescent="0.25">
      <c r="B6" s="211" t="s">
        <v>75</v>
      </c>
      <c r="C6" s="212">
        <f t="shared" si="0"/>
        <v>363</v>
      </c>
      <c r="D6" s="212">
        <f t="shared" si="1"/>
        <v>0</v>
      </c>
      <c r="E6" s="212">
        <f t="shared" si="2"/>
        <v>363</v>
      </c>
      <c r="F6" s="212">
        <f t="shared" si="3"/>
        <v>0</v>
      </c>
      <c r="G6" s="213">
        <f t="shared" si="4"/>
        <v>0</v>
      </c>
      <c r="I6" s="215" t="s">
        <v>75</v>
      </c>
      <c r="J6" s="216">
        <f>SUM(ENERO:MARZO!Y14)</f>
        <v>98</v>
      </c>
      <c r="K6" s="216">
        <f>SUM(ENERO:MARZO!AC14)</f>
        <v>0</v>
      </c>
      <c r="L6" s="216">
        <f t="shared" si="5"/>
        <v>98</v>
      </c>
      <c r="M6" s="216">
        <f>SUM(ENERO:MARZO!AF14)</f>
        <v>0</v>
      </c>
      <c r="N6" s="217">
        <f t="shared" si="6"/>
        <v>0</v>
      </c>
      <c r="P6" s="218" t="s">
        <v>75</v>
      </c>
      <c r="Q6" s="219">
        <f>SUM(ABRIL:JUNIO!Y14)</f>
        <v>96</v>
      </c>
      <c r="R6" s="219">
        <f>SUM(ABRIL:JUNIO!AC14)</f>
        <v>0</v>
      </c>
      <c r="S6" s="219">
        <f t="shared" si="7"/>
        <v>96</v>
      </c>
      <c r="T6" s="219">
        <f>SUM(ABRIL:JUNIO!AF14)</f>
        <v>0</v>
      </c>
      <c r="U6" s="220">
        <f t="shared" si="8"/>
        <v>0</v>
      </c>
      <c r="W6" s="221" t="s">
        <v>75</v>
      </c>
      <c r="X6" s="212">
        <f>SUM(JULIO:SEPTIEMBRE!Y14)</f>
        <v>71</v>
      </c>
      <c r="Y6" s="212">
        <f>SUM(JULIO:SEPTIEMBRE!AC14)</f>
        <v>0</v>
      </c>
      <c r="Z6" s="212">
        <f t="shared" si="9"/>
        <v>71</v>
      </c>
      <c r="AA6" s="212">
        <f>SUM(JULIO:SEPTIEMBRE!AF14)</f>
        <v>0</v>
      </c>
      <c r="AB6" s="213">
        <f t="shared" si="10"/>
        <v>0</v>
      </c>
      <c r="AD6" s="221" t="s">
        <v>75</v>
      </c>
      <c r="AE6" s="212">
        <f>SUM(OCTUBRE:DICIEMBRE!Y14)</f>
        <v>98</v>
      </c>
      <c r="AF6" s="212">
        <f>SUM(OCTUBRE:DICIEMBRE!AC14)</f>
        <v>0</v>
      </c>
      <c r="AG6" s="212">
        <f t="shared" si="11"/>
        <v>98</v>
      </c>
      <c r="AH6" s="212">
        <f>SUM(OCTUBRE:DICIEMBRE!AF14)</f>
        <v>0</v>
      </c>
      <c r="AI6" s="213">
        <f t="shared" si="12"/>
        <v>0</v>
      </c>
    </row>
    <row r="7" spans="2:35" ht="30" x14ac:dyDescent="0.25">
      <c r="B7" s="211" t="s">
        <v>76</v>
      </c>
      <c r="C7" s="212">
        <f t="shared" si="0"/>
        <v>237</v>
      </c>
      <c r="D7" s="212">
        <f t="shared" si="1"/>
        <v>0</v>
      </c>
      <c r="E7" s="212">
        <f t="shared" si="2"/>
        <v>237</v>
      </c>
      <c r="F7" s="212">
        <f t="shared" si="3"/>
        <v>176</v>
      </c>
      <c r="G7" s="213">
        <f t="shared" si="4"/>
        <v>0.7426160337552743</v>
      </c>
      <c r="I7" s="215" t="s">
        <v>76</v>
      </c>
      <c r="J7" s="216">
        <f>SUM(ENERO:MARZO!Y15)</f>
        <v>52</v>
      </c>
      <c r="K7" s="216">
        <f>SUM(ENERO:MARZO!AC15)</f>
        <v>0</v>
      </c>
      <c r="L7" s="216">
        <f t="shared" si="5"/>
        <v>52</v>
      </c>
      <c r="M7" s="216">
        <f>SUM(ENERO:MARZO!AF15)</f>
        <v>31</v>
      </c>
      <c r="N7" s="217">
        <f t="shared" si="6"/>
        <v>0.59615384615384615</v>
      </c>
      <c r="P7" s="218" t="s">
        <v>76</v>
      </c>
      <c r="Q7" s="219">
        <f>SUM(ABRIL:JUNIO!Y15)</f>
        <v>65</v>
      </c>
      <c r="R7" s="219">
        <f>SUM(ABRIL:JUNIO!AC15)</f>
        <v>0</v>
      </c>
      <c r="S7" s="219">
        <f t="shared" si="7"/>
        <v>65</v>
      </c>
      <c r="T7" s="219">
        <f>SUM(ABRIL:JUNIO!AF15)</f>
        <v>43</v>
      </c>
      <c r="U7" s="220">
        <f t="shared" si="8"/>
        <v>0.66153846153846152</v>
      </c>
      <c r="W7" s="221" t="s">
        <v>76</v>
      </c>
      <c r="X7" s="212">
        <f>SUM(JULIO:SEPTIEMBRE!Y15)</f>
        <v>54</v>
      </c>
      <c r="Y7" s="212">
        <f>SUM(JULIO:SEPTIEMBRE!AC15)</f>
        <v>0</v>
      </c>
      <c r="Z7" s="212">
        <f t="shared" si="9"/>
        <v>54</v>
      </c>
      <c r="AA7" s="212">
        <f>SUM(JULIO:SEPTIEMBRE!AF15)</f>
        <v>37</v>
      </c>
      <c r="AB7" s="213">
        <f t="shared" si="10"/>
        <v>0.68518518518518523</v>
      </c>
      <c r="AD7" s="221" t="s">
        <v>76</v>
      </c>
      <c r="AE7" s="212">
        <f>SUM(OCTUBRE:DICIEMBRE!Y15)</f>
        <v>66</v>
      </c>
      <c r="AF7" s="212">
        <f>SUM(OCTUBRE:DICIEMBRE!AC15)</f>
        <v>0</v>
      </c>
      <c r="AG7" s="212">
        <f t="shared" si="11"/>
        <v>66</v>
      </c>
      <c r="AH7" s="212">
        <f>SUM(OCTUBRE:DICIEMBRE!AF15)</f>
        <v>65</v>
      </c>
      <c r="AI7" s="213">
        <f t="shared" si="12"/>
        <v>0.98484848484848486</v>
      </c>
    </row>
    <row r="8" spans="2:35" ht="30" x14ac:dyDescent="0.25">
      <c r="B8" s="211" t="s">
        <v>77</v>
      </c>
      <c r="C8" s="212">
        <f t="shared" si="0"/>
        <v>0</v>
      </c>
      <c r="D8" s="212">
        <f t="shared" si="1"/>
        <v>46</v>
      </c>
      <c r="E8" s="212">
        <f t="shared" si="2"/>
        <v>46</v>
      </c>
      <c r="F8" s="212">
        <f t="shared" si="3"/>
        <v>40</v>
      </c>
      <c r="G8" s="213">
        <f t="shared" si="4"/>
        <v>0.86956521739130432</v>
      </c>
      <c r="I8" s="215" t="s">
        <v>77</v>
      </c>
      <c r="J8" s="216">
        <f>SUM(ENERO:MARZO!Y16)</f>
        <v>0</v>
      </c>
      <c r="K8" s="216">
        <f>SUM(ENERO:MARZO!AC16)</f>
        <v>0</v>
      </c>
      <c r="L8" s="216">
        <f t="shared" si="5"/>
        <v>0</v>
      </c>
      <c r="M8" s="216">
        <f>SUM(ENERO:MARZO!AF16)</f>
        <v>0</v>
      </c>
      <c r="N8" s="217" t="e">
        <f t="shared" si="6"/>
        <v>#DIV/0!</v>
      </c>
      <c r="P8" s="218" t="s">
        <v>77</v>
      </c>
      <c r="Q8" s="219">
        <f>SUM(ABRIL:JUNIO!Y16)</f>
        <v>0</v>
      </c>
      <c r="R8" s="219">
        <f>SUM(ABRIL:JUNIO!AC16)</f>
        <v>0</v>
      </c>
      <c r="S8" s="219">
        <f t="shared" si="7"/>
        <v>0</v>
      </c>
      <c r="T8" s="219">
        <f>SUM(ABRIL:JUNIO!AF16)</f>
        <v>0</v>
      </c>
      <c r="U8" s="220" t="e">
        <f t="shared" si="8"/>
        <v>#DIV/0!</v>
      </c>
      <c r="W8" s="221" t="s">
        <v>77</v>
      </c>
      <c r="X8" s="212">
        <f>SUM(JULIO:SEPTIEMBRE!Y16)</f>
        <v>0</v>
      </c>
      <c r="Y8" s="212">
        <f>SUM(JULIO:SEPTIEMBRE!AC16)</f>
        <v>0</v>
      </c>
      <c r="Z8" s="212">
        <f t="shared" si="9"/>
        <v>0</v>
      </c>
      <c r="AA8" s="212">
        <f>SUM(JULIO:SEPTIEMBRE!AF16)</f>
        <v>0</v>
      </c>
      <c r="AB8" s="213" t="e">
        <f t="shared" si="10"/>
        <v>#DIV/0!</v>
      </c>
      <c r="AD8" s="221" t="s">
        <v>77</v>
      </c>
      <c r="AE8" s="212">
        <f>SUM(OCTUBRE:DICIEMBRE!Y16)</f>
        <v>0</v>
      </c>
      <c r="AF8" s="212">
        <f>SUM(OCTUBRE:DICIEMBRE!AC16)</f>
        <v>46</v>
      </c>
      <c r="AG8" s="212">
        <f t="shared" si="11"/>
        <v>46</v>
      </c>
      <c r="AH8" s="212">
        <f>SUM(OCTUBRE:DICIEMBRE!AF16)</f>
        <v>40</v>
      </c>
      <c r="AI8" s="213">
        <f t="shared" si="12"/>
        <v>0.86956521739130432</v>
      </c>
    </row>
    <row r="9" spans="2:35" x14ac:dyDescent="0.25">
      <c r="B9" s="211" t="s">
        <v>78</v>
      </c>
      <c r="C9" s="212">
        <f t="shared" si="0"/>
        <v>414</v>
      </c>
      <c r="D9" s="212">
        <f t="shared" si="1"/>
        <v>0</v>
      </c>
      <c r="E9" s="212">
        <f t="shared" si="2"/>
        <v>414</v>
      </c>
      <c r="F9" s="212">
        <f t="shared" si="3"/>
        <v>387</v>
      </c>
      <c r="G9" s="213">
        <f t="shared" si="4"/>
        <v>0.93478260869565222</v>
      </c>
      <c r="I9" s="215" t="s">
        <v>78</v>
      </c>
      <c r="J9" s="216">
        <f>SUM(ENERO:MARZO!Y17)</f>
        <v>105</v>
      </c>
      <c r="K9" s="216">
        <f>SUM(ENERO:MARZO!AC17)</f>
        <v>0</v>
      </c>
      <c r="L9" s="216">
        <f t="shared" si="5"/>
        <v>105</v>
      </c>
      <c r="M9" s="216">
        <f>SUM(ENERO:MARZO!AF17)</f>
        <v>101</v>
      </c>
      <c r="N9" s="217">
        <f t="shared" si="6"/>
        <v>0.96190476190476193</v>
      </c>
      <c r="P9" s="218" t="s">
        <v>78</v>
      </c>
      <c r="Q9" s="219">
        <f>SUM(ABRIL:JUNIO!Y17)</f>
        <v>123</v>
      </c>
      <c r="R9" s="219">
        <f>SUM(ABRIL:JUNIO!AC17)</f>
        <v>0</v>
      </c>
      <c r="S9" s="219">
        <f t="shared" si="7"/>
        <v>123</v>
      </c>
      <c r="T9" s="219">
        <f>SUM(ABRIL:JUNIO!AF17)</f>
        <v>107</v>
      </c>
      <c r="U9" s="220">
        <f t="shared" si="8"/>
        <v>0.86991869918699183</v>
      </c>
      <c r="W9" s="221" t="s">
        <v>78</v>
      </c>
      <c r="X9" s="212">
        <f>SUM(JULIO:SEPTIEMBRE!Y17)</f>
        <v>96</v>
      </c>
      <c r="Y9" s="212">
        <f>SUM(JULIO:SEPTIEMBRE!AC17)</f>
        <v>0</v>
      </c>
      <c r="Z9" s="212">
        <f t="shared" si="9"/>
        <v>96</v>
      </c>
      <c r="AA9" s="212">
        <f>SUM(JULIO:SEPTIEMBRE!AF17)</f>
        <v>93</v>
      </c>
      <c r="AB9" s="213">
        <f t="shared" si="10"/>
        <v>0.96875</v>
      </c>
      <c r="AD9" s="221" t="s">
        <v>78</v>
      </c>
      <c r="AE9" s="212">
        <f>SUM(OCTUBRE:DICIEMBRE!Y17)</f>
        <v>90</v>
      </c>
      <c r="AF9" s="212">
        <f>SUM(OCTUBRE:DICIEMBRE!AC17)</f>
        <v>0</v>
      </c>
      <c r="AG9" s="212">
        <f t="shared" si="11"/>
        <v>90</v>
      </c>
      <c r="AH9" s="212">
        <f>SUM(OCTUBRE:DICIEMBRE!AF17)</f>
        <v>86</v>
      </c>
      <c r="AI9" s="213">
        <f t="shared" si="12"/>
        <v>0.9555555555555556</v>
      </c>
    </row>
    <row r="10" spans="2:35" x14ac:dyDescent="0.25">
      <c r="B10" s="211" t="s">
        <v>79</v>
      </c>
      <c r="C10" s="212">
        <f t="shared" si="0"/>
        <v>0</v>
      </c>
      <c r="D10" s="212">
        <f t="shared" si="1"/>
        <v>1898</v>
      </c>
      <c r="E10" s="212">
        <f t="shared" si="2"/>
        <v>1898</v>
      </c>
      <c r="F10" s="212">
        <f t="shared" si="3"/>
        <v>1709</v>
      </c>
      <c r="G10" s="213">
        <f t="shared" si="4"/>
        <v>0.90042149631190727</v>
      </c>
      <c r="I10" s="215" t="s">
        <v>79</v>
      </c>
      <c r="J10" s="216">
        <f>SUM(ENERO:MARZO!Y18)</f>
        <v>0</v>
      </c>
      <c r="K10" s="216">
        <f>SUM(ENERO:MARZO!AC18)</f>
        <v>496</v>
      </c>
      <c r="L10" s="216">
        <f t="shared" si="5"/>
        <v>496</v>
      </c>
      <c r="M10" s="216">
        <f>SUM(ENERO:MARZO!AF18)</f>
        <v>444</v>
      </c>
      <c r="N10" s="217">
        <f t="shared" si="6"/>
        <v>0.89516129032258063</v>
      </c>
      <c r="P10" s="218" t="s">
        <v>79</v>
      </c>
      <c r="Q10" s="219">
        <f>SUM(ABRIL:JUNIO!Y18)</f>
        <v>0</v>
      </c>
      <c r="R10" s="219">
        <f>SUM(ABRIL:JUNIO!AC18)</f>
        <v>504</v>
      </c>
      <c r="S10" s="219">
        <f t="shared" si="7"/>
        <v>504</v>
      </c>
      <c r="T10" s="219">
        <f>SUM(ABRIL:JUNIO!AF18)</f>
        <v>443</v>
      </c>
      <c r="U10" s="220">
        <f t="shared" si="8"/>
        <v>0.87896825396825395</v>
      </c>
      <c r="W10" s="221" t="s">
        <v>79</v>
      </c>
      <c r="X10" s="212">
        <f>SUM(JULIO:SEPTIEMBRE!Y18)</f>
        <v>0</v>
      </c>
      <c r="Y10" s="212">
        <f>SUM(JULIO:SEPTIEMBRE!AC18)</f>
        <v>405</v>
      </c>
      <c r="Z10" s="212">
        <f t="shared" si="9"/>
        <v>405</v>
      </c>
      <c r="AA10" s="212">
        <f>SUM(JULIO:SEPTIEMBRE!AF18)</f>
        <v>362</v>
      </c>
      <c r="AB10" s="213">
        <f t="shared" si="10"/>
        <v>0.89382716049382716</v>
      </c>
      <c r="AD10" s="221" t="s">
        <v>79</v>
      </c>
      <c r="AE10" s="212">
        <f>SUM(OCTUBRE:DICIEMBRE!Y18)</f>
        <v>0</v>
      </c>
      <c r="AF10" s="212">
        <f>SUM(OCTUBRE:DICIEMBRE!AC18)</f>
        <v>493</v>
      </c>
      <c r="AG10" s="212">
        <f t="shared" si="11"/>
        <v>493</v>
      </c>
      <c r="AH10" s="212">
        <f>SUM(OCTUBRE:DICIEMBRE!AF18)</f>
        <v>460</v>
      </c>
      <c r="AI10" s="213">
        <f t="shared" si="12"/>
        <v>0.93306288032454365</v>
      </c>
    </row>
    <row r="11" spans="2:35" hidden="1" x14ac:dyDescent="0.25">
      <c r="B11" s="211" t="s">
        <v>80</v>
      </c>
      <c r="C11" s="212">
        <f t="shared" si="0"/>
        <v>0</v>
      </c>
      <c r="D11" s="212">
        <f t="shared" si="1"/>
        <v>0</v>
      </c>
      <c r="E11" s="212">
        <f t="shared" si="2"/>
        <v>0</v>
      </c>
      <c r="F11" s="212">
        <f t="shared" si="3"/>
        <v>0</v>
      </c>
      <c r="G11" s="213" t="e">
        <f t="shared" si="4"/>
        <v>#DIV/0!</v>
      </c>
      <c r="I11" s="215" t="s">
        <v>80</v>
      </c>
      <c r="J11" s="216">
        <f>SUM(ENERO:MARZO!Y19)</f>
        <v>0</v>
      </c>
      <c r="K11" s="216">
        <f>SUM(ENERO:MARZO!AC19)</f>
        <v>0</v>
      </c>
      <c r="L11" s="216">
        <f t="shared" si="5"/>
        <v>0</v>
      </c>
      <c r="M11" s="216">
        <f>SUM(ENERO:MARZO!AF19)</f>
        <v>0</v>
      </c>
      <c r="N11" s="217" t="e">
        <f t="shared" si="6"/>
        <v>#DIV/0!</v>
      </c>
      <c r="P11" s="218" t="s">
        <v>80</v>
      </c>
      <c r="Q11" s="219">
        <f>SUM(ABRIL:JUNIO!Y19)</f>
        <v>0</v>
      </c>
      <c r="R11" s="219">
        <f>SUM(ABRIL:JUNIO!AC19)</f>
        <v>0</v>
      </c>
      <c r="S11" s="219">
        <f t="shared" si="7"/>
        <v>0</v>
      </c>
      <c r="T11" s="219">
        <f>SUM(ABRIL:JUNIO!AF19)</f>
        <v>0</v>
      </c>
      <c r="U11" s="220" t="e">
        <f t="shared" si="8"/>
        <v>#DIV/0!</v>
      </c>
      <c r="W11" s="221" t="s">
        <v>80</v>
      </c>
      <c r="X11" s="212">
        <f>SUM(JULIO:SEPTIEMBRE!Y19)</f>
        <v>0</v>
      </c>
      <c r="Y11" s="212">
        <f>SUM(JULIO:SEPTIEMBRE!AC19)</f>
        <v>0</v>
      </c>
      <c r="Z11" s="212">
        <f t="shared" si="9"/>
        <v>0</v>
      </c>
      <c r="AA11" s="212">
        <f>SUM(JULIO:SEPTIEMBRE!AF19)</f>
        <v>0</v>
      </c>
      <c r="AB11" s="213" t="e">
        <f t="shared" si="10"/>
        <v>#DIV/0!</v>
      </c>
      <c r="AD11" s="221" t="s">
        <v>80</v>
      </c>
      <c r="AE11" s="212">
        <f>SUM(OCTUBRE:DICIEMBRE!Y19)</f>
        <v>0</v>
      </c>
      <c r="AF11" s="212">
        <f>SUM(OCTUBRE:DICIEMBRE!AC19)</f>
        <v>0</v>
      </c>
      <c r="AG11" s="212">
        <f t="shared" si="11"/>
        <v>0</v>
      </c>
      <c r="AH11" s="212">
        <f>SUM(OCTUBRE:DICIEMBRE!AF19)</f>
        <v>0</v>
      </c>
      <c r="AI11" s="213" t="e">
        <f t="shared" si="12"/>
        <v>#DIV/0!</v>
      </c>
    </row>
    <row r="12" spans="2:35" x14ac:dyDescent="0.25">
      <c r="B12" s="211" t="s">
        <v>81</v>
      </c>
      <c r="C12" s="212">
        <f t="shared" si="0"/>
        <v>7</v>
      </c>
      <c r="D12" s="212">
        <f t="shared" si="1"/>
        <v>1082</v>
      </c>
      <c r="E12" s="212">
        <f t="shared" si="2"/>
        <v>1089</v>
      </c>
      <c r="F12" s="212">
        <f t="shared" si="3"/>
        <v>1083</v>
      </c>
      <c r="G12" s="213">
        <f t="shared" si="4"/>
        <v>0.99449035812672182</v>
      </c>
      <c r="I12" s="215" t="s">
        <v>81</v>
      </c>
      <c r="J12" s="216">
        <f>SUM(ENERO:MARZO!Y20)</f>
        <v>5</v>
      </c>
      <c r="K12" s="216">
        <f>SUM(ENERO:MARZO!AC20)</f>
        <v>293</v>
      </c>
      <c r="L12" s="216">
        <f t="shared" si="5"/>
        <v>298</v>
      </c>
      <c r="M12" s="216">
        <f>SUM(ENERO:MARZO!AF20)</f>
        <v>281</v>
      </c>
      <c r="N12" s="217">
        <f t="shared" si="6"/>
        <v>0.94295302013422821</v>
      </c>
      <c r="P12" s="218" t="s">
        <v>81</v>
      </c>
      <c r="Q12" s="219">
        <f>SUM(ABRIL:JUNIO!Y20)</f>
        <v>1</v>
      </c>
      <c r="R12" s="219">
        <f>SUM(ABRIL:JUNIO!AC20)</f>
        <v>311</v>
      </c>
      <c r="S12" s="219">
        <f t="shared" si="7"/>
        <v>312</v>
      </c>
      <c r="T12" s="219">
        <f>SUM(ABRIL:JUNIO!AF20)</f>
        <v>292</v>
      </c>
      <c r="U12" s="220">
        <f t="shared" si="8"/>
        <v>0.9358974358974359</v>
      </c>
      <c r="W12" s="221" t="s">
        <v>81</v>
      </c>
      <c r="X12" s="212">
        <f>SUM(JULIO:SEPTIEMBRE!Y20)</f>
        <v>1</v>
      </c>
      <c r="Y12" s="212">
        <f>SUM(JULIO:SEPTIEMBRE!AC20)</f>
        <v>293</v>
      </c>
      <c r="Z12" s="212">
        <f t="shared" si="9"/>
        <v>294</v>
      </c>
      <c r="AA12" s="212">
        <f>SUM(JULIO:SEPTIEMBRE!AF20)</f>
        <v>288</v>
      </c>
      <c r="AB12" s="213">
        <f t="shared" si="10"/>
        <v>0.97959183673469385</v>
      </c>
      <c r="AD12" s="221" t="s">
        <v>81</v>
      </c>
      <c r="AE12" s="212">
        <f>SUM(OCTUBRE:DICIEMBRE!Y20)</f>
        <v>0</v>
      </c>
      <c r="AF12" s="212">
        <f>SUM(OCTUBRE:DICIEMBRE!AC20)</f>
        <v>185</v>
      </c>
      <c r="AG12" s="212">
        <f t="shared" si="11"/>
        <v>185</v>
      </c>
      <c r="AH12" s="212">
        <f>SUM(OCTUBRE:DICIEMBRE!AF20)</f>
        <v>222</v>
      </c>
      <c r="AI12" s="213">
        <f t="shared" si="12"/>
        <v>1.2</v>
      </c>
    </row>
    <row r="13" spans="2:35" hidden="1" x14ac:dyDescent="0.25">
      <c r="B13" s="211" t="s">
        <v>82</v>
      </c>
      <c r="C13" s="212">
        <f t="shared" si="0"/>
        <v>0</v>
      </c>
      <c r="D13" s="212">
        <f t="shared" si="1"/>
        <v>0</v>
      </c>
      <c r="E13" s="212">
        <f t="shared" si="2"/>
        <v>0</v>
      </c>
      <c r="F13" s="212">
        <f t="shared" si="3"/>
        <v>0</v>
      </c>
      <c r="G13" s="213" t="e">
        <f t="shared" si="4"/>
        <v>#DIV/0!</v>
      </c>
      <c r="I13" s="215" t="s">
        <v>82</v>
      </c>
      <c r="J13" s="216">
        <f>SUM(ENERO:MARZO!Y21)</f>
        <v>0</v>
      </c>
      <c r="K13" s="216">
        <f>SUM(ENERO:MARZO!AC21)</f>
        <v>0</v>
      </c>
      <c r="L13" s="216">
        <f t="shared" si="5"/>
        <v>0</v>
      </c>
      <c r="M13" s="216">
        <f>SUM(ENERO:MARZO!AF21)</f>
        <v>0</v>
      </c>
      <c r="N13" s="217" t="e">
        <f t="shared" si="6"/>
        <v>#DIV/0!</v>
      </c>
      <c r="P13" s="218" t="s">
        <v>82</v>
      </c>
      <c r="Q13" s="219">
        <f>SUM(ABRIL:JUNIO!Y21)</f>
        <v>0</v>
      </c>
      <c r="R13" s="219">
        <f>SUM(ABRIL:JUNIO!AC21)</f>
        <v>0</v>
      </c>
      <c r="S13" s="219">
        <f t="shared" si="7"/>
        <v>0</v>
      </c>
      <c r="T13" s="219">
        <f>SUM(ABRIL:JUNIO!AF21)</f>
        <v>0</v>
      </c>
      <c r="U13" s="220" t="e">
        <f t="shared" si="8"/>
        <v>#DIV/0!</v>
      </c>
      <c r="W13" s="221" t="s">
        <v>82</v>
      </c>
      <c r="X13" s="212">
        <f>SUM(JULIO:SEPTIEMBRE!Y21)</f>
        <v>0</v>
      </c>
      <c r="Y13" s="212">
        <f>SUM(JULIO:SEPTIEMBRE!AC21)</f>
        <v>0</v>
      </c>
      <c r="Z13" s="212">
        <f t="shared" si="9"/>
        <v>0</v>
      </c>
      <c r="AA13" s="212">
        <f>SUM(JULIO:SEPTIEMBRE!AF21)</f>
        <v>0</v>
      </c>
      <c r="AB13" s="213" t="e">
        <f t="shared" si="10"/>
        <v>#DIV/0!</v>
      </c>
      <c r="AD13" s="221" t="s">
        <v>82</v>
      </c>
      <c r="AE13" s="212">
        <f>SUM(OCTUBRE:DICIEMBRE!Y21)</f>
        <v>0</v>
      </c>
      <c r="AF13" s="212">
        <f>SUM(OCTUBRE:DICIEMBRE!AC21)</f>
        <v>0</v>
      </c>
      <c r="AG13" s="212">
        <f t="shared" si="11"/>
        <v>0</v>
      </c>
      <c r="AH13" s="212">
        <f>SUM(OCTUBRE:DICIEMBRE!AF21)</f>
        <v>0</v>
      </c>
      <c r="AI13" s="213" t="e">
        <f t="shared" si="12"/>
        <v>#DIV/0!</v>
      </c>
    </row>
    <row r="14" spans="2:35" x14ac:dyDescent="0.25">
      <c r="B14" s="211" t="s">
        <v>83</v>
      </c>
      <c r="C14" s="212">
        <f t="shared" si="0"/>
        <v>0</v>
      </c>
      <c r="D14" s="212">
        <f t="shared" si="1"/>
        <v>1152</v>
      </c>
      <c r="E14" s="212">
        <f t="shared" si="2"/>
        <v>1152</v>
      </c>
      <c r="F14" s="212">
        <f t="shared" si="3"/>
        <v>979</v>
      </c>
      <c r="G14" s="213">
        <f t="shared" si="4"/>
        <v>0.84982638888888884</v>
      </c>
      <c r="I14" s="215" t="s">
        <v>83</v>
      </c>
      <c r="J14" s="216">
        <f>SUM(ENERO:MARZO!Y22)</f>
        <v>0</v>
      </c>
      <c r="K14" s="216">
        <f>SUM(ENERO:MARZO!AC22)</f>
        <v>335</v>
      </c>
      <c r="L14" s="216">
        <f t="shared" si="5"/>
        <v>335</v>
      </c>
      <c r="M14" s="216">
        <f>SUM(ENERO:MARZO!AF22)</f>
        <v>285</v>
      </c>
      <c r="N14" s="217">
        <f t="shared" si="6"/>
        <v>0.85074626865671643</v>
      </c>
      <c r="P14" s="218" t="s">
        <v>83</v>
      </c>
      <c r="Q14" s="219">
        <f>SUM(ABRIL:JUNIO!Y22)</f>
        <v>0</v>
      </c>
      <c r="R14" s="219">
        <f>SUM(ABRIL:JUNIO!AC22)</f>
        <v>314</v>
      </c>
      <c r="S14" s="219">
        <f t="shared" si="7"/>
        <v>314</v>
      </c>
      <c r="T14" s="219">
        <f>SUM(ABRIL:JUNIO!AF22)</f>
        <v>262</v>
      </c>
      <c r="U14" s="220">
        <f t="shared" si="8"/>
        <v>0.83439490445859876</v>
      </c>
      <c r="W14" s="221" t="s">
        <v>83</v>
      </c>
      <c r="X14" s="212">
        <f>SUM(JULIO:SEPTIEMBRE!Y22)</f>
        <v>0</v>
      </c>
      <c r="Y14" s="212">
        <f>SUM(JULIO:SEPTIEMBRE!AC22)</f>
        <v>299</v>
      </c>
      <c r="Z14" s="212">
        <f t="shared" si="9"/>
        <v>299</v>
      </c>
      <c r="AA14" s="212">
        <f>SUM(JULIO:SEPTIEMBRE!AF22)</f>
        <v>253</v>
      </c>
      <c r="AB14" s="213">
        <f t="shared" si="10"/>
        <v>0.84615384615384615</v>
      </c>
      <c r="AD14" s="221" t="s">
        <v>83</v>
      </c>
      <c r="AE14" s="212">
        <f>SUM(OCTUBRE:DICIEMBRE!Y22)</f>
        <v>0</v>
      </c>
      <c r="AF14" s="212">
        <f>SUM(OCTUBRE:DICIEMBRE!AC22)</f>
        <v>204</v>
      </c>
      <c r="AG14" s="212">
        <f t="shared" si="11"/>
        <v>204</v>
      </c>
      <c r="AH14" s="212">
        <f>SUM(OCTUBRE:DICIEMBRE!AF22)</f>
        <v>179</v>
      </c>
      <c r="AI14" s="213">
        <f t="shared" si="12"/>
        <v>0.87745098039215685</v>
      </c>
    </row>
    <row r="15" spans="2:35" hidden="1" x14ac:dyDescent="0.25">
      <c r="B15" s="211" t="s">
        <v>84</v>
      </c>
      <c r="C15" s="212">
        <f t="shared" si="0"/>
        <v>0</v>
      </c>
      <c r="D15" s="212">
        <f t="shared" si="1"/>
        <v>0</v>
      </c>
      <c r="E15" s="212">
        <f t="shared" si="2"/>
        <v>0</v>
      </c>
      <c r="F15" s="212">
        <f t="shared" si="3"/>
        <v>0</v>
      </c>
      <c r="G15" s="213" t="e">
        <f t="shared" si="4"/>
        <v>#DIV/0!</v>
      </c>
      <c r="I15" s="215" t="s">
        <v>84</v>
      </c>
      <c r="J15" s="216">
        <f>SUM(ENERO:MARZO!Y23)</f>
        <v>0</v>
      </c>
      <c r="K15" s="216">
        <f>SUM(ENERO:MARZO!AC23)</f>
        <v>0</v>
      </c>
      <c r="L15" s="216">
        <f t="shared" si="5"/>
        <v>0</v>
      </c>
      <c r="M15" s="216">
        <f>SUM(ENERO:MARZO!AF23)</f>
        <v>0</v>
      </c>
      <c r="N15" s="217" t="e">
        <f t="shared" si="6"/>
        <v>#DIV/0!</v>
      </c>
      <c r="P15" s="218" t="s">
        <v>84</v>
      </c>
      <c r="Q15" s="219">
        <f>SUM(ABRIL:JUNIO!Y23)</f>
        <v>0</v>
      </c>
      <c r="R15" s="219">
        <f>SUM(ABRIL:JUNIO!AC23)</f>
        <v>0</v>
      </c>
      <c r="S15" s="219">
        <f t="shared" si="7"/>
        <v>0</v>
      </c>
      <c r="T15" s="219">
        <f>SUM(ABRIL:JUNIO!AF23)</f>
        <v>0</v>
      </c>
      <c r="U15" s="220" t="e">
        <f t="shared" si="8"/>
        <v>#DIV/0!</v>
      </c>
      <c r="W15" s="221" t="s">
        <v>84</v>
      </c>
      <c r="X15" s="212">
        <f>SUM(JULIO:SEPTIEMBRE!Y23)</f>
        <v>0</v>
      </c>
      <c r="Y15" s="212">
        <f>SUM(JULIO:SEPTIEMBRE!AC23)</f>
        <v>0</v>
      </c>
      <c r="Z15" s="212">
        <f t="shared" si="9"/>
        <v>0</v>
      </c>
      <c r="AA15" s="212">
        <f>SUM(JULIO:SEPTIEMBRE!AF23)</f>
        <v>0</v>
      </c>
      <c r="AB15" s="213" t="e">
        <f t="shared" si="10"/>
        <v>#DIV/0!</v>
      </c>
      <c r="AD15" s="221" t="s">
        <v>84</v>
      </c>
      <c r="AE15" s="212">
        <f>SUM(OCTUBRE:DICIEMBRE!Y23)</f>
        <v>0</v>
      </c>
      <c r="AF15" s="212">
        <f>SUM(OCTUBRE:DICIEMBRE!AC23)</f>
        <v>0</v>
      </c>
      <c r="AG15" s="212">
        <f t="shared" si="11"/>
        <v>0</v>
      </c>
      <c r="AH15" s="212">
        <f>SUM(OCTUBRE:DICIEMBRE!AF23)</f>
        <v>0</v>
      </c>
      <c r="AI15" s="213" t="e">
        <f t="shared" si="12"/>
        <v>#DIV/0!</v>
      </c>
    </row>
    <row r="16" spans="2:35" hidden="1" x14ac:dyDescent="0.25">
      <c r="B16" s="211" t="s">
        <v>85</v>
      </c>
      <c r="C16" s="212">
        <f t="shared" si="0"/>
        <v>0</v>
      </c>
      <c r="D16" s="212">
        <f t="shared" si="1"/>
        <v>0</v>
      </c>
      <c r="E16" s="212">
        <f t="shared" si="2"/>
        <v>0</v>
      </c>
      <c r="F16" s="212">
        <f t="shared" si="3"/>
        <v>0</v>
      </c>
      <c r="G16" s="213" t="e">
        <f t="shared" si="4"/>
        <v>#DIV/0!</v>
      </c>
      <c r="I16" s="215" t="s">
        <v>85</v>
      </c>
      <c r="J16" s="216">
        <f>SUM(ENERO:MARZO!Y24)</f>
        <v>0</v>
      </c>
      <c r="K16" s="216">
        <f>SUM(ENERO:MARZO!AC24)</f>
        <v>0</v>
      </c>
      <c r="L16" s="216">
        <f t="shared" si="5"/>
        <v>0</v>
      </c>
      <c r="M16" s="216">
        <f>SUM(ENERO:MARZO!AF24)</f>
        <v>0</v>
      </c>
      <c r="N16" s="217" t="e">
        <f t="shared" si="6"/>
        <v>#DIV/0!</v>
      </c>
      <c r="P16" s="218" t="s">
        <v>85</v>
      </c>
      <c r="Q16" s="219">
        <f>SUM(ABRIL:JUNIO!Y24)</f>
        <v>0</v>
      </c>
      <c r="R16" s="219">
        <f>SUM(ABRIL:JUNIO!AC24)</f>
        <v>0</v>
      </c>
      <c r="S16" s="219">
        <f t="shared" si="7"/>
        <v>0</v>
      </c>
      <c r="T16" s="219">
        <f>SUM(ABRIL:JUNIO!AF24)</f>
        <v>0</v>
      </c>
      <c r="U16" s="220" t="e">
        <f t="shared" si="8"/>
        <v>#DIV/0!</v>
      </c>
      <c r="W16" s="221" t="s">
        <v>85</v>
      </c>
      <c r="X16" s="212">
        <f>SUM(JULIO:SEPTIEMBRE!Y24)</f>
        <v>0</v>
      </c>
      <c r="Y16" s="212">
        <f>SUM(JULIO:SEPTIEMBRE!AC24)</f>
        <v>0</v>
      </c>
      <c r="Z16" s="212">
        <f t="shared" si="9"/>
        <v>0</v>
      </c>
      <c r="AA16" s="212">
        <f>SUM(JULIO:SEPTIEMBRE!AF24)</f>
        <v>0</v>
      </c>
      <c r="AB16" s="213" t="e">
        <f t="shared" si="10"/>
        <v>#DIV/0!</v>
      </c>
      <c r="AD16" s="221" t="s">
        <v>85</v>
      </c>
      <c r="AE16" s="212">
        <f>SUM(OCTUBRE:DICIEMBRE!Y24)</f>
        <v>0</v>
      </c>
      <c r="AF16" s="212">
        <f>SUM(OCTUBRE:DICIEMBRE!AC24)</f>
        <v>0</v>
      </c>
      <c r="AG16" s="212">
        <f t="shared" si="11"/>
        <v>0</v>
      </c>
      <c r="AH16" s="212">
        <f>SUM(OCTUBRE:DICIEMBRE!AF24)</f>
        <v>0</v>
      </c>
      <c r="AI16" s="213" t="e">
        <f t="shared" si="12"/>
        <v>#DIV/0!</v>
      </c>
    </row>
    <row r="17" spans="2:35" hidden="1" x14ac:dyDescent="0.25">
      <c r="B17" s="211" t="s">
        <v>86</v>
      </c>
      <c r="C17" s="212">
        <f t="shared" si="0"/>
        <v>0</v>
      </c>
      <c r="D17" s="212">
        <f t="shared" si="1"/>
        <v>0</v>
      </c>
      <c r="E17" s="212">
        <f t="shared" si="2"/>
        <v>0</v>
      </c>
      <c r="F17" s="212">
        <f t="shared" si="3"/>
        <v>0</v>
      </c>
      <c r="G17" s="213" t="e">
        <f t="shared" si="4"/>
        <v>#DIV/0!</v>
      </c>
      <c r="I17" s="215" t="s">
        <v>86</v>
      </c>
      <c r="J17" s="216">
        <f>SUM(ENERO:MARZO!Y25)</f>
        <v>0</v>
      </c>
      <c r="K17" s="216">
        <f>SUM(ENERO:MARZO!AC25)</f>
        <v>0</v>
      </c>
      <c r="L17" s="216">
        <f t="shared" si="5"/>
        <v>0</v>
      </c>
      <c r="M17" s="216">
        <f>SUM(ENERO:MARZO!AF25)</f>
        <v>0</v>
      </c>
      <c r="N17" s="217" t="e">
        <f t="shared" si="6"/>
        <v>#DIV/0!</v>
      </c>
      <c r="P17" s="218" t="s">
        <v>86</v>
      </c>
      <c r="Q17" s="219">
        <f>SUM(ABRIL:JUNIO!Y25)</f>
        <v>0</v>
      </c>
      <c r="R17" s="219">
        <f>SUM(ABRIL:JUNIO!AC25)</f>
        <v>0</v>
      </c>
      <c r="S17" s="219">
        <f t="shared" si="7"/>
        <v>0</v>
      </c>
      <c r="T17" s="219">
        <f>SUM(ABRIL:JUNIO!AF25)</f>
        <v>0</v>
      </c>
      <c r="U17" s="220" t="e">
        <f t="shared" si="8"/>
        <v>#DIV/0!</v>
      </c>
      <c r="W17" s="221" t="s">
        <v>86</v>
      </c>
      <c r="X17" s="212">
        <f>SUM(JULIO:SEPTIEMBRE!Y25)</f>
        <v>0</v>
      </c>
      <c r="Y17" s="212">
        <f>SUM(JULIO:SEPTIEMBRE!AC25)</f>
        <v>0</v>
      </c>
      <c r="Z17" s="212">
        <f t="shared" si="9"/>
        <v>0</v>
      </c>
      <c r="AA17" s="212">
        <f>SUM(JULIO:SEPTIEMBRE!AF25)</f>
        <v>0</v>
      </c>
      <c r="AB17" s="213" t="e">
        <f t="shared" si="10"/>
        <v>#DIV/0!</v>
      </c>
      <c r="AD17" s="221" t="s">
        <v>86</v>
      </c>
      <c r="AE17" s="212">
        <f>SUM(OCTUBRE:DICIEMBRE!Y25)</f>
        <v>0</v>
      </c>
      <c r="AF17" s="212">
        <f>SUM(OCTUBRE:DICIEMBRE!AC25)</f>
        <v>0</v>
      </c>
      <c r="AG17" s="212">
        <f t="shared" si="11"/>
        <v>0</v>
      </c>
      <c r="AH17" s="212">
        <f>SUM(OCTUBRE:DICIEMBRE!AF25)</f>
        <v>0</v>
      </c>
      <c r="AI17" s="213" t="e">
        <f t="shared" si="12"/>
        <v>#DIV/0!</v>
      </c>
    </row>
    <row r="18" spans="2:35" hidden="1" x14ac:dyDescent="0.25">
      <c r="B18" s="211" t="s">
        <v>87</v>
      </c>
      <c r="C18" s="212">
        <f t="shared" si="0"/>
        <v>0</v>
      </c>
      <c r="D18" s="212">
        <f t="shared" si="1"/>
        <v>0</v>
      </c>
      <c r="E18" s="212">
        <f t="shared" si="2"/>
        <v>0</v>
      </c>
      <c r="F18" s="212">
        <f t="shared" si="3"/>
        <v>0</v>
      </c>
      <c r="G18" s="213" t="e">
        <f t="shared" si="4"/>
        <v>#DIV/0!</v>
      </c>
      <c r="I18" s="215" t="s">
        <v>87</v>
      </c>
      <c r="J18" s="216">
        <f>SUM(ENERO:MARZO!Y26)</f>
        <v>0</v>
      </c>
      <c r="K18" s="216">
        <f>SUM(ENERO:MARZO!AC26)</f>
        <v>0</v>
      </c>
      <c r="L18" s="216">
        <f t="shared" si="5"/>
        <v>0</v>
      </c>
      <c r="M18" s="216">
        <f>SUM(ENERO:MARZO!AF26)</f>
        <v>0</v>
      </c>
      <c r="N18" s="217" t="e">
        <f t="shared" si="6"/>
        <v>#DIV/0!</v>
      </c>
      <c r="P18" s="218" t="s">
        <v>87</v>
      </c>
      <c r="Q18" s="219">
        <f>SUM(ABRIL:JUNIO!Y26)</f>
        <v>0</v>
      </c>
      <c r="R18" s="219">
        <f>SUM(ABRIL:JUNIO!AC26)</f>
        <v>0</v>
      </c>
      <c r="S18" s="219">
        <f t="shared" si="7"/>
        <v>0</v>
      </c>
      <c r="T18" s="219">
        <f>SUM(ABRIL:JUNIO!AF26)</f>
        <v>0</v>
      </c>
      <c r="U18" s="220" t="e">
        <f t="shared" si="8"/>
        <v>#DIV/0!</v>
      </c>
      <c r="W18" s="221" t="s">
        <v>87</v>
      </c>
      <c r="X18" s="212">
        <f>SUM(JULIO:SEPTIEMBRE!Y26)</f>
        <v>0</v>
      </c>
      <c r="Y18" s="212">
        <f>SUM(JULIO:SEPTIEMBRE!AC26)</f>
        <v>0</v>
      </c>
      <c r="Z18" s="212">
        <f t="shared" si="9"/>
        <v>0</v>
      </c>
      <c r="AA18" s="212">
        <f>SUM(JULIO:SEPTIEMBRE!AF26)</f>
        <v>0</v>
      </c>
      <c r="AB18" s="213" t="e">
        <f t="shared" si="10"/>
        <v>#DIV/0!</v>
      </c>
      <c r="AD18" s="221" t="s">
        <v>87</v>
      </c>
      <c r="AE18" s="212">
        <f>SUM(OCTUBRE:DICIEMBRE!Y26)</f>
        <v>0</v>
      </c>
      <c r="AF18" s="212">
        <f>SUM(OCTUBRE:DICIEMBRE!AC26)</f>
        <v>0</v>
      </c>
      <c r="AG18" s="212">
        <f t="shared" si="11"/>
        <v>0</v>
      </c>
      <c r="AH18" s="212">
        <f>SUM(OCTUBRE:DICIEMBRE!AF26)</f>
        <v>0</v>
      </c>
      <c r="AI18" s="213" t="e">
        <f t="shared" si="12"/>
        <v>#DIV/0!</v>
      </c>
    </row>
    <row r="19" spans="2:35" x14ac:dyDescent="0.25">
      <c r="B19" s="211" t="s">
        <v>88</v>
      </c>
      <c r="C19" s="212">
        <f t="shared" si="0"/>
        <v>0</v>
      </c>
      <c r="D19" s="212">
        <f t="shared" si="1"/>
        <v>196</v>
      </c>
      <c r="E19" s="212">
        <f t="shared" si="2"/>
        <v>196</v>
      </c>
      <c r="F19" s="212">
        <f t="shared" si="3"/>
        <v>193</v>
      </c>
      <c r="G19" s="213">
        <f t="shared" si="4"/>
        <v>0.98469387755102045</v>
      </c>
      <c r="I19" s="215" t="s">
        <v>88</v>
      </c>
      <c r="J19" s="216">
        <f>SUM(ENERO:MARZO!Y27)</f>
        <v>0</v>
      </c>
      <c r="K19" s="216">
        <f>SUM(ENERO:MARZO!AC27)</f>
        <v>68</v>
      </c>
      <c r="L19" s="216">
        <f t="shared" si="5"/>
        <v>68</v>
      </c>
      <c r="M19" s="216">
        <f>SUM(ENERO:MARZO!AF27)</f>
        <v>68</v>
      </c>
      <c r="N19" s="217">
        <f t="shared" si="6"/>
        <v>1</v>
      </c>
      <c r="P19" s="218" t="s">
        <v>88</v>
      </c>
      <c r="Q19" s="219">
        <f>SUM(ABRIL:JUNIO!Y27)</f>
        <v>0</v>
      </c>
      <c r="R19" s="219">
        <f>SUM(ABRIL:JUNIO!AC27)</f>
        <v>63</v>
      </c>
      <c r="S19" s="219">
        <f t="shared" si="7"/>
        <v>63</v>
      </c>
      <c r="T19" s="219">
        <f>SUM(ABRIL:JUNIO!AF27)</f>
        <v>61</v>
      </c>
      <c r="U19" s="220">
        <f t="shared" si="8"/>
        <v>0.96825396825396826</v>
      </c>
      <c r="W19" s="221" t="s">
        <v>88</v>
      </c>
      <c r="X19" s="212">
        <f>SUM(JULIO:SEPTIEMBRE!Y27)</f>
        <v>0</v>
      </c>
      <c r="Y19" s="212">
        <f>SUM(JULIO:SEPTIEMBRE!AC27)</f>
        <v>43</v>
      </c>
      <c r="Z19" s="212">
        <f t="shared" si="9"/>
        <v>43</v>
      </c>
      <c r="AA19" s="212">
        <f>SUM(JULIO:SEPTIEMBRE!AF27)</f>
        <v>43</v>
      </c>
      <c r="AB19" s="213">
        <f t="shared" si="10"/>
        <v>1</v>
      </c>
      <c r="AD19" s="221" t="s">
        <v>88</v>
      </c>
      <c r="AE19" s="212">
        <f>SUM(OCTUBRE:DICIEMBRE!Y27)</f>
        <v>0</v>
      </c>
      <c r="AF19" s="212">
        <f>SUM(OCTUBRE:DICIEMBRE!AC27)</f>
        <v>22</v>
      </c>
      <c r="AG19" s="212">
        <f t="shared" si="11"/>
        <v>22</v>
      </c>
      <c r="AH19" s="212">
        <f>SUM(OCTUBRE:DICIEMBRE!AF27)</f>
        <v>21</v>
      </c>
      <c r="AI19" s="213">
        <f t="shared" si="12"/>
        <v>0.95454545454545459</v>
      </c>
    </row>
    <row r="20" spans="2:35" hidden="1" x14ac:dyDescent="0.25">
      <c r="B20" s="211" t="s">
        <v>89</v>
      </c>
      <c r="C20" s="212">
        <f t="shared" si="0"/>
        <v>0</v>
      </c>
      <c r="D20" s="212">
        <f t="shared" si="1"/>
        <v>0</v>
      </c>
      <c r="E20" s="212">
        <f t="shared" si="2"/>
        <v>0</v>
      </c>
      <c r="F20" s="212">
        <f t="shared" si="3"/>
        <v>0</v>
      </c>
      <c r="G20" s="213" t="e">
        <f t="shared" si="4"/>
        <v>#DIV/0!</v>
      </c>
      <c r="I20" s="215" t="s">
        <v>89</v>
      </c>
      <c r="J20" s="216">
        <f>SUM(ENERO:MARZO!Y28)</f>
        <v>0</v>
      </c>
      <c r="K20" s="216">
        <f>SUM(ENERO:MARZO!AC28)</f>
        <v>0</v>
      </c>
      <c r="L20" s="216">
        <f t="shared" si="5"/>
        <v>0</v>
      </c>
      <c r="M20" s="216">
        <f>SUM(ENERO:MARZO!AF28)</f>
        <v>0</v>
      </c>
      <c r="N20" s="217" t="e">
        <f t="shared" si="6"/>
        <v>#DIV/0!</v>
      </c>
      <c r="P20" s="218" t="s">
        <v>89</v>
      </c>
      <c r="Q20" s="219">
        <f>SUM(ABRIL:JUNIO!Y28)</f>
        <v>0</v>
      </c>
      <c r="R20" s="219">
        <f>SUM(ABRIL:JUNIO!AC28)</f>
        <v>0</v>
      </c>
      <c r="S20" s="219">
        <f t="shared" si="7"/>
        <v>0</v>
      </c>
      <c r="T20" s="219">
        <f>SUM(ABRIL:JUNIO!AF28)</f>
        <v>0</v>
      </c>
      <c r="U20" s="220" t="e">
        <f t="shared" si="8"/>
        <v>#DIV/0!</v>
      </c>
      <c r="W20" s="221" t="s">
        <v>89</v>
      </c>
      <c r="X20" s="212">
        <f>SUM(JULIO:SEPTIEMBRE!Y28)</f>
        <v>0</v>
      </c>
      <c r="Y20" s="212">
        <f>SUM(JULIO:SEPTIEMBRE!AC28)</f>
        <v>0</v>
      </c>
      <c r="Z20" s="212">
        <f t="shared" si="9"/>
        <v>0</v>
      </c>
      <c r="AA20" s="212">
        <f>SUM(JULIO:SEPTIEMBRE!AF28)</f>
        <v>0</v>
      </c>
      <c r="AB20" s="213" t="e">
        <f t="shared" si="10"/>
        <v>#DIV/0!</v>
      </c>
      <c r="AD20" s="221" t="s">
        <v>89</v>
      </c>
      <c r="AE20" s="212">
        <f>SUM(OCTUBRE:DICIEMBRE!Y28)</f>
        <v>0</v>
      </c>
      <c r="AF20" s="212">
        <f>SUM(OCTUBRE:DICIEMBRE!AC28)</f>
        <v>0</v>
      </c>
      <c r="AG20" s="212">
        <f t="shared" si="11"/>
        <v>0</v>
      </c>
      <c r="AH20" s="212">
        <f>SUM(OCTUBRE:DICIEMBRE!AF28)</f>
        <v>0</v>
      </c>
      <c r="AI20" s="213" t="e">
        <f t="shared" si="12"/>
        <v>#DIV/0!</v>
      </c>
    </row>
    <row r="21" spans="2:35" hidden="1" x14ac:dyDescent="0.25">
      <c r="B21" s="211" t="s">
        <v>90</v>
      </c>
      <c r="C21" s="212">
        <f t="shared" si="0"/>
        <v>0</v>
      </c>
      <c r="D21" s="212">
        <f t="shared" si="1"/>
        <v>0</v>
      </c>
      <c r="E21" s="212">
        <f t="shared" si="2"/>
        <v>0</v>
      </c>
      <c r="F21" s="212">
        <f t="shared" si="3"/>
        <v>0</v>
      </c>
      <c r="G21" s="213" t="e">
        <f t="shared" si="4"/>
        <v>#DIV/0!</v>
      </c>
      <c r="I21" s="215" t="s">
        <v>90</v>
      </c>
      <c r="J21" s="216">
        <f>SUM(ENERO:MARZO!Y29)</f>
        <v>0</v>
      </c>
      <c r="K21" s="216">
        <f>SUM(ENERO:MARZO!AC29)</f>
        <v>0</v>
      </c>
      <c r="L21" s="216">
        <f t="shared" si="5"/>
        <v>0</v>
      </c>
      <c r="M21" s="216">
        <f>SUM(ENERO:MARZO!AF29)</f>
        <v>0</v>
      </c>
      <c r="N21" s="217" t="e">
        <f t="shared" si="6"/>
        <v>#DIV/0!</v>
      </c>
      <c r="P21" s="218" t="s">
        <v>90</v>
      </c>
      <c r="Q21" s="219">
        <f>SUM(ABRIL:JUNIO!Y29)</f>
        <v>0</v>
      </c>
      <c r="R21" s="219">
        <f>SUM(ABRIL:JUNIO!AC29)</f>
        <v>0</v>
      </c>
      <c r="S21" s="219">
        <f t="shared" si="7"/>
        <v>0</v>
      </c>
      <c r="T21" s="219">
        <f>SUM(ABRIL:JUNIO!AF29)</f>
        <v>0</v>
      </c>
      <c r="U21" s="220" t="e">
        <f t="shared" si="8"/>
        <v>#DIV/0!</v>
      </c>
      <c r="W21" s="221" t="s">
        <v>90</v>
      </c>
      <c r="X21" s="212">
        <f>SUM(JULIO:SEPTIEMBRE!Y29)</f>
        <v>0</v>
      </c>
      <c r="Y21" s="212">
        <f>SUM(JULIO:SEPTIEMBRE!AC29)</f>
        <v>0</v>
      </c>
      <c r="Z21" s="212">
        <f t="shared" si="9"/>
        <v>0</v>
      </c>
      <c r="AA21" s="212">
        <f>SUM(JULIO:SEPTIEMBRE!AF29)</f>
        <v>0</v>
      </c>
      <c r="AB21" s="213" t="e">
        <f t="shared" si="10"/>
        <v>#DIV/0!</v>
      </c>
      <c r="AD21" s="221" t="s">
        <v>90</v>
      </c>
      <c r="AE21" s="212">
        <f>SUM(OCTUBRE:DICIEMBRE!Y29)</f>
        <v>0</v>
      </c>
      <c r="AF21" s="212">
        <f>SUM(OCTUBRE:DICIEMBRE!AC29)</f>
        <v>0</v>
      </c>
      <c r="AG21" s="212">
        <f t="shared" si="11"/>
        <v>0</v>
      </c>
      <c r="AH21" s="212">
        <f>SUM(OCTUBRE:DICIEMBRE!AF29)</f>
        <v>0</v>
      </c>
      <c r="AI21" s="213" t="e">
        <f t="shared" si="12"/>
        <v>#DIV/0!</v>
      </c>
    </row>
    <row r="22" spans="2:35" hidden="1" x14ac:dyDescent="0.25">
      <c r="B22" s="211" t="s">
        <v>91</v>
      </c>
      <c r="C22" s="212">
        <f t="shared" si="0"/>
        <v>0</v>
      </c>
      <c r="D22" s="212">
        <f t="shared" si="1"/>
        <v>0</v>
      </c>
      <c r="E22" s="212">
        <f t="shared" si="2"/>
        <v>0</v>
      </c>
      <c r="F22" s="212">
        <f t="shared" si="3"/>
        <v>0</v>
      </c>
      <c r="G22" s="213" t="e">
        <f t="shared" si="4"/>
        <v>#DIV/0!</v>
      </c>
      <c r="I22" s="215" t="s">
        <v>91</v>
      </c>
      <c r="J22" s="216">
        <f>SUM(ENERO:MARZO!Y30)</f>
        <v>0</v>
      </c>
      <c r="K22" s="216">
        <f>SUM(ENERO:MARZO!AC30)</f>
        <v>0</v>
      </c>
      <c r="L22" s="216">
        <f t="shared" si="5"/>
        <v>0</v>
      </c>
      <c r="M22" s="216">
        <f>SUM(ENERO:MARZO!AF30)</f>
        <v>0</v>
      </c>
      <c r="N22" s="217" t="e">
        <f t="shared" si="6"/>
        <v>#DIV/0!</v>
      </c>
      <c r="P22" s="218" t="s">
        <v>91</v>
      </c>
      <c r="Q22" s="219">
        <f>SUM(ABRIL:JUNIO!Y30)</f>
        <v>0</v>
      </c>
      <c r="R22" s="219">
        <f>SUM(ABRIL:JUNIO!AC30)</f>
        <v>0</v>
      </c>
      <c r="S22" s="219">
        <f t="shared" si="7"/>
        <v>0</v>
      </c>
      <c r="T22" s="219">
        <f>SUM(ABRIL:JUNIO!AF30)</f>
        <v>0</v>
      </c>
      <c r="U22" s="220" t="e">
        <f t="shared" si="8"/>
        <v>#DIV/0!</v>
      </c>
      <c r="W22" s="221" t="s">
        <v>91</v>
      </c>
      <c r="X22" s="212">
        <f>SUM(JULIO:SEPTIEMBRE!Y30)</f>
        <v>0</v>
      </c>
      <c r="Y22" s="212">
        <f>SUM(JULIO:SEPTIEMBRE!AC30)</f>
        <v>0</v>
      </c>
      <c r="Z22" s="212">
        <f t="shared" si="9"/>
        <v>0</v>
      </c>
      <c r="AA22" s="212">
        <f>SUM(JULIO:SEPTIEMBRE!AF30)</f>
        <v>0</v>
      </c>
      <c r="AB22" s="213" t="e">
        <f t="shared" si="10"/>
        <v>#DIV/0!</v>
      </c>
      <c r="AD22" s="221" t="s">
        <v>91</v>
      </c>
      <c r="AE22" s="212">
        <f>SUM(OCTUBRE:DICIEMBRE!Y30)</f>
        <v>0</v>
      </c>
      <c r="AF22" s="212">
        <f>SUM(OCTUBRE:DICIEMBRE!AC30)</f>
        <v>0</v>
      </c>
      <c r="AG22" s="212">
        <f t="shared" si="11"/>
        <v>0</v>
      </c>
      <c r="AH22" s="212">
        <f>SUM(OCTUBRE:DICIEMBRE!AF30)</f>
        <v>0</v>
      </c>
      <c r="AI22" s="213" t="e">
        <f t="shared" si="12"/>
        <v>#DIV/0!</v>
      </c>
    </row>
    <row r="23" spans="2:35" hidden="1" x14ac:dyDescent="0.25">
      <c r="B23" s="211" t="s">
        <v>92</v>
      </c>
      <c r="C23" s="212">
        <f t="shared" si="0"/>
        <v>0</v>
      </c>
      <c r="D23" s="212">
        <f t="shared" si="1"/>
        <v>0</v>
      </c>
      <c r="E23" s="212">
        <f t="shared" si="2"/>
        <v>0</v>
      </c>
      <c r="F23" s="212">
        <f t="shared" si="3"/>
        <v>0</v>
      </c>
      <c r="G23" s="213" t="e">
        <f t="shared" si="4"/>
        <v>#DIV/0!</v>
      </c>
      <c r="I23" s="215" t="s">
        <v>92</v>
      </c>
      <c r="J23" s="216">
        <f>SUM(ENERO:MARZO!Y31)</f>
        <v>0</v>
      </c>
      <c r="K23" s="216">
        <f>SUM(ENERO:MARZO!AC31)</f>
        <v>0</v>
      </c>
      <c r="L23" s="216">
        <f t="shared" si="5"/>
        <v>0</v>
      </c>
      <c r="M23" s="216">
        <f>SUM(ENERO:MARZO!AF31)</f>
        <v>0</v>
      </c>
      <c r="N23" s="217" t="e">
        <f t="shared" si="6"/>
        <v>#DIV/0!</v>
      </c>
      <c r="P23" s="218" t="s">
        <v>92</v>
      </c>
      <c r="Q23" s="219">
        <f>SUM(ABRIL:JUNIO!Y31)</f>
        <v>0</v>
      </c>
      <c r="R23" s="219">
        <f>SUM(ABRIL:JUNIO!AC31)</f>
        <v>0</v>
      </c>
      <c r="S23" s="219">
        <f t="shared" si="7"/>
        <v>0</v>
      </c>
      <c r="T23" s="219">
        <f>SUM(ABRIL:JUNIO!AF31)</f>
        <v>0</v>
      </c>
      <c r="U23" s="220" t="e">
        <f t="shared" si="8"/>
        <v>#DIV/0!</v>
      </c>
      <c r="W23" s="221" t="s">
        <v>92</v>
      </c>
      <c r="X23" s="212">
        <f>SUM(JULIO:SEPTIEMBRE!Y31)</f>
        <v>0</v>
      </c>
      <c r="Y23" s="212">
        <f>SUM(JULIO:SEPTIEMBRE!AC31)</f>
        <v>0</v>
      </c>
      <c r="Z23" s="212">
        <f t="shared" si="9"/>
        <v>0</v>
      </c>
      <c r="AA23" s="212">
        <f>SUM(JULIO:SEPTIEMBRE!AF31)</f>
        <v>0</v>
      </c>
      <c r="AB23" s="213" t="e">
        <f t="shared" si="10"/>
        <v>#DIV/0!</v>
      </c>
      <c r="AD23" s="221" t="s">
        <v>92</v>
      </c>
      <c r="AE23" s="212">
        <f>SUM(OCTUBRE:DICIEMBRE!Y31)</f>
        <v>0</v>
      </c>
      <c r="AF23" s="212">
        <f>SUM(OCTUBRE:DICIEMBRE!AC31)</f>
        <v>0</v>
      </c>
      <c r="AG23" s="212">
        <f t="shared" si="11"/>
        <v>0</v>
      </c>
      <c r="AH23" s="212">
        <f>SUM(OCTUBRE:DICIEMBRE!AF31)</f>
        <v>0</v>
      </c>
      <c r="AI23" s="213" t="e">
        <f t="shared" si="12"/>
        <v>#DIV/0!</v>
      </c>
    </row>
    <row r="24" spans="2:35" x14ac:dyDescent="0.25">
      <c r="B24" s="211" t="s">
        <v>93</v>
      </c>
      <c r="C24" s="212">
        <f t="shared" si="0"/>
        <v>0</v>
      </c>
      <c r="D24" s="212">
        <f t="shared" si="1"/>
        <v>0</v>
      </c>
      <c r="E24" s="212">
        <f t="shared" si="2"/>
        <v>0</v>
      </c>
      <c r="F24" s="212">
        <f t="shared" si="3"/>
        <v>0</v>
      </c>
      <c r="G24" s="213" t="e">
        <f t="shared" si="4"/>
        <v>#DIV/0!</v>
      </c>
      <c r="I24" s="215" t="s">
        <v>93</v>
      </c>
      <c r="J24" s="216">
        <f>SUM(ENERO:MARZO!Y32)</f>
        <v>0</v>
      </c>
      <c r="K24" s="216">
        <f>SUM(ENERO:MARZO!AC32)</f>
        <v>0</v>
      </c>
      <c r="L24" s="216">
        <f t="shared" si="5"/>
        <v>0</v>
      </c>
      <c r="M24" s="216">
        <f>SUM(ENERO:MARZO!AF32)</f>
        <v>0</v>
      </c>
      <c r="N24" s="217" t="e">
        <f t="shared" si="6"/>
        <v>#DIV/0!</v>
      </c>
      <c r="P24" s="218" t="s">
        <v>93</v>
      </c>
      <c r="Q24" s="219">
        <f>SUM(ABRIL:JUNIO!Y32)</f>
        <v>0</v>
      </c>
      <c r="R24" s="219">
        <f>SUM(ABRIL:JUNIO!AC32)</f>
        <v>0</v>
      </c>
      <c r="S24" s="219">
        <f t="shared" si="7"/>
        <v>0</v>
      </c>
      <c r="T24" s="219">
        <f>SUM(ABRIL:JUNIO!AF32)</f>
        <v>0</v>
      </c>
      <c r="U24" s="220" t="e">
        <f t="shared" si="8"/>
        <v>#DIV/0!</v>
      </c>
      <c r="W24" s="221" t="s">
        <v>93</v>
      </c>
      <c r="X24" s="212">
        <f>SUM(JULIO:SEPTIEMBRE!Y32)</f>
        <v>0</v>
      </c>
      <c r="Y24" s="212">
        <f>SUM(JULIO:SEPTIEMBRE!AC32)</f>
        <v>0</v>
      </c>
      <c r="Z24" s="212">
        <f t="shared" si="9"/>
        <v>0</v>
      </c>
      <c r="AA24" s="212">
        <f>SUM(JULIO:SEPTIEMBRE!AF32)</f>
        <v>0</v>
      </c>
      <c r="AB24" s="213" t="e">
        <f t="shared" si="10"/>
        <v>#DIV/0!</v>
      </c>
      <c r="AD24" s="221" t="s">
        <v>93</v>
      </c>
      <c r="AE24" s="212">
        <f>SUM(OCTUBRE:DICIEMBRE!Y32)</f>
        <v>0</v>
      </c>
      <c r="AF24" s="212">
        <f>SUM(OCTUBRE:DICIEMBRE!AC32)</f>
        <v>0</v>
      </c>
      <c r="AG24" s="212">
        <f t="shared" si="11"/>
        <v>0</v>
      </c>
      <c r="AH24" s="212">
        <f>SUM(OCTUBRE:DICIEMBRE!AF32)</f>
        <v>0</v>
      </c>
      <c r="AI24" s="213" t="e">
        <f t="shared" si="12"/>
        <v>#DIV/0!</v>
      </c>
    </row>
    <row r="25" spans="2:35" hidden="1" x14ac:dyDescent="0.25">
      <c r="B25" s="211" t="s">
        <v>94</v>
      </c>
      <c r="C25" s="212">
        <f t="shared" si="0"/>
        <v>0</v>
      </c>
      <c r="D25" s="212">
        <f t="shared" si="1"/>
        <v>0</v>
      </c>
      <c r="E25" s="212">
        <f t="shared" si="2"/>
        <v>0</v>
      </c>
      <c r="F25" s="212">
        <f t="shared" si="3"/>
        <v>0</v>
      </c>
      <c r="G25" s="213" t="e">
        <f t="shared" si="4"/>
        <v>#DIV/0!</v>
      </c>
      <c r="I25" s="215" t="s">
        <v>94</v>
      </c>
      <c r="J25" s="216">
        <f>SUM(ENERO:MARZO!Y33)</f>
        <v>0</v>
      </c>
      <c r="K25" s="216">
        <f>SUM(ENERO:MARZO!AC33)</f>
        <v>0</v>
      </c>
      <c r="L25" s="216">
        <f t="shared" si="5"/>
        <v>0</v>
      </c>
      <c r="M25" s="216">
        <f>SUM(ENERO:MARZO!AF33)</f>
        <v>0</v>
      </c>
      <c r="N25" s="217" t="e">
        <f t="shared" si="6"/>
        <v>#DIV/0!</v>
      </c>
      <c r="P25" s="218" t="s">
        <v>94</v>
      </c>
      <c r="Q25" s="219">
        <f>SUM(ABRIL:JUNIO!Y33)</f>
        <v>0</v>
      </c>
      <c r="R25" s="219">
        <f>SUM(ABRIL:JUNIO!AC33)</f>
        <v>0</v>
      </c>
      <c r="S25" s="219">
        <f t="shared" si="7"/>
        <v>0</v>
      </c>
      <c r="T25" s="219">
        <f>SUM(ABRIL:JUNIO!AF33)</f>
        <v>0</v>
      </c>
      <c r="U25" s="220" t="e">
        <f t="shared" si="8"/>
        <v>#DIV/0!</v>
      </c>
      <c r="W25" s="221" t="s">
        <v>94</v>
      </c>
      <c r="X25" s="212">
        <f>SUM(JULIO:SEPTIEMBRE!Y33)</f>
        <v>0</v>
      </c>
      <c r="Y25" s="212">
        <f>SUM(JULIO:SEPTIEMBRE!AC33)</f>
        <v>0</v>
      </c>
      <c r="Z25" s="212">
        <f t="shared" si="9"/>
        <v>0</v>
      </c>
      <c r="AA25" s="212">
        <f>SUM(JULIO:SEPTIEMBRE!AF33)</f>
        <v>0</v>
      </c>
      <c r="AB25" s="213" t="e">
        <f t="shared" si="10"/>
        <v>#DIV/0!</v>
      </c>
      <c r="AD25" s="221" t="s">
        <v>94</v>
      </c>
      <c r="AE25" s="212">
        <f>SUM(OCTUBRE:DICIEMBRE!Y33)</f>
        <v>0</v>
      </c>
      <c r="AF25" s="212">
        <f>SUM(OCTUBRE:DICIEMBRE!AC33)</f>
        <v>0</v>
      </c>
      <c r="AG25" s="212">
        <f t="shared" si="11"/>
        <v>0</v>
      </c>
      <c r="AH25" s="212">
        <f>SUM(OCTUBRE:DICIEMBRE!AF33)</f>
        <v>0</v>
      </c>
      <c r="AI25" s="213" t="e">
        <f t="shared" si="12"/>
        <v>#DIV/0!</v>
      </c>
    </row>
    <row r="26" spans="2:35" hidden="1" x14ac:dyDescent="0.25">
      <c r="B26" s="211" t="s">
        <v>95</v>
      </c>
      <c r="C26" s="212">
        <f t="shared" si="0"/>
        <v>0</v>
      </c>
      <c r="D26" s="212">
        <f t="shared" si="1"/>
        <v>0</v>
      </c>
      <c r="E26" s="212">
        <f t="shared" si="2"/>
        <v>0</v>
      </c>
      <c r="F26" s="212">
        <f t="shared" si="3"/>
        <v>0</v>
      </c>
      <c r="G26" s="213" t="e">
        <f t="shared" si="4"/>
        <v>#DIV/0!</v>
      </c>
      <c r="I26" s="215" t="s">
        <v>95</v>
      </c>
      <c r="J26" s="216">
        <f>SUM(ENERO:MARZO!Y34)</f>
        <v>0</v>
      </c>
      <c r="K26" s="216">
        <f>SUM(ENERO:MARZO!AC34)</f>
        <v>0</v>
      </c>
      <c r="L26" s="216">
        <f t="shared" si="5"/>
        <v>0</v>
      </c>
      <c r="M26" s="216">
        <f>SUM(ENERO:MARZO!AF34)</f>
        <v>0</v>
      </c>
      <c r="N26" s="217" t="e">
        <f t="shared" si="6"/>
        <v>#DIV/0!</v>
      </c>
      <c r="P26" s="218" t="s">
        <v>95</v>
      </c>
      <c r="Q26" s="219">
        <f>SUM(ABRIL:JUNIO!Y34)</f>
        <v>0</v>
      </c>
      <c r="R26" s="219">
        <f>SUM(ABRIL:JUNIO!AC34)</f>
        <v>0</v>
      </c>
      <c r="S26" s="219">
        <f t="shared" si="7"/>
        <v>0</v>
      </c>
      <c r="T26" s="219">
        <f>SUM(ABRIL:JUNIO!AF34)</f>
        <v>0</v>
      </c>
      <c r="U26" s="220" t="e">
        <f t="shared" si="8"/>
        <v>#DIV/0!</v>
      </c>
      <c r="W26" s="221" t="s">
        <v>95</v>
      </c>
      <c r="X26" s="212">
        <f>SUM(JULIO:SEPTIEMBRE!Y34)</f>
        <v>0</v>
      </c>
      <c r="Y26" s="212">
        <f>SUM(JULIO:SEPTIEMBRE!AC34)</f>
        <v>0</v>
      </c>
      <c r="Z26" s="212">
        <f t="shared" si="9"/>
        <v>0</v>
      </c>
      <c r="AA26" s="212">
        <f>SUM(JULIO:SEPTIEMBRE!AF34)</f>
        <v>0</v>
      </c>
      <c r="AB26" s="213" t="e">
        <f t="shared" si="10"/>
        <v>#DIV/0!</v>
      </c>
      <c r="AD26" s="221" t="s">
        <v>95</v>
      </c>
      <c r="AE26" s="212">
        <f>SUM(OCTUBRE:DICIEMBRE!Y34)</f>
        <v>0</v>
      </c>
      <c r="AF26" s="212">
        <f>SUM(OCTUBRE:DICIEMBRE!AC34)</f>
        <v>0</v>
      </c>
      <c r="AG26" s="212">
        <f t="shared" si="11"/>
        <v>0</v>
      </c>
      <c r="AH26" s="212">
        <f>SUM(OCTUBRE:DICIEMBRE!AF34)</f>
        <v>0</v>
      </c>
      <c r="AI26" s="213" t="e">
        <f t="shared" si="12"/>
        <v>#DIV/0!</v>
      </c>
    </row>
    <row r="27" spans="2:35" hidden="1" x14ac:dyDescent="0.25">
      <c r="B27" s="211" t="s">
        <v>96</v>
      </c>
      <c r="C27" s="212">
        <f t="shared" si="0"/>
        <v>0</v>
      </c>
      <c r="D27" s="212">
        <f t="shared" si="1"/>
        <v>0</v>
      </c>
      <c r="E27" s="212">
        <f t="shared" si="2"/>
        <v>0</v>
      </c>
      <c r="F27" s="212">
        <f t="shared" si="3"/>
        <v>0</v>
      </c>
      <c r="G27" s="213" t="e">
        <f t="shared" si="4"/>
        <v>#DIV/0!</v>
      </c>
      <c r="I27" s="215" t="s">
        <v>96</v>
      </c>
      <c r="J27" s="216">
        <f>SUM(ENERO:MARZO!Y35)</f>
        <v>0</v>
      </c>
      <c r="K27" s="216">
        <f>SUM(ENERO:MARZO!AC35)</f>
        <v>0</v>
      </c>
      <c r="L27" s="216">
        <f t="shared" si="5"/>
        <v>0</v>
      </c>
      <c r="M27" s="216">
        <f>SUM(ENERO:MARZO!AF35)</f>
        <v>0</v>
      </c>
      <c r="N27" s="217" t="e">
        <f t="shared" si="6"/>
        <v>#DIV/0!</v>
      </c>
      <c r="P27" s="218" t="s">
        <v>96</v>
      </c>
      <c r="Q27" s="219">
        <f>SUM(ABRIL:JUNIO!Y35)</f>
        <v>0</v>
      </c>
      <c r="R27" s="219">
        <f>SUM(ABRIL:JUNIO!AC35)</f>
        <v>0</v>
      </c>
      <c r="S27" s="219">
        <f t="shared" si="7"/>
        <v>0</v>
      </c>
      <c r="T27" s="219">
        <f>SUM(ABRIL:JUNIO!AF35)</f>
        <v>0</v>
      </c>
      <c r="U27" s="220" t="e">
        <f t="shared" si="8"/>
        <v>#DIV/0!</v>
      </c>
      <c r="W27" s="221" t="s">
        <v>96</v>
      </c>
      <c r="X27" s="212">
        <f>SUM(JULIO:SEPTIEMBRE!Y35)</f>
        <v>0</v>
      </c>
      <c r="Y27" s="212">
        <f>SUM(JULIO:SEPTIEMBRE!AC35)</f>
        <v>0</v>
      </c>
      <c r="Z27" s="212">
        <f t="shared" si="9"/>
        <v>0</v>
      </c>
      <c r="AA27" s="212">
        <f>SUM(JULIO:SEPTIEMBRE!AF35)</f>
        <v>0</v>
      </c>
      <c r="AB27" s="213" t="e">
        <f t="shared" si="10"/>
        <v>#DIV/0!</v>
      </c>
      <c r="AD27" s="221" t="s">
        <v>96</v>
      </c>
      <c r="AE27" s="212">
        <f>SUM(OCTUBRE:DICIEMBRE!Y35)</f>
        <v>0</v>
      </c>
      <c r="AF27" s="212">
        <f>SUM(OCTUBRE:DICIEMBRE!AC35)</f>
        <v>0</v>
      </c>
      <c r="AG27" s="212">
        <f t="shared" si="11"/>
        <v>0</v>
      </c>
      <c r="AH27" s="212">
        <f>SUM(OCTUBRE:DICIEMBRE!AF35)</f>
        <v>0</v>
      </c>
      <c r="AI27" s="213" t="e">
        <f t="shared" si="12"/>
        <v>#DIV/0!</v>
      </c>
    </row>
    <row r="28" spans="2:35" hidden="1" x14ac:dyDescent="0.25">
      <c r="B28" s="211" t="s">
        <v>97</v>
      </c>
      <c r="C28" s="212">
        <f t="shared" si="0"/>
        <v>0</v>
      </c>
      <c r="D28" s="212">
        <f t="shared" si="1"/>
        <v>0</v>
      </c>
      <c r="E28" s="212">
        <f t="shared" si="2"/>
        <v>0</v>
      </c>
      <c r="F28" s="212">
        <f t="shared" si="3"/>
        <v>0</v>
      </c>
      <c r="G28" s="213" t="e">
        <f t="shared" si="4"/>
        <v>#DIV/0!</v>
      </c>
      <c r="I28" s="215" t="s">
        <v>97</v>
      </c>
      <c r="J28" s="216">
        <f>SUM(ENERO:MARZO!Y36)</f>
        <v>0</v>
      </c>
      <c r="K28" s="216">
        <f>SUM(ENERO:MARZO!AC36)</f>
        <v>0</v>
      </c>
      <c r="L28" s="216">
        <f t="shared" si="5"/>
        <v>0</v>
      </c>
      <c r="M28" s="216">
        <f>SUM(ENERO:MARZO!AF36)</f>
        <v>0</v>
      </c>
      <c r="N28" s="217" t="e">
        <f t="shared" si="6"/>
        <v>#DIV/0!</v>
      </c>
      <c r="P28" s="218" t="s">
        <v>97</v>
      </c>
      <c r="Q28" s="219">
        <f>SUM(ABRIL:JUNIO!Y36)</f>
        <v>0</v>
      </c>
      <c r="R28" s="219">
        <f>SUM(ABRIL:JUNIO!AC36)</f>
        <v>0</v>
      </c>
      <c r="S28" s="219">
        <f t="shared" si="7"/>
        <v>0</v>
      </c>
      <c r="T28" s="219">
        <f>SUM(ABRIL:JUNIO!AF36)</f>
        <v>0</v>
      </c>
      <c r="U28" s="220" t="e">
        <f t="shared" si="8"/>
        <v>#DIV/0!</v>
      </c>
      <c r="W28" s="221" t="s">
        <v>97</v>
      </c>
      <c r="X28" s="212">
        <f>SUM(JULIO:SEPTIEMBRE!Y36)</f>
        <v>0</v>
      </c>
      <c r="Y28" s="212">
        <f>SUM(JULIO:SEPTIEMBRE!AC36)</f>
        <v>0</v>
      </c>
      <c r="Z28" s="212">
        <f t="shared" si="9"/>
        <v>0</v>
      </c>
      <c r="AA28" s="212">
        <f>SUM(JULIO:SEPTIEMBRE!AF36)</f>
        <v>0</v>
      </c>
      <c r="AB28" s="213" t="e">
        <f t="shared" si="10"/>
        <v>#DIV/0!</v>
      </c>
      <c r="AD28" s="221" t="s">
        <v>97</v>
      </c>
      <c r="AE28" s="212">
        <f>SUM(OCTUBRE:DICIEMBRE!Y36)</f>
        <v>0</v>
      </c>
      <c r="AF28" s="212">
        <f>SUM(OCTUBRE:DICIEMBRE!AC36)</f>
        <v>0</v>
      </c>
      <c r="AG28" s="212">
        <f t="shared" si="11"/>
        <v>0</v>
      </c>
      <c r="AH28" s="212">
        <f>SUM(OCTUBRE:DICIEMBRE!AF36)</f>
        <v>0</v>
      </c>
      <c r="AI28" s="213" t="e">
        <f t="shared" si="12"/>
        <v>#DIV/0!</v>
      </c>
    </row>
    <row r="29" spans="2:35" ht="30" hidden="1" x14ac:dyDescent="0.25">
      <c r="B29" s="211" t="s">
        <v>98</v>
      </c>
      <c r="C29" s="212">
        <f t="shared" si="0"/>
        <v>0</v>
      </c>
      <c r="D29" s="212">
        <f t="shared" si="1"/>
        <v>0</v>
      </c>
      <c r="E29" s="212">
        <f t="shared" si="2"/>
        <v>0</v>
      </c>
      <c r="F29" s="212">
        <f t="shared" si="3"/>
        <v>0</v>
      </c>
      <c r="G29" s="213" t="e">
        <f t="shared" si="4"/>
        <v>#DIV/0!</v>
      </c>
      <c r="I29" s="215" t="s">
        <v>98</v>
      </c>
      <c r="J29" s="216">
        <f>SUM(ENERO:MARZO!Y37)</f>
        <v>0</v>
      </c>
      <c r="K29" s="216">
        <f>SUM(ENERO:MARZO!AC37)</f>
        <v>0</v>
      </c>
      <c r="L29" s="216">
        <f t="shared" si="5"/>
        <v>0</v>
      </c>
      <c r="M29" s="216">
        <f>SUM(ENERO:MARZO!AF37)</f>
        <v>0</v>
      </c>
      <c r="N29" s="217" t="e">
        <f t="shared" si="6"/>
        <v>#DIV/0!</v>
      </c>
      <c r="P29" s="218" t="s">
        <v>98</v>
      </c>
      <c r="Q29" s="219">
        <f>SUM(ABRIL:JUNIO!Y37)</f>
        <v>0</v>
      </c>
      <c r="R29" s="219">
        <f>SUM(ABRIL:JUNIO!AC37)</f>
        <v>0</v>
      </c>
      <c r="S29" s="219">
        <f t="shared" si="7"/>
        <v>0</v>
      </c>
      <c r="T29" s="219">
        <f>SUM(ABRIL:JUNIO!AF37)</f>
        <v>0</v>
      </c>
      <c r="U29" s="220" t="e">
        <f t="shared" si="8"/>
        <v>#DIV/0!</v>
      </c>
      <c r="W29" s="221" t="s">
        <v>98</v>
      </c>
      <c r="X29" s="212">
        <f>SUM(JULIO:SEPTIEMBRE!Y37)</f>
        <v>0</v>
      </c>
      <c r="Y29" s="212">
        <f>SUM(JULIO:SEPTIEMBRE!AC37)</f>
        <v>0</v>
      </c>
      <c r="Z29" s="212">
        <f t="shared" si="9"/>
        <v>0</v>
      </c>
      <c r="AA29" s="212">
        <f>SUM(JULIO:SEPTIEMBRE!AF37)</f>
        <v>0</v>
      </c>
      <c r="AB29" s="213" t="e">
        <f t="shared" si="10"/>
        <v>#DIV/0!</v>
      </c>
      <c r="AD29" s="221" t="s">
        <v>98</v>
      </c>
      <c r="AE29" s="212">
        <f>SUM(OCTUBRE:DICIEMBRE!Y37)</f>
        <v>0</v>
      </c>
      <c r="AF29" s="212">
        <f>SUM(OCTUBRE:DICIEMBRE!AC37)</f>
        <v>0</v>
      </c>
      <c r="AG29" s="212">
        <f t="shared" si="11"/>
        <v>0</v>
      </c>
      <c r="AH29" s="212">
        <f>SUM(OCTUBRE:DICIEMBRE!AF37)</f>
        <v>0</v>
      </c>
      <c r="AI29" s="213" t="e">
        <f t="shared" si="12"/>
        <v>#DIV/0!</v>
      </c>
    </row>
    <row r="30" spans="2:35" ht="30" hidden="1" x14ac:dyDescent="0.25">
      <c r="B30" s="211" t="s">
        <v>99</v>
      </c>
      <c r="C30" s="212">
        <f t="shared" si="0"/>
        <v>0</v>
      </c>
      <c r="D30" s="212">
        <f t="shared" si="1"/>
        <v>0</v>
      </c>
      <c r="E30" s="212">
        <f t="shared" si="2"/>
        <v>0</v>
      </c>
      <c r="F30" s="212">
        <f t="shared" si="3"/>
        <v>0</v>
      </c>
      <c r="G30" s="213" t="e">
        <f t="shared" si="4"/>
        <v>#DIV/0!</v>
      </c>
      <c r="I30" s="215" t="s">
        <v>99</v>
      </c>
      <c r="J30" s="216">
        <f>SUM(ENERO:MARZO!Y38)</f>
        <v>0</v>
      </c>
      <c r="K30" s="216">
        <f>SUM(ENERO:MARZO!AC38)</f>
        <v>0</v>
      </c>
      <c r="L30" s="216">
        <f t="shared" si="5"/>
        <v>0</v>
      </c>
      <c r="M30" s="216">
        <f>SUM(ENERO:MARZO!AF38)</f>
        <v>0</v>
      </c>
      <c r="N30" s="217" t="e">
        <f t="shared" si="6"/>
        <v>#DIV/0!</v>
      </c>
      <c r="P30" s="218" t="s">
        <v>99</v>
      </c>
      <c r="Q30" s="219">
        <f>SUM(ABRIL:JUNIO!Y38)</f>
        <v>0</v>
      </c>
      <c r="R30" s="219">
        <f>SUM(ABRIL:JUNIO!AC38)</f>
        <v>0</v>
      </c>
      <c r="S30" s="219">
        <f t="shared" si="7"/>
        <v>0</v>
      </c>
      <c r="T30" s="219">
        <f>SUM(ABRIL:JUNIO!AF38)</f>
        <v>0</v>
      </c>
      <c r="U30" s="220" t="e">
        <f t="shared" si="8"/>
        <v>#DIV/0!</v>
      </c>
      <c r="W30" s="221" t="s">
        <v>99</v>
      </c>
      <c r="X30" s="212">
        <f>SUM(JULIO:SEPTIEMBRE!Y38)</f>
        <v>0</v>
      </c>
      <c r="Y30" s="212">
        <f>SUM(JULIO:SEPTIEMBRE!AC38)</f>
        <v>0</v>
      </c>
      <c r="Z30" s="212">
        <f t="shared" si="9"/>
        <v>0</v>
      </c>
      <c r="AA30" s="212">
        <f>SUM(JULIO:SEPTIEMBRE!AF38)</f>
        <v>0</v>
      </c>
      <c r="AB30" s="213" t="e">
        <f t="shared" si="10"/>
        <v>#DIV/0!</v>
      </c>
      <c r="AD30" s="221" t="s">
        <v>99</v>
      </c>
      <c r="AE30" s="212">
        <f>SUM(OCTUBRE:DICIEMBRE!Y38)</f>
        <v>0</v>
      </c>
      <c r="AF30" s="212">
        <f>SUM(OCTUBRE:DICIEMBRE!AC38)</f>
        <v>0</v>
      </c>
      <c r="AG30" s="212">
        <f t="shared" si="11"/>
        <v>0</v>
      </c>
      <c r="AH30" s="212">
        <f>SUM(OCTUBRE:DICIEMBRE!AF38)</f>
        <v>0</v>
      </c>
      <c r="AI30" s="213" t="e">
        <f t="shared" si="12"/>
        <v>#DIV/0!</v>
      </c>
    </row>
    <row r="31" spans="2:35" x14ac:dyDescent="0.25">
      <c r="B31" s="211" t="s">
        <v>100</v>
      </c>
      <c r="C31" s="212">
        <f t="shared" si="0"/>
        <v>1113</v>
      </c>
      <c r="D31" s="212">
        <f t="shared" si="1"/>
        <v>0</v>
      </c>
      <c r="E31" s="212">
        <f t="shared" si="2"/>
        <v>1113</v>
      </c>
      <c r="F31" s="212">
        <f t="shared" si="3"/>
        <v>1088</v>
      </c>
      <c r="G31" s="213">
        <f t="shared" si="4"/>
        <v>0.97753818508535495</v>
      </c>
      <c r="I31" s="215" t="s">
        <v>100</v>
      </c>
      <c r="J31" s="216">
        <f>SUM(ENERO:MARZO!Y39)</f>
        <v>276</v>
      </c>
      <c r="K31" s="216">
        <f>SUM(ENERO:MARZO!AC39)</f>
        <v>0</v>
      </c>
      <c r="L31" s="216">
        <f t="shared" si="5"/>
        <v>276</v>
      </c>
      <c r="M31" s="216">
        <f>SUM(ENERO:MARZO!AF39)</f>
        <v>269</v>
      </c>
      <c r="N31" s="217">
        <f t="shared" si="6"/>
        <v>0.97463768115942029</v>
      </c>
      <c r="P31" s="218" t="s">
        <v>100</v>
      </c>
      <c r="Q31" s="219">
        <f>SUM(ABRIL:JUNIO!Y39)</f>
        <v>314</v>
      </c>
      <c r="R31" s="219">
        <f>SUM(ABRIL:JUNIO!AC39)</f>
        <v>0</v>
      </c>
      <c r="S31" s="219">
        <f t="shared" si="7"/>
        <v>314</v>
      </c>
      <c r="T31" s="219">
        <f>SUM(ABRIL:JUNIO!AF39)</f>
        <v>311</v>
      </c>
      <c r="U31" s="220">
        <f t="shared" si="8"/>
        <v>0.99044585987261147</v>
      </c>
      <c r="W31" s="221" t="s">
        <v>100</v>
      </c>
      <c r="X31" s="212">
        <f>SUM(JULIO:SEPTIEMBRE!Y39)</f>
        <v>269</v>
      </c>
      <c r="Y31" s="212">
        <f>SUM(JULIO:SEPTIEMBRE!AC39)</f>
        <v>0</v>
      </c>
      <c r="Z31" s="212">
        <f t="shared" si="9"/>
        <v>269</v>
      </c>
      <c r="AA31" s="212">
        <f>SUM(JULIO:SEPTIEMBRE!AF39)</f>
        <v>259</v>
      </c>
      <c r="AB31" s="213">
        <f t="shared" si="10"/>
        <v>0.96282527881040891</v>
      </c>
      <c r="AD31" s="221" t="s">
        <v>100</v>
      </c>
      <c r="AE31" s="212">
        <f>SUM(OCTUBRE:DICIEMBRE!Y39)</f>
        <v>254</v>
      </c>
      <c r="AF31" s="212">
        <f>SUM(OCTUBRE:DICIEMBRE!AC39)</f>
        <v>0</v>
      </c>
      <c r="AG31" s="212">
        <f t="shared" si="11"/>
        <v>254</v>
      </c>
      <c r="AH31" s="212">
        <f>SUM(OCTUBRE:DICIEMBRE!AF39)</f>
        <v>249</v>
      </c>
      <c r="AI31" s="213">
        <f t="shared" si="12"/>
        <v>0.98031496062992129</v>
      </c>
    </row>
    <row r="32" spans="2:35" x14ac:dyDescent="0.25">
      <c r="B32" s="211" t="s">
        <v>101</v>
      </c>
      <c r="C32" s="212">
        <f t="shared" si="0"/>
        <v>0</v>
      </c>
      <c r="D32" s="212">
        <f t="shared" si="1"/>
        <v>1158</v>
      </c>
      <c r="E32" s="212">
        <f t="shared" si="2"/>
        <v>1158</v>
      </c>
      <c r="F32" s="212">
        <f t="shared" si="3"/>
        <v>1064</v>
      </c>
      <c r="G32" s="213">
        <f t="shared" si="4"/>
        <v>0.91882556131260795</v>
      </c>
      <c r="I32" s="215" t="s">
        <v>101</v>
      </c>
      <c r="J32" s="216">
        <f>SUM(ENERO:MARZO!Y40)</f>
        <v>0</v>
      </c>
      <c r="K32" s="216">
        <f>SUM(ENERO:MARZO!AC40)</f>
        <v>248</v>
      </c>
      <c r="L32" s="216">
        <f t="shared" si="5"/>
        <v>248</v>
      </c>
      <c r="M32" s="216">
        <f>SUM(ENERO:MARZO!AF40)</f>
        <v>220</v>
      </c>
      <c r="N32" s="217">
        <f t="shared" si="6"/>
        <v>0.88709677419354838</v>
      </c>
      <c r="P32" s="218" t="s">
        <v>101</v>
      </c>
      <c r="Q32" s="219">
        <f>SUM(ABRIL:JUNIO!Y40)</f>
        <v>0</v>
      </c>
      <c r="R32" s="219">
        <f>SUM(ABRIL:JUNIO!AC40)</f>
        <v>346</v>
      </c>
      <c r="S32" s="219">
        <f t="shared" si="7"/>
        <v>346</v>
      </c>
      <c r="T32" s="219">
        <f>SUM(ABRIL:JUNIO!AF40)</f>
        <v>328</v>
      </c>
      <c r="U32" s="220">
        <f t="shared" si="8"/>
        <v>0.94797687861271673</v>
      </c>
      <c r="W32" s="221" t="s">
        <v>101</v>
      </c>
      <c r="X32" s="212">
        <f>SUM(JULIO:SEPTIEMBRE!Y40)</f>
        <v>0</v>
      </c>
      <c r="Y32" s="212">
        <f>SUM(JULIO:SEPTIEMBRE!AC40)</f>
        <v>260</v>
      </c>
      <c r="Z32" s="212">
        <f t="shared" si="9"/>
        <v>260</v>
      </c>
      <c r="AA32" s="212">
        <f>SUM(JULIO:SEPTIEMBRE!AF40)</f>
        <v>242</v>
      </c>
      <c r="AB32" s="213">
        <f t="shared" si="10"/>
        <v>0.93076923076923079</v>
      </c>
      <c r="AD32" s="221" t="s">
        <v>101</v>
      </c>
      <c r="AE32" s="212">
        <f>SUM(OCTUBRE:DICIEMBRE!Y40)</f>
        <v>0</v>
      </c>
      <c r="AF32" s="212">
        <f>SUM(OCTUBRE:DICIEMBRE!AC40)</f>
        <v>304</v>
      </c>
      <c r="AG32" s="212">
        <f t="shared" si="11"/>
        <v>304</v>
      </c>
      <c r="AH32" s="212">
        <f>SUM(OCTUBRE:DICIEMBRE!AF40)</f>
        <v>274</v>
      </c>
      <c r="AI32" s="213">
        <f t="shared" si="12"/>
        <v>0.90131578947368418</v>
      </c>
    </row>
    <row r="33" spans="2:35" hidden="1" x14ac:dyDescent="0.25">
      <c r="B33" s="211" t="s">
        <v>102</v>
      </c>
      <c r="C33" s="212">
        <f t="shared" si="0"/>
        <v>0</v>
      </c>
      <c r="D33" s="212">
        <f t="shared" si="1"/>
        <v>0</v>
      </c>
      <c r="E33" s="212">
        <f t="shared" si="2"/>
        <v>0</v>
      </c>
      <c r="F33" s="212">
        <f t="shared" si="3"/>
        <v>0</v>
      </c>
      <c r="G33" s="213" t="e">
        <f t="shared" si="4"/>
        <v>#DIV/0!</v>
      </c>
      <c r="I33" s="215" t="s">
        <v>102</v>
      </c>
      <c r="J33" s="216">
        <f>SUM(ENERO:MARZO!Y41)</f>
        <v>0</v>
      </c>
      <c r="K33" s="216">
        <f>SUM(ENERO:MARZO!AC41)</f>
        <v>0</v>
      </c>
      <c r="L33" s="216">
        <f t="shared" si="5"/>
        <v>0</v>
      </c>
      <c r="M33" s="216">
        <f>SUM(ENERO:MARZO!AF41)</f>
        <v>0</v>
      </c>
      <c r="N33" s="217" t="e">
        <f t="shared" si="6"/>
        <v>#DIV/0!</v>
      </c>
      <c r="P33" s="218" t="s">
        <v>102</v>
      </c>
      <c r="Q33" s="219">
        <f>SUM(ABRIL:JUNIO!Y41)</f>
        <v>0</v>
      </c>
      <c r="R33" s="219">
        <f>SUM(ABRIL:JUNIO!AC41)</f>
        <v>0</v>
      </c>
      <c r="S33" s="219">
        <f t="shared" si="7"/>
        <v>0</v>
      </c>
      <c r="T33" s="219">
        <f>SUM(ABRIL:JUNIO!AF41)</f>
        <v>0</v>
      </c>
      <c r="U33" s="220" t="e">
        <f t="shared" si="8"/>
        <v>#DIV/0!</v>
      </c>
      <c r="W33" s="221" t="s">
        <v>102</v>
      </c>
      <c r="X33" s="212">
        <f>SUM(JULIO:SEPTIEMBRE!Y41)</f>
        <v>0</v>
      </c>
      <c r="Y33" s="212">
        <f>SUM(JULIO:SEPTIEMBRE!AC41)</f>
        <v>0</v>
      </c>
      <c r="Z33" s="212">
        <f t="shared" si="9"/>
        <v>0</v>
      </c>
      <c r="AA33" s="212">
        <f>SUM(JULIO:SEPTIEMBRE!AF41)</f>
        <v>0</v>
      </c>
      <c r="AB33" s="213" t="e">
        <f t="shared" si="10"/>
        <v>#DIV/0!</v>
      </c>
      <c r="AD33" s="221" t="s">
        <v>102</v>
      </c>
      <c r="AE33" s="212">
        <f>SUM(OCTUBRE:DICIEMBRE!Y41)</f>
        <v>0</v>
      </c>
      <c r="AF33" s="212">
        <f>SUM(OCTUBRE:DICIEMBRE!AC41)</f>
        <v>0</v>
      </c>
      <c r="AG33" s="212">
        <f t="shared" si="11"/>
        <v>0</v>
      </c>
      <c r="AH33" s="212">
        <f>SUM(OCTUBRE:DICIEMBRE!AF41)</f>
        <v>0</v>
      </c>
      <c r="AI33" s="213" t="e">
        <f t="shared" si="12"/>
        <v>#DIV/0!</v>
      </c>
    </row>
    <row r="34" spans="2:35" ht="30" hidden="1" x14ac:dyDescent="0.25">
      <c r="B34" s="211" t="s">
        <v>103</v>
      </c>
      <c r="C34" s="212">
        <f t="shared" si="0"/>
        <v>42</v>
      </c>
      <c r="D34" s="212">
        <f t="shared" si="1"/>
        <v>45</v>
      </c>
      <c r="E34" s="212">
        <f t="shared" si="2"/>
        <v>87</v>
      </c>
      <c r="F34" s="212">
        <f t="shared" si="3"/>
        <v>75</v>
      </c>
      <c r="G34" s="213">
        <f t="shared" si="4"/>
        <v>0.86206896551724133</v>
      </c>
      <c r="I34" s="215" t="s">
        <v>103</v>
      </c>
      <c r="J34" s="216">
        <f>SUM(ENERO:MARZO!Y42)</f>
        <v>0</v>
      </c>
      <c r="K34" s="216">
        <f>SUM(ENERO:MARZO!AC42)</f>
        <v>0</v>
      </c>
      <c r="L34" s="216">
        <f t="shared" si="5"/>
        <v>0</v>
      </c>
      <c r="M34" s="216">
        <f>SUM(ENERO:MARZO!AF42)</f>
        <v>0</v>
      </c>
      <c r="N34" s="217" t="e">
        <f t="shared" si="6"/>
        <v>#DIV/0!</v>
      </c>
      <c r="P34" s="218" t="s">
        <v>103</v>
      </c>
      <c r="Q34" s="219">
        <f>SUM(ABRIL:JUNIO!Y42)</f>
        <v>8</v>
      </c>
      <c r="R34" s="219">
        <f>SUM(ABRIL:JUNIO!AC42)</f>
        <v>6</v>
      </c>
      <c r="S34" s="219">
        <f t="shared" si="7"/>
        <v>14</v>
      </c>
      <c r="T34" s="219">
        <f>SUM(ABRIL:JUNIO!AF42)</f>
        <v>6</v>
      </c>
      <c r="U34" s="220">
        <f t="shared" si="8"/>
        <v>0.42857142857142855</v>
      </c>
      <c r="W34" s="221" t="s">
        <v>103</v>
      </c>
      <c r="X34" s="212">
        <f>SUM(JULIO:SEPTIEMBRE!Y42)</f>
        <v>20</v>
      </c>
      <c r="Y34" s="212">
        <f>SUM(JULIO:SEPTIEMBRE!AC42)</f>
        <v>20</v>
      </c>
      <c r="Z34" s="212">
        <f t="shared" si="9"/>
        <v>40</v>
      </c>
      <c r="AA34" s="212">
        <f>SUM(JULIO:SEPTIEMBRE!AF42)</f>
        <v>36</v>
      </c>
      <c r="AB34" s="213">
        <f t="shared" si="10"/>
        <v>0.9</v>
      </c>
      <c r="AD34" s="221" t="s">
        <v>103</v>
      </c>
      <c r="AE34" s="212">
        <f>SUM(OCTUBRE:DICIEMBRE!Y42)</f>
        <v>14</v>
      </c>
      <c r="AF34" s="212">
        <f>SUM(OCTUBRE:DICIEMBRE!AC42)</f>
        <v>19</v>
      </c>
      <c r="AG34" s="212">
        <f t="shared" si="11"/>
        <v>33</v>
      </c>
      <c r="AH34" s="212">
        <f>SUM(OCTUBRE:DICIEMBRE!AF42)</f>
        <v>33</v>
      </c>
      <c r="AI34" s="213">
        <f t="shared" si="12"/>
        <v>1</v>
      </c>
    </row>
    <row r="35" spans="2:35" x14ac:dyDescent="0.25">
      <c r="B35" s="211" t="s">
        <v>104</v>
      </c>
      <c r="C35" s="212">
        <f t="shared" si="0"/>
        <v>47</v>
      </c>
      <c r="D35" s="212">
        <f t="shared" si="1"/>
        <v>300</v>
      </c>
      <c r="E35" s="212">
        <f t="shared" si="2"/>
        <v>347</v>
      </c>
      <c r="F35" s="212">
        <f t="shared" si="3"/>
        <v>144</v>
      </c>
      <c r="G35" s="213">
        <f t="shared" si="4"/>
        <v>0.41498559077809799</v>
      </c>
      <c r="I35" s="215" t="s">
        <v>104</v>
      </c>
      <c r="J35" s="216">
        <f>SUM(ENERO:MARZO!Y43)</f>
        <v>26</v>
      </c>
      <c r="K35" s="216">
        <f>SUM(ENERO:MARZO!AC43)</f>
        <v>65</v>
      </c>
      <c r="L35" s="216">
        <f t="shared" si="5"/>
        <v>91</v>
      </c>
      <c r="M35" s="216">
        <f>SUM(ENERO:MARZO!AF43)</f>
        <v>53</v>
      </c>
      <c r="N35" s="217">
        <f t="shared" si="6"/>
        <v>0.58241758241758246</v>
      </c>
      <c r="P35" s="218" t="s">
        <v>104</v>
      </c>
      <c r="Q35" s="219">
        <f>SUM(ABRIL:JUNIO!Y43)</f>
        <v>21</v>
      </c>
      <c r="R35" s="219">
        <f>SUM(ABRIL:JUNIO!AC43)</f>
        <v>89</v>
      </c>
      <c r="S35" s="219">
        <f t="shared" si="7"/>
        <v>110</v>
      </c>
      <c r="T35" s="219">
        <f>SUM(ABRIL:JUNIO!AF43)</f>
        <v>49</v>
      </c>
      <c r="U35" s="220">
        <f t="shared" si="8"/>
        <v>0.44545454545454544</v>
      </c>
      <c r="W35" s="221" t="s">
        <v>104</v>
      </c>
      <c r="X35" s="212">
        <f>SUM(JULIO:SEPTIEMBRE!Y43)</f>
        <v>0</v>
      </c>
      <c r="Y35" s="212">
        <f>SUM(JULIO:SEPTIEMBRE!AC43)</f>
        <v>62</v>
      </c>
      <c r="Z35" s="212">
        <f t="shared" si="9"/>
        <v>62</v>
      </c>
      <c r="AA35" s="212">
        <f>SUM(JULIO:SEPTIEMBRE!AF43)</f>
        <v>13</v>
      </c>
      <c r="AB35" s="213">
        <f t="shared" si="10"/>
        <v>0.20967741935483872</v>
      </c>
      <c r="AD35" s="221" t="s">
        <v>104</v>
      </c>
      <c r="AE35" s="212">
        <f>SUM(OCTUBRE:DICIEMBRE!Y43)</f>
        <v>0</v>
      </c>
      <c r="AF35" s="212">
        <f>SUM(OCTUBRE:DICIEMBRE!AC43)</f>
        <v>84</v>
      </c>
      <c r="AG35" s="212">
        <f t="shared" si="11"/>
        <v>84</v>
      </c>
      <c r="AH35" s="212">
        <f>SUM(OCTUBRE:DICIEMBRE!AF43)</f>
        <v>29</v>
      </c>
      <c r="AI35" s="213">
        <f t="shared" si="12"/>
        <v>0.34523809523809523</v>
      </c>
    </row>
    <row r="36" spans="2:35" x14ac:dyDescent="0.25">
      <c r="B36" s="211" t="s">
        <v>105</v>
      </c>
      <c r="C36" s="212">
        <f t="shared" si="0"/>
        <v>1092</v>
      </c>
      <c r="D36" s="212">
        <f t="shared" si="1"/>
        <v>0</v>
      </c>
      <c r="E36" s="212">
        <f t="shared" si="2"/>
        <v>1092</v>
      </c>
      <c r="F36" s="212">
        <f t="shared" si="3"/>
        <v>658</v>
      </c>
      <c r="G36" s="213">
        <f t="shared" si="4"/>
        <v>0.60256410256410253</v>
      </c>
      <c r="I36" s="215" t="s">
        <v>105</v>
      </c>
      <c r="J36" s="216">
        <f>SUM(ENERO:MARZO!Y44)</f>
        <v>326</v>
      </c>
      <c r="K36" s="216">
        <f>SUM(ENERO:MARZO!AC44)</f>
        <v>0</v>
      </c>
      <c r="L36" s="216">
        <f t="shared" si="5"/>
        <v>326</v>
      </c>
      <c r="M36" s="216">
        <f>SUM(ENERO:MARZO!AF44)</f>
        <v>210</v>
      </c>
      <c r="N36" s="217">
        <f t="shared" si="6"/>
        <v>0.64417177914110424</v>
      </c>
      <c r="P36" s="218" t="s">
        <v>105</v>
      </c>
      <c r="Q36" s="219">
        <f>SUM(ABRIL:JUNIO!Y44)</f>
        <v>331</v>
      </c>
      <c r="R36" s="219">
        <f>SUM(ABRIL:JUNIO!AC44)</f>
        <v>0</v>
      </c>
      <c r="S36" s="219">
        <f t="shared" si="7"/>
        <v>331</v>
      </c>
      <c r="T36" s="219">
        <f>SUM(ABRIL:JUNIO!AF44)</f>
        <v>210</v>
      </c>
      <c r="U36" s="220">
        <f t="shared" si="8"/>
        <v>0.6344410876132931</v>
      </c>
      <c r="W36" s="221" t="s">
        <v>105</v>
      </c>
      <c r="X36" s="212">
        <f>SUM(JULIO:SEPTIEMBRE!Y44)</f>
        <v>189</v>
      </c>
      <c r="Y36" s="212">
        <f>SUM(JULIO:SEPTIEMBRE!AC44)</f>
        <v>0</v>
      </c>
      <c r="Z36" s="212">
        <f t="shared" si="9"/>
        <v>189</v>
      </c>
      <c r="AA36" s="212">
        <f>SUM(JULIO:SEPTIEMBRE!AF44)</f>
        <v>93</v>
      </c>
      <c r="AB36" s="213">
        <f t="shared" si="10"/>
        <v>0.49206349206349204</v>
      </c>
      <c r="AD36" s="221" t="s">
        <v>105</v>
      </c>
      <c r="AE36" s="212">
        <f>SUM(OCTUBRE:DICIEMBRE!Y44)</f>
        <v>246</v>
      </c>
      <c r="AF36" s="212">
        <f>SUM(OCTUBRE:DICIEMBRE!AC44)</f>
        <v>0</v>
      </c>
      <c r="AG36" s="212">
        <f t="shared" si="11"/>
        <v>246</v>
      </c>
      <c r="AH36" s="212">
        <f>SUM(OCTUBRE:DICIEMBRE!AF44)</f>
        <v>145</v>
      </c>
      <c r="AI36" s="213">
        <f t="shared" si="12"/>
        <v>0.58943089430894313</v>
      </c>
    </row>
    <row r="37" spans="2:35" x14ac:dyDescent="0.25">
      <c r="B37" s="211" t="s">
        <v>106</v>
      </c>
      <c r="C37" s="212">
        <f t="shared" si="0"/>
        <v>0</v>
      </c>
      <c r="D37" s="212">
        <f t="shared" si="1"/>
        <v>4026</v>
      </c>
      <c r="E37" s="212">
        <f t="shared" si="2"/>
        <v>4026</v>
      </c>
      <c r="F37" s="212">
        <f t="shared" si="3"/>
        <v>2764</v>
      </c>
      <c r="G37" s="213">
        <f t="shared" si="4"/>
        <v>0.68653750620963738</v>
      </c>
      <c r="I37" s="215" t="s">
        <v>106</v>
      </c>
      <c r="J37" s="216">
        <f>SUM(ENERO:MARZO!Y45)</f>
        <v>0</v>
      </c>
      <c r="K37" s="216">
        <f>SUM(ENERO:MARZO!AC45)</f>
        <v>1031</v>
      </c>
      <c r="L37" s="216">
        <f t="shared" si="5"/>
        <v>1031</v>
      </c>
      <c r="M37" s="216">
        <f>SUM(ENERO:MARZO!AF45)</f>
        <v>624</v>
      </c>
      <c r="N37" s="217">
        <f t="shared" si="6"/>
        <v>0.60523763336566438</v>
      </c>
      <c r="P37" s="218" t="s">
        <v>106</v>
      </c>
      <c r="Q37" s="219">
        <f>SUM(ABRIL:JUNIO!Y45)</f>
        <v>0</v>
      </c>
      <c r="R37" s="219">
        <f>SUM(ABRIL:JUNIO!AC45)</f>
        <v>970</v>
      </c>
      <c r="S37" s="219">
        <f t="shared" si="7"/>
        <v>970</v>
      </c>
      <c r="T37" s="219">
        <f>SUM(ABRIL:JUNIO!AF45)</f>
        <v>731</v>
      </c>
      <c r="U37" s="220">
        <f t="shared" si="8"/>
        <v>0.7536082474226804</v>
      </c>
      <c r="W37" s="221" t="s">
        <v>106</v>
      </c>
      <c r="X37" s="212">
        <f>SUM(JULIO:SEPTIEMBRE!Y45)</f>
        <v>0</v>
      </c>
      <c r="Y37" s="212">
        <f>SUM(JULIO:SEPTIEMBRE!AC45)</f>
        <v>1017</v>
      </c>
      <c r="Z37" s="212">
        <f t="shared" si="9"/>
        <v>1017</v>
      </c>
      <c r="AA37" s="212">
        <f>SUM(JULIO:SEPTIEMBRE!AF45)</f>
        <v>698</v>
      </c>
      <c r="AB37" s="213">
        <f t="shared" si="10"/>
        <v>0.68633235004916426</v>
      </c>
      <c r="AD37" s="221" t="s">
        <v>106</v>
      </c>
      <c r="AE37" s="212">
        <f>SUM(OCTUBRE:DICIEMBRE!Y45)</f>
        <v>0</v>
      </c>
      <c r="AF37" s="212">
        <f>SUM(OCTUBRE:DICIEMBRE!AC45)</f>
        <v>1008</v>
      </c>
      <c r="AG37" s="212">
        <f t="shared" si="11"/>
        <v>1008</v>
      </c>
      <c r="AH37" s="212">
        <f>SUM(OCTUBRE:DICIEMBRE!AF45)</f>
        <v>711</v>
      </c>
      <c r="AI37" s="213">
        <f t="shared" si="12"/>
        <v>0.7053571428571429</v>
      </c>
    </row>
    <row r="38" spans="2:35" hidden="1" x14ac:dyDescent="0.25">
      <c r="B38" s="211" t="s">
        <v>107</v>
      </c>
      <c r="C38" s="212">
        <f t="shared" si="0"/>
        <v>0</v>
      </c>
      <c r="D38" s="212">
        <f t="shared" si="1"/>
        <v>0</v>
      </c>
      <c r="E38" s="212">
        <f t="shared" si="2"/>
        <v>0</v>
      </c>
      <c r="F38" s="212">
        <f t="shared" si="3"/>
        <v>0</v>
      </c>
      <c r="G38" s="213" t="e">
        <f t="shared" si="4"/>
        <v>#DIV/0!</v>
      </c>
      <c r="I38" s="222" t="s">
        <v>107</v>
      </c>
      <c r="J38" s="216">
        <f>SUM(ENERO:MARZO!Y46)</f>
        <v>0</v>
      </c>
      <c r="K38" s="216">
        <f>SUM(ENERO:MARZO!AC46)</f>
        <v>0</v>
      </c>
      <c r="L38" s="216">
        <f t="shared" si="5"/>
        <v>0</v>
      </c>
      <c r="M38" s="216">
        <f>SUM(ENERO:MARZO!AF46)</f>
        <v>0</v>
      </c>
      <c r="N38" s="217" t="e">
        <f t="shared" si="6"/>
        <v>#DIV/0!</v>
      </c>
      <c r="P38" s="223" t="s">
        <v>107</v>
      </c>
      <c r="Q38" s="219">
        <f>SUM(ABRIL:JUNIO!Y46)</f>
        <v>0</v>
      </c>
      <c r="R38" s="219">
        <f>SUM(ABRIL:JUNIO!AC46)</f>
        <v>0</v>
      </c>
      <c r="S38" s="219">
        <f t="shared" si="7"/>
        <v>0</v>
      </c>
      <c r="T38" s="219">
        <f>SUM(ABRIL:JUNIO!AF46)</f>
        <v>0</v>
      </c>
      <c r="U38" s="220" t="e">
        <f t="shared" si="8"/>
        <v>#DIV/0!</v>
      </c>
      <c r="W38" s="224" t="s">
        <v>107</v>
      </c>
      <c r="X38" s="212">
        <f>SUM(JULIO:SEPTIEMBRE!Y46)</f>
        <v>0</v>
      </c>
      <c r="Y38" s="212">
        <f>SUM(JULIO:SEPTIEMBRE!AC46)</f>
        <v>0</v>
      </c>
      <c r="Z38" s="212">
        <f t="shared" si="9"/>
        <v>0</v>
      </c>
      <c r="AA38" s="212">
        <f>SUM(JULIO:SEPTIEMBRE!AF46)</f>
        <v>0</v>
      </c>
      <c r="AB38" s="213" t="e">
        <f t="shared" si="10"/>
        <v>#DIV/0!</v>
      </c>
      <c r="AD38" s="224" t="s">
        <v>107</v>
      </c>
      <c r="AE38" s="212">
        <f>SUM(OCTUBRE:DICIEMBRE!Y46)</f>
        <v>0</v>
      </c>
      <c r="AF38" s="212">
        <f>SUM(OCTUBRE:DICIEMBRE!AC46)</f>
        <v>0</v>
      </c>
      <c r="AG38" s="212">
        <f t="shared" si="11"/>
        <v>0</v>
      </c>
      <c r="AH38" s="212">
        <f>SUM(OCTUBRE:DICIEMBRE!AF46)</f>
        <v>0</v>
      </c>
      <c r="AI38" s="213" t="e">
        <f t="shared" si="12"/>
        <v>#DIV/0!</v>
      </c>
    </row>
    <row r="39" spans="2:35" hidden="1" x14ac:dyDescent="0.25">
      <c r="B39" s="211" t="s">
        <v>108</v>
      </c>
      <c r="C39" s="212">
        <f t="shared" si="0"/>
        <v>0</v>
      </c>
      <c r="D39" s="212">
        <f t="shared" si="1"/>
        <v>0</v>
      </c>
      <c r="E39" s="212">
        <f t="shared" si="2"/>
        <v>0</v>
      </c>
      <c r="F39" s="212">
        <f t="shared" si="3"/>
        <v>0</v>
      </c>
      <c r="G39" s="213" t="e">
        <f t="shared" si="4"/>
        <v>#DIV/0!</v>
      </c>
      <c r="I39" s="225" t="s">
        <v>108</v>
      </c>
      <c r="J39" s="216">
        <f>SUM(ENERO:MARZO!Y47)</f>
        <v>0</v>
      </c>
      <c r="K39" s="216">
        <f>SUM(ENERO:MARZO!AC47)</f>
        <v>0</v>
      </c>
      <c r="L39" s="216">
        <f t="shared" si="5"/>
        <v>0</v>
      </c>
      <c r="M39" s="216">
        <f>SUM(ENERO:MARZO!AF47)</f>
        <v>0</v>
      </c>
      <c r="N39" s="217" t="e">
        <f t="shared" si="6"/>
        <v>#DIV/0!</v>
      </c>
      <c r="P39" s="226" t="s">
        <v>108</v>
      </c>
      <c r="Q39" s="219">
        <f>SUM(ABRIL:JUNIO!Y47)</f>
        <v>0</v>
      </c>
      <c r="R39" s="219">
        <f>SUM(ABRIL:JUNIO!AC47)</f>
        <v>0</v>
      </c>
      <c r="S39" s="219">
        <f t="shared" si="7"/>
        <v>0</v>
      </c>
      <c r="T39" s="219">
        <f>SUM(ABRIL:JUNIO!AF47)</f>
        <v>0</v>
      </c>
      <c r="U39" s="220" t="e">
        <f t="shared" si="8"/>
        <v>#DIV/0!</v>
      </c>
      <c r="W39" s="227" t="s">
        <v>108</v>
      </c>
      <c r="X39" s="212">
        <f>SUM(JULIO:SEPTIEMBRE!Y47)</f>
        <v>0</v>
      </c>
      <c r="Y39" s="212">
        <f>SUM(JULIO:SEPTIEMBRE!AC47)</f>
        <v>0</v>
      </c>
      <c r="Z39" s="212">
        <f t="shared" si="9"/>
        <v>0</v>
      </c>
      <c r="AA39" s="212">
        <f>SUM(JULIO:SEPTIEMBRE!AF47)</f>
        <v>0</v>
      </c>
      <c r="AB39" s="213" t="e">
        <f t="shared" si="10"/>
        <v>#DIV/0!</v>
      </c>
      <c r="AD39" s="227" t="s">
        <v>108</v>
      </c>
      <c r="AE39" s="212">
        <f>SUM(OCTUBRE:DICIEMBRE!Y47)</f>
        <v>0</v>
      </c>
      <c r="AF39" s="212">
        <f>SUM(OCTUBRE:DICIEMBRE!AC47)</f>
        <v>0</v>
      </c>
      <c r="AG39" s="212">
        <f t="shared" si="11"/>
        <v>0</v>
      </c>
      <c r="AH39" s="212">
        <f>SUM(OCTUBRE:DICIEMBRE!AF47)</f>
        <v>0</v>
      </c>
      <c r="AI39" s="213" t="e">
        <f t="shared" si="12"/>
        <v>#DIV/0!</v>
      </c>
    </row>
    <row r="40" spans="2:35" hidden="1" x14ac:dyDescent="0.25">
      <c r="B40" s="211" t="s">
        <v>109</v>
      </c>
      <c r="C40" s="212">
        <f t="shared" si="0"/>
        <v>0</v>
      </c>
      <c r="D40" s="212">
        <f t="shared" si="1"/>
        <v>0</v>
      </c>
      <c r="E40" s="212">
        <f t="shared" si="2"/>
        <v>0</v>
      </c>
      <c r="F40" s="212">
        <f t="shared" si="3"/>
        <v>0</v>
      </c>
      <c r="G40" s="213" t="e">
        <f t="shared" si="4"/>
        <v>#DIV/0!</v>
      </c>
      <c r="I40" s="215" t="s">
        <v>109</v>
      </c>
      <c r="J40" s="216">
        <f>SUM(ENERO:MARZO!Y48)</f>
        <v>0</v>
      </c>
      <c r="K40" s="216">
        <f>SUM(ENERO:MARZO!AC48)</f>
        <v>0</v>
      </c>
      <c r="L40" s="216">
        <f t="shared" si="5"/>
        <v>0</v>
      </c>
      <c r="M40" s="216">
        <f>SUM(ENERO:MARZO!AF48)</f>
        <v>0</v>
      </c>
      <c r="N40" s="217" t="e">
        <f t="shared" si="6"/>
        <v>#DIV/0!</v>
      </c>
      <c r="P40" s="218" t="s">
        <v>109</v>
      </c>
      <c r="Q40" s="219">
        <f>SUM(ABRIL:JUNIO!Y48)</f>
        <v>0</v>
      </c>
      <c r="R40" s="219">
        <f>SUM(ABRIL:JUNIO!AC48)</f>
        <v>0</v>
      </c>
      <c r="S40" s="219">
        <f t="shared" si="7"/>
        <v>0</v>
      </c>
      <c r="T40" s="219">
        <f>SUM(ABRIL:JUNIO!AF48)</f>
        <v>0</v>
      </c>
      <c r="U40" s="220" t="e">
        <f t="shared" si="8"/>
        <v>#DIV/0!</v>
      </c>
      <c r="W40" s="221" t="s">
        <v>109</v>
      </c>
      <c r="X40" s="212">
        <f>SUM(JULIO:SEPTIEMBRE!Y48)</f>
        <v>0</v>
      </c>
      <c r="Y40" s="212">
        <f>SUM(JULIO:SEPTIEMBRE!AC48)</f>
        <v>0</v>
      </c>
      <c r="Z40" s="212">
        <f t="shared" si="9"/>
        <v>0</v>
      </c>
      <c r="AA40" s="212">
        <f>SUM(JULIO:SEPTIEMBRE!AF48)</f>
        <v>0</v>
      </c>
      <c r="AB40" s="213" t="e">
        <f t="shared" si="10"/>
        <v>#DIV/0!</v>
      </c>
      <c r="AD40" s="221" t="s">
        <v>109</v>
      </c>
      <c r="AE40" s="212">
        <f>SUM(OCTUBRE:DICIEMBRE!Y48)</f>
        <v>0</v>
      </c>
      <c r="AF40" s="212">
        <f>SUM(OCTUBRE:DICIEMBRE!AC48)</f>
        <v>0</v>
      </c>
      <c r="AG40" s="212">
        <f t="shared" si="11"/>
        <v>0</v>
      </c>
      <c r="AH40" s="212">
        <f>SUM(OCTUBRE:DICIEMBRE!AF48)</f>
        <v>0</v>
      </c>
      <c r="AI40" s="213" t="e">
        <f t="shared" si="12"/>
        <v>#DIV/0!</v>
      </c>
    </row>
    <row r="41" spans="2:35" hidden="1" x14ac:dyDescent="0.25">
      <c r="B41" s="211" t="s">
        <v>110</v>
      </c>
      <c r="C41" s="212">
        <f t="shared" si="0"/>
        <v>0</v>
      </c>
      <c r="D41" s="212">
        <f t="shared" si="1"/>
        <v>0</v>
      </c>
      <c r="E41" s="212">
        <f t="shared" si="2"/>
        <v>0</v>
      </c>
      <c r="F41" s="212">
        <f t="shared" si="3"/>
        <v>0</v>
      </c>
      <c r="G41" s="213" t="e">
        <f t="shared" si="4"/>
        <v>#DIV/0!</v>
      </c>
      <c r="I41" s="215" t="s">
        <v>110</v>
      </c>
      <c r="J41" s="216">
        <f>SUM(ENERO:MARZO!Y49)</f>
        <v>0</v>
      </c>
      <c r="K41" s="216">
        <f>SUM(ENERO:MARZO!AC49)</f>
        <v>0</v>
      </c>
      <c r="L41" s="216">
        <f t="shared" si="5"/>
        <v>0</v>
      </c>
      <c r="M41" s="216">
        <f>SUM(ENERO:MARZO!AF49)</f>
        <v>0</v>
      </c>
      <c r="N41" s="217" t="e">
        <f t="shared" si="6"/>
        <v>#DIV/0!</v>
      </c>
      <c r="P41" s="218" t="s">
        <v>110</v>
      </c>
      <c r="Q41" s="219">
        <f>SUM(ABRIL:JUNIO!Y49)</f>
        <v>0</v>
      </c>
      <c r="R41" s="219">
        <f>SUM(ABRIL:JUNIO!AC49)</f>
        <v>0</v>
      </c>
      <c r="S41" s="219">
        <f t="shared" si="7"/>
        <v>0</v>
      </c>
      <c r="T41" s="219">
        <f>SUM(ABRIL:JUNIO!AF49)</f>
        <v>0</v>
      </c>
      <c r="U41" s="220" t="e">
        <f t="shared" si="8"/>
        <v>#DIV/0!</v>
      </c>
      <c r="W41" s="221" t="s">
        <v>110</v>
      </c>
      <c r="X41" s="212">
        <f>SUM(JULIO:SEPTIEMBRE!Y49)</f>
        <v>0</v>
      </c>
      <c r="Y41" s="212">
        <f>SUM(JULIO:SEPTIEMBRE!AC49)</f>
        <v>0</v>
      </c>
      <c r="Z41" s="212">
        <f t="shared" si="9"/>
        <v>0</v>
      </c>
      <c r="AA41" s="212">
        <f>SUM(JULIO:SEPTIEMBRE!AF49)</f>
        <v>0</v>
      </c>
      <c r="AB41" s="213" t="e">
        <f t="shared" si="10"/>
        <v>#DIV/0!</v>
      </c>
      <c r="AD41" s="221" t="s">
        <v>110</v>
      </c>
      <c r="AE41" s="212">
        <f>SUM(OCTUBRE:DICIEMBRE!Y49)</f>
        <v>0</v>
      </c>
      <c r="AF41" s="212">
        <f>SUM(OCTUBRE:DICIEMBRE!AC49)</f>
        <v>0</v>
      </c>
      <c r="AG41" s="212">
        <f t="shared" si="11"/>
        <v>0</v>
      </c>
      <c r="AH41" s="212">
        <f>SUM(OCTUBRE:DICIEMBRE!AF49)</f>
        <v>0</v>
      </c>
      <c r="AI41" s="213" t="e">
        <f t="shared" si="12"/>
        <v>#DIV/0!</v>
      </c>
    </row>
    <row r="42" spans="2:35" hidden="1" x14ac:dyDescent="0.25">
      <c r="B42" s="211" t="s">
        <v>111</v>
      </c>
      <c r="C42" s="212">
        <f t="shared" si="0"/>
        <v>0</v>
      </c>
      <c r="D42" s="212">
        <f t="shared" si="1"/>
        <v>0</v>
      </c>
      <c r="E42" s="212">
        <f t="shared" si="2"/>
        <v>0</v>
      </c>
      <c r="F42" s="212">
        <f t="shared" si="3"/>
        <v>0</v>
      </c>
      <c r="G42" s="213" t="e">
        <f t="shared" si="4"/>
        <v>#DIV/0!</v>
      </c>
      <c r="I42" s="215" t="s">
        <v>111</v>
      </c>
      <c r="J42" s="216">
        <f>SUM(ENERO:MARZO!Y50)</f>
        <v>0</v>
      </c>
      <c r="K42" s="216">
        <f>SUM(ENERO:MARZO!AC50)</f>
        <v>0</v>
      </c>
      <c r="L42" s="216">
        <f t="shared" si="5"/>
        <v>0</v>
      </c>
      <c r="M42" s="216">
        <f>SUM(ENERO:MARZO!AF50)</f>
        <v>0</v>
      </c>
      <c r="N42" s="217" t="e">
        <f t="shared" si="6"/>
        <v>#DIV/0!</v>
      </c>
      <c r="P42" s="218" t="s">
        <v>111</v>
      </c>
      <c r="Q42" s="219">
        <f>SUM(ABRIL:JUNIO!Y50)</f>
        <v>0</v>
      </c>
      <c r="R42" s="219">
        <f>SUM(ABRIL:JUNIO!AC50)</f>
        <v>0</v>
      </c>
      <c r="S42" s="219">
        <f t="shared" si="7"/>
        <v>0</v>
      </c>
      <c r="T42" s="219">
        <f>SUM(ABRIL:JUNIO!AF50)</f>
        <v>0</v>
      </c>
      <c r="U42" s="220" t="e">
        <f t="shared" si="8"/>
        <v>#DIV/0!</v>
      </c>
      <c r="W42" s="221" t="s">
        <v>111</v>
      </c>
      <c r="X42" s="212">
        <f>SUM(JULIO:SEPTIEMBRE!Y50)</f>
        <v>0</v>
      </c>
      <c r="Y42" s="212">
        <f>SUM(JULIO:SEPTIEMBRE!AC50)</f>
        <v>0</v>
      </c>
      <c r="Z42" s="212">
        <f t="shared" si="9"/>
        <v>0</v>
      </c>
      <c r="AA42" s="212">
        <f>SUM(JULIO:SEPTIEMBRE!AF50)</f>
        <v>0</v>
      </c>
      <c r="AB42" s="213" t="e">
        <f t="shared" si="10"/>
        <v>#DIV/0!</v>
      </c>
      <c r="AD42" s="221" t="s">
        <v>111</v>
      </c>
      <c r="AE42" s="212">
        <f>SUM(OCTUBRE:DICIEMBRE!Y50)</f>
        <v>0</v>
      </c>
      <c r="AF42" s="212">
        <f>SUM(OCTUBRE:DICIEMBRE!AC50)</f>
        <v>0</v>
      </c>
      <c r="AG42" s="212">
        <f t="shared" si="11"/>
        <v>0</v>
      </c>
      <c r="AH42" s="212">
        <f>SUM(OCTUBRE:DICIEMBRE!AF50)</f>
        <v>0</v>
      </c>
      <c r="AI42" s="213" t="e">
        <f t="shared" si="12"/>
        <v>#DIV/0!</v>
      </c>
    </row>
    <row r="43" spans="2:35" hidden="1" x14ac:dyDescent="0.25">
      <c r="B43" s="211" t="s">
        <v>112</v>
      </c>
      <c r="C43" s="212">
        <f t="shared" si="0"/>
        <v>0</v>
      </c>
      <c r="D43" s="212">
        <f t="shared" si="1"/>
        <v>0</v>
      </c>
      <c r="E43" s="212">
        <f t="shared" si="2"/>
        <v>0</v>
      </c>
      <c r="F43" s="212">
        <f t="shared" si="3"/>
        <v>0</v>
      </c>
      <c r="G43" s="213" t="e">
        <f t="shared" si="4"/>
        <v>#DIV/0!</v>
      </c>
      <c r="I43" s="215" t="s">
        <v>112</v>
      </c>
      <c r="J43" s="216">
        <f>SUM(ENERO:MARZO!Y51)</f>
        <v>0</v>
      </c>
      <c r="K43" s="216">
        <f>SUM(ENERO:MARZO!AC51)</f>
        <v>0</v>
      </c>
      <c r="L43" s="216">
        <f t="shared" si="5"/>
        <v>0</v>
      </c>
      <c r="M43" s="216">
        <f>SUM(ENERO:MARZO!AF51)</f>
        <v>0</v>
      </c>
      <c r="N43" s="217" t="e">
        <f t="shared" si="6"/>
        <v>#DIV/0!</v>
      </c>
      <c r="P43" s="218" t="s">
        <v>112</v>
      </c>
      <c r="Q43" s="219">
        <f>SUM(ABRIL:JUNIO!Y51)</f>
        <v>0</v>
      </c>
      <c r="R43" s="219">
        <f>SUM(ABRIL:JUNIO!AC51)</f>
        <v>0</v>
      </c>
      <c r="S43" s="219">
        <f t="shared" si="7"/>
        <v>0</v>
      </c>
      <c r="T43" s="219">
        <f>SUM(ABRIL:JUNIO!AF51)</f>
        <v>0</v>
      </c>
      <c r="U43" s="220" t="e">
        <f t="shared" si="8"/>
        <v>#DIV/0!</v>
      </c>
      <c r="W43" s="221" t="s">
        <v>112</v>
      </c>
      <c r="X43" s="212">
        <f>SUM(JULIO:SEPTIEMBRE!Y51)</f>
        <v>0</v>
      </c>
      <c r="Y43" s="212">
        <f>SUM(JULIO:SEPTIEMBRE!AC51)</f>
        <v>0</v>
      </c>
      <c r="Z43" s="212">
        <f t="shared" si="9"/>
        <v>0</v>
      </c>
      <c r="AA43" s="212">
        <f>SUM(JULIO:SEPTIEMBRE!AF51)</f>
        <v>0</v>
      </c>
      <c r="AB43" s="213" t="e">
        <f t="shared" si="10"/>
        <v>#DIV/0!</v>
      </c>
      <c r="AD43" s="221" t="s">
        <v>112</v>
      </c>
      <c r="AE43" s="212">
        <f>SUM(OCTUBRE:DICIEMBRE!Y51)</f>
        <v>0</v>
      </c>
      <c r="AF43" s="212">
        <f>SUM(OCTUBRE:DICIEMBRE!AC51)</f>
        <v>0</v>
      </c>
      <c r="AG43" s="212">
        <f t="shared" si="11"/>
        <v>0</v>
      </c>
      <c r="AH43" s="212">
        <f>SUM(OCTUBRE:DICIEMBRE!AF51)</f>
        <v>0</v>
      </c>
      <c r="AI43" s="213" t="e">
        <f t="shared" si="12"/>
        <v>#DIV/0!</v>
      </c>
    </row>
    <row r="44" spans="2:35" hidden="1" x14ac:dyDescent="0.25">
      <c r="B44" s="211" t="s">
        <v>113</v>
      </c>
      <c r="C44" s="212">
        <f t="shared" si="0"/>
        <v>0</v>
      </c>
      <c r="D44" s="212">
        <f t="shared" si="1"/>
        <v>0</v>
      </c>
      <c r="E44" s="212">
        <f t="shared" si="2"/>
        <v>0</v>
      </c>
      <c r="F44" s="212">
        <f t="shared" si="3"/>
        <v>0</v>
      </c>
      <c r="G44" s="213" t="e">
        <f t="shared" si="4"/>
        <v>#DIV/0!</v>
      </c>
      <c r="I44" s="215" t="s">
        <v>113</v>
      </c>
      <c r="J44" s="216">
        <f>SUM(ENERO:MARZO!Y52)</f>
        <v>0</v>
      </c>
      <c r="K44" s="216">
        <f>SUM(ENERO:MARZO!AC52)</f>
        <v>0</v>
      </c>
      <c r="L44" s="216">
        <f t="shared" si="5"/>
        <v>0</v>
      </c>
      <c r="M44" s="216">
        <f>SUM(ENERO:MARZO!AF52)</f>
        <v>0</v>
      </c>
      <c r="N44" s="217" t="e">
        <f t="shared" si="6"/>
        <v>#DIV/0!</v>
      </c>
      <c r="P44" s="218" t="s">
        <v>113</v>
      </c>
      <c r="Q44" s="219">
        <f>SUM(ABRIL:JUNIO!Y52)</f>
        <v>0</v>
      </c>
      <c r="R44" s="219">
        <f>SUM(ABRIL:JUNIO!AC52)</f>
        <v>0</v>
      </c>
      <c r="S44" s="219">
        <f t="shared" si="7"/>
        <v>0</v>
      </c>
      <c r="T44" s="219">
        <f>SUM(ABRIL:JUNIO!AF52)</f>
        <v>0</v>
      </c>
      <c r="U44" s="220" t="e">
        <f t="shared" si="8"/>
        <v>#DIV/0!</v>
      </c>
      <c r="W44" s="221" t="s">
        <v>113</v>
      </c>
      <c r="X44" s="212">
        <f>SUM(JULIO:SEPTIEMBRE!Y52)</f>
        <v>0</v>
      </c>
      <c r="Y44" s="212">
        <f>SUM(JULIO:SEPTIEMBRE!AC52)</f>
        <v>0</v>
      </c>
      <c r="Z44" s="212">
        <f t="shared" si="9"/>
        <v>0</v>
      </c>
      <c r="AA44" s="212">
        <f>SUM(JULIO:SEPTIEMBRE!AF52)</f>
        <v>0</v>
      </c>
      <c r="AB44" s="213" t="e">
        <f t="shared" si="10"/>
        <v>#DIV/0!</v>
      </c>
      <c r="AD44" s="221" t="s">
        <v>113</v>
      </c>
      <c r="AE44" s="212">
        <f>SUM(OCTUBRE:DICIEMBRE!Y52)</f>
        <v>0</v>
      </c>
      <c r="AF44" s="212">
        <f>SUM(OCTUBRE:DICIEMBRE!AC52)</f>
        <v>0</v>
      </c>
      <c r="AG44" s="212">
        <f t="shared" si="11"/>
        <v>0</v>
      </c>
      <c r="AH44" s="212">
        <f>SUM(OCTUBRE:DICIEMBRE!AF52)</f>
        <v>0</v>
      </c>
      <c r="AI44" s="213" t="e">
        <f t="shared" si="12"/>
        <v>#DIV/0!</v>
      </c>
    </row>
    <row r="45" spans="2:35" hidden="1" x14ac:dyDescent="0.25">
      <c r="B45" s="211" t="s">
        <v>114</v>
      </c>
      <c r="C45" s="212">
        <f t="shared" si="0"/>
        <v>0</v>
      </c>
      <c r="D45" s="212">
        <f t="shared" si="1"/>
        <v>0</v>
      </c>
      <c r="E45" s="212">
        <f t="shared" si="2"/>
        <v>0</v>
      </c>
      <c r="F45" s="212">
        <f t="shared" si="3"/>
        <v>0</v>
      </c>
      <c r="G45" s="213" t="e">
        <f t="shared" si="4"/>
        <v>#DIV/0!</v>
      </c>
      <c r="I45" s="215" t="s">
        <v>114</v>
      </c>
      <c r="J45" s="216">
        <f>SUM(ENERO:MARZO!Y53)</f>
        <v>0</v>
      </c>
      <c r="K45" s="216">
        <f>SUM(ENERO:MARZO!AC53)</f>
        <v>0</v>
      </c>
      <c r="L45" s="216">
        <f t="shared" si="5"/>
        <v>0</v>
      </c>
      <c r="M45" s="216">
        <f>SUM(ENERO:MARZO!AF53)</f>
        <v>0</v>
      </c>
      <c r="N45" s="217" t="e">
        <f t="shared" si="6"/>
        <v>#DIV/0!</v>
      </c>
      <c r="P45" s="218" t="s">
        <v>114</v>
      </c>
      <c r="Q45" s="219">
        <f>SUM(ABRIL:JUNIO!Y53)</f>
        <v>0</v>
      </c>
      <c r="R45" s="219">
        <f>SUM(ABRIL:JUNIO!AC53)</f>
        <v>0</v>
      </c>
      <c r="S45" s="219">
        <f t="shared" si="7"/>
        <v>0</v>
      </c>
      <c r="T45" s="219">
        <f>SUM(ABRIL:JUNIO!AF53)</f>
        <v>0</v>
      </c>
      <c r="U45" s="220" t="e">
        <f t="shared" si="8"/>
        <v>#DIV/0!</v>
      </c>
      <c r="W45" s="221" t="s">
        <v>114</v>
      </c>
      <c r="X45" s="212">
        <f>SUM(JULIO:SEPTIEMBRE!Y53)</f>
        <v>0</v>
      </c>
      <c r="Y45" s="212">
        <f>SUM(JULIO:SEPTIEMBRE!AC53)</f>
        <v>0</v>
      </c>
      <c r="Z45" s="212">
        <f t="shared" si="9"/>
        <v>0</v>
      </c>
      <c r="AA45" s="212">
        <f>SUM(JULIO:SEPTIEMBRE!AF53)</f>
        <v>0</v>
      </c>
      <c r="AB45" s="213" t="e">
        <f t="shared" si="10"/>
        <v>#DIV/0!</v>
      </c>
      <c r="AD45" s="221" t="s">
        <v>114</v>
      </c>
      <c r="AE45" s="212">
        <f>SUM(OCTUBRE:DICIEMBRE!Y53)</f>
        <v>0</v>
      </c>
      <c r="AF45" s="212">
        <f>SUM(OCTUBRE:DICIEMBRE!AC53)</f>
        <v>0</v>
      </c>
      <c r="AG45" s="212">
        <f t="shared" si="11"/>
        <v>0</v>
      </c>
      <c r="AH45" s="212">
        <f>SUM(OCTUBRE:DICIEMBRE!AF53)</f>
        <v>0</v>
      </c>
      <c r="AI45" s="213" t="e">
        <f t="shared" si="12"/>
        <v>#DIV/0!</v>
      </c>
    </row>
    <row r="46" spans="2:35" hidden="1" x14ac:dyDescent="0.25">
      <c r="B46" s="211" t="s">
        <v>115</v>
      </c>
      <c r="C46" s="212">
        <f t="shared" si="0"/>
        <v>0</v>
      </c>
      <c r="D46" s="212">
        <f t="shared" si="1"/>
        <v>0</v>
      </c>
      <c r="E46" s="212">
        <f t="shared" si="2"/>
        <v>0</v>
      </c>
      <c r="F46" s="212">
        <f t="shared" si="3"/>
        <v>0</v>
      </c>
      <c r="G46" s="213" t="e">
        <f t="shared" si="4"/>
        <v>#DIV/0!</v>
      </c>
      <c r="I46" s="215" t="s">
        <v>115</v>
      </c>
      <c r="J46" s="216">
        <f>SUM(ENERO:MARZO!Y54)</f>
        <v>0</v>
      </c>
      <c r="K46" s="216">
        <f>SUM(ENERO:MARZO!AC54)</f>
        <v>0</v>
      </c>
      <c r="L46" s="216">
        <f t="shared" si="5"/>
        <v>0</v>
      </c>
      <c r="M46" s="216">
        <f>SUM(ENERO:MARZO!AF54)</f>
        <v>0</v>
      </c>
      <c r="N46" s="217" t="e">
        <f t="shared" si="6"/>
        <v>#DIV/0!</v>
      </c>
      <c r="P46" s="218" t="s">
        <v>115</v>
      </c>
      <c r="Q46" s="219">
        <f>SUM(ABRIL:JUNIO!Y54)</f>
        <v>0</v>
      </c>
      <c r="R46" s="219">
        <f>SUM(ABRIL:JUNIO!AC54)</f>
        <v>0</v>
      </c>
      <c r="S46" s="219">
        <f t="shared" si="7"/>
        <v>0</v>
      </c>
      <c r="T46" s="219">
        <f>SUM(ABRIL:JUNIO!AF54)</f>
        <v>0</v>
      </c>
      <c r="U46" s="220" t="e">
        <f t="shared" si="8"/>
        <v>#DIV/0!</v>
      </c>
      <c r="W46" s="221" t="s">
        <v>115</v>
      </c>
      <c r="X46" s="212">
        <f>SUM(JULIO:SEPTIEMBRE!Y54)</f>
        <v>0</v>
      </c>
      <c r="Y46" s="212">
        <f>SUM(JULIO:SEPTIEMBRE!AC54)</f>
        <v>0</v>
      </c>
      <c r="Z46" s="212">
        <f t="shared" si="9"/>
        <v>0</v>
      </c>
      <c r="AA46" s="212">
        <f>SUM(JULIO:SEPTIEMBRE!AF54)</f>
        <v>0</v>
      </c>
      <c r="AB46" s="213" t="e">
        <f t="shared" si="10"/>
        <v>#DIV/0!</v>
      </c>
      <c r="AD46" s="221" t="s">
        <v>115</v>
      </c>
      <c r="AE46" s="212">
        <f>SUM(OCTUBRE:DICIEMBRE!Y54)</f>
        <v>0</v>
      </c>
      <c r="AF46" s="212">
        <f>SUM(OCTUBRE:DICIEMBRE!AC54)</f>
        <v>0</v>
      </c>
      <c r="AG46" s="212">
        <f t="shared" si="11"/>
        <v>0</v>
      </c>
      <c r="AH46" s="212">
        <f>SUM(OCTUBRE:DICIEMBRE!AF54)</f>
        <v>0</v>
      </c>
      <c r="AI46" s="213" t="e">
        <f t="shared" si="12"/>
        <v>#DIV/0!</v>
      </c>
    </row>
    <row r="47" spans="2:35" x14ac:dyDescent="0.25">
      <c r="B47" s="211" t="s">
        <v>116</v>
      </c>
      <c r="C47" s="212">
        <f t="shared" si="0"/>
        <v>0</v>
      </c>
      <c r="D47" s="212">
        <f t="shared" si="1"/>
        <v>1060</v>
      </c>
      <c r="E47" s="212">
        <f t="shared" si="2"/>
        <v>1060</v>
      </c>
      <c r="F47" s="212">
        <f t="shared" si="3"/>
        <v>508</v>
      </c>
      <c r="G47" s="213">
        <f t="shared" si="4"/>
        <v>0.47924528301886793</v>
      </c>
      <c r="I47" s="215" t="s">
        <v>116</v>
      </c>
      <c r="J47" s="216">
        <f>SUM(ENERO:MARZO!Y55)</f>
        <v>0</v>
      </c>
      <c r="K47" s="216">
        <f>SUM(ENERO:MARZO!AC55)</f>
        <v>123</v>
      </c>
      <c r="L47" s="216">
        <f t="shared" si="5"/>
        <v>123</v>
      </c>
      <c r="M47" s="216">
        <f>SUM(ENERO:MARZO!AF55)</f>
        <v>71</v>
      </c>
      <c r="N47" s="217">
        <f t="shared" si="6"/>
        <v>0.57723577235772361</v>
      </c>
      <c r="P47" s="218" t="s">
        <v>116</v>
      </c>
      <c r="Q47" s="219">
        <f>SUM(ABRIL:JUNIO!Y55)</f>
        <v>0</v>
      </c>
      <c r="R47" s="219">
        <f>SUM(ABRIL:JUNIO!AC55)</f>
        <v>341</v>
      </c>
      <c r="S47" s="219">
        <f t="shared" si="7"/>
        <v>341</v>
      </c>
      <c r="T47" s="219">
        <f>SUM(ABRIL:JUNIO!AF55)</f>
        <v>21</v>
      </c>
      <c r="U47" s="220">
        <f t="shared" si="8"/>
        <v>6.1583577712609971E-2</v>
      </c>
      <c r="W47" s="221" t="s">
        <v>116</v>
      </c>
      <c r="X47" s="212">
        <f>SUM(JULIO:SEPTIEMBRE!Y55)</f>
        <v>0</v>
      </c>
      <c r="Y47" s="212">
        <f>SUM(JULIO:SEPTIEMBRE!AC55)</f>
        <v>297</v>
      </c>
      <c r="Z47" s="212">
        <f t="shared" si="9"/>
        <v>297</v>
      </c>
      <c r="AA47" s="212">
        <f>SUM(JULIO:SEPTIEMBRE!AF55)</f>
        <v>142</v>
      </c>
      <c r="AB47" s="213">
        <f t="shared" si="10"/>
        <v>0.4781144781144781</v>
      </c>
      <c r="AD47" s="221" t="s">
        <v>116</v>
      </c>
      <c r="AE47" s="212">
        <f>SUM(OCTUBRE:DICIEMBRE!Y55)</f>
        <v>0</v>
      </c>
      <c r="AF47" s="212">
        <f>SUM(OCTUBRE:DICIEMBRE!AC55)</f>
        <v>299</v>
      </c>
      <c r="AG47" s="212">
        <f t="shared" si="11"/>
        <v>299</v>
      </c>
      <c r="AH47" s="212">
        <f>SUM(OCTUBRE:DICIEMBRE!AF55)</f>
        <v>274</v>
      </c>
      <c r="AI47" s="213">
        <f t="shared" si="12"/>
        <v>0.91638795986622068</v>
      </c>
    </row>
    <row r="48" spans="2:35" x14ac:dyDescent="0.25">
      <c r="B48" s="211" t="s">
        <v>117</v>
      </c>
      <c r="C48" s="212">
        <f t="shared" si="0"/>
        <v>3</v>
      </c>
      <c r="D48" s="212">
        <f t="shared" si="1"/>
        <v>1602</v>
      </c>
      <c r="E48" s="212">
        <f t="shared" si="2"/>
        <v>1605</v>
      </c>
      <c r="F48" s="212">
        <f t="shared" si="3"/>
        <v>1458</v>
      </c>
      <c r="G48" s="213">
        <f t="shared" si="4"/>
        <v>0.90841121495327104</v>
      </c>
      <c r="I48" s="225" t="s">
        <v>117</v>
      </c>
      <c r="J48" s="216">
        <f>SUM(ENERO:MARZO!Y56)</f>
        <v>0</v>
      </c>
      <c r="K48" s="216">
        <f>SUM(ENERO:MARZO!AC56)</f>
        <v>382</v>
      </c>
      <c r="L48" s="216">
        <f t="shared" si="5"/>
        <v>382</v>
      </c>
      <c r="M48" s="216">
        <f>SUM(ENERO:MARZO!AF56)</f>
        <v>346</v>
      </c>
      <c r="N48" s="217">
        <f t="shared" si="6"/>
        <v>0.90575916230366493</v>
      </c>
      <c r="P48" s="226" t="s">
        <v>117</v>
      </c>
      <c r="Q48" s="219">
        <f>SUM(ABRIL:JUNIO!Y56)</f>
        <v>0</v>
      </c>
      <c r="R48" s="219">
        <f>SUM(ABRIL:JUNIO!AC56)</f>
        <v>412</v>
      </c>
      <c r="S48" s="219">
        <f t="shared" si="7"/>
        <v>412</v>
      </c>
      <c r="T48" s="219">
        <f>SUM(ABRIL:JUNIO!AF56)</f>
        <v>364</v>
      </c>
      <c r="U48" s="220">
        <f t="shared" si="8"/>
        <v>0.88349514563106801</v>
      </c>
      <c r="W48" s="227" t="s">
        <v>117</v>
      </c>
      <c r="X48" s="212">
        <f>SUM(JULIO:SEPTIEMBRE!Y56)</f>
        <v>3</v>
      </c>
      <c r="Y48" s="212">
        <f>SUM(JULIO:SEPTIEMBRE!AC56)</f>
        <v>419</v>
      </c>
      <c r="Z48" s="212">
        <f t="shared" si="9"/>
        <v>422</v>
      </c>
      <c r="AA48" s="212">
        <f>SUM(JULIO:SEPTIEMBRE!AF56)</f>
        <v>384</v>
      </c>
      <c r="AB48" s="213">
        <f t="shared" si="10"/>
        <v>0.90995260663507105</v>
      </c>
      <c r="AD48" s="227" t="s">
        <v>117</v>
      </c>
      <c r="AE48" s="212">
        <f>SUM(OCTUBRE:DICIEMBRE!Y56)</f>
        <v>0</v>
      </c>
      <c r="AF48" s="212">
        <f>SUM(OCTUBRE:DICIEMBRE!AC56)</f>
        <v>389</v>
      </c>
      <c r="AG48" s="212">
        <f t="shared" si="11"/>
        <v>389</v>
      </c>
      <c r="AH48" s="212">
        <f>SUM(OCTUBRE:DICIEMBRE!AF56)</f>
        <v>364</v>
      </c>
      <c r="AI48" s="213">
        <f t="shared" si="12"/>
        <v>0.93573264781491006</v>
      </c>
    </row>
    <row r="49" spans="2:35" ht="30" hidden="1" x14ac:dyDescent="0.25">
      <c r="B49" s="211" t="s">
        <v>118</v>
      </c>
      <c r="C49" s="212">
        <f t="shared" si="0"/>
        <v>18</v>
      </c>
      <c r="D49" s="212">
        <f t="shared" si="1"/>
        <v>0</v>
      </c>
      <c r="E49" s="212">
        <f t="shared" si="2"/>
        <v>18</v>
      </c>
      <c r="F49" s="212">
        <f t="shared" si="3"/>
        <v>17</v>
      </c>
      <c r="G49" s="213">
        <f t="shared" si="4"/>
        <v>0.94444444444444442</v>
      </c>
      <c r="I49" s="225" t="s">
        <v>118</v>
      </c>
      <c r="J49" s="216">
        <f>SUM(ENERO:MARZO!Y57)</f>
        <v>7</v>
      </c>
      <c r="K49" s="216">
        <f>SUM(ENERO:MARZO!AC57)</f>
        <v>0</v>
      </c>
      <c r="L49" s="216">
        <f t="shared" si="5"/>
        <v>7</v>
      </c>
      <c r="M49" s="216">
        <f>SUM(ENERO:MARZO!AF57)</f>
        <v>7</v>
      </c>
      <c r="N49" s="217">
        <f t="shared" si="6"/>
        <v>1</v>
      </c>
      <c r="P49" s="226" t="s">
        <v>118</v>
      </c>
      <c r="Q49" s="219">
        <f>SUM(ABRIL:JUNIO!Y57)</f>
        <v>5</v>
      </c>
      <c r="R49" s="219">
        <f>SUM(ABRIL:JUNIO!AC57)</f>
        <v>0</v>
      </c>
      <c r="S49" s="219">
        <f t="shared" si="7"/>
        <v>5</v>
      </c>
      <c r="T49" s="219">
        <f>SUM(ABRIL:JUNIO!AF57)</f>
        <v>5</v>
      </c>
      <c r="U49" s="220">
        <f t="shared" si="8"/>
        <v>1</v>
      </c>
      <c r="W49" s="227" t="s">
        <v>118</v>
      </c>
      <c r="X49" s="212">
        <f>SUM(JULIO:SEPTIEMBRE!Y57)</f>
        <v>2</v>
      </c>
      <c r="Y49" s="212">
        <f>SUM(JULIO:SEPTIEMBRE!AC57)</f>
        <v>0</v>
      </c>
      <c r="Z49" s="212">
        <f t="shared" si="9"/>
        <v>2</v>
      </c>
      <c r="AA49" s="212">
        <f>SUM(JULIO:SEPTIEMBRE!AF57)</f>
        <v>1</v>
      </c>
      <c r="AB49" s="213">
        <f t="shared" si="10"/>
        <v>0.5</v>
      </c>
      <c r="AD49" s="227" t="s">
        <v>118</v>
      </c>
      <c r="AE49" s="212">
        <f>SUM(OCTUBRE:DICIEMBRE!Y57)</f>
        <v>4</v>
      </c>
      <c r="AF49" s="212">
        <f>SUM(OCTUBRE:DICIEMBRE!AC57)</f>
        <v>0</v>
      </c>
      <c r="AG49" s="212">
        <f t="shared" si="11"/>
        <v>4</v>
      </c>
      <c r="AH49" s="212">
        <f>SUM(OCTUBRE:DICIEMBRE!AF57)</f>
        <v>4</v>
      </c>
      <c r="AI49" s="213">
        <f t="shared" si="12"/>
        <v>1</v>
      </c>
    </row>
    <row r="50" spans="2:35" x14ac:dyDescent="0.25">
      <c r="B50" s="211" t="s">
        <v>119</v>
      </c>
      <c r="C50" s="212">
        <f t="shared" si="0"/>
        <v>28</v>
      </c>
      <c r="D50" s="212">
        <f t="shared" si="1"/>
        <v>3600</v>
      </c>
      <c r="E50" s="212">
        <f t="shared" si="2"/>
        <v>3628</v>
      </c>
      <c r="F50" s="212">
        <f t="shared" si="3"/>
        <v>3201</v>
      </c>
      <c r="G50" s="213">
        <f t="shared" si="4"/>
        <v>0.88230429988974646</v>
      </c>
      <c r="I50" s="225" t="s">
        <v>119</v>
      </c>
      <c r="J50" s="216">
        <f>SUM(ENERO:MARZO!Y58)</f>
        <v>10</v>
      </c>
      <c r="K50" s="216">
        <f>SUM(ENERO:MARZO!AC58)</f>
        <v>961</v>
      </c>
      <c r="L50" s="216">
        <f t="shared" si="5"/>
        <v>971</v>
      </c>
      <c r="M50" s="216">
        <f>SUM(ENERO:MARZO!AF58)</f>
        <v>840</v>
      </c>
      <c r="N50" s="217">
        <f t="shared" si="6"/>
        <v>0.86508753861997945</v>
      </c>
      <c r="P50" s="226" t="s">
        <v>119</v>
      </c>
      <c r="Q50" s="219">
        <f>SUM(ABRIL:JUNIO!Y58)</f>
        <v>2</v>
      </c>
      <c r="R50" s="219">
        <f>SUM(ABRIL:JUNIO!AC58)</f>
        <v>956</v>
      </c>
      <c r="S50" s="219">
        <f t="shared" si="7"/>
        <v>958</v>
      </c>
      <c r="T50" s="219">
        <f>SUM(ABRIL:JUNIO!AF58)</f>
        <v>833</v>
      </c>
      <c r="U50" s="220">
        <f t="shared" si="8"/>
        <v>0.86951983298538627</v>
      </c>
      <c r="W50" s="227" t="s">
        <v>119</v>
      </c>
      <c r="X50" s="212">
        <f>SUM(JULIO:SEPTIEMBRE!Y58)</f>
        <v>8</v>
      </c>
      <c r="Y50" s="212">
        <f>SUM(JULIO:SEPTIEMBRE!AC58)</f>
        <v>874</v>
      </c>
      <c r="Z50" s="212">
        <f t="shared" si="9"/>
        <v>882</v>
      </c>
      <c r="AA50" s="212">
        <f>SUM(JULIO:SEPTIEMBRE!AF58)</f>
        <v>786</v>
      </c>
      <c r="AB50" s="213">
        <f t="shared" si="10"/>
        <v>0.891156462585034</v>
      </c>
      <c r="AD50" s="227" t="s">
        <v>119</v>
      </c>
      <c r="AE50" s="212">
        <f>SUM(OCTUBRE:DICIEMBRE!Y58)</f>
        <v>8</v>
      </c>
      <c r="AF50" s="212">
        <f>SUM(OCTUBRE:DICIEMBRE!AC58)</f>
        <v>809</v>
      </c>
      <c r="AG50" s="212">
        <f t="shared" si="11"/>
        <v>817</v>
      </c>
      <c r="AH50" s="212">
        <f>SUM(OCTUBRE:DICIEMBRE!AF58)</f>
        <v>742</v>
      </c>
      <c r="AI50" s="213">
        <f t="shared" si="12"/>
        <v>0.90820073439412485</v>
      </c>
    </row>
    <row r="51" spans="2:35" x14ac:dyDescent="0.25">
      <c r="B51" s="211" t="s">
        <v>120</v>
      </c>
      <c r="C51" s="212">
        <f t="shared" si="0"/>
        <v>469</v>
      </c>
      <c r="D51" s="212">
        <f t="shared" si="1"/>
        <v>5761</v>
      </c>
      <c r="E51" s="212">
        <f t="shared" si="2"/>
        <v>6230</v>
      </c>
      <c r="F51" s="212">
        <f t="shared" si="3"/>
        <v>5018</v>
      </c>
      <c r="G51" s="213">
        <f t="shared" si="4"/>
        <v>0.80545746388443018</v>
      </c>
      <c r="I51" s="215" t="s">
        <v>120</v>
      </c>
      <c r="J51" s="216">
        <f>SUM(ENERO:MARZO!Y59)</f>
        <v>104</v>
      </c>
      <c r="K51" s="216">
        <f>SUM(ENERO:MARZO!AC59)</f>
        <v>872</v>
      </c>
      <c r="L51" s="216">
        <f t="shared" si="5"/>
        <v>976</v>
      </c>
      <c r="M51" s="216">
        <f>SUM(ENERO:MARZO!AF59)</f>
        <v>772</v>
      </c>
      <c r="N51" s="217">
        <f t="shared" si="6"/>
        <v>0.79098360655737709</v>
      </c>
      <c r="P51" s="218" t="s">
        <v>120</v>
      </c>
      <c r="Q51" s="219">
        <f>SUM(ABRIL:JUNIO!Y59)</f>
        <v>143</v>
      </c>
      <c r="R51" s="219">
        <f>SUM(ABRIL:JUNIO!AC59)</f>
        <v>1657</v>
      </c>
      <c r="S51" s="219">
        <f t="shared" si="7"/>
        <v>1800</v>
      </c>
      <c r="T51" s="219">
        <f>SUM(ABRIL:JUNIO!AF59)</f>
        <v>1422</v>
      </c>
      <c r="U51" s="220">
        <f t="shared" si="8"/>
        <v>0.79</v>
      </c>
      <c r="W51" s="221" t="s">
        <v>120</v>
      </c>
      <c r="X51" s="212">
        <f>SUM(JULIO:SEPTIEMBRE!Y59)</f>
        <v>115</v>
      </c>
      <c r="Y51" s="212">
        <f>SUM(JULIO:SEPTIEMBRE!AC59)</f>
        <v>1504</v>
      </c>
      <c r="Z51" s="212">
        <f t="shared" si="9"/>
        <v>1619</v>
      </c>
      <c r="AA51" s="212">
        <f>SUM(JULIO:SEPTIEMBRE!AF59)</f>
        <v>1289</v>
      </c>
      <c r="AB51" s="213">
        <f t="shared" si="10"/>
        <v>0.79617047560222365</v>
      </c>
      <c r="AD51" s="221" t="s">
        <v>120</v>
      </c>
      <c r="AE51" s="212">
        <f>SUM(OCTUBRE:DICIEMBRE!Y59)</f>
        <v>107</v>
      </c>
      <c r="AF51" s="212">
        <f>SUM(OCTUBRE:DICIEMBRE!AC59)</f>
        <v>1728</v>
      </c>
      <c r="AG51" s="212">
        <f t="shared" si="11"/>
        <v>1835</v>
      </c>
      <c r="AH51" s="212">
        <f>SUM(OCTUBRE:DICIEMBRE!AF59)</f>
        <v>1535</v>
      </c>
      <c r="AI51" s="213">
        <f t="shared" si="12"/>
        <v>0.8365122615803815</v>
      </c>
    </row>
    <row r="52" spans="2:35" x14ac:dyDescent="0.25">
      <c r="B52" s="211" t="s">
        <v>121</v>
      </c>
      <c r="C52" s="212">
        <f t="shared" si="0"/>
        <v>1049</v>
      </c>
      <c r="D52" s="212">
        <f t="shared" si="1"/>
        <v>1698</v>
      </c>
      <c r="E52" s="212">
        <f t="shared" si="2"/>
        <v>2747</v>
      </c>
      <c r="F52" s="212">
        <f t="shared" si="3"/>
        <v>2252</v>
      </c>
      <c r="G52" s="213">
        <f t="shared" si="4"/>
        <v>0.81980342191481614</v>
      </c>
      <c r="I52" s="215" t="s">
        <v>121</v>
      </c>
      <c r="J52" s="216">
        <f>SUM(ENERO:MARZO!Y60)</f>
        <v>243</v>
      </c>
      <c r="K52" s="216">
        <f>SUM(ENERO:MARZO!AC60)</f>
        <v>377</v>
      </c>
      <c r="L52" s="216">
        <f t="shared" si="5"/>
        <v>620</v>
      </c>
      <c r="M52" s="216">
        <f>SUM(ENERO:MARZO!AF60)</f>
        <v>498</v>
      </c>
      <c r="N52" s="217">
        <f t="shared" si="6"/>
        <v>0.8032258064516129</v>
      </c>
      <c r="P52" s="218" t="s">
        <v>121</v>
      </c>
      <c r="Q52" s="219">
        <f>SUM(ABRIL:JUNIO!Y60)</f>
        <v>306</v>
      </c>
      <c r="R52" s="219">
        <f>SUM(ABRIL:JUNIO!AC60)</f>
        <v>444</v>
      </c>
      <c r="S52" s="219">
        <f t="shared" si="7"/>
        <v>750</v>
      </c>
      <c r="T52" s="219">
        <f>SUM(ABRIL:JUNIO!AF60)</f>
        <v>620</v>
      </c>
      <c r="U52" s="220">
        <f t="shared" si="8"/>
        <v>0.82666666666666666</v>
      </c>
      <c r="W52" s="221" t="s">
        <v>121</v>
      </c>
      <c r="X52" s="212">
        <f>SUM(JULIO:SEPTIEMBRE!Y60)</f>
        <v>269</v>
      </c>
      <c r="Y52" s="212">
        <f>SUM(JULIO:SEPTIEMBRE!AC60)</f>
        <v>383</v>
      </c>
      <c r="Z52" s="212">
        <f t="shared" si="9"/>
        <v>652</v>
      </c>
      <c r="AA52" s="212">
        <f>SUM(JULIO:SEPTIEMBRE!AF60)</f>
        <v>520</v>
      </c>
      <c r="AB52" s="213">
        <f t="shared" si="10"/>
        <v>0.7975460122699386</v>
      </c>
      <c r="AD52" s="221" t="s">
        <v>121</v>
      </c>
      <c r="AE52" s="212">
        <f>SUM(OCTUBRE:DICIEMBRE!Y60)</f>
        <v>231</v>
      </c>
      <c r="AF52" s="212">
        <f>SUM(OCTUBRE:DICIEMBRE!AC60)</f>
        <v>494</v>
      </c>
      <c r="AG52" s="212">
        <f t="shared" si="11"/>
        <v>725</v>
      </c>
      <c r="AH52" s="212">
        <f>SUM(OCTUBRE:DICIEMBRE!AF60)</f>
        <v>614</v>
      </c>
      <c r="AI52" s="213">
        <f t="shared" si="12"/>
        <v>0.84689655172413791</v>
      </c>
    </row>
    <row r="53" spans="2:35" x14ac:dyDescent="0.25">
      <c r="B53" s="211" t="s">
        <v>122</v>
      </c>
      <c r="C53" s="212">
        <f t="shared" si="0"/>
        <v>1881</v>
      </c>
      <c r="D53" s="212">
        <f t="shared" si="1"/>
        <v>0</v>
      </c>
      <c r="E53" s="212">
        <f t="shared" si="2"/>
        <v>1881</v>
      </c>
      <c r="F53" s="212">
        <f t="shared" si="3"/>
        <v>1373</v>
      </c>
      <c r="G53" s="213">
        <f t="shared" si="4"/>
        <v>0.72993088782562465</v>
      </c>
      <c r="I53" s="215" t="s">
        <v>122</v>
      </c>
      <c r="J53" s="216">
        <f>SUM(ENERO:MARZO!Y61)</f>
        <v>470</v>
      </c>
      <c r="K53" s="216">
        <f>SUM(ENERO:MARZO!AC61)</f>
        <v>0</v>
      </c>
      <c r="L53" s="216">
        <f t="shared" si="5"/>
        <v>470</v>
      </c>
      <c r="M53" s="216">
        <f>SUM(ENERO:MARZO!AF61)</f>
        <v>356</v>
      </c>
      <c r="N53" s="217">
        <f t="shared" si="6"/>
        <v>0.75744680851063828</v>
      </c>
      <c r="P53" s="218" t="s">
        <v>122</v>
      </c>
      <c r="Q53" s="219">
        <f>SUM(ABRIL:JUNIO!Y61)</f>
        <v>478</v>
      </c>
      <c r="R53" s="219">
        <f>SUM(ABRIL:JUNIO!AC61)</f>
        <v>0</v>
      </c>
      <c r="S53" s="219">
        <f t="shared" si="7"/>
        <v>478</v>
      </c>
      <c r="T53" s="219">
        <f>SUM(ABRIL:JUNIO!AF61)</f>
        <v>324</v>
      </c>
      <c r="U53" s="220">
        <f t="shared" si="8"/>
        <v>0.67782426778242677</v>
      </c>
      <c r="W53" s="221" t="s">
        <v>122</v>
      </c>
      <c r="X53" s="212">
        <f>SUM(JULIO:SEPTIEMBRE!Y61)</f>
        <v>440</v>
      </c>
      <c r="Y53" s="212">
        <f>SUM(JULIO:SEPTIEMBRE!AC61)</f>
        <v>0</v>
      </c>
      <c r="Z53" s="212">
        <f t="shared" si="9"/>
        <v>440</v>
      </c>
      <c r="AA53" s="212">
        <f>SUM(JULIO:SEPTIEMBRE!AF61)</f>
        <v>312</v>
      </c>
      <c r="AB53" s="213">
        <f t="shared" si="10"/>
        <v>0.70909090909090911</v>
      </c>
      <c r="AD53" s="221" t="s">
        <v>122</v>
      </c>
      <c r="AE53" s="212">
        <f>SUM(OCTUBRE:DICIEMBRE!Y61)</f>
        <v>493</v>
      </c>
      <c r="AF53" s="212">
        <f>SUM(OCTUBRE:DICIEMBRE!AC61)</f>
        <v>0</v>
      </c>
      <c r="AG53" s="212">
        <f t="shared" si="11"/>
        <v>493</v>
      </c>
      <c r="AH53" s="212">
        <f>SUM(OCTUBRE:DICIEMBRE!AF61)</f>
        <v>381</v>
      </c>
      <c r="AI53" s="213">
        <f t="shared" si="12"/>
        <v>0.77281947261663286</v>
      </c>
    </row>
    <row r="54" spans="2:35" x14ac:dyDescent="0.25">
      <c r="B54" s="211" t="s">
        <v>123</v>
      </c>
      <c r="C54" s="212">
        <f t="shared" si="0"/>
        <v>1</v>
      </c>
      <c r="D54" s="212">
        <f t="shared" si="1"/>
        <v>3715</v>
      </c>
      <c r="E54" s="212">
        <f t="shared" si="2"/>
        <v>3716</v>
      </c>
      <c r="F54" s="212">
        <f t="shared" si="3"/>
        <v>3110</v>
      </c>
      <c r="G54" s="213">
        <f t="shared" si="4"/>
        <v>0.83692142088266952</v>
      </c>
      <c r="I54" s="215" t="s">
        <v>123</v>
      </c>
      <c r="J54" s="216">
        <f>SUM(ENERO:MARZO!Y62)</f>
        <v>1</v>
      </c>
      <c r="K54" s="216">
        <f>SUM(ENERO:MARZO!AC62)</f>
        <v>1113</v>
      </c>
      <c r="L54" s="216">
        <f t="shared" si="5"/>
        <v>1114</v>
      </c>
      <c r="M54" s="216">
        <f>SUM(ENERO:MARZO!AF62)</f>
        <v>951</v>
      </c>
      <c r="N54" s="217">
        <f t="shared" si="6"/>
        <v>0.85368043087971279</v>
      </c>
      <c r="P54" s="218" t="s">
        <v>123</v>
      </c>
      <c r="Q54" s="219">
        <f>SUM(ABRIL:JUNIO!Y62)</f>
        <v>0</v>
      </c>
      <c r="R54" s="219">
        <f>SUM(ABRIL:JUNIO!AC62)</f>
        <v>1045</v>
      </c>
      <c r="S54" s="219">
        <f t="shared" si="7"/>
        <v>1045</v>
      </c>
      <c r="T54" s="219">
        <f>SUM(ABRIL:JUNIO!AF62)</f>
        <v>884</v>
      </c>
      <c r="U54" s="220">
        <f t="shared" si="8"/>
        <v>0.84593301435406698</v>
      </c>
      <c r="W54" s="221" t="s">
        <v>123</v>
      </c>
      <c r="X54" s="212">
        <f>SUM(JULIO:SEPTIEMBRE!Y62)</f>
        <v>0</v>
      </c>
      <c r="Y54" s="212">
        <f>SUM(JULIO:SEPTIEMBRE!AC62)</f>
        <v>814</v>
      </c>
      <c r="Z54" s="212">
        <f t="shared" si="9"/>
        <v>814</v>
      </c>
      <c r="AA54" s="212">
        <f>SUM(JULIO:SEPTIEMBRE!AF62)</f>
        <v>666</v>
      </c>
      <c r="AB54" s="213">
        <f t="shared" si="10"/>
        <v>0.81818181818181823</v>
      </c>
      <c r="AD54" s="221" t="s">
        <v>123</v>
      </c>
      <c r="AE54" s="212">
        <f>SUM(OCTUBRE:DICIEMBRE!Y62)</f>
        <v>0</v>
      </c>
      <c r="AF54" s="212">
        <f>SUM(OCTUBRE:DICIEMBRE!AC62)</f>
        <v>743</v>
      </c>
      <c r="AG54" s="212">
        <f t="shared" si="11"/>
        <v>743</v>
      </c>
      <c r="AH54" s="212">
        <f>SUM(OCTUBRE:DICIEMBRE!AF62)</f>
        <v>609</v>
      </c>
      <c r="AI54" s="213">
        <f t="shared" si="12"/>
        <v>0.81965006729475098</v>
      </c>
    </row>
    <row r="55" spans="2:35" hidden="1" x14ac:dyDescent="0.25">
      <c r="B55" s="211" t="s">
        <v>124</v>
      </c>
      <c r="C55" s="212">
        <f t="shared" si="0"/>
        <v>0</v>
      </c>
      <c r="D55" s="212">
        <f t="shared" si="1"/>
        <v>0</v>
      </c>
      <c r="E55" s="212">
        <f t="shared" si="2"/>
        <v>0</v>
      </c>
      <c r="F55" s="212">
        <f t="shared" si="3"/>
        <v>0</v>
      </c>
      <c r="G55" s="213" t="e">
        <f t="shared" si="4"/>
        <v>#DIV/0!</v>
      </c>
      <c r="I55" s="215" t="s">
        <v>124</v>
      </c>
      <c r="J55" s="216">
        <f>SUM(ENERO:MARZO!Y63)</f>
        <v>0</v>
      </c>
      <c r="K55" s="216">
        <f>SUM(ENERO:MARZO!AC63)</f>
        <v>0</v>
      </c>
      <c r="L55" s="216">
        <f t="shared" si="5"/>
        <v>0</v>
      </c>
      <c r="M55" s="216">
        <f>SUM(ENERO:MARZO!AF63)</f>
        <v>0</v>
      </c>
      <c r="N55" s="217" t="e">
        <f t="shared" si="6"/>
        <v>#DIV/0!</v>
      </c>
      <c r="P55" s="218" t="s">
        <v>124</v>
      </c>
      <c r="Q55" s="219">
        <f>SUM(ABRIL:JUNIO!Y63)</f>
        <v>0</v>
      </c>
      <c r="R55" s="219">
        <f>SUM(ABRIL:JUNIO!AC63)</f>
        <v>0</v>
      </c>
      <c r="S55" s="219">
        <f t="shared" si="7"/>
        <v>0</v>
      </c>
      <c r="T55" s="219">
        <f>SUM(ABRIL:JUNIO!AF63)</f>
        <v>0</v>
      </c>
      <c r="U55" s="220" t="e">
        <f t="shared" si="8"/>
        <v>#DIV/0!</v>
      </c>
      <c r="W55" s="221" t="s">
        <v>124</v>
      </c>
      <c r="X55" s="212">
        <f>SUM(JULIO:SEPTIEMBRE!Y63)</f>
        <v>0</v>
      </c>
      <c r="Y55" s="212">
        <f>SUM(JULIO:SEPTIEMBRE!AC63)</f>
        <v>0</v>
      </c>
      <c r="Z55" s="212">
        <f t="shared" si="9"/>
        <v>0</v>
      </c>
      <c r="AA55" s="212">
        <f>SUM(JULIO:SEPTIEMBRE!AF63)</f>
        <v>0</v>
      </c>
      <c r="AB55" s="213" t="e">
        <f t="shared" si="10"/>
        <v>#DIV/0!</v>
      </c>
      <c r="AD55" s="221" t="s">
        <v>124</v>
      </c>
      <c r="AE55" s="212">
        <f>SUM(OCTUBRE:DICIEMBRE!Y63)</f>
        <v>0</v>
      </c>
      <c r="AF55" s="212">
        <f>SUM(OCTUBRE:DICIEMBRE!AC63)</f>
        <v>0</v>
      </c>
      <c r="AG55" s="212">
        <f t="shared" si="11"/>
        <v>0</v>
      </c>
      <c r="AH55" s="212">
        <f>SUM(OCTUBRE:DICIEMBRE!AF63)</f>
        <v>0</v>
      </c>
      <c r="AI55" s="213" t="e">
        <f t="shared" si="12"/>
        <v>#DIV/0!</v>
      </c>
    </row>
    <row r="56" spans="2:35" x14ac:dyDescent="0.25">
      <c r="B56" s="211" t="s">
        <v>125</v>
      </c>
      <c r="C56" s="212">
        <f t="shared" si="0"/>
        <v>0</v>
      </c>
      <c r="D56" s="212">
        <f t="shared" si="1"/>
        <v>1644</v>
      </c>
      <c r="E56" s="212">
        <f t="shared" si="2"/>
        <v>1644</v>
      </c>
      <c r="F56" s="212">
        <f t="shared" si="3"/>
        <v>1581</v>
      </c>
      <c r="G56" s="213">
        <f t="shared" si="4"/>
        <v>0.96167883211678828</v>
      </c>
      <c r="I56" s="215" t="s">
        <v>125</v>
      </c>
      <c r="J56" s="216">
        <f>SUM(ENERO:MARZO!Y64)</f>
        <v>0</v>
      </c>
      <c r="K56" s="216">
        <f>SUM(ENERO:MARZO!AC64)</f>
        <v>444</v>
      </c>
      <c r="L56" s="216">
        <f t="shared" si="5"/>
        <v>444</v>
      </c>
      <c r="M56" s="216">
        <f>SUM(ENERO:MARZO!AF64)</f>
        <v>423</v>
      </c>
      <c r="N56" s="217">
        <f t="shared" si="6"/>
        <v>0.95270270270270274</v>
      </c>
      <c r="P56" s="218" t="s">
        <v>125</v>
      </c>
      <c r="Q56" s="219">
        <f>SUM(ABRIL:JUNIO!Y64)</f>
        <v>0</v>
      </c>
      <c r="R56" s="219">
        <f>SUM(ABRIL:JUNIO!AC64)</f>
        <v>456</v>
      </c>
      <c r="S56" s="219">
        <f t="shared" si="7"/>
        <v>456</v>
      </c>
      <c r="T56" s="219">
        <f>SUM(ABRIL:JUNIO!AF64)</f>
        <v>439</v>
      </c>
      <c r="U56" s="220">
        <f t="shared" si="8"/>
        <v>0.96271929824561409</v>
      </c>
      <c r="W56" s="221" t="s">
        <v>125</v>
      </c>
      <c r="X56" s="212">
        <f>SUM(JULIO:SEPTIEMBRE!Y64)</f>
        <v>0</v>
      </c>
      <c r="Y56" s="212">
        <f>SUM(JULIO:SEPTIEMBRE!AC64)</f>
        <v>347</v>
      </c>
      <c r="Z56" s="212">
        <f t="shared" si="9"/>
        <v>347</v>
      </c>
      <c r="AA56" s="212">
        <f>SUM(JULIO:SEPTIEMBRE!AF64)</f>
        <v>341</v>
      </c>
      <c r="AB56" s="213">
        <f t="shared" si="10"/>
        <v>0.98270893371757928</v>
      </c>
      <c r="AD56" s="221" t="s">
        <v>125</v>
      </c>
      <c r="AE56" s="212">
        <f>SUM(OCTUBRE:DICIEMBRE!Y64)</f>
        <v>0</v>
      </c>
      <c r="AF56" s="212">
        <f>SUM(OCTUBRE:DICIEMBRE!AC64)</f>
        <v>397</v>
      </c>
      <c r="AG56" s="212">
        <f t="shared" si="11"/>
        <v>397</v>
      </c>
      <c r="AH56" s="212">
        <f>SUM(OCTUBRE:DICIEMBRE!AF64)</f>
        <v>378</v>
      </c>
      <c r="AI56" s="213">
        <f t="shared" si="12"/>
        <v>0.95214105793450876</v>
      </c>
    </row>
    <row r="57" spans="2:35" hidden="1" x14ac:dyDescent="0.25">
      <c r="B57" s="211" t="s">
        <v>126</v>
      </c>
      <c r="C57" s="212">
        <f t="shared" si="0"/>
        <v>0</v>
      </c>
      <c r="D57" s="212">
        <f t="shared" si="1"/>
        <v>0</v>
      </c>
      <c r="E57" s="212">
        <f t="shared" si="2"/>
        <v>0</v>
      </c>
      <c r="F57" s="212">
        <f t="shared" si="3"/>
        <v>0</v>
      </c>
      <c r="G57" s="213" t="e">
        <f t="shared" si="4"/>
        <v>#DIV/0!</v>
      </c>
      <c r="I57" s="221" t="s">
        <v>126</v>
      </c>
      <c r="J57" s="216">
        <f>SUM(ENERO:MARZO!Y65)</f>
        <v>0</v>
      </c>
      <c r="K57" s="216">
        <f>SUM(ENERO:MARZO!AC65)</f>
        <v>0</v>
      </c>
      <c r="L57" s="216">
        <f t="shared" si="5"/>
        <v>0</v>
      </c>
      <c r="M57" s="216">
        <f>SUM(ENERO:MARZO!AF65)</f>
        <v>0</v>
      </c>
      <c r="N57" s="217" t="e">
        <f t="shared" si="6"/>
        <v>#DIV/0!</v>
      </c>
      <c r="P57" s="221" t="s">
        <v>126</v>
      </c>
      <c r="Q57" s="219">
        <f>SUM(ABRIL:JUNIO!Y65)</f>
        <v>0</v>
      </c>
      <c r="R57" s="219">
        <f>SUM(ABRIL:JUNIO!AC65)</f>
        <v>0</v>
      </c>
      <c r="S57" s="219">
        <f t="shared" si="7"/>
        <v>0</v>
      </c>
      <c r="T57" s="219">
        <f>SUM(ABRIL:JUNIO!AF65)</f>
        <v>0</v>
      </c>
      <c r="U57" s="220" t="e">
        <f t="shared" si="8"/>
        <v>#DIV/0!</v>
      </c>
      <c r="W57" s="221" t="s">
        <v>126</v>
      </c>
      <c r="X57" s="212">
        <f>SUM(JULIO:SEPTIEMBRE!Y65)</f>
        <v>0</v>
      </c>
      <c r="Y57" s="212">
        <f>SUM(JULIO:SEPTIEMBRE!AC65)</f>
        <v>0</v>
      </c>
      <c r="Z57" s="212">
        <f t="shared" si="9"/>
        <v>0</v>
      </c>
      <c r="AA57" s="212">
        <f>SUM(JULIO:SEPTIEMBRE!AF65)</f>
        <v>0</v>
      </c>
      <c r="AB57" s="213" t="e">
        <f t="shared" si="10"/>
        <v>#DIV/0!</v>
      </c>
      <c r="AD57" s="221" t="s">
        <v>126</v>
      </c>
      <c r="AE57" s="212">
        <f>SUM(OCTUBRE:DICIEMBRE!Y65)</f>
        <v>0</v>
      </c>
      <c r="AF57" s="212">
        <f>SUM(OCTUBRE:DICIEMBRE!AC65)</f>
        <v>0</v>
      </c>
      <c r="AG57" s="212">
        <f t="shared" si="11"/>
        <v>0</v>
      </c>
      <c r="AH57" s="212">
        <f>SUM(OCTUBRE:DICIEMBRE!AF65)</f>
        <v>0</v>
      </c>
      <c r="AI57" s="213" t="e">
        <f t="shared" si="12"/>
        <v>#DIV/0!</v>
      </c>
    </row>
    <row r="58" spans="2:35" hidden="1" x14ac:dyDescent="0.25">
      <c r="B58" s="211" t="s">
        <v>127</v>
      </c>
      <c r="C58" s="212">
        <f t="shared" si="0"/>
        <v>0</v>
      </c>
      <c r="D58" s="212">
        <f t="shared" si="1"/>
        <v>0</v>
      </c>
      <c r="E58" s="212">
        <f t="shared" si="2"/>
        <v>0</v>
      </c>
      <c r="F58" s="212">
        <f t="shared" si="3"/>
        <v>0</v>
      </c>
      <c r="G58" s="213" t="e">
        <f t="shared" si="4"/>
        <v>#DIV/0!</v>
      </c>
      <c r="I58" s="221" t="s">
        <v>127</v>
      </c>
      <c r="J58" s="216">
        <f>SUM(ENERO:MARZO!Y66)</f>
        <v>0</v>
      </c>
      <c r="K58" s="216">
        <f>SUM(ENERO:MARZO!AC66)</f>
        <v>0</v>
      </c>
      <c r="L58" s="216">
        <f t="shared" si="5"/>
        <v>0</v>
      </c>
      <c r="M58" s="216">
        <f>SUM(ENERO:MARZO!AF66)</f>
        <v>0</v>
      </c>
      <c r="N58" s="217" t="e">
        <f t="shared" si="6"/>
        <v>#DIV/0!</v>
      </c>
      <c r="P58" s="221" t="s">
        <v>127</v>
      </c>
      <c r="Q58" s="219">
        <f>SUM(ABRIL:JUNIO!Y66)</f>
        <v>0</v>
      </c>
      <c r="R58" s="219">
        <f>SUM(ABRIL:JUNIO!AC66)</f>
        <v>0</v>
      </c>
      <c r="S58" s="219">
        <f t="shared" si="7"/>
        <v>0</v>
      </c>
      <c r="T58" s="219">
        <f>SUM(ABRIL:JUNIO!AF66)</f>
        <v>0</v>
      </c>
      <c r="U58" s="220" t="e">
        <f t="shared" si="8"/>
        <v>#DIV/0!</v>
      </c>
      <c r="W58" s="221" t="s">
        <v>127</v>
      </c>
      <c r="X58" s="212">
        <f>SUM(JULIO:SEPTIEMBRE!Y66)</f>
        <v>0</v>
      </c>
      <c r="Y58" s="212">
        <f>SUM(JULIO:SEPTIEMBRE!AC66)</f>
        <v>0</v>
      </c>
      <c r="Z58" s="212">
        <f t="shared" si="9"/>
        <v>0</v>
      </c>
      <c r="AA58" s="212">
        <f>SUM(JULIO:SEPTIEMBRE!AF66)</f>
        <v>0</v>
      </c>
      <c r="AB58" s="213" t="e">
        <f t="shared" si="10"/>
        <v>#DIV/0!</v>
      </c>
      <c r="AD58" s="221" t="s">
        <v>127</v>
      </c>
      <c r="AE58" s="212">
        <f>SUM(OCTUBRE:DICIEMBRE!Y66)</f>
        <v>0</v>
      </c>
      <c r="AF58" s="212">
        <f>SUM(OCTUBRE:DICIEMBRE!AC66)</f>
        <v>0</v>
      </c>
      <c r="AG58" s="212">
        <f t="shared" si="11"/>
        <v>0</v>
      </c>
      <c r="AH58" s="212">
        <f>SUM(OCTUBRE:DICIEMBRE!AF66)</f>
        <v>0</v>
      </c>
      <c r="AI58" s="213" t="e">
        <f t="shared" si="12"/>
        <v>#DIV/0!</v>
      </c>
    </row>
    <row r="59" spans="2:35" hidden="1" x14ac:dyDescent="0.25">
      <c r="B59" s="211" t="s">
        <v>128</v>
      </c>
      <c r="C59" s="212">
        <f t="shared" si="0"/>
        <v>0</v>
      </c>
      <c r="D59" s="212">
        <f t="shared" si="1"/>
        <v>0</v>
      </c>
      <c r="E59" s="212">
        <f t="shared" si="2"/>
        <v>0</v>
      </c>
      <c r="F59" s="212">
        <f t="shared" si="3"/>
        <v>0</v>
      </c>
      <c r="G59" s="213" t="e">
        <f t="shared" si="4"/>
        <v>#DIV/0!</v>
      </c>
      <c r="I59" s="221" t="s">
        <v>128</v>
      </c>
      <c r="J59" s="216">
        <f>SUM(ENERO:MARZO!Y67)</f>
        <v>0</v>
      </c>
      <c r="K59" s="216">
        <f>SUM(ENERO:MARZO!AC67)</f>
        <v>0</v>
      </c>
      <c r="L59" s="216">
        <f t="shared" si="5"/>
        <v>0</v>
      </c>
      <c r="M59" s="216">
        <f>SUM(ENERO:MARZO!AF67)</f>
        <v>0</v>
      </c>
      <c r="N59" s="217" t="e">
        <f t="shared" si="6"/>
        <v>#DIV/0!</v>
      </c>
      <c r="P59" s="221" t="s">
        <v>128</v>
      </c>
      <c r="Q59" s="219">
        <f>SUM(ABRIL:JUNIO!Y67)</f>
        <v>0</v>
      </c>
      <c r="R59" s="219">
        <f>SUM(ABRIL:JUNIO!AC67)</f>
        <v>0</v>
      </c>
      <c r="S59" s="219">
        <f t="shared" si="7"/>
        <v>0</v>
      </c>
      <c r="T59" s="219">
        <f>SUM(ABRIL:JUNIO!AF67)</f>
        <v>0</v>
      </c>
      <c r="U59" s="220" t="e">
        <f t="shared" si="8"/>
        <v>#DIV/0!</v>
      </c>
      <c r="W59" s="221" t="s">
        <v>128</v>
      </c>
      <c r="X59" s="212">
        <f>SUM(JULIO:SEPTIEMBRE!Y67)</f>
        <v>0</v>
      </c>
      <c r="Y59" s="212">
        <f>SUM(JULIO:SEPTIEMBRE!AC67)</f>
        <v>0</v>
      </c>
      <c r="Z59" s="212">
        <f t="shared" si="9"/>
        <v>0</v>
      </c>
      <c r="AA59" s="212">
        <f>SUM(JULIO:SEPTIEMBRE!AF67)</f>
        <v>0</v>
      </c>
      <c r="AB59" s="213" t="e">
        <f t="shared" si="10"/>
        <v>#DIV/0!</v>
      </c>
      <c r="AD59" s="221" t="s">
        <v>128</v>
      </c>
      <c r="AE59" s="212">
        <f>SUM(OCTUBRE:DICIEMBRE!Y67)</f>
        <v>0</v>
      </c>
      <c r="AF59" s="212">
        <f>SUM(OCTUBRE:DICIEMBRE!AC67)</f>
        <v>0</v>
      </c>
      <c r="AG59" s="212">
        <f t="shared" si="11"/>
        <v>0</v>
      </c>
      <c r="AH59" s="212">
        <f>SUM(OCTUBRE:DICIEMBRE!AF67)</f>
        <v>0</v>
      </c>
      <c r="AI59" s="213" t="e">
        <f t="shared" si="12"/>
        <v>#DIV/0!</v>
      </c>
    </row>
    <row r="60" spans="2:35" hidden="1" x14ac:dyDescent="0.25">
      <c r="B60" s="211" t="s">
        <v>129</v>
      </c>
      <c r="C60" s="212">
        <f t="shared" si="0"/>
        <v>0</v>
      </c>
      <c r="D60" s="212">
        <f t="shared" si="1"/>
        <v>0</v>
      </c>
      <c r="E60" s="212">
        <f t="shared" si="2"/>
        <v>0</v>
      </c>
      <c r="F60" s="212">
        <f t="shared" si="3"/>
        <v>0</v>
      </c>
      <c r="G60" s="213" t="e">
        <f t="shared" si="4"/>
        <v>#DIV/0!</v>
      </c>
      <c r="I60" s="221" t="s">
        <v>129</v>
      </c>
      <c r="J60" s="216">
        <f>SUM(ENERO:MARZO!Y68)</f>
        <v>0</v>
      </c>
      <c r="K60" s="216">
        <f>SUM(ENERO:MARZO!AC68)</f>
        <v>0</v>
      </c>
      <c r="L60" s="216">
        <f t="shared" si="5"/>
        <v>0</v>
      </c>
      <c r="M60" s="216">
        <f>SUM(ENERO:MARZO!AF68)</f>
        <v>0</v>
      </c>
      <c r="N60" s="217" t="e">
        <f t="shared" si="6"/>
        <v>#DIV/0!</v>
      </c>
      <c r="P60" s="221" t="s">
        <v>129</v>
      </c>
      <c r="Q60" s="219">
        <f>SUM(ABRIL:JUNIO!Y68)</f>
        <v>0</v>
      </c>
      <c r="R60" s="219">
        <f>SUM(ABRIL:JUNIO!AC68)</f>
        <v>0</v>
      </c>
      <c r="S60" s="219">
        <f t="shared" si="7"/>
        <v>0</v>
      </c>
      <c r="T60" s="219">
        <f>SUM(ABRIL:JUNIO!AF68)</f>
        <v>0</v>
      </c>
      <c r="U60" s="220" t="e">
        <f t="shared" si="8"/>
        <v>#DIV/0!</v>
      </c>
      <c r="W60" s="221" t="s">
        <v>129</v>
      </c>
      <c r="X60" s="212">
        <f>SUM(JULIO:SEPTIEMBRE!Y68)</f>
        <v>0</v>
      </c>
      <c r="Y60" s="212">
        <f>SUM(JULIO:SEPTIEMBRE!AC68)</f>
        <v>0</v>
      </c>
      <c r="Z60" s="212">
        <f t="shared" si="9"/>
        <v>0</v>
      </c>
      <c r="AA60" s="212">
        <f>SUM(JULIO:SEPTIEMBRE!AF68)</f>
        <v>0</v>
      </c>
      <c r="AB60" s="213" t="e">
        <f t="shared" si="10"/>
        <v>#DIV/0!</v>
      </c>
      <c r="AD60" s="221" t="s">
        <v>129</v>
      </c>
      <c r="AE60" s="212">
        <f>SUM(OCTUBRE:DICIEMBRE!Y68)</f>
        <v>0</v>
      </c>
      <c r="AF60" s="212">
        <f>SUM(OCTUBRE:DICIEMBRE!AC68)</f>
        <v>0</v>
      </c>
      <c r="AG60" s="212">
        <f t="shared" si="11"/>
        <v>0</v>
      </c>
      <c r="AH60" s="212">
        <f>SUM(OCTUBRE:DICIEMBRE!AF68)</f>
        <v>0</v>
      </c>
      <c r="AI60" s="213" t="e">
        <f t="shared" si="12"/>
        <v>#DIV/0!</v>
      </c>
    </row>
    <row r="61" spans="2:35" x14ac:dyDescent="0.25">
      <c r="B61" s="228"/>
      <c r="C61" s="229"/>
      <c r="D61" s="229"/>
      <c r="E61" s="229"/>
      <c r="F61" s="229"/>
      <c r="G61" s="230"/>
      <c r="I61" s="228"/>
      <c r="J61" s="229"/>
      <c r="K61" s="229"/>
      <c r="L61" s="229"/>
      <c r="M61" s="229"/>
      <c r="N61" s="231"/>
      <c r="P61" s="228"/>
      <c r="Q61" s="229"/>
      <c r="R61" s="229"/>
      <c r="S61" s="229"/>
      <c r="T61" s="229"/>
      <c r="U61" s="231"/>
      <c r="W61" s="228"/>
      <c r="X61" s="229"/>
      <c r="Y61" s="229"/>
      <c r="Z61" s="229"/>
      <c r="AA61" s="229"/>
      <c r="AB61" s="231"/>
      <c r="AD61" s="228"/>
      <c r="AE61" s="229"/>
      <c r="AF61" s="229"/>
      <c r="AG61" s="229"/>
      <c r="AH61" s="229"/>
      <c r="AI61" s="231"/>
    </row>
    <row r="62" spans="2:35" x14ac:dyDescent="0.25">
      <c r="B62" s="228"/>
      <c r="C62" s="229"/>
      <c r="D62" s="229"/>
      <c r="E62" s="229"/>
      <c r="F62" s="229"/>
      <c r="G62" s="230"/>
      <c r="I62" s="228"/>
      <c r="J62" s="229"/>
      <c r="K62" s="229"/>
      <c r="L62" s="229"/>
      <c r="M62" s="229"/>
      <c r="N62" s="231"/>
      <c r="P62" s="228"/>
      <c r="Q62" s="229"/>
      <c r="R62" s="229"/>
      <c r="S62" s="229"/>
      <c r="T62" s="229"/>
      <c r="U62" s="231"/>
      <c r="W62" s="228"/>
      <c r="X62" s="229"/>
      <c r="Y62" s="229"/>
      <c r="Z62" s="229"/>
      <c r="AA62" s="229"/>
      <c r="AB62" s="231"/>
      <c r="AD62" s="228"/>
      <c r="AE62" s="229"/>
      <c r="AF62" s="229"/>
      <c r="AG62" s="229"/>
      <c r="AH62" s="229"/>
      <c r="AI62" s="231"/>
    </row>
    <row r="63" spans="2:35" x14ac:dyDescent="0.25">
      <c r="B63" s="228"/>
      <c r="C63" s="229"/>
      <c r="D63" s="229"/>
      <c r="E63" s="229"/>
      <c r="F63" s="229"/>
      <c r="G63" s="230"/>
      <c r="I63" s="228"/>
      <c r="J63" s="229"/>
      <c r="K63" s="229"/>
      <c r="L63" s="229"/>
      <c r="M63" s="229"/>
      <c r="N63" s="231"/>
      <c r="P63" s="228"/>
      <c r="Q63" s="229"/>
      <c r="R63" s="229"/>
      <c r="S63" s="229"/>
      <c r="T63" s="229"/>
      <c r="U63" s="231"/>
      <c r="W63" s="228"/>
      <c r="X63" s="229"/>
      <c r="Y63" s="229"/>
      <c r="Z63" s="229"/>
      <c r="AA63" s="229"/>
      <c r="AB63" s="231"/>
      <c r="AD63" s="228"/>
      <c r="AE63" s="229"/>
      <c r="AF63" s="229"/>
      <c r="AG63" s="229"/>
      <c r="AH63" s="229"/>
      <c r="AI63" s="231"/>
    </row>
    <row r="64" spans="2:35" x14ac:dyDescent="0.25">
      <c r="B64" s="228"/>
      <c r="C64" s="229"/>
      <c r="D64" s="229"/>
      <c r="E64" s="229"/>
      <c r="F64" s="229"/>
      <c r="G64" s="230"/>
      <c r="I64" s="228"/>
      <c r="J64" s="229"/>
      <c r="K64" s="229"/>
      <c r="L64" s="229"/>
      <c r="M64" s="229"/>
      <c r="N64" s="231"/>
      <c r="P64" s="228"/>
      <c r="Q64" s="229"/>
      <c r="R64" s="229"/>
      <c r="S64" s="229"/>
      <c r="T64" s="229"/>
      <c r="U64" s="231"/>
      <c r="W64" s="228"/>
      <c r="X64" s="229"/>
      <c r="Y64" s="229"/>
      <c r="Z64" s="229"/>
      <c r="AA64" s="229"/>
      <c r="AB64" s="231"/>
      <c r="AD64" s="228"/>
      <c r="AE64" s="229"/>
      <c r="AF64" s="229"/>
      <c r="AG64" s="229"/>
      <c r="AH64" s="229"/>
      <c r="AI64" s="231"/>
    </row>
    <row r="65" spans="2:35" x14ac:dyDescent="0.25">
      <c r="B65" s="228"/>
      <c r="C65" s="229"/>
      <c r="D65" s="229"/>
      <c r="E65" s="229"/>
      <c r="F65" s="229"/>
      <c r="G65" s="230"/>
      <c r="I65" s="228"/>
      <c r="J65" s="229"/>
      <c r="K65" s="229"/>
      <c r="L65" s="229"/>
      <c r="M65" s="229"/>
      <c r="N65" s="231"/>
      <c r="P65" s="228"/>
      <c r="Q65" s="229"/>
      <c r="R65" s="229"/>
      <c r="S65" s="229"/>
      <c r="T65" s="229"/>
      <c r="U65" s="231"/>
      <c r="W65" s="228"/>
      <c r="X65" s="229"/>
      <c r="Y65" s="229"/>
      <c r="Z65" s="229"/>
      <c r="AA65" s="229"/>
      <c r="AB65" s="231"/>
      <c r="AD65" s="228"/>
      <c r="AE65" s="229"/>
      <c r="AF65" s="229"/>
      <c r="AG65" s="229"/>
      <c r="AH65" s="229"/>
      <c r="AI65" s="231"/>
    </row>
    <row r="66" spans="2:35" x14ac:dyDescent="0.25">
      <c r="B66" s="228"/>
      <c r="C66" s="229"/>
      <c r="D66" s="229"/>
      <c r="E66" s="229"/>
      <c r="F66" s="229"/>
      <c r="G66" s="230"/>
      <c r="I66" s="228"/>
      <c r="J66" s="229"/>
      <c r="K66" s="229"/>
      <c r="L66" s="229"/>
      <c r="M66" s="229"/>
      <c r="N66" s="231"/>
      <c r="P66" s="228"/>
      <c r="Q66" s="229"/>
      <c r="R66" s="229"/>
      <c r="S66" s="229"/>
      <c r="T66" s="229"/>
      <c r="U66" s="231"/>
      <c r="W66" s="228"/>
      <c r="X66" s="229"/>
      <c r="Y66" s="229"/>
      <c r="Z66" s="229"/>
      <c r="AA66" s="229"/>
      <c r="AB66" s="231"/>
      <c r="AD66" s="228"/>
      <c r="AE66" s="229"/>
      <c r="AF66" s="229"/>
      <c r="AG66" s="229"/>
      <c r="AH66" s="229"/>
      <c r="AI66" s="231"/>
    </row>
    <row r="67" spans="2:35" x14ac:dyDescent="0.25">
      <c r="J67" s="234"/>
      <c r="K67" s="234"/>
      <c r="L67" s="234"/>
      <c r="M67" s="234"/>
      <c r="N67" s="234"/>
      <c r="Q67" s="234"/>
      <c r="R67" s="234"/>
      <c r="S67" s="234"/>
      <c r="T67" s="234"/>
      <c r="U67" s="234"/>
      <c r="X67" s="234"/>
      <c r="Y67" s="234"/>
      <c r="Z67" s="234"/>
      <c r="AA67" s="234"/>
      <c r="AB67" s="234"/>
      <c r="AE67" s="234"/>
      <c r="AF67" s="234"/>
      <c r="AG67" s="234"/>
      <c r="AH67" s="234"/>
      <c r="AI67" s="234"/>
    </row>
  </sheetData>
  <mergeCells count="15">
    <mergeCell ref="S2:S3"/>
    <mergeCell ref="X2:Y2"/>
    <mergeCell ref="Z2:Z3"/>
    <mergeCell ref="AE2:AF2"/>
    <mergeCell ref="AG2:AG3"/>
    <mergeCell ref="B1:G1"/>
    <mergeCell ref="I1:N1"/>
    <mergeCell ref="Q1:T1"/>
    <mergeCell ref="X1:AA1"/>
    <mergeCell ref="AE1:AH1"/>
    <mergeCell ref="C2:D2"/>
    <mergeCell ref="E2:E3"/>
    <mergeCell ref="J2:K2"/>
    <mergeCell ref="L2:L3"/>
    <mergeCell ref="Q2:R2"/>
  </mergeCells>
  <dataValidations count="1">
    <dataValidation type="whole" allowBlank="1" showInputMessage="1" showErrorMessage="1" errorTitle="ERROR" error="Por favor ingrese solo Números." sqref="I4:I60 P4:P60 W4:W60 AD4:AD60">
      <formula1>0</formula1>
      <formula2>1000000000000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7"/>
  <sheetViews>
    <sheetView workbookViewId="0">
      <selection activeCell="B2" sqref="B2:D2"/>
    </sheetView>
  </sheetViews>
  <sheetFormatPr baseColWidth="10" defaultRowHeight="15" x14ac:dyDescent="0.25"/>
  <cols>
    <col min="1" max="1" width="11.42578125" style="214"/>
    <col min="2" max="2" width="44.7109375" style="214" bestFit="1" customWidth="1"/>
    <col min="3" max="5" width="11.42578125" style="214"/>
    <col min="6" max="6" width="51" style="233" customWidth="1"/>
    <col min="7" max="8" width="13.28515625" style="208" customWidth="1"/>
    <col min="9" max="9" width="18.85546875" style="208" customWidth="1"/>
    <col min="10" max="10" width="51" style="233" customWidth="1"/>
    <col min="11" max="12" width="13.28515625" style="208" customWidth="1"/>
    <col min="13" max="13" width="11.42578125" style="214"/>
    <col min="14" max="14" width="51" style="233" customWidth="1"/>
    <col min="15" max="16" width="13.28515625" style="208" customWidth="1"/>
    <col min="17" max="17" width="11.42578125" style="214"/>
    <col min="18" max="18" width="51" style="233" customWidth="1"/>
    <col min="19" max="20" width="13.28515625" style="208" customWidth="1"/>
    <col min="21" max="16384" width="11.42578125" style="214"/>
  </cols>
  <sheetData>
    <row r="2" spans="2:20" s="201" customFormat="1" ht="55.5" customHeight="1" x14ac:dyDescent="0.45">
      <c r="B2" s="435" t="s">
        <v>198</v>
      </c>
      <c r="C2" s="435"/>
      <c r="D2" s="435"/>
      <c r="F2" s="430" t="s">
        <v>192</v>
      </c>
      <c r="G2" s="431"/>
      <c r="H2" s="235"/>
      <c r="I2" s="202"/>
      <c r="J2" s="436" t="s">
        <v>193</v>
      </c>
      <c r="K2" s="437"/>
      <c r="L2" s="236"/>
      <c r="N2" s="438" t="s">
        <v>194</v>
      </c>
      <c r="O2" s="439"/>
      <c r="P2" s="237"/>
      <c r="R2" s="440" t="s">
        <v>195</v>
      </c>
      <c r="S2" s="441"/>
      <c r="T2" s="238"/>
    </row>
    <row r="3" spans="2:20" s="208" customFormat="1" ht="46.5" customHeight="1" x14ac:dyDescent="0.2">
      <c r="B3" s="207" t="s">
        <v>43</v>
      </c>
      <c r="C3" s="207" t="s">
        <v>196</v>
      </c>
      <c r="D3" s="207" t="s">
        <v>197</v>
      </c>
      <c r="F3" s="209" t="s">
        <v>43</v>
      </c>
      <c r="G3" s="209" t="s">
        <v>196</v>
      </c>
      <c r="H3" s="209" t="s">
        <v>197</v>
      </c>
      <c r="J3" s="210" t="s">
        <v>43</v>
      </c>
      <c r="K3" s="210" t="s">
        <v>196</v>
      </c>
      <c r="L3" s="239" t="s">
        <v>197</v>
      </c>
      <c r="N3" s="240" t="s">
        <v>43</v>
      </c>
      <c r="O3" s="240" t="s">
        <v>196</v>
      </c>
      <c r="P3" s="241" t="s">
        <v>197</v>
      </c>
      <c r="R3" s="242" t="s">
        <v>43</v>
      </c>
      <c r="S3" s="242" t="s">
        <v>196</v>
      </c>
      <c r="T3" s="243" t="s">
        <v>197</v>
      </c>
    </row>
    <row r="4" spans="2:20" x14ac:dyDescent="0.25">
      <c r="B4" s="211" t="s">
        <v>73</v>
      </c>
      <c r="C4" s="212">
        <f>G4+K4+O4+S4</f>
        <v>230</v>
      </c>
      <c r="D4" s="212">
        <f>H4+L4+P4+T4</f>
        <v>0</v>
      </c>
      <c r="F4" s="215" t="s">
        <v>73</v>
      </c>
      <c r="G4" s="216">
        <f>SUM(ENERO:MARZO!AM12)</f>
        <v>46</v>
      </c>
      <c r="H4" s="216">
        <f>SUM(ENERO:MARZO!AN12)</f>
        <v>0</v>
      </c>
      <c r="J4" s="218" t="s">
        <v>73</v>
      </c>
      <c r="K4" s="219">
        <f>SUM(ABRIL:JUNIO!AM12)</f>
        <v>36</v>
      </c>
      <c r="L4" s="219">
        <f>SUM(ABRIL:JUNIO!AN12)</f>
        <v>0</v>
      </c>
      <c r="N4" s="244" t="s">
        <v>73</v>
      </c>
      <c r="O4" s="245">
        <f>SUM(JULIO:SEPTIEMBRE!AM12)</f>
        <v>65</v>
      </c>
      <c r="P4" s="245">
        <f>SUM(JULIO:SEPTIEMBRE!AN12)</f>
        <v>0</v>
      </c>
      <c r="R4" s="246" t="s">
        <v>73</v>
      </c>
      <c r="S4" s="247">
        <f>SUM(OCTUBRE:DICIEMBRE!AM12)</f>
        <v>83</v>
      </c>
      <c r="T4" s="247">
        <f>SUM(OCTUBRE:DICIEMBRE!AN12)</f>
        <v>0</v>
      </c>
    </row>
    <row r="5" spans="2:20" x14ac:dyDescent="0.25">
      <c r="B5" s="211" t="s">
        <v>74</v>
      </c>
      <c r="C5" s="212">
        <f t="shared" ref="C5:C60" si="0">G5+K5+O5+S5</f>
        <v>0</v>
      </c>
      <c r="D5" s="212">
        <f t="shared" ref="D5:D60" si="1">H5+L5+P5+T5</f>
        <v>1255</v>
      </c>
      <c r="F5" s="215" t="s">
        <v>74</v>
      </c>
      <c r="G5" s="216">
        <f>SUM(ENERO:MARZO!AM13)</f>
        <v>0</v>
      </c>
      <c r="H5" s="216">
        <f>SUM(ENERO:MARZO!AN13)</f>
        <v>292</v>
      </c>
      <c r="J5" s="218" t="s">
        <v>74</v>
      </c>
      <c r="K5" s="219">
        <f>SUM(ABRIL:JUNIO!AM13)</f>
        <v>0</v>
      </c>
      <c r="L5" s="219">
        <f>SUM(ABRIL:JUNIO!AN13)</f>
        <v>364</v>
      </c>
      <c r="N5" s="244" t="s">
        <v>74</v>
      </c>
      <c r="O5" s="245">
        <f>SUM(JULIO:SEPTIEMBRE!AM13)</f>
        <v>0</v>
      </c>
      <c r="P5" s="245">
        <f>SUM(JULIO:SEPTIEMBRE!AN13)</f>
        <v>338</v>
      </c>
      <c r="R5" s="246" t="s">
        <v>74</v>
      </c>
      <c r="S5" s="247">
        <f>SUM(OCTUBRE:DICIEMBRE!AM13)</f>
        <v>0</v>
      </c>
      <c r="T5" s="247">
        <f>SUM(OCTUBRE:DICIEMBRE!AN13)</f>
        <v>261</v>
      </c>
    </row>
    <row r="6" spans="2:20" x14ac:dyDescent="0.25">
      <c r="B6" s="211" t="s">
        <v>75</v>
      </c>
      <c r="C6" s="212">
        <f t="shared" si="0"/>
        <v>93</v>
      </c>
      <c r="D6" s="212">
        <f t="shared" si="1"/>
        <v>0</v>
      </c>
      <c r="F6" s="215" t="s">
        <v>75</v>
      </c>
      <c r="G6" s="216">
        <f>SUM(ENERO:MARZO!AM14)</f>
        <v>22</v>
      </c>
      <c r="H6" s="216">
        <f>SUM(ENERO:MARZO!AN14)</f>
        <v>0</v>
      </c>
      <c r="J6" s="218" t="s">
        <v>75</v>
      </c>
      <c r="K6" s="219">
        <f>SUM(ABRIL:JUNIO!AM14)</f>
        <v>33</v>
      </c>
      <c r="L6" s="219">
        <f>SUM(ABRIL:JUNIO!AN14)</f>
        <v>0</v>
      </c>
      <c r="N6" s="244" t="s">
        <v>75</v>
      </c>
      <c r="O6" s="245">
        <f>SUM(JULIO:SEPTIEMBRE!AM14)</f>
        <v>16</v>
      </c>
      <c r="P6" s="245">
        <f>SUM(JULIO:SEPTIEMBRE!AN14)</f>
        <v>0</v>
      </c>
      <c r="R6" s="246" t="s">
        <v>75</v>
      </c>
      <c r="S6" s="247">
        <f>SUM(OCTUBRE:DICIEMBRE!AM14)</f>
        <v>22</v>
      </c>
      <c r="T6" s="247">
        <f>SUM(OCTUBRE:DICIEMBRE!AN14)</f>
        <v>0</v>
      </c>
    </row>
    <row r="7" spans="2:20" ht="30" x14ac:dyDescent="0.25">
      <c r="B7" s="211" t="s">
        <v>76</v>
      </c>
      <c r="C7" s="212">
        <f t="shared" si="0"/>
        <v>16</v>
      </c>
      <c r="D7" s="212">
        <f t="shared" si="1"/>
        <v>0</v>
      </c>
      <c r="F7" s="215" t="s">
        <v>76</v>
      </c>
      <c r="G7" s="216">
        <f>SUM(ENERO:MARZO!AM15)</f>
        <v>2</v>
      </c>
      <c r="H7" s="216">
        <f>SUM(ENERO:MARZO!AN15)</f>
        <v>0</v>
      </c>
      <c r="J7" s="218" t="s">
        <v>76</v>
      </c>
      <c r="K7" s="219">
        <f>SUM(ABRIL:JUNIO!AM15)</f>
        <v>8</v>
      </c>
      <c r="L7" s="219">
        <f>SUM(ABRIL:JUNIO!AN15)</f>
        <v>0</v>
      </c>
      <c r="N7" s="244" t="s">
        <v>76</v>
      </c>
      <c r="O7" s="245">
        <f>SUM(JULIO:SEPTIEMBRE!AM15)</f>
        <v>2</v>
      </c>
      <c r="P7" s="245">
        <f>SUM(JULIO:SEPTIEMBRE!AN15)</f>
        <v>0</v>
      </c>
      <c r="R7" s="246" t="s">
        <v>76</v>
      </c>
      <c r="S7" s="247">
        <f>SUM(OCTUBRE:DICIEMBRE!AM15)</f>
        <v>4</v>
      </c>
      <c r="T7" s="247">
        <f>SUM(OCTUBRE:DICIEMBRE!AN15)</f>
        <v>0</v>
      </c>
    </row>
    <row r="8" spans="2:20" ht="30" x14ac:dyDescent="0.25">
      <c r="B8" s="211" t="s">
        <v>77</v>
      </c>
      <c r="C8" s="212">
        <f t="shared" si="0"/>
        <v>0</v>
      </c>
      <c r="D8" s="212">
        <f t="shared" si="1"/>
        <v>11</v>
      </c>
      <c r="F8" s="215" t="s">
        <v>77</v>
      </c>
      <c r="G8" s="216">
        <f>SUM(ENERO:MARZO!AM16)</f>
        <v>0</v>
      </c>
      <c r="H8" s="216">
        <f>SUM(ENERO:MARZO!AN16)</f>
        <v>0</v>
      </c>
      <c r="J8" s="218" t="s">
        <v>77</v>
      </c>
      <c r="K8" s="219">
        <f>SUM(ABRIL:JUNIO!AM16)</f>
        <v>0</v>
      </c>
      <c r="L8" s="219">
        <f>SUM(ABRIL:JUNIO!AN16)</f>
        <v>0</v>
      </c>
      <c r="N8" s="244" t="s">
        <v>77</v>
      </c>
      <c r="O8" s="245">
        <f>SUM(JULIO:SEPTIEMBRE!AM16)</f>
        <v>0</v>
      </c>
      <c r="P8" s="245">
        <f>SUM(JULIO:SEPTIEMBRE!AN16)</f>
        <v>0</v>
      </c>
      <c r="R8" s="246" t="s">
        <v>77</v>
      </c>
      <c r="S8" s="247">
        <f>SUM(OCTUBRE:DICIEMBRE!AM16)</f>
        <v>0</v>
      </c>
      <c r="T8" s="247">
        <f>SUM(OCTUBRE:DICIEMBRE!AN16)</f>
        <v>11</v>
      </c>
    </row>
    <row r="9" spans="2:20" x14ac:dyDescent="0.25">
      <c r="B9" s="211" t="s">
        <v>78</v>
      </c>
      <c r="C9" s="212">
        <f t="shared" si="0"/>
        <v>41</v>
      </c>
      <c r="D9" s="212">
        <f t="shared" si="1"/>
        <v>0</v>
      </c>
      <c r="F9" s="215" t="s">
        <v>78</v>
      </c>
      <c r="G9" s="216">
        <f>SUM(ENERO:MARZO!AM17)</f>
        <v>7</v>
      </c>
      <c r="H9" s="216">
        <f>SUM(ENERO:MARZO!AN17)</f>
        <v>0</v>
      </c>
      <c r="J9" s="218" t="s">
        <v>78</v>
      </c>
      <c r="K9" s="219">
        <f>SUM(ABRIL:JUNIO!AM17)</f>
        <v>22</v>
      </c>
      <c r="L9" s="219">
        <f>SUM(ABRIL:JUNIO!AN17)</f>
        <v>0</v>
      </c>
      <c r="N9" s="244" t="s">
        <v>78</v>
      </c>
      <c r="O9" s="245">
        <f>SUM(JULIO:SEPTIEMBRE!AM17)</f>
        <v>5</v>
      </c>
      <c r="P9" s="245">
        <f>SUM(JULIO:SEPTIEMBRE!AN17)</f>
        <v>0</v>
      </c>
      <c r="R9" s="246" t="s">
        <v>78</v>
      </c>
      <c r="S9" s="247">
        <f>SUM(OCTUBRE:DICIEMBRE!AM17)</f>
        <v>7</v>
      </c>
      <c r="T9" s="247">
        <f>SUM(OCTUBRE:DICIEMBRE!AN17)</f>
        <v>0</v>
      </c>
    </row>
    <row r="10" spans="2:20" x14ac:dyDescent="0.25">
      <c r="B10" s="211" t="s">
        <v>79</v>
      </c>
      <c r="C10" s="212">
        <f t="shared" si="0"/>
        <v>0</v>
      </c>
      <c r="D10" s="212">
        <f t="shared" si="1"/>
        <v>542</v>
      </c>
      <c r="F10" s="215" t="s">
        <v>79</v>
      </c>
      <c r="G10" s="216">
        <f>SUM(ENERO:MARZO!AM18)</f>
        <v>0</v>
      </c>
      <c r="H10" s="216">
        <f>SUM(ENERO:MARZO!AN18)</f>
        <v>137</v>
      </c>
      <c r="J10" s="218" t="s">
        <v>79</v>
      </c>
      <c r="K10" s="219">
        <f>SUM(ABRIL:JUNIO!AM18)</f>
        <v>0</v>
      </c>
      <c r="L10" s="219">
        <f>SUM(ABRIL:JUNIO!AN18)</f>
        <v>144</v>
      </c>
      <c r="N10" s="244" t="s">
        <v>79</v>
      </c>
      <c r="O10" s="245">
        <f>SUM(JULIO:SEPTIEMBRE!AM18)</f>
        <v>0</v>
      </c>
      <c r="P10" s="245">
        <f>SUM(JULIO:SEPTIEMBRE!AN18)</f>
        <v>120</v>
      </c>
      <c r="R10" s="246" t="s">
        <v>79</v>
      </c>
      <c r="S10" s="247">
        <f>SUM(OCTUBRE:DICIEMBRE!AM18)</f>
        <v>0</v>
      </c>
      <c r="T10" s="247">
        <f>SUM(OCTUBRE:DICIEMBRE!AN18)</f>
        <v>141</v>
      </c>
    </row>
    <row r="11" spans="2:20" x14ac:dyDescent="0.25">
      <c r="B11" s="211" t="s">
        <v>80</v>
      </c>
      <c r="C11" s="212">
        <f t="shared" si="0"/>
        <v>0</v>
      </c>
      <c r="D11" s="212">
        <f t="shared" si="1"/>
        <v>0</v>
      </c>
      <c r="F11" s="215" t="s">
        <v>80</v>
      </c>
      <c r="G11" s="216">
        <f>SUM(ENERO:MARZO!AM19)</f>
        <v>0</v>
      </c>
      <c r="H11" s="216">
        <f>SUM(ENERO:MARZO!AN19)</f>
        <v>0</v>
      </c>
      <c r="J11" s="218" t="s">
        <v>80</v>
      </c>
      <c r="K11" s="219">
        <f>SUM(ABRIL:JUNIO!AM19)</f>
        <v>0</v>
      </c>
      <c r="L11" s="219">
        <f>SUM(ABRIL:JUNIO!AN19)</f>
        <v>0</v>
      </c>
      <c r="N11" s="244" t="s">
        <v>80</v>
      </c>
      <c r="O11" s="245">
        <f>SUM(JULIO:SEPTIEMBRE!AM19)</f>
        <v>0</v>
      </c>
      <c r="P11" s="245">
        <f>SUM(JULIO:SEPTIEMBRE!AN19)</f>
        <v>0</v>
      </c>
      <c r="R11" s="246" t="s">
        <v>80</v>
      </c>
      <c r="S11" s="247">
        <f>SUM(OCTUBRE:DICIEMBRE!AM19)</f>
        <v>0</v>
      </c>
      <c r="T11" s="247">
        <f>SUM(OCTUBRE:DICIEMBRE!AN19)</f>
        <v>0</v>
      </c>
    </row>
    <row r="12" spans="2:20" x14ac:dyDescent="0.25">
      <c r="B12" s="211" t="s">
        <v>81</v>
      </c>
      <c r="C12" s="212">
        <f t="shared" si="0"/>
        <v>53</v>
      </c>
      <c r="D12" s="212">
        <f t="shared" si="1"/>
        <v>121</v>
      </c>
      <c r="F12" s="215" t="s">
        <v>81</v>
      </c>
      <c r="G12" s="216">
        <f>SUM(ENERO:MARZO!AM20)</f>
        <v>0</v>
      </c>
      <c r="H12" s="216">
        <f>SUM(ENERO:MARZO!AN20)</f>
        <v>38</v>
      </c>
      <c r="J12" s="218" t="s">
        <v>81</v>
      </c>
      <c r="K12" s="219">
        <f>SUM(ABRIL:JUNIO!AM20)</f>
        <v>0</v>
      </c>
      <c r="L12" s="219">
        <f>SUM(ABRIL:JUNIO!AN20)</f>
        <v>45</v>
      </c>
      <c r="N12" s="244" t="s">
        <v>81</v>
      </c>
      <c r="O12" s="245">
        <f>SUM(JULIO:SEPTIEMBRE!AM20)</f>
        <v>0</v>
      </c>
      <c r="P12" s="245">
        <f>SUM(JULIO:SEPTIEMBRE!AN20)</f>
        <v>15</v>
      </c>
      <c r="R12" s="246" t="s">
        <v>81</v>
      </c>
      <c r="S12" s="247">
        <f>SUM(OCTUBRE:DICIEMBRE!AM20)</f>
        <v>53</v>
      </c>
      <c r="T12" s="247">
        <f>SUM(OCTUBRE:DICIEMBRE!AN20)</f>
        <v>23</v>
      </c>
    </row>
    <row r="13" spans="2:20" x14ac:dyDescent="0.25">
      <c r="B13" s="211" t="s">
        <v>82</v>
      </c>
      <c r="C13" s="212">
        <f t="shared" si="0"/>
        <v>0</v>
      </c>
      <c r="D13" s="212">
        <f t="shared" si="1"/>
        <v>0</v>
      </c>
      <c r="F13" s="215" t="s">
        <v>82</v>
      </c>
      <c r="G13" s="216">
        <f>SUM(ENERO:MARZO!AM21)</f>
        <v>0</v>
      </c>
      <c r="H13" s="216">
        <f>SUM(ENERO:MARZO!AN21)</f>
        <v>0</v>
      </c>
      <c r="J13" s="218" t="s">
        <v>82</v>
      </c>
      <c r="K13" s="219">
        <f>SUM(ABRIL:JUNIO!AM21)</f>
        <v>0</v>
      </c>
      <c r="L13" s="219">
        <f>SUM(ABRIL:JUNIO!AN21)</f>
        <v>0</v>
      </c>
      <c r="N13" s="244" t="s">
        <v>82</v>
      </c>
      <c r="O13" s="245">
        <f>SUM(JULIO:SEPTIEMBRE!AM21)</f>
        <v>0</v>
      </c>
      <c r="P13" s="245">
        <f>SUM(JULIO:SEPTIEMBRE!AN21)</f>
        <v>0</v>
      </c>
      <c r="R13" s="246" t="s">
        <v>82</v>
      </c>
      <c r="S13" s="247">
        <f>SUM(OCTUBRE:DICIEMBRE!AM21)</f>
        <v>0</v>
      </c>
      <c r="T13" s="247">
        <f>SUM(OCTUBRE:DICIEMBRE!AN21)</f>
        <v>0</v>
      </c>
    </row>
    <row r="14" spans="2:20" x14ac:dyDescent="0.25">
      <c r="B14" s="211" t="s">
        <v>83</v>
      </c>
      <c r="C14" s="212">
        <f t="shared" si="0"/>
        <v>0</v>
      </c>
      <c r="D14" s="212">
        <f t="shared" si="1"/>
        <v>376</v>
      </c>
      <c r="F14" s="215" t="s">
        <v>83</v>
      </c>
      <c r="G14" s="216">
        <f>SUM(ENERO:MARZO!AM22)</f>
        <v>0</v>
      </c>
      <c r="H14" s="216">
        <f>SUM(ENERO:MARZO!AN22)</f>
        <v>114</v>
      </c>
      <c r="J14" s="218" t="s">
        <v>83</v>
      </c>
      <c r="K14" s="219">
        <f>SUM(ABRIL:JUNIO!AM22)</f>
        <v>0</v>
      </c>
      <c r="L14" s="219">
        <f>SUM(ABRIL:JUNIO!AN22)</f>
        <v>113</v>
      </c>
      <c r="N14" s="244" t="s">
        <v>83</v>
      </c>
      <c r="O14" s="245">
        <f>SUM(JULIO:SEPTIEMBRE!AM22)</f>
        <v>0</v>
      </c>
      <c r="P14" s="245">
        <f>SUM(JULIO:SEPTIEMBRE!AN22)</f>
        <v>94</v>
      </c>
      <c r="R14" s="246" t="s">
        <v>83</v>
      </c>
      <c r="S14" s="247">
        <f>SUM(OCTUBRE:DICIEMBRE!AM22)</f>
        <v>0</v>
      </c>
      <c r="T14" s="247">
        <f>SUM(OCTUBRE:DICIEMBRE!AN22)</f>
        <v>55</v>
      </c>
    </row>
    <row r="15" spans="2:20" x14ac:dyDescent="0.25">
      <c r="B15" s="211" t="s">
        <v>84</v>
      </c>
      <c r="C15" s="212">
        <f t="shared" si="0"/>
        <v>0</v>
      </c>
      <c r="D15" s="212">
        <f t="shared" si="1"/>
        <v>0</v>
      </c>
      <c r="F15" s="215" t="s">
        <v>84</v>
      </c>
      <c r="G15" s="216">
        <f>SUM(ENERO:MARZO!AM23)</f>
        <v>0</v>
      </c>
      <c r="H15" s="216">
        <f>SUM(ENERO:MARZO!AN23)</f>
        <v>0</v>
      </c>
      <c r="J15" s="218" t="s">
        <v>84</v>
      </c>
      <c r="K15" s="219">
        <f>SUM(ABRIL:JUNIO!AM23)</f>
        <v>0</v>
      </c>
      <c r="L15" s="219">
        <f>SUM(ABRIL:JUNIO!AN23)</f>
        <v>0</v>
      </c>
      <c r="N15" s="244" t="s">
        <v>84</v>
      </c>
      <c r="O15" s="245">
        <f>SUM(JULIO:SEPTIEMBRE!AM23)</f>
        <v>0</v>
      </c>
      <c r="P15" s="245">
        <f>SUM(JULIO:SEPTIEMBRE!AN23)</f>
        <v>0</v>
      </c>
      <c r="R15" s="246" t="s">
        <v>84</v>
      </c>
      <c r="S15" s="247">
        <f>SUM(OCTUBRE:DICIEMBRE!AM23)</f>
        <v>0</v>
      </c>
      <c r="T15" s="247">
        <f>SUM(OCTUBRE:DICIEMBRE!AN23)</f>
        <v>0</v>
      </c>
    </row>
    <row r="16" spans="2:20" x14ac:dyDescent="0.25">
      <c r="B16" s="211" t="s">
        <v>85</v>
      </c>
      <c r="C16" s="212">
        <f t="shared" si="0"/>
        <v>0</v>
      </c>
      <c r="D16" s="212">
        <f t="shared" si="1"/>
        <v>0</v>
      </c>
      <c r="F16" s="215" t="s">
        <v>85</v>
      </c>
      <c r="G16" s="216">
        <f>SUM(ENERO:MARZO!AM24)</f>
        <v>0</v>
      </c>
      <c r="H16" s="216">
        <f>SUM(ENERO:MARZO!AN24)</f>
        <v>0</v>
      </c>
      <c r="J16" s="218" t="s">
        <v>85</v>
      </c>
      <c r="K16" s="219">
        <f>SUM(ABRIL:JUNIO!AM24)</f>
        <v>0</v>
      </c>
      <c r="L16" s="219">
        <f>SUM(ABRIL:JUNIO!AN24)</f>
        <v>0</v>
      </c>
      <c r="N16" s="244" t="s">
        <v>85</v>
      </c>
      <c r="O16" s="245">
        <f>SUM(JULIO:SEPTIEMBRE!AM24)</f>
        <v>0</v>
      </c>
      <c r="P16" s="245">
        <f>SUM(JULIO:SEPTIEMBRE!AN24)</f>
        <v>0</v>
      </c>
      <c r="R16" s="246" t="s">
        <v>85</v>
      </c>
      <c r="S16" s="247">
        <f>SUM(OCTUBRE:DICIEMBRE!AM24)</f>
        <v>0</v>
      </c>
      <c r="T16" s="247">
        <f>SUM(OCTUBRE:DICIEMBRE!AN24)</f>
        <v>0</v>
      </c>
    </row>
    <row r="17" spans="2:20" x14ac:dyDescent="0.25">
      <c r="B17" s="211" t="s">
        <v>86</v>
      </c>
      <c r="C17" s="212">
        <f t="shared" si="0"/>
        <v>0</v>
      </c>
      <c r="D17" s="212">
        <f t="shared" si="1"/>
        <v>0</v>
      </c>
      <c r="F17" s="215" t="s">
        <v>86</v>
      </c>
      <c r="G17" s="216">
        <f>SUM(ENERO:MARZO!AM25)</f>
        <v>0</v>
      </c>
      <c r="H17" s="216">
        <f>SUM(ENERO:MARZO!AN25)</f>
        <v>0</v>
      </c>
      <c r="J17" s="218" t="s">
        <v>86</v>
      </c>
      <c r="K17" s="219">
        <f>SUM(ABRIL:JUNIO!AM25)</f>
        <v>0</v>
      </c>
      <c r="L17" s="219">
        <f>SUM(ABRIL:JUNIO!AN25)</f>
        <v>0</v>
      </c>
      <c r="N17" s="244" t="s">
        <v>86</v>
      </c>
      <c r="O17" s="245">
        <f>SUM(JULIO:SEPTIEMBRE!AM25)</f>
        <v>0</v>
      </c>
      <c r="P17" s="245">
        <f>SUM(JULIO:SEPTIEMBRE!AN25)</f>
        <v>0</v>
      </c>
      <c r="R17" s="246" t="s">
        <v>86</v>
      </c>
      <c r="S17" s="247">
        <f>SUM(OCTUBRE:DICIEMBRE!AM25)</f>
        <v>0</v>
      </c>
      <c r="T17" s="247">
        <f>SUM(OCTUBRE:DICIEMBRE!AN25)</f>
        <v>0</v>
      </c>
    </row>
    <row r="18" spans="2:20" x14ac:dyDescent="0.25">
      <c r="B18" s="211" t="s">
        <v>87</v>
      </c>
      <c r="C18" s="212">
        <f t="shared" si="0"/>
        <v>0</v>
      </c>
      <c r="D18" s="212">
        <f t="shared" si="1"/>
        <v>0</v>
      </c>
      <c r="F18" s="215" t="s">
        <v>87</v>
      </c>
      <c r="G18" s="216">
        <f>SUM(ENERO:MARZO!AM26)</f>
        <v>0</v>
      </c>
      <c r="H18" s="216">
        <f>SUM(ENERO:MARZO!AN26)</f>
        <v>0</v>
      </c>
      <c r="J18" s="218" t="s">
        <v>87</v>
      </c>
      <c r="K18" s="219">
        <f>SUM(ABRIL:JUNIO!AM26)</f>
        <v>0</v>
      </c>
      <c r="L18" s="219">
        <f>SUM(ABRIL:JUNIO!AN26)</f>
        <v>0</v>
      </c>
      <c r="N18" s="244" t="s">
        <v>87</v>
      </c>
      <c r="O18" s="245">
        <f>SUM(JULIO:SEPTIEMBRE!AM26)</f>
        <v>0</v>
      </c>
      <c r="P18" s="245">
        <f>SUM(JULIO:SEPTIEMBRE!AN26)</f>
        <v>0</v>
      </c>
      <c r="R18" s="246" t="s">
        <v>87</v>
      </c>
      <c r="S18" s="247">
        <f>SUM(OCTUBRE:DICIEMBRE!AM26)</f>
        <v>0</v>
      </c>
      <c r="T18" s="247">
        <f>SUM(OCTUBRE:DICIEMBRE!AN26)</f>
        <v>0</v>
      </c>
    </row>
    <row r="19" spans="2:20" x14ac:dyDescent="0.25">
      <c r="B19" s="211" t="s">
        <v>88</v>
      </c>
      <c r="C19" s="212">
        <f t="shared" si="0"/>
        <v>0</v>
      </c>
      <c r="D19" s="212">
        <f t="shared" si="1"/>
        <v>6</v>
      </c>
      <c r="F19" s="215" t="s">
        <v>88</v>
      </c>
      <c r="G19" s="216">
        <f>SUM(ENERO:MARZO!AM27)</f>
        <v>0</v>
      </c>
      <c r="H19" s="216">
        <f>SUM(ENERO:MARZO!AN27)</f>
        <v>3</v>
      </c>
      <c r="J19" s="218" t="s">
        <v>88</v>
      </c>
      <c r="K19" s="219">
        <f>SUM(ABRIL:JUNIO!AM27)</f>
        <v>0</v>
      </c>
      <c r="L19" s="219">
        <f>SUM(ABRIL:JUNIO!AN27)</f>
        <v>3</v>
      </c>
      <c r="N19" s="244" t="s">
        <v>88</v>
      </c>
      <c r="O19" s="245">
        <f>SUM(JULIO:SEPTIEMBRE!AM27)</f>
        <v>0</v>
      </c>
      <c r="P19" s="245">
        <f>SUM(JULIO:SEPTIEMBRE!AN27)</f>
        <v>0</v>
      </c>
      <c r="R19" s="246" t="s">
        <v>88</v>
      </c>
      <c r="S19" s="247">
        <f>SUM(OCTUBRE:DICIEMBRE!AM27)</f>
        <v>0</v>
      </c>
      <c r="T19" s="247">
        <f>SUM(OCTUBRE:DICIEMBRE!AN27)</f>
        <v>0</v>
      </c>
    </row>
    <row r="20" spans="2:20" x14ac:dyDescent="0.25">
      <c r="B20" s="211" t="s">
        <v>89</v>
      </c>
      <c r="C20" s="212">
        <f t="shared" si="0"/>
        <v>0</v>
      </c>
      <c r="D20" s="212">
        <f t="shared" si="1"/>
        <v>0</v>
      </c>
      <c r="F20" s="215" t="s">
        <v>89</v>
      </c>
      <c r="G20" s="216">
        <f>SUM(ENERO:MARZO!AM28)</f>
        <v>0</v>
      </c>
      <c r="H20" s="216">
        <f>SUM(ENERO:MARZO!AN28)</f>
        <v>0</v>
      </c>
      <c r="J20" s="218" t="s">
        <v>89</v>
      </c>
      <c r="K20" s="219">
        <f>SUM(ABRIL:JUNIO!AM28)</f>
        <v>0</v>
      </c>
      <c r="L20" s="219">
        <f>SUM(ABRIL:JUNIO!AN28)</f>
        <v>0</v>
      </c>
      <c r="N20" s="244" t="s">
        <v>89</v>
      </c>
      <c r="O20" s="245">
        <f>SUM(JULIO:SEPTIEMBRE!AM28)</f>
        <v>0</v>
      </c>
      <c r="P20" s="245">
        <f>SUM(JULIO:SEPTIEMBRE!AN28)</f>
        <v>0</v>
      </c>
      <c r="R20" s="246" t="s">
        <v>89</v>
      </c>
      <c r="S20" s="247">
        <f>SUM(OCTUBRE:DICIEMBRE!AM28)</f>
        <v>0</v>
      </c>
      <c r="T20" s="247">
        <f>SUM(OCTUBRE:DICIEMBRE!AN28)</f>
        <v>0</v>
      </c>
    </row>
    <row r="21" spans="2:20" x14ac:dyDescent="0.25">
      <c r="B21" s="211" t="s">
        <v>90</v>
      </c>
      <c r="C21" s="212">
        <f t="shared" si="0"/>
        <v>0</v>
      </c>
      <c r="D21" s="212">
        <f t="shared" si="1"/>
        <v>0</v>
      </c>
      <c r="F21" s="215" t="s">
        <v>90</v>
      </c>
      <c r="G21" s="216">
        <f>SUM(ENERO:MARZO!AM29)</f>
        <v>0</v>
      </c>
      <c r="H21" s="216">
        <f>SUM(ENERO:MARZO!AN29)</f>
        <v>0</v>
      </c>
      <c r="J21" s="218" t="s">
        <v>90</v>
      </c>
      <c r="K21" s="219">
        <f>SUM(ABRIL:JUNIO!AM29)</f>
        <v>0</v>
      </c>
      <c r="L21" s="219">
        <f>SUM(ABRIL:JUNIO!AN29)</f>
        <v>0</v>
      </c>
      <c r="N21" s="244" t="s">
        <v>90</v>
      </c>
      <c r="O21" s="245">
        <f>SUM(JULIO:SEPTIEMBRE!AM29)</f>
        <v>0</v>
      </c>
      <c r="P21" s="245">
        <f>SUM(JULIO:SEPTIEMBRE!AN29)</f>
        <v>0</v>
      </c>
      <c r="R21" s="246" t="s">
        <v>90</v>
      </c>
      <c r="S21" s="247">
        <f>SUM(OCTUBRE:DICIEMBRE!AM29)</f>
        <v>0</v>
      </c>
      <c r="T21" s="247">
        <f>SUM(OCTUBRE:DICIEMBRE!AN29)</f>
        <v>0</v>
      </c>
    </row>
    <row r="22" spans="2:20" x14ac:dyDescent="0.25">
      <c r="B22" s="211" t="s">
        <v>91</v>
      </c>
      <c r="C22" s="212">
        <f t="shared" si="0"/>
        <v>0</v>
      </c>
      <c r="D22" s="212">
        <f t="shared" si="1"/>
        <v>0</v>
      </c>
      <c r="F22" s="215" t="s">
        <v>91</v>
      </c>
      <c r="G22" s="216">
        <f>SUM(ENERO:MARZO!AM30)</f>
        <v>0</v>
      </c>
      <c r="H22" s="216">
        <f>SUM(ENERO:MARZO!AN30)</f>
        <v>0</v>
      </c>
      <c r="J22" s="218" t="s">
        <v>91</v>
      </c>
      <c r="K22" s="219">
        <f>SUM(ABRIL:JUNIO!AM30)</f>
        <v>0</v>
      </c>
      <c r="L22" s="219">
        <f>SUM(ABRIL:JUNIO!AN30)</f>
        <v>0</v>
      </c>
      <c r="N22" s="244" t="s">
        <v>91</v>
      </c>
      <c r="O22" s="245">
        <f>SUM(JULIO:SEPTIEMBRE!AM30)</f>
        <v>0</v>
      </c>
      <c r="P22" s="245">
        <f>SUM(JULIO:SEPTIEMBRE!AN30)</f>
        <v>0</v>
      </c>
      <c r="R22" s="246" t="s">
        <v>91</v>
      </c>
      <c r="S22" s="247">
        <f>SUM(OCTUBRE:DICIEMBRE!AM30)</f>
        <v>0</v>
      </c>
      <c r="T22" s="247">
        <f>SUM(OCTUBRE:DICIEMBRE!AN30)</f>
        <v>0</v>
      </c>
    </row>
    <row r="23" spans="2:20" x14ac:dyDescent="0.25">
      <c r="B23" s="211" t="s">
        <v>92</v>
      </c>
      <c r="C23" s="212">
        <f t="shared" si="0"/>
        <v>0</v>
      </c>
      <c r="D23" s="212">
        <f t="shared" si="1"/>
        <v>0</v>
      </c>
      <c r="F23" s="215" t="s">
        <v>92</v>
      </c>
      <c r="G23" s="216">
        <f>SUM(ENERO:MARZO!AM31)</f>
        <v>0</v>
      </c>
      <c r="H23" s="216">
        <f>SUM(ENERO:MARZO!AN31)</f>
        <v>0</v>
      </c>
      <c r="J23" s="218" t="s">
        <v>92</v>
      </c>
      <c r="K23" s="219">
        <f>SUM(ABRIL:JUNIO!AM31)</f>
        <v>0</v>
      </c>
      <c r="L23" s="219">
        <f>SUM(ABRIL:JUNIO!AN31)</f>
        <v>0</v>
      </c>
      <c r="N23" s="244" t="s">
        <v>92</v>
      </c>
      <c r="O23" s="245">
        <f>SUM(JULIO:SEPTIEMBRE!AM31)</f>
        <v>0</v>
      </c>
      <c r="P23" s="245">
        <f>SUM(JULIO:SEPTIEMBRE!AN31)</f>
        <v>0</v>
      </c>
      <c r="R23" s="246" t="s">
        <v>92</v>
      </c>
      <c r="S23" s="247">
        <f>SUM(OCTUBRE:DICIEMBRE!AM31)</f>
        <v>0</v>
      </c>
      <c r="T23" s="247">
        <f>SUM(OCTUBRE:DICIEMBRE!AN31)</f>
        <v>0</v>
      </c>
    </row>
    <row r="24" spans="2:20" x14ac:dyDescent="0.25">
      <c r="B24" s="211" t="s">
        <v>93</v>
      </c>
      <c r="C24" s="212">
        <f t="shared" si="0"/>
        <v>67</v>
      </c>
      <c r="D24" s="212">
        <f t="shared" si="1"/>
        <v>140</v>
      </c>
      <c r="F24" s="215" t="s">
        <v>93</v>
      </c>
      <c r="G24" s="216">
        <f>SUM(ENERO:MARZO!AM32)</f>
        <v>22</v>
      </c>
      <c r="H24" s="216">
        <f>SUM(ENERO:MARZO!AN32)</f>
        <v>30</v>
      </c>
      <c r="J24" s="218" t="s">
        <v>93</v>
      </c>
      <c r="K24" s="219">
        <f>SUM(ABRIL:JUNIO!AM32)</f>
        <v>12</v>
      </c>
      <c r="L24" s="219">
        <f>SUM(ABRIL:JUNIO!AN32)</f>
        <v>29</v>
      </c>
      <c r="N24" s="244" t="s">
        <v>93</v>
      </c>
      <c r="O24" s="245">
        <f>SUM(JULIO:SEPTIEMBRE!AM32)</f>
        <v>19</v>
      </c>
      <c r="P24" s="245">
        <f>SUM(JULIO:SEPTIEMBRE!AN32)</f>
        <v>44</v>
      </c>
      <c r="R24" s="246" t="s">
        <v>93</v>
      </c>
      <c r="S24" s="247">
        <f>SUM(OCTUBRE:DICIEMBRE!AM32)</f>
        <v>14</v>
      </c>
      <c r="T24" s="247">
        <f>SUM(OCTUBRE:DICIEMBRE!AN32)</f>
        <v>37</v>
      </c>
    </row>
    <row r="25" spans="2:20" x14ac:dyDescent="0.25">
      <c r="B25" s="211" t="s">
        <v>94</v>
      </c>
      <c r="C25" s="212">
        <f t="shared" si="0"/>
        <v>0</v>
      </c>
      <c r="D25" s="212">
        <f t="shared" si="1"/>
        <v>0</v>
      </c>
      <c r="F25" s="215" t="s">
        <v>94</v>
      </c>
      <c r="G25" s="216">
        <f>SUM(ENERO:MARZO!AM33)</f>
        <v>0</v>
      </c>
      <c r="H25" s="216">
        <f>SUM(ENERO:MARZO!AN33)</f>
        <v>0</v>
      </c>
      <c r="J25" s="218" t="s">
        <v>94</v>
      </c>
      <c r="K25" s="219">
        <f>SUM(ABRIL:JUNIO!AM33)</f>
        <v>0</v>
      </c>
      <c r="L25" s="219">
        <f>SUM(ABRIL:JUNIO!AN33)</f>
        <v>0</v>
      </c>
      <c r="N25" s="244" t="s">
        <v>94</v>
      </c>
      <c r="O25" s="245">
        <f>SUM(JULIO:SEPTIEMBRE!AM33)</f>
        <v>0</v>
      </c>
      <c r="P25" s="245">
        <f>SUM(JULIO:SEPTIEMBRE!AN33)</f>
        <v>0</v>
      </c>
      <c r="R25" s="246" t="s">
        <v>94</v>
      </c>
      <c r="S25" s="247">
        <f>SUM(OCTUBRE:DICIEMBRE!AM33)</f>
        <v>0</v>
      </c>
      <c r="T25" s="247">
        <f>SUM(OCTUBRE:DICIEMBRE!AN33)</f>
        <v>0</v>
      </c>
    </row>
    <row r="26" spans="2:20" x14ac:dyDescent="0.25">
      <c r="B26" s="211" t="s">
        <v>95</v>
      </c>
      <c r="C26" s="212">
        <f t="shared" si="0"/>
        <v>0</v>
      </c>
      <c r="D26" s="212">
        <f t="shared" si="1"/>
        <v>0</v>
      </c>
      <c r="F26" s="215" t="s">
        <v>95</v>
      </c>
      <c r="G26" s="216">
        <f>SUM(ENERO:MARZO!AM34)</f>
        <v>0</v>
      </c>
      <c r="H26" s="216">
        <f>SUM(ENERO:MARZO!AN34)</f>
        <v>0</v>
      </c>
      <c r="J26" s="218" t="s">
        <v>95</v>
      </c>
      <c r="K26" s="219">
        <f>SUM(ABRIL:JUNIO!AM34)</f>
        <v>0</v>
      </c>
      <c r="L26" s="219">
        <f>SUM(ABRIL:JUNIO!AN34)</f>
        <v>0</v>
      </c>
      <c r="N26" s="244" t="s">
        <v>95</v>
      </c>
      <c r="O26" s="245">
        <f>SUM(JULIO:SEPTIEMBRE!AM34)</f>
        <v>0</v>
      </c>
      <c r="P26" s="245">
        <f>SUM(JULIO:SEPTIEMBRE!AN34)</f>
        <v>0</v>
      </c>
      <c r="R26" s="246" t="s">
        <v>95</v>
      </c>
      <c r="S26" s="247">
        <f>SUM(OCTUBRE:DICIEMBRE!AM34)</f>
        <v>0</v>
      </c>
      <c r="T26" s="247">
        <f>SUM(OCTUBRE:DICIEMBRE!AN34)</f>
        <v>0</v>
      </c>
    </row>
    <row r="27" spans="2:20" x14ac:dyDescent="0.25">
      <c r="B27" s="211" t="s">
        <v>96</v>
      </c>
      <c r="C27" s="212">
        <f t="shared" si="0"/>
        <v>0</v>
      </c>
      <c r="D27" s="212">
        <f t="shared" si="1"/>
        <v>0</v>
      </c>
      <c r="F27" s="215" t="s">
        <v>96</v>
      </c>
      <c r="G27" s="216">
        <f>SUM(ENERO:MARZO!AM35)</f>
        <v>0</v>
      </c>
      <c r="H27" s="216">
        <f>SUM(ENERO:MARZO!AN35)</f>
        <v>0</v>
      </c>
      <c r="J27" s="218" t="s">
        <v>96</v>
      </c>
      <c r="K27" s="219">
        <f>SUM(ABRIL:JUNIO!AM35)</f>
        <v>0</v>
      </c>
      <c r="L27" s="219">
        <f>SUM(ABRIL:JUNIO!AN35)</f>
        <v>0</v>
      </c>
      <c r="N27" s="244" t="s">
        <v>96</v>
      </c>
      <c r="O27" s="245">
        <f>SUM(JULIO:SEPTIEMBRE!AM35)</f>
        <v>0</v>
      </c>
      <c r="P27" s="245">
        <f>SUM(JULIO:SEPTIEMBRE!AN35)</f>
        <v>0</v>
      </c>
      <c r="R27" s="246" t="s">
        <v>96</v>
      </c>
      <c r="S27" s="247">
        <f>SUM(OCTUBRE:DICIEMBRE!AM35)</f>
        <v>0</v>
      </c>
      <c r="T27" s="247">
        <f>SUM(OCTUBRE:DICIEMBRE!AN35)</f>
        <v>0</v>
      </c>
    </row>
    <row r="28" spans="2:20" x14ac:dyDescent="0.25">
      <c r="B28" s="211" t="s">
        <v>97</v>
      </c>
      <c r="C28" s="212">
        <f t="shared" si="0"/>
        <v>0</v>
      </c>
      <c r="D28" s="212">
        <f t="shared" si="1"/>
        <v>0</v>
      </c>
      <c r="F28" s="215" t="s">
        <v>97</v>
      </c>
      <c r="G28" s="216">
        <f>SUM(ENERO:MARZO!AM36)</f>
        <v>0</v>
      </c>
      <c r="H28" s="216">
        <f>SUM(ENERO:MARZO!AN36)</f>
        <v>0</v>
      </c>
      <c r="J28" s="218" t="s">
        <v>97</v>
      </c>
      <c r="K28" s="219">
        <f>SUM(ABRIL:JUNIO!AM36)</f>
        <v>0</v>
      </c>
      <c r="L28" s="219">
        <f>SUM(ABRIL:JUNIO!AN36)</f>
        <v>0</v>
      </c>
      <c r="N28" s="244" t="s">
        <v>97</v>
      </c>
      <c r="O28" s="245">
        <f>SUM(JULIO:SEPTIEMBRE!AM36)</f>
        <v>0</v>
      </c>
      <c r="P28" s="245">
        <f>SUM(JULIO:SEPTIEMBRE!AN36)</f>
        <v>0</v>
      </c>
      <c r="R28" s="246" t="s">
        <v>97</v>
      </c>
      <c r="S28" s="247">
        <f>SUM(OCTUBRE:DICIEMBRE!AM36)</f>
        <v>0</v>
      </c>
      <c r="T28" s="247">
        <f>SUM(OCTUBRE:DICIEMBRE!AN36)</f>
        <v>0</v>
      </c>
    </row>
    <row r="29" spans="2:20" ht="30" x14ac:dyDescent="0.25">
      <c r="B29" s="211" t="s">
        <v>98</v>
      </c>
      <c r="C29" s="212">
        <f t="shared" si="0"/>
        <v>0</v>
      </c>
      <c r="D29" s="212">
        <f t="shared" si="1"/>
        <v>0</v>
      </c>
      <c r="F29" s="215" t="s">
        <v>98</v>
      </c>
      <c r="G29" s="216">
        <f>SUM(ENERO:MARZO!AM37)</f>
        <v>0</v>
      </c>
      <c r="H29" s="216">
        <f>SUM(ENERO:MARZO!AN37)</f>
        <v>0</v>
      </c>
      <c r="J29" s="218" t="s">
        <v>98</v>
      </c>
      <c r="K29" s="219">
        <f>SUM(ABRIL:JUNIO!AM37)</f>
        <v>0</v>
      </c>
      <c r="L29" s="219">
        <f>SUM(ABRIL:JUNIO!AN37)</f>
        <v>0</v>
      </c>
      <c r="N29" s="244" t="s">
        <v>98</v>
      </c>
      <c r="O29" s="245">
        <f>SUM(JULIO:SEPTIEMBRE!AM37)</f>
        <v>0</v>
      </c>
      <c r="P29" s="245">
        <f>SUM(JULIO:SEPTIEMBRE!AN37)</f>
        <v>0</v>
      </c>
      <c r="R29" s="246" t="s">
        <v>98</v>
      </c>
      <c r="S29" s="247">
        <f>SUM(OCTUBRE:DICIEMBRE!AM37)</f>
        <v>0</v>
      </c>
      <c r="T29" s="247">
        <f>SUM(OCTUBRE:DICIEMBRE!AN37)</f>
        <v>0</v>
      </c>
    </row>
    <row r="30" spans="2:20" ht="30" x14ac:dyDescent="0.25">
      <c r="B30" s="211" t="s">
        <v>99</v>
      </c>
      <c r="C30" s="212">
        <f t="shared" si="0"/>
        <v>0</v>
      </c>
      <c r="D30" s="212">
        <f t="shared" si="1"/>
        <v>0</v>
      </c>
      <c r="F30" s="215" t="s">
        <v>99</v>
      </c>
      <c r="G30" s="216">
        <f>SUM(ENERO:MARZO!AM38)</f>
        <v>0</v>
      </c>
      <c r="H30" s="216">
        <f>SUM(ENERO:MARZO!AN38)</f>
        <v>0</v>
      </c>
      <c r="J30" s="218" t="s">
        <v>99</v>
      </c>
      <c r="K30" s="219">
        <f>SUM(ABRIL:JUNIO!AM38)</f>
        <v>0</v>
      </c>
      <c r="L30" s="219">
        <f>SUM(ABRIL:JUNIO!AN38)</f>
        <v>0</v>
      </c>
      <c r="N30" s="244" t="s">
        <v>99</v>
      </c>
      <c r="O30" s="245">
        <f>SUM(JULIO:SEPTIEMBRE!AM38)</f>
        <v>0</v>
      </c>
      <c r="P30" s="245">
        <f>SUM(JULIO:SEPTIEMBRE!AN38)</f>
        <v>0</v>
      </c>
      <c r="R30" s="246" t="s">
        <v>99</v>
      </c>
      <c r="S30" s="247">
        <f>SUM(OCTUBRE:DICIEMBRE!AM38)</f>
        <v>0</v>
      </c>
      <c r="T30" s="247">
        <f>SUM(OCTUBRE:DICIEMBRE!AN38)</f>
        <v>0</v>
      </c>
    </row>
    <row r="31" spans="2:20" x14ac:dyDescent="0.25">
      <c r="B31" s="211" t="s">
        <v>100</v>
      </c>
      <c r="C31" s="212">
        <f t="shared" si="0"/>
        <v>47</v>
      </c>
      <c r="D31" s="212">
        <f t="shared" si="1"/>
        <v>0</v>
      </c>
      <c r="F31" s="215" t="s">
        <v>100</v>
      </c>
      <c r="G31" s="216">
        <f>SUM(ENERO:MARZO!AM39)</f>
        <v>4</v>
      </c>
      <c r="H31" s="216">
        <f>SUM(ENERO:MARZO!AN39)</f>
        <v>0</v>
      </c>
      <c r="J31" s="218" t="s">
        <v>100</v>
      </c>
      <c r="K31" s="219">
        <f>SUM(ABRIL:JUNIO!AM39)</f>
        <v>11</v>
      </c>
      <c r="L31" s="219">
        <f>SUM(ABRIL:JUNIO!AN39)</f>
        <v>0</v>
      </c>
      <c r="N31" s="244" t="s">
        <v>100</v>
      </c>
      <c r="O31" s="245">
        <f>SUM(JULIO:SEPTIEMBRE!AM39)</f>
        <v>20</v>
      </c>
      <c r="P31" s="245">
        <f>SUM(JULIO:SEPTIEMBRE!AN39)</f>
        <v>0</v>
      </c>
      <c r="R31" s="246" t="s">
        <v>100</v>
      </c>
      <c r="S31" s="247">
        <f>SUM(OCTUBRE:DICIEMBRE!AM39)</f>
        <v>12</v>
      </c>
      <c r="T31" s="247">
        <f>SUM(OCTUBRE:DICIEMBRE!AN39)</f>
        <v>0</v>
      </c>
    </row>
    <row r="32" spans="2:20" x14ac:dyDescent="0.25">
      <c r="B32" s="211" t="s">
        <v>101</v>
      </c>
      <c r="C32" s="212">
        <f t="shared" si="0"/>
        <v>0</v>
      </c>
      <c r="D32" s="212">
        <f t="shared" si="1"/>
        <v>218</v>
      </c>
      <c r="F32" s="215" t="s">
        <v>101</v>
      </c>
      <c r="G32" s="216">
        <f>SUM(ENERO:MARZO!AM40)</f>
        <v>0</v>
      </c>
      <c r="H32" s="216">
        <f>SUM(ENERO:MARZO!AN40)</f>
        <v>55</v>
      </c>
      <c r="J32" s="218" t="s">
        <v>101</v>
      </c>
      <c r="K32" s="219">
        <f>SUM(ABRIL:JUNIO!AM40)</f>
        <v>0</v>
      </c>
      <c r="L32" s="219">
        <f>SUM(ABRIL:JUNIO!AN40)</f>
        <v>55</v>
      </c>
      <c r="N32" s="244" t="s">
        <v>101</v>
      </c>
      <c r="O32" s="245">
        <f>SUM(JULIO:SEPTIEMBRE!AM40)</f>
        <v>0</v>
      </c>
      <c r="P32" s="245">
        <f>SUM(JULIO:SEPTIEMBRE!AN40)</f>
        <v>41</v>
      </c>
      <c r="R32" s="246" t="s">
        <v>101</v>
      </c>
      <c r="S32" s="247">
        <f>SUM(OCTUBRE:DICIEMBRE!AM40)</f>
        <v>0</v>
      </c>
      <c r="T32" s="247">
        <f>SUM(OCTUBRE:DICIEMBRE!AN40)</f>
        <v>67</v>
      </c>
    </row>
    <row r="33" spans="2:20" x14ac:dyDescent="0.25">
      <c r="B33" s="211" t="s">
        <v>102</v>
      </c>
      <c r="C33" s="212">
        <f t="shared" si="0"/>
        <v>0</v>
      </c>
      <c r="D33" s="212">
        <f t="shared" si="1"/>
        <v>0</v>
      </c>
      <c r="F33" s="215" t="s">
        <v>102</v>
      </c>
      <c r="G33" s="216">
        <f>SUM(ENERO:MARZO!AM41)</f>
        <v>0</v>
      </c>
      <c r="H33" s="216">
        <f>SUM(ENERO:MARZO!AN41)</f>
        <v>0</v>
      </c>
      <c r="J33" s="218" t="s">
        <v>102</v>
      </c>
      <c r="K33" s="219">
        <f>SUM(ABRIL:JUNIO!AM41)</f>
        <v>0</v>
      </c>
      <c r="L33" s="219">
        <f>SUM(ABRIL:JUNIO!AN41)</f>
        <v>0</v>
      </c>
      <c r="N33" s="244" t="s">
        <v>102</v>
      </c>
      <c r="O33" s="245">
        <f>SUM(JULIO:SEPTIEMBRE!AM41)</f>
        <v>0</v>
      </c>
      <c r="P33" s="245">
        <f>SUM(JULIO:SEPTIEMBRE!AN41)</f>
        <v>0</v>
      </c>
      <c r="R33" s="246" t="s">
        <v>102</v>
      </c>
      <c r="S33" s="247">
        <f>SUM(OCTUBRE:DICIEMBRE!AM41)</f>
        <v>0</v>
      </c>
      <c r="T33" s="247">
        <f>SUM(OCTUBRE:DICIEMBRE!AN41)</f>
        <v>0</v>
      </c>
    </row>
    <row r="34" spans="2:20" x14ac:dyDescent="0.25">
      <c r="B34" s="211" t="s">
        <v>103</v>
      </c>
      <c r="C34" s="212">
        <f t="shared" si="0"/>
        <v>10</v>
      </c>
      <c r="D34" s="212">
        <f t="shared" si="1"/>
        <v>15</v>
      </c>
      <c r="F34" s="215" t="s">
        <v>103</v>
      </c>
      <c r="G34" s="216">
        <f>SUM(ENERO:MARZO!AM42)</f>
        <v>0</v>
      </c>
      <c r="H34" s="216">
        <f>SUM(ENERO:MARZO!AN42)</f>
        <v>0</v>
      </c>
      <c r="J34" s="218" t="s">
        <v>103</v>
      </c>
      <c r="K34" s="219">
        <f>SUM(ABRIL:JUNIO!AM42)</f>
        <v>2</v>
      </c>
      <c r="L34" s="219">
        <f>SUM(ABRIL:JUNIO!AN42)</f>
        <v>2</v>
      </c>
      <c r="N34" s="244" t="s">
        <v>103</v>
      </c>
      <c r="O34" s="245">
        <f>SUM(JULIO:SEPTIEMBRE!AM42)</f>
        <v>3</v>
      </c>
      <c r="P34" s="245">
        <f>SUM(JULIO:SEPTIEMBRE!AN42)</f>
        <v>7</v>
      </c>
      <c r="R34" s="246" t="s">
        <v>103</v>
      </c>
      <c r="S34" s="247">
        <f>SUM(OCTUBRE:DICIEMBRE!AM42)</f>
        <v>5</v>
      </c>
      <c r="T34" s="247">
        <f>SUM(OCTUBRE:DICIEMBRE!AN42)</f>
        <v>6</v>
      </c>
    </row>
    <row r="35" spans="2:20" x14ac:dyDescent="0.25">
      <c r="B35" s="211" t="s">
        <v>104</v>
      </c>
      <c r="C35" s="212">
        <f t="shared" si="0"/>
        <v>0</v>
      </c>
      <c r="D35" s="212">
        <f t="shared" si="1"/>
        <v>50</v>
      </c>
      <c r="F35" s="215" t="s">
        <v>104</v>
      </c>
      <c r="G35" s="216">
        <f>SUM(ENERO:MARZO!AM43)</f>
        <v>0</v>
      </c>
      <c r="H35" s="216">
        <f>SUM(ENERO:MARZO!AN43)</f>
        <v>14</v>
      </c>
      <c r="J35" s="218" t="s">
        <v>104</v>
      </c>
      <c r="K35" s="219">
        <f>SUM(ABRIL:JUNIO!AM43)</f>
        <v>0</v>
      </c>
      <c r="L35" s="219">
        <f>SUM(ABRIL:JUNIO!AN43)</f>
        <v>12</v>
      </c>
      <c r="N35" s="244" t="s">
        <v>104</v>
      </c>
      <c r="O35" s="245">
        <f>SUM(JULIO:SEPTIEMBRE!AM43)</f>
        <v>0</v>
      </c>
      <c r="P35" s="245">
        <f>SUM(JULIO:SEPTIEMBRE!AN43)</f>
        <v>6</v>
      </c>
      <c r="R35" s="246" t="s">
        <v>104</v>
      </c>
      <c r="S35" s="247">
        <f>SUM(OCTUBRE:DICIEMBRE!AM43)</f>
        <v>0</v>
      </c>
      <c r="T35" s="247">
        <f>SUM(OCTUBRE:DICIEMBRE!AN43)</f>
        <v>18</v>
      </c>
    </row>
    <row r="36" spans="2:20" x14ac:dyDescent="0.25">
      <c r="B36" s="211" t="s">
        <v>105</v>
      </c>
      <c r="C36" s="212">
        <f t="shared" si="0"/>
        <v>688</v>
      </c>
      <c r="D36" s="212">
        <f t="shared" si="1"/>
        <v>0</v>
      </c>
      <c r="F36" s="215" t="s">
        <v>105</v>
      </c>
      <c r="G36" s="216">
        <f>SUM(ENERO:MARZO!AM44)</f>
        <v>156</v>
      </c>
      <c r="H36" s="216">
        <f>SUM(ENERO:MARZO!AN44)</f>
        <v>0</v>
      </c>
      <c r="J36" s="218" t="s">
        <v>105</v>
      </c>
      <c r="K36" s="219">
        <f>SUM(ABRIL:JUNIO!AM44)</f>
        <v>171</v>
      </c>
      <c r="L36" s="219">
        <f>SUM(ABRIL:JUNIO!AN44)</f>
        <v>0</v>
      </c>
      <c r="N36" s="244" t="s">
        <v>105</v>
      </c>
      <c r="O36" s="245">
        <f>SUM(JULIO:SEPTIEMBRE!AM44)</f>
        <v>218</v>
      </c>
      <c r="P36" s="245">
        <f>SUM(JULIO:SEPTIEMBRE!AN44)</f>
        <v>0</v>
      </c>
      <c r="R36" s="246" t="s">
        <v>105</v>
      </c>
      <c r="S36" s="247">
        <f>SUM(OCTUBRE:DICIEMBRE!AM44)</f>
        <v>143</v>
      </c>
      <c r="T36" s="247">
        <f>SUM(OCTUBRE:DICIEMBRE!AN44)</f>
        <v>0</v>
      </c>
    </row>
    <row r="37" spans="2:20" x14ac:dyDescent="0.25">
      <c r="B37" s="211" t="s">
        <v>106</v>
      </c>
      <c r="C37" s="212">
        <f t="shared" si="0"/>
        <v>0</v>
      </c>
      <c r="D37" s="212">
        <f t="shared" si="1"/>
        <v>860</v>
      </c>
      <c r="F37" s="215" t="s">
        <v>106</v>
      </c>
      <c r="G37" s="216">
        <f>SUM(ENERO:MARZO!AM45)</f>
        <v>0</v>
      </c>
      <c r="H37" s="216">
        <f>SUM(ENERO:MARZO!AN45)</f>
        <v>195</v>
      </c>
      <c r="J37" s="218" t="s">
        <v>106</v>
      </c>
      <c r="K37" s="219">
        <f>SUM(ABRIL:JUNIO!AM45)</f>
        <v>0</v>
      </c>
      <c r="L37" s="219">
        <f>SUM(ABRIL:JUNIO!AN45)</f>
        <v>171</v>
      </c>
      <c r="N37" s="244" t="s">
        <v>106</v>
      </c>
      <c r="O37" s="245">
        <f>SUM(JULIO:SEPTIEMBRE!AM45)</f>
        <v>0</v>
      </c>
      <c r="P37" s="245">
        <f>SUM(JULIO:SEPTIEMBRE!AN45)</f>
        <v>285</v>
      </c>
      <c r="R37" s="246" t="s">
        <v>106</v>
      </c>
      <c r="S37" s="247">
        <f>SUM(OCTUBRE:DICIEMBRE!AM45)</f>
        <v>0</v>
      </c>
      <c r="T37" s="247">
        <f>SUM(OCTUBRE:DICIEMBRE!AN45)</f>
        <v>209</v>
      </c>
    </row>
    <row r="38" spans="2:20" x14ac:dyDescent="0.25">
      <c r="B38" s="211" t="s">
        <v>107</v>
      </c>
      <c r="C38" s="212">
        <f t="shared" si="0"/>
        <v>0</v>
      </c>
      <c r="D38" s="212">
        <f t="shared" si="1"/>
        <v>0</v>
      </c>
      <c r="F38" s="222" t="s">
        <v>107</v>
      </c>
      <c r="G38" s="216">
        <f>SUM(ENERO:MARZO!AM46)</f>
        <v>0</v>
      </c>
      <c r="H38" s="216">
        <f>SUM(ENERO:MARZO!AN46)</f>
        <v>0</v>
      </c>
      <c r="J38" s="223" t="s">
        <v>107</v>
      </c>
      <c r="K38" s="219">
        <f>SUM(ABRIL:JUNIO!AM46)</f>
        <v>0</v>
      </c>
      <c r="L38" s="219">
        <f>SUM(ABRIL:JUNIO!AN46)</f>
        <v>0</v>
      </c>
      <c r="N38" s="248" t="s">
        <v>107</v>
      </c>
      <c r="O38" s="245">
        <f>SUM(JULIO:SEPTIEMBRE!AM46)</f>
        <v>0</v>
      </c>
      <c r="P38" s="245">
        <f>SUM(JULIO:SEPTIEMBRE!AN46)</f>
        <v>0</v>
      </c>
      <c r="R38" s="249" t="s">
        <v>107</v>
      </c>
      <c r="S38" s="247">
        <f>SUM(OCTUBRE:DICIEMBRE!AM46)</f>
        <v>0</v>
      </c>
      <c r="T38" s="247">
        <f>SUM(OCTUBRE:DICIEMBRE!AN46)</f>
        <v>0</v>
      </c>
    </row>
    <row r="39" spans="2:20" x14ac:dyDescent="0.25">
      <c r="B39" s="211" t="s">
        <v>108</v>
      </c>
      <c r="C39" s="212">
        <f t="shared" si="0"/>
        <v>0</v>
      </c>
      <c r="D39" s="212">
        <f t="shared" si="1"/>
        <v>0</v>
      </c>
      <c r="F39" s="225" t="s">
        <v>108</v>
      </c>
      <c r="G39" s="216">
        <f>SUM(ENERO:MARZO!AM47)</f>
        <v>0</v>
      </c>
      <c r="H39" s="216">
        <f>SUM(ENERO:MARZO!AN47)</f>
        <v>0</v>
      </c>
      <c r="J39" s="226" t="s">
        <v>108</v>
      </c>
      <c r="K39" s="219">
        <f>SUM(ABRIL:JUNIO!AM47)</f>
        <v>0</v>
      </c>
      <c r="L39" s="219">
        <f>SUM(ABRIL:JUNIO!AN47)</f>
        <v>0</v>
      </c>
      <c r="N39" s="250" t="s">
        <v>108</v>
      </c>
      <c r="O39" s="245">
        <f>SUM(JULIO:SEPTIEMBRE!AM47)</f>
        <v>0</v>
      </c>
      <c r="P39" s="245">
        <f>SUM(JULIO:SEPTIEMBRE!AN47)</f>
        <v>0</v>
      </c>
      <c r="R39" s="251" t="s">
        <v>108</v>
      </c>
      <c r="S39" s="247">
        <f>SUM(OCTUBRE:DICIEMBRE!AM47)</f>
        <v>0</v>
      </c>
      <c r="T39" s="247">
        <f>SUM(OCTUBRE:DICIEMBRE!AN47)</f>
        <v>0</v>
      </c>
    </row>
    <row r="40" spans="2:20" x14ac:dyDescent="0.25">
      <c r="B40" s="211" t="s">
        <v>109</v>
      </c>
      <c r="C40" s="212">
        <f t="shared" si="0"/>
        <v>0</v>
      </c>
      <c r="D40" s="212">
        <f t="shared" si="1"/>
        <v>0</v>
      </c>
      <c r="F40" s="215" t="s">
        <v>109</v>
      </c>
      <c r="G40" s="216">
        <f>SUM(ENERO:MARZO!AM48)</f>
        <v>0</v>
      </c>
      <c r="H40" s="216">
        <f>SUM(ENERO:MARZO!AN48)</f>
        <v>0</v>
      </c>
      <c r="J40" s="218" t="s">
        <v>109</v>
      </c>
      <c r="K40" s="219">
        <f>SUM(ABRIL:JUNIO!AM48)</f>
        <v>0</v>
      </c>
      <c r="L40" s="219">
        <f>SUM(ABRIL:JUNIO!AN48)</f>
        <v>0</v>
      </c>
      <c r="N40" s="244" t="s">
        <v>109</v>
      </c>
      <c r="O40" s="245">
        <f>SUM(JULIO:SEPTIEMBRE!AM48)</f>
        <v>0</v>
      </c>
      <c r="P40" s="245">
        <f>SUM(JULIO:SEPTIEMBRE!AN48)</f>
        <v>0</v>
      </c>
      <c r="R40" s="246" t="s">
        <v>109</v>
      </c>
      <c r="S40" s="247">
        <f>SUM(OCTUBRE:DICIEMBRE!AM48)</f>
        <v>0</v>
      </c>
      <c r="T40" s="247">
        <f>SUM(OCTUBRE:DICIEMBRE!AN48)</f>
        <v>0</v>
      </c>
    </row>
    <row r="41" spans="2:20" x14ac:dyDescent="0.25">
      <c r="B41" s="211" t="s">
        <v>110</v>
      </c>
      <c r="C41" s="212">
        <f t="shared" si="0"/>
        <v>0</v>
      </c>
      <c r="D41" s="212">
        <f t="shared" si="1"/>
        <v>0</v>
      </c>
      <c r="F41" s="215" t="s">
        <v>110</v>
      </c>
      <c r="G41" s="216">
        <f>SUM(ENERO:MARZO!AM49)</f>
        <v>0</v>
      </c>
      <c r="H41" s="216">
        <f>SUM(ENERO:MARZO!AN49)</f>
        <v>0</v>
      </c>
      <c r="J41" s="218" t="s">
        <v>110</v>
      </c>
      <c r="K41" s="219">
        <f>SUM(ABRIL:JUNIO!AM49)</f>
        <v>0</v>
      </c>
      <c r="L41" s="219">
        <f>SUM(ABRIL:JUNIO!AN49)</f>
        <v>0</v>
      </c>
      <c r="N41" s="244" t="s">
        <v>110</v>
      </c>
      <c r="O41" s="245">
        <f>SUM(JULIO:SEPTIEMBRE!AM49)</f>
        <v>0</v>
      </c>
      <c r="P41" s="245">
        <f>SUM(JULIO:SEPTIEMBRE!AN49)</f>
        <v>0</v>
      </c>
      <c r="R41" s="246" t="s">
        <v>110</v>
      </c>
      <c r="S41" s="247">
        <f>SUM(OCTUBRE:DICIEMBRE!AM49)</f>
        <v>0</v>
      </c>
      <c r="T41" s="247">
        <f>SUM(OCTUBRE:DICIEMBRE!AN49)</f>
        <v>0</v>
      </c>
    </row>
    <row r="42" spans="2:20" x14ac:dyDescent="0.25">
      <c r="B42" s="211" t="s">
        <v>111</v>
      </c>
      <c r="C42" s="212">
        <f t="shared" si="0"/>
        <v>0</v>
      </c>
      <c r="D42" s="212">
        <f t="shared" si="1"/>
        <v>0</v>
      </c>
      <c r="F42" s="215" t="s">
        <v>111</v>
      </c>
      <c r="G42" s="216">
        <f>SUM(ENERO:MARZO!AM50)</f>
        <v>0</v>
      </c>
      <c r="H42" s="216">
        <f>SUM(ENERO:MARZO!AN50)</f>
        <v>0</v>
      </c>
      <c r="J42" s="218" t="s">
        <v>111</v>
      </c>
      <c r="K42" s="219">
        <f>SUM(ABRIL:JUNIO!AM50)</f>
        <v>0</v>
      </c>
      <c r="L42" s="219">
        <f>SUM(ABRIL:JUNIO!AN50)</f>
        <v>0</v>
      </c>
      <c r="N42" s="244" t="s">
        <v>111</v>
      </c>
      <c r="O42" s="245">
        <f>SUM(JULIO:SEPTIEMBRE!AM50)</f>
        <v>0</v>
      </c>
      <c r="P42" s="245">
        <f>SUM(JULIO:SEPTIEMBRE!AN50)</f>
        <v>0</v>
      </c>
      <c r="R42" s="246" t="s">
        <v>111</v>
      </c>
      <c r="S42" s="247">
        <f>SUM(OCTUBRE:DICIEMBRE!AM50)</f>
        <v>0</v>
      </c>
      <c r="T42" s="247">
        <f>SUM(OCTUBRE:DICIEMBRE!AN50)</f>
        <v>0</v>
      </c>
    </row>
    <row r="43" spans="2:20" x14ac:dyDescent="0.25">
      <c r="B43" s="211" t="s">
        <v>112</v>
      </c>
      <c r="C43" s="212">
        <f t="shared" si="0"/>
        <v>0</v>
      </c>
      <c r="D43" s="212">
        <f t="shared" si="1"/>
        <v>0</v>
      </c>
      <c r="F43" s="215" t="s">
        <v>112</v>
      </c>
      <c r="G43" s="216">
        <f>SUM(ENERO:MARZO!AM51)</f>
        <v>0</v>
      </c>
      <c r="H43" s="216">
        <f>SUM(ENERO:MARZO!AN51)</f>
        <v>0</v>
      </c>
      <c r="J43" s="218" t="s">
        <v>112</v>
      </c>
      <c r="K43" s="219">
        <f>SUM(ABRIL:JUNIO!AM51)</f>
        <v>0</v>
      </c>
      <c r="L43" s="219">
        <f>SUM(ABRIL:JUNIO!AN51)</f>
        <v>0</v>
      </c>
      <c r="N43" s="244" t="s">
        <v>112</v>
      </c>
      <c r="O43" s="245">
        <f>SUM(JULIO:SEPTIEMBRE!AM51)</f>
        <v>0</v>
      </c>
      <c r="P43" s="245">
        <f>SUM(JULIO:SEPTIEMBRE!AN51)</f>
        <v>0</v>
      </c>
      <c r="R43" s="246" t="s">
        <v>112</v>
      </c>
      <c r="S43" s="247">
        <f>SUM(OCTUBRE:DICIEMBRE!AM51)</f>
        <v>0</v>
      </c>
      <c r="T43" s="247">
        <f>SUM(OCTUBRE:DICIEMBRE!AN51)</f>
        <v>0</v>
      </c>
    </row>
    <row r="44" spans="2:20" x14ac:dyDescent="0.25">
      <c r="B44" s="211" t="s">
        <v>113</v>
      </c>
      <c r="C44" s="212">
        <f t="shared" si="0"/>
        <v>0</v>
      </c>
      <c r="D44" s="212">
        <f t="shared" si="1"/>
        <v>0</v>
      </c>
      <c r="F44" s="215" t="s">
        <v>113</v>
      </c>
      <c r="G44" s="216">
        <f>SUM(ENERO:MARZO!AM52)</f>
        <v>0</v>
      </c>
      <c r="H44" s="216">
        <f>SUM(ENERO:MARZO!AN52)</f>
        <v>0</v>
      </c>
      <c r="J44" s="218" t="s">
        <v>113</v>
      </c>
      <c r="K44" s="219">
        <f>SUM(ABRIL:JUNIO!AM52)</f>
        <v>0</v>
      </c>
      <c r="L44" s="219">
        <f>SUM(ABRIL:JUNIO!AN52)</f>
        <v>0</v>
      </c>
      <c r="N44" s="244" t="s">
        <v>113</v>
      </c>
      <c r="O44" s="245">
        <f>SUM(JULIO:SEPTIEMBRE!AM52)</f>
        <v>0</v>
      </c>
      <c r="P44" s="245">
        <f>SUM(JULIO:SEPTIEMBRE!AN52)</f>
        <v>0</v>
      </c>
      <c r="R44" s="246" t="s">
        <v>113</v>
      </c>
      <c r="S44" s="247">
        <f>SUM(OCTUBRE:DICIEMBRE!AM52)</f>
        <v>0</v>
      </c>
      <c r="T44" s="247">
        <f>SUM(OCTUBRE:DICIEMBRE!AN52)</f>
        <v>0</v>
      </c>
    </row>
    <row r="45" spans="2:20" x14ac:dyDescent="0.25">
      <c r="B45" s="211" t="s">
        <v>114</v>
      </c>
      <c r="C45" s="212">
        <f t="shared" si="0"/>
        <v>0</v>
      </c>
      <c r="D45" s="212">
        <f t="shared" si="1"/>
        <v>0</v>
      </c>
      <c r="F45" s="215" t="s">
        <v>114</v>
      </c>
      <c r="G45" s="216">
        <f>SUM(ENERO:MARZO!AM53)</f>
        <v>0</v>
      </c>
      <c r="H45" s="216">
        <f>SUM(ENERO:MARZO!AN53)</f>
        <v>0</v>
      </c>
      <c r="J45" s="218" t="s">
        <v>114</v>
      </c>
      <c r="K45" s="219">
        <f>SUM(ABRIL:JUNIO!AM53)</f>
        <v>0</v>
      </c>
      <c r="L45" s="219">
        <f>SUM(ABRIL:JUNIO!AN53)</f>
        <v>0</v>
      </c>
      <c r="N45" s="244" t="s">
        <v>114</v>
      </c>
      <c r="O45" s="245">
        <f>SUM(JULIO:SEPTIEMBRE!AM53)</f>
        <v>0</v>
      </c>
      <c r="P45" s="245">
        <f>SUM(JULIO:SEPTIEMBRE!AN53)</f>
        <v>0</v>
      </c>
      <c r="R45" s="246" t="s">
        <v>114</v>
      </c>
      <c r="S45" s="247">
        <f>SUM(OCTUBRE:DICIEMBRE!AM53)</f>
        <v>0</v>
      </c>
      <c r="T45" s="247">
        <f>SUM(OCTUBRE:DICIEMBRE!AN53)</f>
        <v>0</v>
      </c>
    </row>
    <row r="46" spans="2:20" x14ac:dyDescent="0.25">
      <c r="B46" s="211" t="s">
        <v>115</v>
      </c>
      <c r="C46" s="212">
        <f t="shared" si="0"/>
        <v>0</v>
      </c>
      <c r="D46" s="212">
        <f t="shared" si="1"/>
        <v>0</v>
      </c>
      <c r="F46" s="215" t="s">
        <v>115</v>
      </c>
      <c r="G46" s="216">
        <f>SUM(ENERO:MARZO!AM54)</f>
        <v>0</v>
      </c>
      <c r="H46" s="216">
        <f>SUM(ENERO:MARZO!AN54)</f>
        <v>0</v>
      </c>
      <c r="J46" s="218" t="s">
        <v>115</v>
      </c>
      <c r="K46" s="219">
        <f>SUM(ABRIL:JUNIO!AM54)</f>
        <v>0</v>
      </c>
      <c r="L46" s="219">
        <f>SUM(ABRIL:JUNIO!AN54)</f>
        <v>0</v>
      </c>
      <c r="N46" s="244" t="s">
        <v>115</v>
      </c>
      <c r="O46" s="245">
        <f>SUM(JULIO:SEPTIEMBRE!AM54)</f>
        <v>0</v>
      </c>
      <c r="P46" s="245">
        <f>SUM(JULIO:SEPTIEMBRE!AN54)</f>
        <v>0</v>
      </c>
      <c r="R46" s="246" t="s">
        <v>115</v>
      </c>
      <c r="S46" s="247">
        <f>SUM(OCTUBRE:DICIEMBRE!AM54)</f>
        <v>0</v>
      </c>
      <c r="T46" s="247">
        <f>SUM(OCTUBRE:DICIEMBRE!AN54)</f>
        <v>0</v>
      </c>
    </row>
    <row r="47" spans="2:20" x14ac:dyDescent="0.25">
      <c r="B47" s="211" t="s">
        <v>116</v>
      </c>
      <c r="C47" s="212">
        <f t="shared" si="0"/>
        <v>0</v>
      </c>
      <c r="D47" s="212">
        <f t="shared" si="1"/>
        <v>148</v>
      </c>
      <c r="F47" s="215" t="s">
        <v>116</v>
      </c>
      <c r="G47" s="216">
        <f>SUM(ENERO:MARZO!AM55)</f>
        <v>0</v>
      </c>
      <c r="H47" s="216">
        <f>SUM(ENERO:MARZO!AN55)</f>
        <v>0</v>
      </c>
      <c r="J47" s="218" t="s">
        <v>116</v>
      </c>
      <c r="K47" s="219">
        <f>SUM(ABRIL:JUNIO!AM55)</f>
        <v>0</v>
      </c>
      <c r="L47" s="219">
        <f>SUM(ABRIL:JUNIO!AN55)</f>
        <v>124</v>
      </c>
      <c r="N47" s="244" t="s">
        <v>116</v>
      </c>
      <c r="O47" s="245">
        <f>SUM(JULIO:SEPTIEMBRE!AM55)</f>
        <v>0</v>
      </c>
      <c r="P47" s="245">
        <f>SUM(JULIO:SEPTIEMBRE!AN55)</f>
        <v>19</v>
      </c>
      <c r="R47" s="246" t="s">
        <v>116</v>
      </c>
      <c r="S47" s="247">
        <f>SUM(OCTUBRE:DICIEMBRE!AM55)</f>
        <v>0</v>
      </c>
      <c r="T47" s="247">
        <f>SUM(OCTUBRE:DICIEMBRE!AN55)</f>
        <v>5</v>
      </c>
    </row>
    <row r="48" spans="2:20" x14ac:dyDescent="0.25">
      <c r="B48" s="211" t="s">
        <v>117</v>
      </c>
      <c r="C48" s="212">
        <f t="shared" si="0"/>
        <v>0</v>
      </c>
      <c r="D48" s="212">
        <f t="shared" si="1"/>
        <v>273</v>
      </c>
      <c r="F48" s="225" t="s">
        <v>117</v>
      </c>
      <c r="G48" s="216">
        <f>SUM(ENERO:MARZO!AM56)</f>
        <v>0</v>
      </c>
      <c r="H48" s="216">
        <f>SUM(ENERO:MARZO!AN56)</f>
        <v>66</v>
      </c>
      <c r="J48" s="226" t="s">
        <v>117</v>
      </c>
      <c r="K48" s="219">
        <f>SUM(ABRIL:JUNIO!AM56)</f>
        <v>0</v>
      </c>
      <c r="L48" s="219">
        <f>SUM(ABRIL:JUNIO!AN56)</f>
        <v>79</v>
      </c>
      <c r="N48" s="250" t="s">
        <v>117</v>
      </c>
      <c r="O48" s="245">
        <f>SUM(JULIO:SEPTIEMBRE!AM56)</f>
        <v>0</v>
      </c>
      <c r="P48" s="245">
        <f>SUM(JULIO:SEPTIEMBRE!AN56)</f>
        <v>69</v>
      </c>
      <c r="R48" s="251" t="s">
        <v>117</v>
      </c>
      <c r="S48" s="247">
        <f>SUM(OCTUBRE:DICIEMBRE!AM56)</f>
        <v>0</v>
      </c>
      <c r="T48" s="247">
        <f>SUM(OCTUBRE:DICIEMBRE!AN56)</f>
        <v>59</v>
      </c>
    </row>
    <row r="49" spans="2:20" x14ac:dyDescent="0.25">
      <c r="B49" s="211" t="s">
        <v>118</v>
      </c>
      <c r="C49" s="212">
        <f t="shared" si="0"/>
        <v>4</v>
      </c>
      <c r="D49" s="212">
        <f t="shared" si="1"/>
        <v>0</v>
      </c>
      <c r="F49" s="225" t="s">
        <v>118</v>
      </c>
      <c r="G49" s="216">
        <f>SUM(ENERO:MARZO!AM57)</f>
        <v>0</v>
      </c>
      <c r="H49" s="216">
        <f>SUM(ENERO:MARZO!AN57)</f>
        <v>0</v>
      </c>
      <c r="J49" s="226" t="s">
        <v>118</v>
      </c>
      <c r="K49" s="219">
        <f>SUM(ABRIL:JUNIO!AM57)</f>
        <v>0</v>
      </c>
      <c r="L49" s="219">
        <f>SUM(ABRIL:JUNIO!AN57)</f>
        <v>0</v>
      </c>
      <c r="N49" s="250" t="s">
        <v>118</v>
      </c>
      <c r="O49" s="245">
        <f>SUM(JULIO:SEPTIEMBRE!AM57)</f>
        <v>4</v>
      </c>
      <c r="P49" s="245">
        <f>SUM(JULIO:SEPTIEMBRE!AN57)</f>
        <v>0</v>
      </c>
      <c r="R49" s="251" t="s">
        <v>118</v>
      </c>
      <c r="S49" s="247">
        <f>SUM(OCTUBRE:DICIEMBRE!AM57)</f>
        <v>0</v>
      </c>
      <c r="T49" s="247">
        <f>SUM(OCTUBRE:DICIEMBRE!AN57)</f>
        <v>0</v>
      </c>
    </row>
    <row r="50" spans="2:20" x14ac:dyDescent="0.25">
      <c r="B50" s="211" t="s">
        <v>119</v>
      </c>
      <c r="C50" s="212">
        <f t="shared" si="0"/>
        <v>3</v>
      </c>
      <c r="D50" s="212">
        <f t="shared" si="1"/>
        <v>718</v>
      </c>
      <c r="F50" s="225" t="s">
        <v>119</v>
      </c>
      <c r="G50" s="216">
        <f>SUM(ENERO:MARZO!AM58)</f>
        <v>0</v>
      </c>
      <c r="H50" s="216">
        <f>SUM(ENERO:MARZO!AN58)</f>
        <v>198</v>
      </c>
      <c r="J50" s="226" t="s">
        <v>119</v>
      </c>
      <c r="K50" s="219">
        <f>SUM(ABRIL:JUNIO!AM58)</f>
        <v>0</v>
      </c>
      <c r="L50" s="219">
        <f>SUM(ABRIL:JUNIO!AN58)</f>
        <v>209</v>
      </c>
      <c r="N50" s="250" t="s">
        <v>119</v>
      </c>
      <c r="O50" s="245">
        <f>SUM(JULIO:SEPTIEMBRE!AM58)</f>
        <v>1</v>
      </c>
      <c r="P50" s="245">
        <f>SUM(JULIO:SEPTIEMBRE!AN58)</f>
        <v>173</v>
      </c>
      <c r="R50" s="251" t="s">
        <v>119</v>
      </c>
      <c r="S50" s="247">
        <f>SUM(OCTUBRE:DICIEMBRE!AM58)</f>
        <v>2</v>
      </c>
      <c r="T50" s="247">
        <f>SUM(OCTUBRE:DICIEMBRE!AN58)</f>
        <v>138</v>
      </c>
    </row>
    <row r="51" spans="2:20" x14ac:dyDescent="0.25">
      <c r="B51" s="211" t="s">
        <v>120</v>
      </c>
      <c r="C51" s="212">
        <f t="shared" si="0"/>
        <v>209</v>
      </c>
      <c r="D51" s="212">
        <f t="shared" si="1"/>
        <v>1241</v>
      </c>
      <c r="F51" s="215" t="s">
        <v>120</v>
      </c>
      <c r="G51" s="216">
        <f>SUM(ENERO:MARZO!AM59)</f>
        <v>30</v>
      </c>
      <c r="H51" s="216">
        <f>SUM(ENERO:MARZO!AN59)</f>
        <v>244</v>
      </c>
      <c r="J51" s="218" t="s">
        <v>120</v>
      </c>
      <c r="K51" s="219">
        <f>SUM(ABRIL:JUNIO!AM59)</f>
        <v>70</v>
      </c>
      <c r="L51" s="219">
        <f>SUM(ABRIL:JUNIO!AN59)</f>
        <v>383</v>
      </c>
      <c r="N51" s="244" t="s">
        <v>120</v>
      </c>
      <c r="O51" s="245">
        <f>SUM(JULIO:SEPTIEMBRE!AM59)</f>
        <v>50</v>
      </c>
      <c r="P51" s="245">
        <f>SUM(JULIO:SEPTIEMBRE!AN59)</f>
        <v>335</v>
      </c>
      <c r="R51" s="246" t="s">
        <v>120</v>
      </c>
      <c r="S51" s="247">
        <f>SUM(OCTUBRE:DICIEMBRE!AM59)</f>
        <v>59</v>
      </c>
      <c r="T51" s="247">
        <f>SUM(OCTUBRE:DICIEMBRE!AN59)</f>
        <v>279</v>
      </c>
    </row>
    <row r="52" spans="2:20" x14ac:dyDescent="0.25">
      <c r="B52" s="211" t="s">
        <v>121</v>
      </c>
      <c r="C52" s="212">
        <f t="shared" si="0"/>
        <v>448</v>
      </c>
      <c r="D52" s="212">
        <f t="shared" si="1"/>
        <v>604</v>
      </c>
      <c r="F52" s="215" t="s">
        <v>121</v>
      </c>
      <c r="G52" s="216">
        <f>SUM(ENERO:MARZO!AM60)</f>
        <v>65</v>
      </c>
      <c r="H52" s="216">
        <f>SUM(ENERO:MARZO!AN60)</f>
        <v>146</v>
      </c>
      <c r="J52" s="218" t="s">
        <v>121</v>
      </c>
      <c r="K52" s="219">
        <f>SUM(ABRIL:JUNIO!AM60)</f>
        <v>97</v>
      </c>
      <c r="L52" s="219">
        <f>SUM(ABRIL:JUNIO!AN60)</f>
        <v>173</v>
      </c>
      <c r="N52" s="244" t="s">
        <v>121</v>
      </c>
      <c r="O52" s="245">
        <f>SUM(JULIO:SEPTIEMBRE!AM60)</f>
        <v>182</v>
      </c>
      <c r="P52" s="245">
        <f>SUM(JULIO:SEPTIEMBRE!AN60)</f>
        <v>141</v>
      </c>
      <c r="R52" s="246" t="s">
        <v>121</v>
      </c>
      <c r="S52" s="247">
        <f>SUM(OCTUBRE:DICIEMBRE!AM60)</f>
        <v>104</v>
      </c>
      <c r="T52" s="247">
        <f>SUM(OCTUBRE:DICIEMBRE!AN60)</f>
        <v>144</v>
      </c>
    </row>
    <row r="53" spans="2:20" x14ac:dyDescent="0.25">
      <c r="B53" s="211" t="s">
        <v>122</v>
      </c>
      <c r="C53" s="212">
        <f t="shared" si="0"/>
        <v>817</v>
      </c>
      <c r="D53" s="212">
        <f t="shared" si="1"/>
        <v>0</v>
      </c>
      <c r="F53" s="215" t="s">
        <v>122</v>
      </c>
      <c r="G53" s="216">
        <f>SUM(ENERO:MARZO!AM61)</f>
        <v>192</v>
      </c>
      <c r="H53" s="216">
        <f>SUM(ENERO:MARZO!AN61)</f>
        <v>0</v>
      </c>
      <c r="J53" s="218" t="s">
        <v>122</v>
      </c>
      <c r="K53" s="219">
        <f>SUM(ABRIL:JUNIO!AM61)</f>
        <v>282</v>
      </c>
      <c r="L53" s="219">
        <f>SUM(ABRIL:JUNIO!AN61)</f>
        <v>0</v>
      </c>
      <c r="N53" s="244" t="s">
        <v>122</v>
      </c>
      <c r="O53" s="245">
        <f>SUM(JULIO:SEPTIEMBRE!AM61)</f>
        <v>179</v>
      </c>
      <c r="P53" s="245">
        <f>SUM(JULIO:SEPTIEMBRE!AN61)</f>
        <v>0</v>
      </c>
      <c r="R53" s="246" t="s">
        <v>122</v>
      </c>
      <c r="S53" s="247">
        <f>SUM(OCTUBRE:DICIEMBRE!AM61)</f>
        <v>164</v>
      </c>
      <c r="T53" s="247">
        <f>SUM(OCTUBRE:DICIEMBRE!AN61)</f>
        <v>0</v>
      </c>
    </row>
    <row r="54" spans="2:20" x14ac:dyDescent="0.25">
      <c r="B54" s="211" t="s">
        <v>123</v>
      </c>
      <c r="C54" s="212">
        <f t="shared" si="0"/>
        <v>0</v>
      </c>
      <c r="D54" s="212">
        <f t="shared" si="1"/>
        <v>1191</v>
      </c>
      <c r="F54" s="215" t="s">
        <v>123</v>
      </c>
      <c r="G54" s="216">
        <f>SUM(ENERO:MARZO!AM62)</f>
        <v>0</v>
      </c>
      <c r="H54" s="216">
        <f>SUM(ENERO:MARZO!AN62)</f>
        <v>309</v>
      </c>
      <c r="J54" s="218" t="s">
        <v>123</v>
      </c>
      <c r="K54" s="219">
        <f>SUM(ABRIL:JUNIO!AM62)</f>
        <v>0</v>
      </c>
      <c r="L54" s="219">
        <f>SUM(ABRIL:JUNIO!AN62)</f>
        <v>280</v>
      </c>
      <c r="N54" s="244" t="s">
        <v>123</v>
      </c>
      <c r="O54" s="245">
        <f>SUM(JULIO:SEPTIEMBRE!AM62)</f>
        <v>0</v>
      </c>
      <c r="P54" s="245">
        <f>SUM(JULIO:SEPTIEMBRE!AN62)</f>
        <v>292</v>
      </c>
      <c r="R54" s="246" t="s">
        <v>123</v>
      </c>
      <c r="S54" s="247">
        <f>SUM(OCTUBRE:DICIEMBRE!AM62)</f>
        <v>0</v>
      </c>
      <c r="T54" s="247">
        <f>SUM(OCTUBRE:DICIEMBRE!AN62)</f>
        <v>310</v>
      </c>
    </row>
    <row r="55" spans="2:20" x14ac:dyDescent="0.25">
      <c r="B55" s="211" t="s">
        <v>124</v>
      </c>
      <c r="C55" s="212">
        <f t="shared" si="0"/>
        <v>0</v>
      </c>
      <c r="D55" s="212">
        <f t="shared" si="1"/>
        <v>0</v>
      </c>
      <c r="F55" s="215" t="s">
        <v>124</v>
      </c>
      <c r="G55" s="216">
        <f>SUM(ENERO:MARZO!AM63)</f>
        <v>0</v>
      </c>
      <c r="H55" s="216">
        <f>SUM(ENERO:MARZO!AN63)</f>
        <v>0</v>
      </c>
      <c r="J55" s="218" t="s">
        <v>124</v>
      </c>
      <c r="K55" s="219">
        <f>SUM(ABRIL:JUNIO!AM63)</f>
        <v>0</v>
      </c>
      <c r="L55" s="219">
        <f>SUM(ABRIL:JUNIO!AN63)</f>
        <v>0</v>
      </c>
      <c r="N55" s="244" t="s">
        <v>124</v>
      </c>
      <c r="O55" s="245">
        <f>SUM(JULIO:SEPTIEMBRE!AM63)</f>
        <v>0</v>
      </c>
      <c r="P55" s="245">
        <f>SUM(JULIO:SEPTIEMBRE!AN63)</f>
        <v>0</v>
      </c>
      <c r="R55" s="246" t="s">
        <v>124</v>
      </c>
      <c r="S55" s="247">
        <f>SUM(OCTUBRE:DICIEMBRE!AM63)</f>
        <v>0</v>
      </c>
      <c r="T55" s="247">
        <f>SUM(OCTUBRE:DICIEMBRE!AN63)</f>
        <v>0</v>
      </c>
    </row>
    <row r="56" spans="2:20" x14ac:dyDescent="0.25">
      <c r="B56" s="211" t="s">
        <v>125</v>
      </c>
      <c r="C56" s="212">
        <f t="shared" si="0"/>
        <v>0</v>
      </c>
      <c r="D56" s="212">
        <f t="shared" si="1"/>
        <v>141</v>
      </c>
      <c r="F56" s="215" t="s">
        <v>125</v>
      </c>
      <c r="G56" s="216">
        <f>SUM(ENERO:MARZO!AM64)</f>
        <v>0</v>
      </c>
      <c r="H56" s="216">
        <f>SUM(ENERO:MARZO!AN64)</f>
        <v>43</v>
      </c>
      <c r="J56" s="218" t="s">
        <v>125</v>
      </c>
      <c r="K56" s="219">
        <f>SUM(ABRIL:JUNIO!AM64)</f>
        <v>0</v>
      </c>
      <c r="L56" s="219">
        <f>SUM(ABRIL:JUNIO!AN64)</f>
        <v>37</v>
      </c>
      <c r="N56" s="244" t="s">
        <v>125</v>
      </c>
      <c r="O56" s="245">
        <f>SUM(JULIO:SEPTIEMBRE!AM64)</f>
        <v>0</v>
      </c>
      <c r="P56" s="245">
        <f>SUM(JULIO:SEPTIEMBRE!AN64)</f>
        <v>19</v>
      </c>
      <c r="R56" s="246" t="s">
        <v>125</v>
      </c>
      <c r="S56" s="247">
        <f>SUM(OCTUBRE:DICIEMBRE!AM64)</f>
        <v>0</v>
      </c>
      <c r="T56" s="247">
        <f>SUM(OCTUBRE:DICIEMBRE!AN64)</f>
        <v>42</v>
      </c>
    </row>
    <row r="57" spans="2:20" x14ac:dyDescent="0.25">
      <c r="B57" s="211" t="s">
        <v>126</v>
      </c>
      <c r="C57" s="212">
        <f t="shared" si="0"/>
        <v>0</v>
      </c>
      <c r="D57" s="212">
        <f t="shared" si="1"/>
        <v>0</v>
      </c>
      <c r="F57" s="215" t="s">
        <v>126</v>
      </c>
      <c r="G57" s="216">
        <f>SUM(ENERO:MARZO!AM65)</f>
        <v>0</v>
      </c>
      <c r="H57" s="216">
        <f>SUM(ENERO:MARZO!AN65)</f>
        <v>0</v>
      </c>
      <c r="J57" s="218" t="s">
        <v>126</v>
      </c>
      <c r="K57" s="219">
        <f>SUM(ABRIL:JUNIO!AM65)</f>
        <v>0</v>
      </c>
      <c r="L57" s="219">
        <f>SUM(ABRIL:JUNIO!AN65)</f>
        <v>0</v>
      </c>
      <c r="N57" s="244" t="s">
        <v>126</v>
      </c>
      <c r="O57" s="245">
        <f>SUM(JULIO:SEPTIEMBRE!AM65)</f>
        <v>0</v>
      </c>
      <c r="P57" s="245">
        <f>SUM(JULIO:SEPTIEMBRE!AN65)</f>
        <v>0</v>
      </c>
      <c r="R57" s="246" t="s">
        <v>126</v>
      </c>
      <c r="S57" s="247">
        <f>SUM(OCTUBRE:DICIEMBRE!AM65)</f>
        <v>0</v>
      </c>
      <c r="T57" s="247">
        <f>SUM(OCTUBRE:DICIEMBRE!AN65)</f>
        <v>0</v>
      </c>
    </row>
    <row r="58" spans="2:20" x14ac:dyDescent="0.25">
      <c r="B58" s="211" t="s">
        <v>127</v>
      </c>
      <c r="C58" s="212">
        <f t="shared" si="0"/>
        <v>0</v>
      </c>
      <c r="D58" s="212">
        <f t="shared" si="1"/>
        <v>0</v>
      </c>
      <c r="F58" s="215" t="s">
        <v>127</v>
      </c>
      <c r="G58" s="216">
        <f>SUM(ENERO:MARZO!AM66)</f>
        <v>0</v>
      </c>
      <c r="H58" s="216">
        <f>SUM(ENERO:MARZO!AN66)</f>
        <v>0</v>
      </c>
      <c r="J58" s="218" t="s">
        <v>127</v>
      </c>
      <c r="K58" s="219">
        <f>SUM(ABRIL:JUNIO!AM66)</f>
        <v>0</v>
      </c>
      <c r="L58" s="219">
        <f>SUM(ABRIL:JUNIO!AN66)</f>
        <v>0</v>
      </c>
      <c r="N58" s="244" t="s">
        <v>127</v>
      </c>
      <c r="O58" s="245">
        <f>SUM(JULIO:SEPTIEMBRE!AM66)</f>
        <v>0</v>
      </c>
      <c r="P58" s="245">
        <f>SUM(JULIO:SEPTIEMBRE!AN66)</f>
        <v>0</v>
      </c>
      <c r="R58" s="246" t="s">
        <v>127</v>
      </c>
      <c r="S58" s="247">
        <f>SUM(OCTUBRE:DICIEMBRE!AM66)</f>
        <v>0</v>
      </c>
      <c r="T58" s="247">
        <f>SUM(OCTUBRE:DICIEMBRE!AN66)</f>
        <v>0</v>
      </c>
    </row>
    <row r="59" spans="2:20" x14ac:dyDescent="0.25">
      <c r="B59" s="211" t="s">
        <v>128</v>
      </c>
      <c r="C59" s="212">
        <f t="shared" si="0"/>
        <v>0</v>
      </c>
      <c r="D59" s="212">
        <f t="shared" si="1"/>
        <v>0</v>
      </c>
      <c r="F59" s="215" t="s">
        <v>128</v>
      </c>
      <c r="G59" s="216">
        <f>SUM(ENERO:MARZO!AM67)</f>
        <v>0</v>
      </c>
      <c r="H59" s="216">
        <f>SUM(ENERO:MARZO!AN67)</f>
        <v>0</v>
      </c>
      <c r="J59" s="218" t="s">
        <v>128</v>
      </c>
      <c r="K59" s="219">
        <f>SUM(ABRIL:JUNIO!AM67)</f>
        <v>0</v>
      </c>
      <c r="L59" s="219">
        <f>SUM(ABRIL:JUNIO!AN67)</f>
        <v>0</v>
      </c>
      <c r="N59" s="244" t="s">
        <v>128</v>
      </c>
      <c r="O59" s="245">
        <f>SUM(JULIO:SEPTIEMBRE!AM67)</f>
        <v>0</v>
      </c>
      <c r="P59" s="245">
        <f>SUM(JULIO:SEPTIEMBRE!AN67)</f>
        <v>0</v>
      </c>
      <c r="R59" s="246" t="s">
        <v>128</v>
      </c>
      <c r="S59" s="247">
        <f>SUM(OCTUBRE:DICIEMBRE!AM67)</f>
        <v>0</v>
      </c>
      <c r="T59" s="247">
        <f>SUM(OCTUBRE:DICIEMBRE!AN67)</f>
        <v>0</v>
      </c>
    </row>
    <row r="60" spans="2:20" x14ac:dyDescent="0.25">
      <c r="B60" s="211" t="s">
        <v>129</v>
      </c>
      <c r="C60" s="212">
        <f t="shared" si="0"/>
        <v>0</v>
      </c>
      <c r="D60" s="212">
        <f t="shared" si="1"/>
        <v>0</v>
      </c>
      <c r="F60" s="215" t="s">
        <v>129</v>
      </c>
      <c r="G60" s="216">
        <f>SUM(ENERO:MARZO!AM68)</f>
        <v>0</v>
      </c>
      <c r="H60" s="216">
        <f>SUM(ENERO:MARZO!AN68)</f>
        <v>0</v>
      </c>
      <c r="J60" s="218" t="s">
        <v>129</v>
      </c>
      <c r="K60" s="219">
        <f>SUM(ABRIL:JUNIO!AM68)</f>
        <v>0</v>
      </c>
      <c r="L60" s="219">
        <f>SUM(ABRIL:JUNIO!AN68)</f>
        <v>0</v>
      </c>
      <c r="N60" s="244" t="s">
        <v>129</v>
      </c>
      <c r="O60" s="245">
        <f>SUM(JULIO:SEPTIEMBRE!AM68)</f>
        <v>0</v>
      </c>
      <c r="P60" s="245">
        <f>SUM(JULIO:SEPTIEMBRE!AN68)</f>
        <v>0</v>
      </c>
      <c r="R60" s="246" t="s">
        <v>129</v>
      </c>
      <c r="S60" s="247">
        <f>SUM(OCTUBRE:DICIEMBRE!AM68)</f>
        <v>0</v>
      </c>
      <c r="T60" s="247">
        <f>SUM(OCTUBRE:DICIEMBRE!AN68)</f>
        <v>0</v>
      </c>
    </row>
    <row r="61" spans="2:20" x14ac:dyDescent="0.25">
      <c r="B61" s="228"/>
      <c r="C61" s="229"/>
      <c r="D61" s="229"/>
      <c r="F61" s="228"/>
      <c r="G61" s="229"/>
      <c r="H61" s="229"/>
      <c r="J61" s="228"/>
      <c r="K61" s="229"/>
      <c r="L61" s="229"/>
      <c r="N61" s="228"/>
      <c r="O61" s="229"/>
      <c r="P61" s="229"/>
      <c r="R61" s="228"/>
      <c r="S61" s="229"/>
      <c r="T61" s="229"/>
    </row>
    <row r="62" spans="2:20" x14ac:dyDescent="0.25">
      <c r="B62" s="228"/>
      <c r="C62" s="229"/>
      <c r="D62" s="229"/>
      <c r="F62" s="228"/>
      <c r="G62" s="229"/>
      <c r="H62" s="229"/>
      <c r="J62" s="228"/>
      <c r="K62" s="229"/>
      <c r="L62" s="229"/>
      <c r="N62" s="228"/>
      <c r="O62" s="229"/>
      <c r="P62" s="229"/>
      <c r="R62" s="228"/>
      <c r="S62" s="229"/>
      <c r="T62" s="229"/>
    </row>
    <row r="63" spans="2:20" x14ac:dyDescent="0.25">
      <c r="B63" s="228"/>
      <c r="C63" s="229"/>
      <c r="D63" s="229"/>
      <c r="F63" s="228"/>
      <c r="G63" s="229"/>
      <c r="H63" s="229"/>
      <c r="J63" s="228"/>
      <c r="K63" s="229"/>
      <c r="L63" s="229"/>
      <c r="N63" s="228"/>
      <c r="O63" s="229"/>
      <c r="P63" s="229"/>
      <c r="R63" s="228"/>
      <c r="S63" s="229"/>
      <c r="T63" s="229"/>
    </row>
    <row r="64" spans="2:20" x14ac:dyDescent="0.25">
      <c r="B64" s="228"/>
      <c r="C64" s="229"/>
      <c r="D64" s="229"/>
      <c r="F64" s="228"/>
      <c r="G64" s="229"/>
      <c r="H64" s="229"/>
      <c r="J64" s="228"/>
      <c r="K64" s="229"/>
      <c r="L64" s="229"/>
      <c r="N64" s="228"/>
      <c r="O64" s="229"/>
      <c r="P64" s="229"/>
      <c r="R64" s="228"/>
      <c r="S64" s="229"/>
      <c r="T64" s="229"/>
    </row>
    <row r="65" spans="2:20" x14ac:dyDescent="0.25">
      <c r="B65" s="228"/>
      <c r="C65" s="229"/>
      <c r="D65" s="229"/>
      <c r="F65" s="228"/>
      <c r="G65" s="229"/>
      <c r="H65" s="229"/>
      <c r="J65" s="228"/>
      <c r="K65" s="229"/>
      <c r="L65" s="229"/>
      <c r="N65" s="228"/>
      <c r="O65" s="229"/>
      <c r="P65" s="229"/>
      <c r="R65" s="228"/>
      <c r="S65" s="229"/>
      <c r="T65" s="229"/>
    </row>
    <row r="66" spans="2:20" x14ac:dyDescent="0.25">
      <c r="B66" s="228"/>
      <c r="C66" s="229"/>
      <c r="D66" s="229"/>
      <c r="F66" s="228"/>
      <c r="G66" s="229"/>
      <c r="H66" s="229"/>
      <c r="J66" s="228"/>
      <c r="K66" s="229"/>
      <c r="L66" s="229"/>
      <c r="N66" s="228"/>
      <c r="O66" s="229"/>
      <c r="P66" s="229"/>
      <c r="R66" s="228"/>
      <c r="S66" s="229"/>
      <c r="T66" s="229"/>
    </row>
    <row r="67" spans="2:20" x14ac:dyDescent="0.25">
      <c r="G67" s="234"/>
      <c r="H67" s="234"/>
      <c r="K67" s="234"/>
      <c r="L67" s="234"/>
      <c r="O67" s="234"/>
      <c r="P67" s="234"/>
      <c r="S67" s="234"/>
      <c r="T67" s="234"/>
    </row>
  </sheetData>
  <mergeCells count="5">
    <mergeCell ref="B2:D2"/>
    <mergeCell ref="F2:G2"/>
    <mergeCell ref="J2:K2"/>
    <mergeCell ref="N2:O2"/>
    <mergeCell ref="R2:S2"/>
  </mergeCells>
  <dataValidations count="1">
    <dataValidation type="whole" allowBlank="1" showInputMessage="1" showErrorMessage="1" errorTitle="ERROR" error="Por favor ingrese solo Números." sqref="F4:F60 J4:J60 N4:N60 R4:R60">
      <formula1>0</formula1>
      <formula2>1000000000000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topLeftCell="AA4" workbookViewId="0">
      <selection activeCell="AN13" sqref="AN13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",[2]NOMBRE!B2," - ","( ",[2]NOMBRE!C2,[2]NOMBRE!D2,[2]NOMBRE!E2,[2]NOMBRE!F2,[2]NOMBRE!G2,"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",[2]NOMBRE!B6," - ","( ",[2]NOMBRE!C6,[2]NOMBRE!D6," )")</f>
        <v>MES: ENERO - ( 01 )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",[2]NOMBRE!B7)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121" t="s">
        <v>15</v>
      </c>
      <c r="W11" s="35" t="s">
        <v>16</v>
      </c>
      <c r="X11" s="123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182</v>
      </c>
      <c r="C12" s="4">
        <v>76</v>
      </c>
      <c r="D12" s="7">
        <v>56</v>
      </c>
      <c r="E12" s="8">
        <v>50</v>
      </c>
      <c r="F12" s="8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182</v>
      </c>
      <c r="U12" s="11"/>
      <c r="V12" s="10">
        <v>84</v>
      </c>
      <c r="W12" s="11">
        <v>98</v>
      </c>
      <c r="X12" s="53">
        <f t="shared" ref="X12:X37" si="0">SUM(Y12+Z12+AA12)</f>
        <v>74</v>
      </c>
      <c r="Y12" s="10">
        <v>74</v>
      </c>
      <c r="Z12" s="15"/>
      <c r="AA12" s="11"/>
      <c r="AB12" s="140">
        <f t="shared" ref="AB12:AB38" si="1">SUM(AC12+AD12+AE12)</f>
        <v>0</v>
      </c>
      <c r="AC12" s="10"/>
      <c r="AD12" s="15"/>
      <c r="AE12" s="11"/>
      <c r="AF12" s="13">
        <v>56</v>
      </c>
      <c r="AG12" s="114"/>
      <c r="AH12" s="26">
        <v>15</v>
      </c>
      <c r="AI12" s="6"/>
      <c r="AJ12" s="14"/>
      <c r="AK12" s="26"/>
      <c r="AL12" s="6"/>
      <c r="AM12" s="26">
        <v>11</v>
      </c>
      <c r="AN12" s="6"/>
      <c r="AO12" s="24"/>
      <c r="AP12" s="24"/>
      <c r="AQ12" s="24"/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884</v>
      </c>
      <c r="C13" s="10"/>
      <c r="D13" s="12"/>
      <c r="E13" s="79"/>
      <c r="F13" s="79">
        <v>8</v>
      </c>
      <c r="G13" s="79">
        <v>26</v>
      </c>
      <c r="H13" s="79">
        <v>42</v>
      </c>
      <c r="I13" s="79">
        <v>54</v>
      </c>
      <c r="J13" s="79">
        <v>53</v>
      </c>
      <c r="K13" s="79">
        <v>50</v>
      </c>
      <c r="L13" s="79">
        <v>54</v>
      </c>
      <c r="M13" s="79">
        <v>64</v>
      </c>
      <c r="N13" s="79">
        <v>70</v>
      </c>
      <c r="O13" s="79">
        <v>81</v>
      </c>
      <c r="P13" s="79">
        <v>106</v>
      </c>
      <c r="Q13" s="79">
        <v>87</v>
      </c>
      <c r="R13" s="79">
        <v>80</v>
      </c>
      <c r="S13" s="11">
        <v>109</v>
      </c>
      <c r="T13" s="10"/>
      <c r="U13" s="11">
        <v>884</v>
      </c>
      <c r="V13" s="10">
        <v>374</v>
      </c>
      <c r="W13" s="11">
        <v>510</v>
      </c>
      <c r="X13" s="53">
        <f t="shared" si="0"/>
        <v>0</v>
      </c>
      <c r="Y13" s="10"/>
      <c r="Z13" s="15"/>
      <c r="AA13" s="11"/>
      <c r="AB13" s="140">
        <f t="shared" si="1"/>
        <v>441</v>
      </c>
      <c r="AC13" s="10">
        <v>441</v>
      </c>
      <c r="AD13" s="12"/>
      <c r="AE13" s="11"/>
      <c r="AF13" s="13">
        <v>329</v>
      </c>
      <c r="AG13" s="33"/>
      <c r="AH13" s="10"/>
      <c r="AI13" s="11">
        <v>92</v>
      </c>
      <c r="AJ13" s="14">
        <v>477</v>
      </c>
      <c r="AK13" s="26"/>
      <c r="AL13" s="11">
        <v>26</v>
      </c>
      <c r="AM13" s="26"/>
      <c r="AN13" s="11">
        <v>93</v>
      </c>
      <c r="AO13" s="24"/>
      <c r="AP13" s="24"/>
      <c r="AQ13" s="24"/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117</v>
      </c>
      <c r="C14" s="10">
        <v>117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117</v>
      </c>
      <c r="U14" s="11"/>
      <c r="V14" s="10">
        <v>60</v>
      </c>
      <c r="W14" s="11">
        <v>57</v>
      </c>
      <c r="X14" s="53">
        <f t="shared" si="0"/>
        <v>39</v>
      </c>
      <c r="Y14" s="10">
        <v>39</v>
      </c>
      <c r="Z14" s="15"/>
      <c r="AA14" s="11"/>
      <c r="AB14" s="140">
        <f t="shared" si="1"/>
        <v>0</v>
      </c>
      <c r="AC14" s="10"/>
      <c r="AD14" s="12"/>
      <c r="AE14" s="11"/>
      <c r="AF14" s="13"/>
      <c r="AG14" s="13"/>
      <c r="AH14" s="10">
        <v>8</v>
      </c>
      <c r="AI14" s="11"/>
      <c r="AJ14" s="14">
        <v>1</v>
      </c>
      <c r="AK14" s="26"/>
      <c r="AL14" s="11"/>
      <c r="AM14" s="26">
        <v>7</v>
      </c>
      <c r="AN14" s="11"/>
      <c r="AO14" s="24"/>
      <c r="AP14" s="24"/>
      <c r="AQ14" s="24"/>
      <c r="AR14" s="24"/>
      <c r="AS14" s="141"/>
      <c r="AT14" s="142"/>
      <c r="AU14" s="22"/>
      <c r="AV14" s="79"/>
      <c r="AW14" s="23"/>
      <c r="AX14" s="9" t="s">
        <v>180</v>
      </c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E14" s="47" t="s">
        <v>180</v>
      </c>
      <c r="CG14" s="52">
        <v>0</v>
      </c>
      <c r="CH14" s="52"/>
      <c r="CI14" s="52">
        <v>0</v>
      </c>
      <c r="CJ14" s="52">
        <v>0</v>
      </c>
      <c r="CK14" s="52">
        <v>1</v>
      </c>
    </row>
    <row r="15" spans="1:89" ht="16.149999999999999" customHeight="1" x14ac:dyDescent="0.2">
      <c r="A15" s="53" t="s">
        <v>76</v>
      </c>
      <c r="B15" s="61">
        <f>SUM(C15+D15+E15+F15+G15+H15+I15+J15+K15)</f>
        <v>42</v>
      </c>
      <c r="C15" s="10">
        <v>23</v>
      </c>
      <c r="D15" s="12">
        <v>9</v>
      </c>
      <c r="E15" s="79">
        <v>10</v>
      </c>
      <c r="F15" s="79"/>
      <c r="G15" s="79"/>
      <c r="H15" s="79"/>
      <c r="I15" s="79"/>
      <c r="J15" s="79"/>
      <c r="K15" s="79"/>
      <c r="L15" s="138"/>
      <c r="M15" s="138"/>
      <c r="N15" s="138"/>
      <c r="O15" s="138"/>
      <c r="P15" s="138"/>
      <c r="Q15" s="138"/>
      <c r="R15" s="138"/>
      <c r="S15" s="138"/>
      <c r="T15" s="10">
        <v>42</v>
      </c>
      <c r="U15" s="11"/>
      <c r="V15" s="10">
        <v>24</v>
      </c>
      <c r="W15" s="11">
        <v>18</v>
      </c>
      <c r="X15" s="53">
        <f t="shared" si="0"/>
        <v>18</v>
      </c>
      <c r="Y15" s="10">
        <v>18</v>
      </c>
      <c r="Z15" s="15"/>
      <c r="AA15" s="11"/>
      <c r="AB15" s="140">
        <f t="shared" si="1"/>
        <v>0</v>
      </c>
      <c r="AC15" s="10"/>
      <c r="AD15" s="12"/>
      <c r="AE15" s="11"/>
      <c r="AF15" s="13">
        <v>14</v>
      </c>
      <c r="AG15" s="13"/>
      <c r="AH15" s="10">
        <v>9</v>
      </c>
      <c r="AI15" s="11"/>
      <c r="AJ15" s="14"/>
      <c r="AK15" s="26"/>
      <c r="AL15" s="11"/>
      <c r="AM15" s="26"/>
      <c r="AN15" s="11"/>
      <c r="AO15" s="24"/>
      <c r="AP15" s="24"/>
      <c r="AQ15" s="24"/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1"/>
      <c r="T16" s="10"/>
      <c r="U16" s="11"/>
      <c r="V16" s="10"/>
      <c r="W16" s="11"/>
      <c r="X16" s="53">
        <f t="shared" si="0"/>
        <v>0</v>
      </c>
      <c r="Y16" s="10"/>
      <c r="Z16" s="15"/>
      <c r="AA16" s="11"/>
      <c r="AB16" s="80">
        <f t="shared" si="1"/>
        <v>0</v>
      </c>
      <c r="AC16" s="10"/>
      <c r="AD16" s="15"/>
      <c r="AE16" s="11"/>
      <c r="AF16" s="13"/>
      <c r="AG16" s="13"/>
      <c r="AH16" s="10"/>
      <c r="AI16" s="11"/>
      <c r="AJ16" s="14"/>
      <c r="AK16" s="26"/>
      <c r="AL16" s="11"/>
      <c r="AM16" s="26"/>
      <c r="AN16" s="11"/>
      <c r="AO16" s="24"/>
      <c r="AP16" s="24"/>
      <c r="AQ16" s="24"/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78</v>
      </c>
      <c r="C17" s="10">
        <v>49</v>
      </c>
      <c r="D17" s="12">
        <v>13</v>
      </c>
      <c r="E17" s="15">
        <v>16</v>
      </c>
      <c r="F17" s="15"/>
      <c r="G17" s="15"/>
      <c r="H17" s="15"/>
      <c r="I17" s="15"/>
      <c r="J17" s="15"/>
      <c r="K17" s="15"/>
      <c r="L17" s="138"/>
      <c r="M17" s="138"/>
      <c r="N17" s="138"/>
      <c r="O17" s="138"/>
      <c r="P17" s="138"/>
      <c r="Q17" s="138"/>
      <c r="R17" s="138"/>
      <c r="S17" s="138"/>
      <c r="T17" s="10">
        <v>78</v>
      </c>
      <c r="U17" s="11"/>
      <c r="V17" s="10">
        <v>46</v>
      </c>
      <c r="W17" s="11">
        <v>32</v>
      </c>
      <c r="X17" s="53">
        <f t="shared" si="0"/>
        <v>40</v>
      </c>
      <c r="Y17" s="10">
        <v>40</v>
      </c>
      <c r="Z17" s="15"/>
      <c r="AA17" s="11"/>
      <c r="AB17" s="80">
        <f t="shared" si="1"/>
        <v>0</v>
      </c>
      <c r="AC17" s="10"/>
      <c r="AD17" s="15"/>
      <c r="AE17" s="11"/>
      <c r="AF17" s="13">
        <v>37</v>
      </c>
      <c r="AG17" s="13"/>
      <c r="AH17" s="10"/>
      <c r="AI17" s="11"/>
      <c r="AJ17" s="14">
        <v>12</v>
      </c>
      <c r="AK17" s="26">
        <v>6</v>
      </c>
      <c r="AL17" s="11"/>
      <c r="AM17" s="26">
        <v>3</v>
      </c>
      <c r="AN17" s="11"/>
      <c r="AO17" s="24"/>
      <c r="AP17" s="24"/>
      <c r="AQ17" s="24">
        <v>23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491</v>
      </c>
      <c r="C18" s="10"/>
      <c r="D18" s="12"/>
      <c r="E18" s="15"/>
      <c r="F18" s="15">
        <v>4</v>
      </c>
      <c r="G18" s="15">
        <v>3</v>
      </c>
      <c r="H18" s="15">
        <v>1</v>
      </c>
      <c r="I18" s="15">
        <v>5</v>
      </c>
      <c r="J18" s="15">
        <v>4</v>
      </c>
      <c r="K18" s="15">
        <v>8</v>
      </c>
      <c r="L18" s="15">
        <v>21</v>
      </c>
      <c r="M18" s="15">
        <v>26</v>
      </c>
      <c r="N18" s="15">
        <v>41</v>
      </c>
      <c r="O18" s="15">
        <v>60</v>
      </c>
      <c r="P18" s="15">
        <v>87</v>
      </c>
      <c r="Q18" s="15">
        <v>62</v>
      </c>
      <c r="R18" s="15">
        <v>76</v>
      </c>
      <c r="S18" s="11">
        <v>93</v>
      </c>
      <c r="T18" s="10"/>
      <c r="U18" s="11">
        <v>491</v>
      </c>
      <c r="V18" s="10">
        <v>261</v>
      </c>
      <c r="W18" s="11">
        <v>230</v>
      </c>
      <c r="X18" s="53">
        <f t="shared" si="0"/>
        <v>0</v>
      </c>
      <c r="Y18" s="10"/>
      <c r="Z18" s="15"/>
      <c r="AA18" s="11"/>
      <c r="AB18" s="80">
        <f t="shared" si="1"/>
        <v>182</v>
      </c>
      <c r="AC18" s="10">
        <v>182</v>
      </c>
      <c r="AD18" s="15"/>
      <c r="AE18" s="11"/>
      <c r="AF18" s="13">
        <v>163</v>
      </c>
      <c r="AG18" s="13">
        <v>42</v>
      </c>
      <c r="AH18" s="10"/>
      <c r="AI18" s="11">
        <v>49</v>
      </c>
      <c r="AJ18" s="14">
        <v>22</v>
      </c>
      <c r="AK18" s="26"/>
      <c r="AL18" s="11">
        <v>41</v>
      </c>
      <c r="AM18" s="26"/>
      <c r="AN18" s="11">
        <v>44</v>
      </c>
      <c r="AO18" s="24"/>
      <c r="AP18" s="24"/>
      <c r="AQ18" s="24"/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/>
      <c r="D19" s="12"/>
      <c r="E19" s="15"/>
      <c r="F19" s="15"/>
      <c r="G19" s="15"/>
      <c r="H19" s="15"/>
      <c r="I19" s="15"/>
      <c r="J19" s="15"/>
      <c r="K19" s="15"/>
      <c r="L19" s="138"/>
      <c r="M19" s="138"/>
      <c r="N19" s="138"/>
      <c r="O19" s="138"/>
      <c r="P19" s="138"/>
      <c r="Q19" s="138"/>
      <c r="R19" s="138"/>
      <c r="S19" s="138"/>
      <c r="T19" s="10"/>
      <c r="U19" s="11"/>
      <c r="V19" s="10"/>
      <c r="W19" s="11"/>
      <c r="X19" s="53">
        <f t="shared" si="0"/>
        <v>0</v>
      </c>
      <c r="Y19" s="10"/>
      <c r="Z19" s="15"/>
      <c r="AA19" s="11"/>
      <c r="AB19" s="80">
        <f t="shared" si="1"/>
        <v>0</v>
      </c>
      <c r="AC19" s="10"/>
      <c r="AD19" s="15"/>
      <c r="AE19" s="11"/>
      <c r="AF19" s="13"/>
      <c r="AG19" s="13"/>
      <c r="AH19" s="10"/>
      <c r="AI19" s="11"/>
      <c r="AJ19" s="14"/>
      <c r="AK19" s="26"/>
      <c r="AL19" s="11"/>
      <c r="AM19" s="26"/>
      <c r="AN19" s="11"/>
      <c r="AO19" s="24"/>
      <c r="AP19" s="24"/>
      <c r="AQ19" s="24"/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179</v>
      </c>
      <c r="C20" s="10"/>
      <c r="D20" s="12"/>
      <c r="E20" s="15"/>
      <c r="F20" s="15">
        <v>12</v>
      </c>
      <c r="G20" s="15">
        <v>5</v>
      </c>
      <c r="H20" s="15">
        <v>12</v>
      </c>
      <c r="I20" s="15">
        <v>11</v>
      </c>
      <c r="J20" s="15">
        <v>17</v>
      </c>
      <c r="K20" s="15">
        <v>14</v>
      </c>
      <c r="L20" s="15">
        <v>14</v>
      </c>
      <c r="M20" s="15">
        <v>24</v>
      </c>
      <c r="N20" s="15">
        <v>14</v>
      </c>
      <c r="O20" s="15">
        <v>17</v>
      </c>
      <c r="P20" s="15">
        <v>17</v>
      </c>
      <c r="Q20" s="15">
        <v>8</v>
      </c>
      <c r="R20" s="15">
        <v>10</v>
      </c>
      <c r="S20" s="11">
        <v>4</v>
      </c>
      <c r="T20" s="10"/>
      <c r="U20" s="11">
        <v>179</v>
      </c>
      <c r="V20" s="10">
        <v>29</v>
      </c>
      <c r="W20" s="11">
        <v>150</v>
      </c>
      <c r="X20" s="53">
        <f t="shared" si="0"/>
        <v>3</v>
      </c>
      <c r="Y20" s="10">
        <v>3</v>
      </c>
      <c r="Z20" s="15"/>
      <c r="AA20" s="11"/>
      <c r="AB20" s="80">
        <f t="shared" si="1"/>
        <v>94</v>
      </c>
      <c r="AC20" s="10">
        <v>94</v>
      </c>
      <c r="AD20" s="15"/>
      <c r="AE20" s="11"/>
      <c r="AF20" s="13">
        <v>94</v>
      </c>
      <c r="AG20" s="13"/>
      <c r="AH20" s="10"/>
      <c r="AI20" s="11">
        <v>11</v>
      </c>
      <c r="AJ20" s="14">
        <v>2</v>
      </c>
      <c r="AK20" s="26"/>
      <c r="AL20" s="11"/>
      <c r="AM20" s="26"/>
      <c r="AN20" s="11">
        <v>13</v>
      </c>
      <c r="AO20" s="24"/>
      <c r="AP20" s="24"/>
      <c r="AQ20" s="24"/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/>
      <c r="D21" s="12"/>
      <c r="E21" s="15"/>
      <c r="F21" s="15"/>
      <c r="G21" s="15"/>
      <c r="H21" s="15"/>
      <c r="I21" s="15"/>
      <c r="J21" s="15"/>
      <c r="K21" s="15"/>
      <c r="L21" s="138"/>
      <c r="M21" s="138"/>
      <c r="N21" s="138"/>
      <c r="O21" s="138"/>
      <c r="P21" s="138"/>
      <c r="Q21" s="138"/>
      <c r="R21" s="138"/>
      <c r="S21" s="138"/>
      <c r="T21" s="10"/>
      <c r="U21" s="11"/>
      <c r="V21" s="10"/>
      <c r="W21" s="11"/>
      <c r="X21" s="53">
        <f t="shared" si="0"/>
        <v>0</v>
      </c>
      <c r="Y21" s="10"/>
      <c r="Z21" s="15"/>
      <c r="AA21" s="11"/>
      <c r="AB21" s="80">
        <f t="shared" si="1"/>
        <v>0</v>
      </c>
      <c r="AC21" s="10"/>
      <c r="AD21" s="15"/>
      <c r="AE21" s="11"/>
      <c r="AF21" s="13"/>
      <c r="AG21" s="13"/>
      <c r="AH21" s="10"/>
      <c r="AI21" s="11"/>
      <c r="AJ21" s="14"/>
      <c r="AK21" s="26"/>
      <c r="AL21" s="11"/>
      <c r="AM21" s="26"/>
      <c r="AN21" s="11"/>
      <c r="AO21" s="24"/>
      <c r="AP21" s="24"/>
      <c r="AQ21" s="24"/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217</v>
      </c>
      <c r="C22" s="10"/>
      <c r="D22" s="12"/>
      <c r="E22" s="15"/>
      <c r="F22" s="15">
        <v>4</v>
      </c>
      <c r="G22" s="15">
        <v>3</v>
      </c>
      <c r="H22" s="15">
        <v>7</v>
      </c>
      <c r="I22" s="15">
        <v>4</v>
      </c>
      <c r="J22" s="15">
        <v>7</v>
      </c>
      <c r="K22" s="15">
        <v>16</v>
      </c>
      <c r="L22" s="15">
        <v>16</v>
      </c>
      <c r="M22" s="15">
        <v>14</v>
      </c>
      <c r="N22" s="15">
        <v>12</v>
      </c>
      <c r="O22" s="15">
        <v>26</v>
      </c>
      <c r="P22" s="15">
        <v>29</v>
      </c>
      <c r="Q22" s="15">
        <v>29</v>
      </c>
      <c r="R22" s="15">
        <v>27</v>
      </c>
      <c r="S22" s="11">
        <v>23</v>
      </c>
      <c r="T22" s="10"/>
      <c r="U22" s="11">
        <v>217</v>
      </c>
      <c r="V22" s="10">
        <v>85</v>
      </c>
      <c r="W22" s="11">
        <v>132</v>
      </c>
      <c r="X22" s="53">
        <f t="shared" si="0"/>
        <v>0</v>
      </c>
      <c r="Y22" s="10"/>
      <c r="Z22" s="15"/>
      <c r="AA22" s="11"/>
      <c r="AB22" s="80">
        <f t="shared" si="1"/>
        <v>125</v>
      </c>
      <c r="AC22" s="10">
        <v>125</v>
      </c>
      <c r="AD22" s="15"/>
      <c r="AE22" s="11"/>
      <c r="AF22" s="13">
        <v>108</v>
      </c>
      <c r="AG22" s="13"/>
      <c r="AH22" s="10"/>
      <c r="AI22" s="11">
        <v>59</v>
      </c>
      <c r="AJ22" s="14"/>
      <c r="AK22" s="26"/>
      <c r="AL22" s="11">
        <v>29</v>
      </c>
      <c r="AM22" s="26"/>
      <c r="AN22" s="11">
        <v>47</v>
      </c>
      <c r="AO22" s="24"/>
      <c r="AP22" s="24"/>
      <c r="AQ22" s="24"/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"/>
      <c r="T23" s="10"/>
      <c r="U23" s="11"/>
      <c r="V23" s="10"/>
      <c r="W23" s="11"/>
      <c r="X23" s="53">
        <f t="shared" si="0"/>
        <v>0</v>
      </c>
      <c r="Y23" s="10"/>
      <c r="Z23" s="15"/>
      <c r="AA23" s="11"/>
      <c r="AB23" s="80">
        <f t="shared" si="1"/>
        <v>0</v>
      </c>
      <c r="AC23" s="10"/>
      <c r="AD23" s="15"/>
      <c r="AE23" s="11"/>
      <c r="AF23" s="13"/>
      <c r="AG23" s="13"/>
      <c r="AH23" s="10"/>
      <c r="AI23" s="11"/>
      <c r="AJ23" s="14"/>
      <c r="AK23" s="26"/>
      <c r="AL23" s="11"/>
      <c r="AM23" s="26"/>
      <c r="AN23" s="11"/>
      <c r="AO23" s="24"/>
      <c r="AP23" s="24"/>
      <c r="AQ23" s="24"/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/>
      <c r="D24" s="12"/>
      <c r="E24" s="15"/>
      <c r="F24" s="15"/>
      <c r="G24" s="15"/>
      <c r="H24" s="15"/>
      <c r="I24" s="15"/>
      <c r="J24" s="15"/>
      <c r="K24" s="15"/>
      <c r="L24" s="138"/>
      <c r="M24" s="138"/>
      <c r="N24" s="138"/>
      <c r="O24" s="138"/>
      <c r="P24" s="138"/>
      <c r="Q24" s="138"/>
      <c r="R24" s="138"/>
      <c r="S24" s="138"/>
      <c r="T24" s="10"/>
      <c r="U24" s="11"/>
      <c r="V24" s="10"/>
      <c r="W24" s="11"/>
      <c r="X24" s="53">
        <f t="shared" si="0"/>
        <v>0</v>
      </c>
      <c r="Y24" s="10"/>
      <c r="Z24" s="15"/>
      <c r="AA24" s="11"/>
      <c r="AB24" s="80">
        <f t="shared" si="1"/>
        <v>0</v>
      </c>
      <c r="AC24" s="10"/>
      <c r="AD24" s="15"/>
      <c r="AE24" s="11"/>
      <c r="AF24" s="13"/>
      <c r="AG24" s="13"/>
      <c r="AH24" s="10"/>
      <c r="AI24" s="11"/>
      <c r="AJ24" s="14"/>
      <c r="AK24" s="26"/>
      <c r="AL24" s="11"/>
      <c r="AM24" s="26"/>
      <c r="AN24" s="11"/>
      <c r="AO24" s="24"/>
      <c r="AP24" s="24"/>
      <c r="AQ24" s="24"/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/>
      <c r="D25" s="1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1"/>
      <c r="T25" s="10"/>
      <c r="U25" s="11"/>
      <c r="V25" s="10"/>
      <c r="W25" s="11"/>
      <c r="X25" s="53">
        <f t="shared" si="0"/>
        <v>0</v>
      </c>
      <c r="Y25" s="10"/>
      <c r="Z25" s="15"/>
      <c r="AA25" s="11"/>
      <c r="AB25" s="80">
        <f t="shared" si="1"/>
        <v>0</v>
      </c>
      <c r="AC25" s="10"/>
      <c r="AD25" s="15"/>
      <c r="AE25" s="11"/>
      <c r="AF25" s="13"/>
      <c r="AG25" s="13"/>
      <c r="AH25" s="10"/>
      <c r="AI25" s="11"/>
      <c r="AJ25" s="14"/>
      <c r="AK25" s="26"/>
      <c r="AL25" s="11"/>
      <c r="AM25" s="26"/>
      <c r="AN25" s="11"/>
      <c r="AO25" s="24"/>
      <c r="AP25" s="24"/>
      <c r="AQ25" s="24"/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/>
      <c r="D26" s="12"/>
      <c r="E26" s="15"/>
      <c r="F26" s="15"/>
      <c r="G26" s="15"/>
      <c r="H26" s="15"/>
      <c r="I26" s="15"/>
      <c r="J26" s="15"/>
      <c r="K26" s="15"/>
      <c r="L26" s="138"/>
      <c r="M26" s="138"/>
      <c r="N26" s="138"/>
      <c r="O26" s="138"/>
      <c r="P26" s="138"/>
      <c r="Q26" s="138"/>
      <c r="R26" s="138"/>
      <c r="S26" s="138"/>
      <c r="T26" s="10"/>
      <c r="U26" s="11"/>
      <c r="V26" s="10"/>
      <c r="W26" s="11"/>
      <c r="X26" s="53">
        <f t="shared" si="0"/>
        <v>0</v>
      </c>
      <c r="Y26" s="10"/>
      <c r="Z26" s="15"/>
      <c r="AA26" s="11"/>
      <c r="AB26" s="80">
        <f t="shared" si="1"/>
        <v>0</v>
      </c>
      <c r="AC26" s="10"/>
      <c r="AD26" s="15"/>
      <c r="AE26" s="11"/>
      <c r="AF26" s="13"/>
      <c r="AG26" s="13"/>
      <c r="AH26" s="10"/>
      <c r="AI26" s="11"/>
      <c r="AJ26" s="14"/>
      <c r="AK26" s="26"/>
      <c r="AL26" s="11"/>
      <c r="AM26" s="26"/>
      <c r="AN26" s="11"/>
      <c r="AO26" s="24"/>
      <c r="AP26" s="24"/>
      <c r="AQ26" s="24"/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48</v>
      </c>
      <c r="C27" s="10"/>
      <c r="D27" s="12"/>
      <c r="E27" s="15"/>
      <c r="F27" s="15"/>
      <c r="G27" s="15"/>
      <c r="H27" s="15">
        <v>1</v>
      </c>
      <c r="I27" s="15"/>
      <c r="J27" s="15"/>
      <c r="K27" s="15">
        <v>2</v>
      </c>
      <c r="L27" s="15">
        <v>1</v>
      </c>
      <c r="M27" s="15">
        <v>4</v>
      </c>
      <c r="N27" s="15">
        <v>1</v>
      </c>
      <c r="O27" s="15">
        <v>4</v>
      </c>
      <c r="P27" s="15">
        <v>6</v>
      </c>
      <c r="Q27" s="15">
        <v>8</v>
      </c>
      <c r="R27" s="15">
        <v>11</v>
      </c>
      <c r="S27" s="11">
        <v>10</v>
      </c>
      <c r="T27" s="10"/>
      <c r="U27" s="11">
        <v>48</v>
      </c>
      <c r="V27" s="10">
        <v>19</v>
      </c>
      <c r="W27" s="11">
        <v>29</v>
      </c>
      <c r="X27" s="53">
        <f t="shared" si="0"/>
        <v>0</v>
      </c>
      <c r="Y27" s="10"/>
      <c r="Z27" s="15"/>
      <c r="AA27" s="11"/>
      <c r="AB27" s="80">
        <f t="shared" si="1"/>
        <v>22</v>
      </c>
      <c r="AC27" s="10">
        <v>22</v>
      </c>
      <c r="AD27" s="15"/>
      <c r="AE27" s="11"/>
      <c r="AF27" s="13">
        <v>22</v>
      </c>
      <c r="AG27" s="13"/>
      <c r="AH27" s="10"/>
      <c r="AI27" s="11">
        <v>8</v>
      </c>
      <c r="AJ27" s="14"/>
      <c r="AK27" s="26"/>
      <c r="AL27" s="11"/>
      <c r="AM27" s="26"/>
      <c r="AN27" s="11">
        <v>2</v>
      </c>
      <c r="AO27" s="24"/>
      <c r="AP27" s="24"/>
      <c r="AQ27" s="24"/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/>
      <c r="D28" s="12"/>
      <c r="E28" s="15"/>
      <c r="F28" s="15"/>
      <c r="G28" s="15"/>
      <c r="H28" s="15"/>
      <c r="I28" s="15"/>
      <c r="J28" s="15"/>
      <c r="K28" s="15"/>
      <c r="L28" s="138"/>
      <c r="M28" s="138"/>
      <c r="N28" s="138"/>
      <c r="O28" s="138"/>
      <c r="P28" s="138"/>
      <c r="Q28" s="138"/>
      <c r="R28" s="138"/>
      <c r="S28" s="138"/>
      <c r="T28" s="10"/>
      <c r="U28" s="11"/>
      <c r="V28" s="10"/>
      <c r="W28" s="11"/>
      <c r="X28" s="53">
        <f t="shared" si="0"/>
        <v>0</v>
      </c>
      <c r="Y28" s="10"/>
      <c r="Z28" s="15"/>
      <c r="AA28" s="11"/>
      <c r="AB28" s="80">
        <f t="shared" si="1"/>
        <v>0</v>
      </c>
      <c r="AC28" s="10"/>
      <c r="AD28" s="15"/>
      <c r="AE28" s="11"/>
      <c r="AF28" s="13"/>
      <c r="AG28" s="13"/>
      <c r="AH28" s="10"/>
      <c r="AI28" s="11"/>
      <c r="AJ28" s="14"/>
      <c r="AK28" s="26"/>
      <c r="AL28" s="11"/>
      <c r="AM28" s="26"/>
      <c r="AN28" s="11"/>
      <c r="AO28" s="24"/>
      <c r="AP28" s="24"/>
      <c r="AQ28" s="24"/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/>
      <c r="D29" s="1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1"/>
      <c r="T29" s="10"/>
      <c r="U29" s="11"/>
      <c r="V29" s="10"/>
      <c r="W29" s="11"/>
      <c r="X29" s="53">
        <f t="shared" si="0"/>
        <v>0</v>
      </c>
      <c r="Y29" s="10"/>
      <c r="Z29" s="15"/>
      <c r="AA29" s="11"/>
      <c r="AB29" s="80">
        <f t="shared" si="1"/>
        <v>0</v>
      </c>
      <c r="AC29" s="10"/>
      <c r="AD29" s="15"/>
      <c r="AE29" s="11"/>
      <c r="AF29" s="13"/>
      <c r="AG29" s="13"/>
      <c r="AH29" s="10"/>
      <c r="AI29" s="11"/>
      <c r="AJ29" s="14"/>
      <c r="AK29" s="26"/>
      <c r="AL29" s="11"/>
      <c r="AM29" s="26"/>
      <c r="AN29" s="11"/>
      <c r="AO29" s="24"/>
      <c r="AP29" s="24"/>
      <c r="AQ29" s="24"/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/>
      <c r="D30" s="12"/>
      <c r="E30" s="15"/>
      <c r="F30" s="15"/>
      <c r="G30" s="15"/>
      <c r="H30" s="15"/>
      <c r="I30" s="15"/>
      <c r="J30" s="15"/>
      <c r="K30" s="15"/>
      <c r="L30" s="138"/>
      <c r="M30" s="138"/>
      <c r="N30" s="138"/>
      <c r="O30" s="138"/>
      <c r="P30" s="138"/>
      <c r="Q30" s="138"/>
      <c r="R30" s="138"/>
      <c r="S30" s="138"/>
      <c r="T30" s="10"/>
      <c r="U30" s="11"/>
      <c r="V30" s="10"/>
      <c r="W30" s="11"/>
      <c r="X30" s="53">
        <f t="shared" si="0"/>
        <v>0</v>
      </c>
      <c r="Y30" s="10"/>
      <c r="Z30" s="15"/>
      <c r="AA30" s="11"/>
      <c r="AB30" s="80">
        <f t="shared" si="1"/>
        <v>0</v>
      </c>
      <c r="AC30" s="10"/>
      <c r="AD30" s="15"/>
      <c r="AE30" s="11"/>
      <c r="AF30" s="13"/>
      <c r="AG30" s="13"/>
      <c r="AH30" s="10"/>
      <c r="AI30" s="11"/>
      <c r="AJ30" s="14"/>
      <c r="AK30" s="26"/>
      <c r="AL30" s="11"/>
      <c r="AM30" s="26"/>
      <c r="AN30" s="11"/>
      <c r="AO30" s="24"/>
      <c r="AP30" s="24"/>
      <c r="AQ30" s="24"/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/>
      <c r="D31" s="1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1"/>
      <c r="T31" s="10"/>
      <c r="U31" s="11"/>
      <c r="V31" s="10"/>
      <c r="W31" s="11"/>
      <c r="X31" s="53">
        <f t="shared" si="0"/>
        <v>0</v>
      </c>
      <c r="Y31" s="10"/>
      <c r="Z31" s="15"/>
      <c r="AA31" s="11"/>
      <c r="AB31" s="80">
        <f t="shared" si="1"/>
        <v>0</v>
      </c>
      <c r="AC31" s="10"/>
      <c r="AD31" s="15"/>
      <c r="AE31" s="11"/>
      <c r="AF31" s="13"/>
      <c r="AG31" s="13"/>
      <c r="AH31" s="10"/>
      <c r="AI31" s="11"/>
      <c r="AJ31" s="14"/>
      <c r="AK31" s="26"/>
      <c r="AL31" s="11"/>
      <c r="AM31" s="26"/>
      <c r="AN31" s="11"/>
      <c r="AO31" s="24"/>
      <c r="AP31" s="24"/>
      <c r="AQ31" s="24"/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163</v>
      </c>
      <c r="C32" s="10">
        <v>15</v>
      </c>
      <c r="D32" s="12">
        <v>10</v>
      </c>
      <c r="E32" s="15">
        <v>13</v>
      </c>
      <c r="F32" s="15">
        <v>10</v>
      </c>
      <c r="G32" s="15">
        <v>8</v>
      </c>
      <c r="H32" s="15">
        <v>8</v>
      </c>
      <c r="I32" s="15">
        <v>8</v>
      </c>
      <c r="J32" s="15">
        <v>9</v>
      </c>
      <c r="K32" s="15">
        <v>6</v>
      </c>
      <c r="L32" s="15">
        <v>9</v>
      </c>
      <c r="M32" s="15">
        <v>8</v>
      </c>
      <c r="N32" s="15">
        <v>10</v>
      </c>
      <c r="O32" s="15">
        <v>12</v>
      </c>
      <c r="P32" s="15">
        <v>10</v>
      </c>
      <c r="Q32" s="15">
        <v>11</v>
      </c>
      <c r="R32" s="15">
        <v>7</v>
      </c>
      <c r="S32" s="11">
        <v>9</v>
      </c>
      <c r="T32" s="10">
        <v>38</v>
      </c>
      <c r="U32" s="11">
        <v>125</v>
      </c>
      <c r="V32" s="10">
        <v>62</v>
      </c>
      <c r="W32" s="11">
        <v>101</v>
      </c>
      <c r="X32" s="53">
        <f t="shared" si="0"/>
        <v>0</v>
      </c>
      <c r="Y32" s="10"/>
      <c r="Z32" s="15"/>
      <c r="AA32" s="11"/>
      <c r="AB32" s="80">
        <f t="shared" si="1"/>
        <v>0</v>
      </c>
      <c r="AC32" s="10"/>
      <c r="AD32" s="15"/>
      <c r="AE32" s="11"/>
      <c r="AF32" s="13"/>
      <c r="AG32" s="13"/>
      <c r="AH32" s="10">
        <v>14</v>
      </c>
      <c r="AI32" s="11">
        <v>48</v>
      </c>
      <c r="AJ32" s="14"/>
      <c r="AK32" s="26"/>
      <c r="AL32" s="11"/>
      <c r="AM32" s="26">
        <v>8</v>
      </c>
      <c r="AN32" s="11">
        <v>8</v>
      </c>
      <c r="AO32" s="24"/>
      <c r="AP32" s="24"/>
      <c r="AQ32" s="24"/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/>
      <c r="D33" s="12"/>
      <c r="E33" s="15"/>
      <c r="F33" s="15"/>
      <c r="G33" s="15"/>
      <c r="H33" s="15"/>
      <c r="I33" s="15"/>
      <c r="J33" s="15"/>
      <c r="K33" s="15"/>
      <c r="L33" s="138"/>
      <c r="M33" s="138"/>
      <c r="N33" s="138"/>
      <c r="O33" s="138"/>
      <c r="P33" s="138"/>
      <c r="Q33" s="138"/>
      <c r="R33" s="138"/>
      <c r="S33" s="138"/>
      <c r="T33" s="10"/>
      <c r="U33" s="33"/>
      <c r="V33" s="10"/>
      <c r="W33" s="11"/>
      <c r="X33" s="53">
        <f t="shared" si="0"/>
        <v>0</v>
      </c>
      <c r="Y33" s="10"/>
      <c r="Z33" s="15"/>
      <c r="AA33" s="11"/>
      <c r="AB33" s="80">
        <f t="shared" si="1"/>
        <v>0</v>
      </c>
      <c r="AC33" s="10"/>
      <c r="AD33" s="15"/>
      <c r="AE33" s="11"/>
      <c r="AF33" s="13"/>
      <c r="AG33" s="13"/>
      <c r="AH33" s="10"/>
      <c r="AI33" s="11"/>
      <c r="AJ33" s="14"/>
      <c r="AK33" s="26"/>
      <c r="AL33" s="11"/>
      <c r="AM33" s="26"/>
      <c r="AN33" s="11"/>
      <c r="AO33" s="24"/>
      <c r="AP33" s="24"/>
      <c r="AQ33" s="24"/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1"/>
      <c r="T34" s="10"/>
      <c r="U34" s="33"/>
      <c r="V34" s="10"/>
      <c r="W34" s="11"/>
      <c r="X34" s="53">
        <f t="shared" si="0"/>
        <v>0</v>
      </c>
      <c r="Y34" s="10"/>
      <c r="Z34" s="15"/>
      <c r="AA34" s="11"/>
      <c r="AB34" s="80">
        <f t="shared" si="1"/>
        <v>0</v>
      </c>
      <c r="AC34" s="10"/>
      <c r="AD34" s="15"/>
      <c r="AE34" s="11"/>
      <c r="AF34" s="13"/>
      <c r="AG34" s="13"/>
      <c r="AH34" s="10"/>
      <c r="AI34" s="11"/>
      <c r="AJ34" s="14"/>
      <c r="AK34" s="26"/>
      <c r="AL34" s="11"/>
      <c r="AM34" s="26"/>
      <c r="AN34" s="11"/>
      <c r="AO34" s="24"/>
      <c r="AP34" s="24"/>
      <c r="AQ34" s="24"/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/>
      <c r="D35" s="1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1"/>
      <c r="T35" s="10"/>
      <c r="U35" s="33"/>
      <c r="V35" s="10"/>
      <c r="W35" s="11"/>
      <c r="X35" s="53">
        <f t="shared" si="0"/>
        <v>0</v>
      </c>
      <c r="Y35" s="10"/>
      <c r="Z35" s="15"/>
      <c r="AA35" s="11"/>
      <c r="AB35" s="80">
        <f t="shared" si="1"/>
        <v>0</v>
      </c>
      <c r="AC35" s="10"/>
      <c r="AD35" s="15"/>
      <c r="AE35" s="11"/>
      <c r="AF35" s="13"/>
      <c r="AG35" s="13"/>
      <c r="AH35" s="10"/>
      <c r="AI35" s="11"/>
      <c r="AJ35" s="14"/>
      <c r="AK35" s="26"/>
      <c r="AL35" s="11"/>
      <c r="AM35" s="26"/>
      <c r="AN35" s="11"/>
      <c r="AO35" s="24"/>
      <c r="AP35" s="24"/>
      <c r="AQ35" s="24"/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/>
      <c r="U36" s="33"/>
      <c r="V36" s="10"/>
      <c r="W36" s="11"/>
      <c r="X36" s="53">
        <f t="shared" si="0"/>
        <v>0</v>
      </c>
      <c r="Y36" s="56"/>
      <c r="Z36" s="98"/>
      <c r="AA36" s="103"/>
      <c r="AB36" s="80">
        <f t="shared" si="1"/>
        <v>0</v>
      </c>
      <c r="AC36" s="10"/>
      <c r="AD36" s="15"/>
      <c r="AE36" s="11"/>
      <c r="AF36" s="13"/>
      <c r="AG36" s="13"/>
      <c r="AH36" s="56"/>
      <c r="AI36" s="25"/>
      <c r="AJ36" s="14"/>
      <c r="AK36" s="56"/>
      <c r="AL36" s="11"/>
      <c r="AM36" s="98"/>
      <c r="AN36" s="11"/>
      <c r="AO36" s="24"/>
      <c r="AP36" s="24"/>
      <c r="AQ36" s="24"/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/>
      <c r="D37" s="12"/>
      <c r="E37" s="15"/>
      <c r="F37" s="137"/>
      <c r="G37" s="137"/>
      <c r="H37" s="137"/>
      <c r="I37" s="137"/>
      <c r="J37" s="137"/>
      <c r="K37" s="137"/>
      <c r="L37" s="98"/>
      <c r="M37" s="98"/>
      <c r="N37" s="98"/>
      <c r="O37" s="98"/>
      <c r="P37" s="98"/>
      <c r="Q37" s="98"/>
      <c r="R37" s="98"/>
      <c r="S37" s="103"/>
      <c r="T37" s="10"/>
      <c r="U37" s="33"/>
      <c r="V37" s="10"/>
      <c r="W37" s="11"/>
      <c r="X37" s="53">
        <f t="shared" si="0"/>
        <v>0</v>
      </c>
      <c r="Y37" s="10"/>
      <c r="Z37" s="15"/>
      <c r="AA37" s="11"/>
      <c r="AB37" s="80">
        <f t="shared" si="1"/>
        <v>0</v>
      </c>
      <c r="AC37" s="10"/>
      <c r="AD37" s="15"/>
      <c r="AE37" s="11"/>
      <c r="AF37" s="13"/>
      <c r="AG37" s="13"/>
      <c r="AH37" s="10"/>
      <c r="AI37" s="11"/>
      <c r="AJ37" s="14"/>
      <c r="AK37" s="26"/>
      <c r="AL37" s="11"/>
      <c r="AM37" s="26"/>
      <c r="AN37" s="11"/>
      <c r="AO37" s="24"/>
      <c r="AP37" s="24"/>
      <c r="AQ37" s="24"/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/>
      <c r="D38" s="137"/>
      <c r="E38" s="137"/>
      <c r="F38" s="1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1"/>
      <c r="T38" s="10"/>
      <c r="U38" s="11"/>
      <c r="V38" s="10"/>
      <c r="W38" s="11"/>
      <c r="X38" s="102"/>
      <c r="Y38" s="56"/>
      <c r="Z38" s="98"/>
      <c r="AA38" s="103"/>
      <c r="AB38" s="80">
        <f t="shared" si="1"/>
        <v>0</v>
      </c>
      <c r="AC38" s="10"/>
      <c r="AD38" s="15"/>
      <c r="AE38" s="11"/>
      <c r="AF38" s="13"/>
      <c r="AG38" s="13"/>
      <c r="AH38" s="10"/>
      <c r="AI38" s="11"/>
      <c r="AJ38" s="14"/>
      <c r="AK38" s="26"/>
      <c r="AL38" s="11"/>
      <c r="AM38" s="26"/>
      <c r="AN38" s="11"/>
      <c r="AO38" s="24"/>
      <c r="AP38" s="24"/>
      <c r="AQ38" s="24"/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264</v>
      </c>
      <c r="C39" s="137">
        <v>68</v>
      </c>
      <c r="D39" s="137">
        <v>92</v>
      </c>
      <c r="E39" s="137">
        <v>104</v>
      </c>
      <c r="F39" s="137"/>
      <c r="G39" s="137"/>
      <c r="H39" s="137"/>
      <c r="I39" s="137"/>
      <c r="J39" s="137"/>
      <c r="K39" s="137"/>
      <c r="L39" s="138"/>
      <c r="M39" s="138"/>
      <c r="N39" s="138"/>
      <c r="O39" s="138"/>
      <c r="P39" s="138"/>
      <c r="Q39" s="138"/>
      <c r="R39" s="138"/>
      <c r="S39" s="138"/>
      <c r="T39" s="10">
        <v>264</v>
      </c>
      <c r="U39" s="11"/>
      <c r="V39" s="10">
        <v>166</v>
      </c>
      <c r="W39" s="11">
        <v>98</v>
      </c>
      <c r="X39" s="53">
        <f>SUM(Y39+Z39+AA39)</f>
        <v>129</v>
      </c>
      <c r="Y39" s="10">
        <v>129</v>
      </c>
      <c r="Z39" s="15"/>
      <c r="AA39" s="11"/>
      <c r="AB39" s="80">
        <f>SUM(AC39+AD39+AE39)</f>
        <v>0</v>
      </c>
      <c r="AC39" s="10"/>
      <c r="AD39" s="15"/>
      <c r="AE39" s="11"/>
      <c r="AF39" s="13">
        <v>122</v>
      </c>
      <c r="AG39" s="11"/>
      <c r="AH39" s="10"/>
      <c r="AI39" s="11"/>
      <c r="AJ39" s="14">
        <v>12</v>
      </c>
      <c r="AK39" s="26">
        <v>8</v>
      </c>
      <c r="AL39" s="11"/>
      <c r="AM39" s="26">
        <v>2</v>
      </c>
      <c r="AN39" s="11"/>
      <c r="AO39" s="24"/>
      <c r="AP39" s="24"/>
      <c r="AQ39" s="24"/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211</v>
      </c>
      <c r="C40" s="137"/>
      <c r="D40" s="137"/>
      <c r="E40" s="137"/>
      <c r="F40" s="15">
        <v>13</v>
      </c>
      <c r="G40" s="15">
        <v>9</v>
      </c>
      <c r="H40" s="15">
        <v>7</v>
      </c>
      <c r="I40" s="15">
        <v>10</v>
      </c>
      <c r="J40" s="15">
        <v>11</v>
      </c>
      <c r="K40" s="15">
        <v>12</v>
      </c>
      <c r="L40" s="15">
        <v>16</v>
      </c>
      <c r="M40" s="15">
        <v>17</v>
      </c>
      <c r="N40" s="15">
        <v>17</v>
      </c>
      <c r="O40" s="15">
        <v>22</v>
      </c>
      <c r="P40" s="15">
        <v>20</v>
      </c>
      <c r="Q40" s="15">
        <v>19</v>
      </c>
      <c r="R40" s="15">
        <v>16</v>
      </c>
      <c r="S40" s="11">
        <v>22</v>
      </c>
      <c r="T40" s="10"/>
      <c r="U40" s="11">
        <v>211</v>
      </c>
      <c r="V40" s="10">
        <v>86</v>
      </c>
      <c r="W40" s="11">
        <v>125</v>
      </c>
      <c r="X40" s="53">
        <f>SUM(Y40+Z40+AA40)</f>
        <v>0</v>
      </c>
      <c r="Y40" s="10"/>
      <c r="Z40" s="15"/>
      <c r="AA40" s="11"/>
      <c r="AB40" s="80">
        <f>SUM(AC40+AD40+AE40)</f>
        <v>103</v>
      </c>
      <c r="AC40" s="10">
        <v>103</v>
      </c>
      <c r="AD40" s="15"/>
      <c r="AE40" s="11"/>
      <c r="AF40" s="13">
        <v>94</v>
      </c>
      <c r="AG40" s="143"/>
      <c r="AH40" s="10"/>
      <c r="AI40" s="11">
        <v>37</v>
      </c>
      <c r="AJ40" s="14">
        <v>9</v>
      </c>
      <c r="AK40" s="26"/>
      <c r="AL40" s="11">
        <v>15</v>
      </c>
      <c r="AM40" s="26"/>
      <c r="AN40" s="11">
        <v>22</v>
      </c>
      <c r="AO40" s="24"/>
      <c r="AP40" s="24"/>
      <c r="AQ40" s="24"/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/>
      <c r="D41" s="137"/>
      <c r="E41" s="13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1"/>
      <c r="T41" s="10"/>
      <c r="U41" s="11"/>
      <c r="V41" s="10"/>
      <c r="W41" s="11"/>
      <c r="X41" s="53">
        <f>SUM(Y41+Z41+AA41)</f>
        <v>0</v>
      </c>
      <c r="Y41" s="10"/>
      <c r="Z41" s="15"/>
      <c r="AA41" s="11"/>
      <c r="AB41" s="80">
        <f>SUM(AC41+AD41+AE41)</f>
        <v>0</v>
      </c>
      <c r="AC41" s="10"/>
      <c r="AD41" s="15"/>
      <c r="AE41" s="11"/>
      <c r="AF41" s="13"/>
      <c r="AG41" s="11"/>
      <c r="AH41" s="10"/>
      <c r="AI41" s="11"/>
      <c r="AJ41" s="14"/>
      <c r="AK41" s="26"/>
      <c r="AL41" s="11"/>
      <c r="AM41" s="26"/>
      <c r="AN41" s="11"/>
      <c r="AO41" s="24"/>
      <c r="AP41" s="24"/>
      <c r="AQ41" s="24"/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0</v>
      </c>
      <c r="C42" s="137"/>
      <c r="D42" s="137"/>
      <c r="E42" s="137"/>
      <c r="F42" s="15"/>
      <c r="G42" s="15"/>
      <c r="H42" s="15"/>
      <c r="I42" s="15"/>
      <c r="J42" s="15"/>
      <c r="K42" s="15"/>
      <c r="L42" s="138"/>
      <c r="M42" s="138"/>
      <c r="N42" s="138"/>
      <c r="O42" s="138"/>
      <c r="P42" s="138"/>
      <c r="Q42" s="138"/>
      <c r="R42" s="138"/>
      <c r="S42" s="138"/>
      <c r="T42" s="10"/>
      <c r="U42" s="11"/>
      <c r="V42" s="10"/>
      <c r="W42" s="11"/>
      <c r="X42" s="53">
        <f>SUM(Y42+Z42+AA42)</f>
        <v>0</v>
      </c>
      <c r="Y42" s="10"/>
      <c r="Z42" s="15"/>
      <c r="AA42" s="11"/>
      <c r="AB42" s="80">
        <f>SUM(AC42+AD42+AE42)</f>
        <v>0</v>
      </c>
      <c r="AC42" s="10"/>
      <c r="AD42" s="15"/>
      <c r="AE42" s="11"/>
      <c r="AF42" s="13"/>
      <c r="AG42" s="11"/>
      <c r="AH42" s="10"/>
      <c r="AI42" s="11"/>
      <c r="AJ42" s="14"/>
      <c r="AK42" s="26"/>
      <c r="AL42" s="11"/>
      <c r="AM42" s="26"/>
      <c r="AN42" s="11"/>
      <c r="AO42" s="24"/>
      <c r="AP42" s="24"/>
      <c r="AQ42" s="24"/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240</v>
      </c>
      <c r="C43" s="10">
        <v>1</v>
      </c>
      <c r="D43" s="12"/>
      <c r="E43" s="15">
        <v>7</v>
      </c>
      <c r="F43" s="15">
        <v>16</v>
      </c>
      <c r="G43" s="15">
        <v>7</v>
      </c>
      <c r="H43" s="15">
        <v>23</v>
      </c>
      <c r="I43" s="15">
        <v>19</v>
      </c>
      <c r="J43" s="15">
        <v>28</v>
      </c>
      <c r="K43" s="15">
        <v>30</v>
      </c>
      <c r="L43" s="15">
        <v>23</v>
      </c>
      <c r="M43" s="15">
        <v>28</v>
      </c>
      <c r="N43" s="15">
        <v>22</v>
      </c>
      <c r="O43" s="15">
        <v>15</v>
      </c>
      <c r="P43" s="15">
        <v>13</v>
      </c>
      <c r="Q43" s="15">
        <v>4</v>
      </c>
      <c r="R43" s="15">
        <v>4</v>
      </c>
      <c r="S43" s="11"/>
      <c r="T43" s="10">
        <v>8</v>
      </c>
      <c r="U43" s="11">
        <v>232</v>
      </c>
      <c r="V43" s="10">
        <v>91</v>
      </c>
      <c r="W43" s="11">
        <v>149</v>
      </c>
      <c r="X43" s="53">
        <f t="shared" ref="X43:X68" si="2">SUM(Y43+Z43+AA43)</f>
        <v>2</v>
      </c>
      <c r="Y43" s="10">
        <v>2</v>
      </c>
      <c r="Z43" s="15"/>
      <c r="AA43" s="11"/>
      <c r="AB43" s="80">
        <f>SUM(AC43+AD43+AE43)</f>
        <v>16</v>
      </c>
      <c r="AC43" s="10">
        <v>16</v>
      </c>
      <c r="AD43" s="15"/>
      <c r="AE43" s="11"/>
      <c r="AF43" s="13">
        <v>10</v>
      </c>
      <c r="AG43" s="11">
        <v>0</v>
      </c>
      <c r="AH43" s="10">
        <v>4</v>
      </c>
      <c r="AI43" s="25">
        <v>47</v>
      </c>
      <c r="AJ43" s="14">
        <v>499</v>
      </c>
      <c r="AK43" s="26"/>
      <c r="AL43" s="11"/>
      <c r="AM43" s="26"/>
      <c r="AN43" s="11">
        <v>3</v>
      </c>
      <c r="AO43" s="24"/>
      <c r="AP43" s="24"/>
      <c r="AQ43" s="24">
        <v>8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201</v>
      </c>
      <c r="C44" s="10">
        <v>83</v>
      </c>
      <c r="D44" s="12">
        <v>85</v>
      </c>
      <c r="E44" s="15">
        <v>33</v>
      </c>
      <c r="F44" s="15"/>
      <c r="G44" s="15"/>
      <c r="H44" s="15"/>
      <c r="I44" s="15"/>
      <c r="J44" s="15"/>
      <c r="K44" s="15"/>
      <c r="L44" s="138"/>
      <c r="M44" s="138"/>
      <c r="N44" s="138"/>
      <c r="O44" s="138"/>
      <c r="P44" s="138"/>
      <c r="Q44" s="138"/>
      <c r="R44" s="138"/>
      <c r="S44" s="138"/>
      <c r="T44" s="10">
        <v>201</v>
      </c>
      <c r="U44" s="11"/>
      <c r="V44" s="10">
        <v>165</v>
      </c>
      <c r="W44" s="11">
        <v>36</v>
      </c>
      <c r="X44" s="53">
        <f t="shared" si="2"/>
        <v>143</v>
      </c>
      <c r="Y44" s="10">
        <v>143</v>
      </c>
      <c r="Z44" s="15"/>
      <c r="AA44" s="11"/>
      <c r="AB44" s="80">
        <f t="shared" ref="AB44:AB68" si="3">SUM(AC44+AD44+AE44)</f>
        <v>0</v>
      </c>
      <c r="AC44" s="10"/>
      <c r="AD44" s="15"/>
      <c r="AE44" s="11"/>
      <c r="AF44" s="13">
        <v>95</v>
      </c>
      <c r="AG44" s="24"/>
      <c r="AH44" s="10">
        <v>24</v>
      </c>
      <c r="AI44" s="25"/>
      <c r="AJ44" s="14"/>
      <c r="AK44" s="26"/>
      <c r="AL44" s="11"/>
      <c r="AM44" s="26">
        <v>67</v>
      </c>
      <c r="AN44" s="11"/>
      <c r="AO44" s="24"/>
      <c r="AP44" s="24"/>
      <c r="AQ44" s="24"/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603</v>
      </c>
      <c r="C45" s="10"/>
      <c r="D45" s="12"/>
      <c r="E45" s="15"/>
      <c r="F45" s="15">
        <v>16</v>
      </c>
      <c r="G45" s="15">
        <v>10</v>
      </c>
      <c r="H45" s="15">
        <v>20</v>
      </c>
      <c r="I45" s="15">
        <v>22</v>
      </c>
      <c r="J45" s="15">
        <v>38</v>
      </c>
      <c r="K45" s="15">
        <v>40</v>
      </c>
      <c r="L45" s="15">
        <v>48</v>
      </c>
      <c r="M45" s="15">
        <v>60</v>
      </c>
      <c r="N45" s="15">
        <v>65</v>
      </c>
      <c r="O45" s="15">
        <v>69</v>
      </c>
      <c r="P45" s="15">
        <v>61</v>
      </c>
      <c r="Q45" s="15">
        <v>68</v>
      </c>
      <c r="R45" s="15">
        <v>39</v>
      </c>
      <c r="S45" s="11">
        <v>47</v>
      </c>
      <c r="T45" s="10"/>
      <c r="U45" s="11">
        <v>603</v>
      </c>
      <c r="V45" s="10">
        <v>220</v>
      </c>
      <c r="W45" s="11">
        <v>383</v>
      </c>
      <c r="X45" s="53">
        <f t="shared" si="2"/>
        <v>0</v>
      </c>
      <c r="Y45" s="10"/>
      <c r="Z45" s="15"/>
      <c r="AA45" s="11"/>
      <c r="AB45" s="80">
        <f t="shared" si="3"/>
        <v>363</v>
      </c>
      <c r="AC45" s="10">
        <v>363</v>
      </c>
      <c r="AD45" s="15"/>
      <c r="AE45" s="11"/>
      <c r="AF45" s="13">
        <v>219</v>
      </c>
      <c r="AG45" s="143">
        <v>59</v>
      </c>
      <c r="AH45" s="10"/>
      <c r="AI45" s="25">
        <v>70</v>
      </c>
      <c r="AJ45" s="25">
        <v>53</v>
      </c>
      <c r="AK45" s="26"/>
      <c r="AL45" s="11">
        <v>14</v>
      </c>
      <c r="AM45" s="26"/>
      <c r="AN45" s="11">
        <v>68</v>
      </c>
      <c r="AO45" s="24"/>
      <c r="AP45" s="24"/>
      <c r="AQ45" s="24"/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/>
      <c r="D46" s="137"/>
      <c r="E46" s="137"/>
      <c r="F46" s="137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1"/>
      <c r="T46" s="10"/>
      <c r="U46" s="11"/>
      <c r="V46" s="10"/>
      <c r="W46" s="11"/>
      <c r="X46" s="53">
        <f t="shared" si="2"/>
        <v>0</v>
      </c>
      <c r="Y46" s="10"/>
      <c r="Z46" s="15"/>
      <c r="AA46" s="11"/>
      <c r="AB46" s="80">
        <f t="shared" si="3"/>
        <v>0</v>
      </c>
      <c r="AC46" s="10"/>
      <c r="AD46" s="15"/>
      <c r="AE46" s="11"/>
      <c r="AF46" s="13"/>
      <c r="AG46" s="11"/>
      <c r="AH46" s="10"/>
      <c r="AI46" s="11"/>
      <c r="AJ46" s="14"/>
      <c r="AK46" s="26"/>
      <c r="AL46" s="11"/>
      <c r="AM46" s="26"/>
      <c r="AN46" s="11"/>
      <c r="AO46" s="24"/>
      <c r="AP46" s="24"/>
      <c r="AQ46" s="24"/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/>
      <c r="D47" s="137"/>
      <c r="E47" s="137"/>
      <c r="F47" s="13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1"/>
      <c r="T47" s="10"/>
      <c r="U47" s="11"/>
      <c r="V47" s="10"/>
      <c r="W47" s="11"/>
      <c r="X47" s="53">
        <f t="shared" si="2"/>
        <v>0</v>
      </c>
      <c r="Y47" s="10"/>
      <c r="Z47" s="15"/>
      <c r="AA47" s="11"/>
      <c r="AB47" s="80">
        <f t="shared" si="3"/>
        <v>0</v>
      </c>
      <c r="AC47" s="10"/>
      <c r="AD47" s="15"/>
      <c r="AE47" s="11"/>
      <c r="AF47" s="13"/>
      <c r="AG47" s="143"/>
      <c r="AH47" s="10"/>
      <c r="AI47" s="11"/>
      <c r="AJ47" s="14"/>
      <c r="AK47" s="26"/>
      <c r="AL47" s="11"/>
      <c r="AM47" s="10"/>
      <c r="AN47" s="25"/>
      <c r="AO47" s="24"/>
      <c r="AP47" s="24"/>
      <c r="AQ47" s="24"/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8"/>
      <c r="M48" s="138"/>
      <c r="N48" s="138"/>
      <c r="O48" s="138"/>
      <c r="P48" s="138"/>
      <c r="Q48" s="138"/>
      <c r="R48" s="138"/>
      <c r="S48" s="138"/>
      <c r="T48" s="10"/>
      <c r="U48" s="11"/>
      <c r="V48" s="10"/>
      <c r="W48" s="11"/>
      <c r="X48" s="53">
        <f t="shared" si="2"/>
        <v>0</v>
      </c>
      <c r="Y48" s="10"/>
      <c r="Z48" s="15"/>
      <c r="AA48" s="11"/>
      <c r="AB48" s="80">
        <f t="shared" si="3"/>
        <v>0</v>
      </c>
      <c r="AC48" s="10"/>
      <c r="AD48" s="15"/>
      <c r="AE48" s="11"/>
      <c r="AF48" s="13"/>
      <c r="AG48" s="11"/>
      <c r="AH48" s="10"/>
      <c r="AI48" s="11"/>
      <c r="AJ48" s="14"/>
      <c r="AK48" s="26"/>
      <c r="AL48" s="11"/>
      <c r="AM48" s="10"/>
      <c r="AN48" s="25"/>
      <c r="AO48" s="24"/>
      <c r="AP48" s="24"/>
      <c r="AQ48" s="24"/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/>
      <c r="D49" s="137"/>
      <c r="E49" s="137"/>
      <c r="F49" s="137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1"/>
      <c r="T49" s="10"/>
      <c r="U49" s="11"/>
      <c r="V49" s="10"/>
      <c r="W49" s="11"/>
      <c r="X49" s="53">
        <f t="shared" si="2"/>
        <v>0</v>
      </c>
      <c r="Y49" s="10"/>
      <c r="Z49" s="15"/>
      <c r="AA49" s="11"/>
      <c r="AB49" s="80">
        <f t="shared" si="3"/>
        <v>0</v>
      </c>
      <c r="AC49" s="10"/>
      <c r="AD49" s="15"/>
      <c r="AE49" s="11"/>
      <c r="AF49" s="13"/>
      <c r="AG49" s="11"/>
      <c r="AH49" s="10"/>
      <c r="AI49" s="11"/>
      <c r="AJ49" s="14"/>
      <c r="AK49" s="26"/>
      <c r="AL49" s="11"/>
      <c r="AM49" s="10"/>
      <c r="AN49" s="25"/>
      <c r="AO49" s="24"/>
      <c r="AP49" s="24"/>
      <c r="AQ49" s="24"/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1"/>
      <c r="T50" s="10"/>
      <c r="U50" s="11"/>
      <c r="V50" s="10"/>
      <c r="W50" s="11"/>
      <c r="X50" s="53">
        <f t="shared" si="2"/>
        <v>0</v>
      </c>
      <c r="Y50" s="10"/>
      <c r="Z50" s="15"/>
      <c r="AA50" s="11"/>
      <c r="AB50" s="80">
        <f t="shared" si="3"/>
        <v>0</v>
      </c>
      <c r="AC50" s="10"/>
      <c r="AD50" s="15"/>
      <c r="AE50" s="11"/>
      <c r="AF50" s="13"/>
      <c r="AG50" s="143"/>
      <c r="AH50" s="10"/>
      <c r="AI50" s="11"/>
      <c r="AJ50" s="14"/>
      <c r="AK50" s="26"/>
      <c r="AL50" s="11"/>
      <c r="AM50" s="26"/>
      <c r="AN50" s="11"/>
      <c r="AO50" s="24"/>
      <c r="AP50" s="24"/>
      <c r="AQ50" s="24"/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1"/>
      <c r="T51" s="10"/>
      <c r="U51" s="11"/>
      <c r="V51" s="10"/>
      <c r="W51" s="11"/>
      <c r="X51" s="53">
        <f t="shared" si="2"/>
        <v>0</v>
      </c>
      <c r="Y51" s="10"/>
      <c r="Z51" s="15"/>
      <c r="AA51" s="11"/>
      <c r="AB51" s="80">
        <f t="shared" si="3"/>
        <v>0</v>
      </c>
      <c r="AC51" s="10"/>
      <c r="AD51" s="15"/>
      <c r="AE51" s="11"/>
      <c r="AF51" s="13"/>
      <c r="AG51" s="11"/>
      <c r="AH51" s="10"/>
      <c r="AI51" s="11"/>
      <c r="AJ51" s="14"/>
      <c r="AK51" s="26"/>
      <c r="AL51" s="11"/>
      <c r="AM51" s="26"/>
      <c r="AN51" s="11"/>
      <c r="AO51" s="24"/>
      <c r="AP51" s="24"/>
      <c r="AQ51" s="24"/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1"/>
      <c r="T52" s="10"/>
      <c r="U52" s="11"/>
      <c r="V52" s="10"/>
      <c r="W52" s="11"/>
      <c r="X52" s="53">
        <f t="shared" si="2"/>
        <v>0</v>
      </c>
      <c r="Y52" s="10"/>
      <c r="Z52" s="15"/>
      <c r="AA52" s="11"/>
      <c r="AB52" s="80">
        <f t="shared" si="3"/>
        <v>0</v>
      </c>
      <c r="AC52" s="10"/>
      <c r="AD52" s="15"/>
      <c r="AE52" s="11"/>
      <c r="AF52" s="13"/>
      <c r="AG52" s="33"/>
      <c r="AH52" s="10"/>
      <c r="AI52" s="11"/>
      <c r="AJ52" s="14"/>
      <c r="AK52" s="26"/>
      <c r="AL52" s="11"/>
      <c r="AM52" s="34"/>
      <c r="AN52" s="33"/>
      <c r="AO52" s="27"/>
      <c r="AP52" s="11"/>
      <c r="AQ52" s="24"/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1"/>
      <c r="T53" s="10"/>
      <c r="U53" s="11"/>
      <c r="V53" s="10"/>
      <c r="W53" s="11"/>
      <c r="X53" s="53">
        <f t="shared" si="2"/>
        <v>0</v>
      </c>
      <c r="Y53" s="10"/>
      <c r="Z53" s="15"/>
      <c r="AA53" s="11"/>
      <c r="AB53" s="80">
        <f t="shared" si="3"/>
        <v>0</v>
      </c>
      <c r="AC53" s="10"/>
      <c r="AD53" s="15"/>
      <c r="AE53" s="11"/>
      <c r="AF53" s="13"/>
      <c r="AG53" s="33"/>
      <c r="AH53" s="10"/>
      <c r="AI53" s="11"/>
      <c r="AJ53" s="14"/>
      <c r="AK53" s="26"/>
      <c r="AL53" s="11"/>
      <c r="AM53" s="34"/>
      <c r="AN53" s="33"/>
      <c r="AO53" s="27"/>
      <c r="AP53" s="11"/>
      <c r="AQ53" s="24"/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1"/>
      <c r="T54" s="10"/>
      <c r="U54" s="11"/>
      <c r="V54" s="10"/>
      <c r="W54" s="11"/>
      <c r="X54" s="53">
        <f t="shared" si="2"/>
        <v>0</v>
      </c>
      <c r="Y54" s="10"/>
      <c r="Z54" s="15"/>
      <c r="AA54" s="11"/>
      <c r="AB54" s="80">
        <f t="shared" si="3"/>
        <v>0</v>
      </c>
      <c r="AC54" s="10"/>
      <c r="AD54" s="15"/>
      <c r="AE54" s="11"/>
      <c r="AF54" s="13"/>
      <c r="AG54" s="33"/>
      <c r="AH54" s="10"/>
      <c r="AI54" s="11"/>
      <c r="AJ54" s="14"/>
      <c r="AK54" s="26"/>
      <c r="AL54" s="11"/>
      <c r="AM54" s="34"/>
      <c r="AN54" s="33"/>
      <c r="AO54" s="27"/>
      <c r="AP54" s="11"/>
      <c r="AQ54" s="24"/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230</v>
      </c>
      <c r="C55" s="10"/>
      <c r="D55" s="12"/>
      <c r="E55" s="15"/>
      <c r="F55" s="15"/>
      <c r="G55" s="15">
        <v>1</v>
      </c>
      <c r="H55" s="15">
        <v>1</v>
      </c>
      <c r="I55" s="15">
        <v>4</v>
      </c>
      <c r="J55" s="15">
        <v>6</v>
      </c>
      <c r="K55" s="15">
        <v>3</v>
      </c>
      <c r="L55" s="15">
        <v>6</v>
      </c>
      <c r="M55" s="15">
        <v>12</v>
      </c>
      <c r="N55" s="15">
        <v>21</v>
      </c>
      <c r="O55" s="15">
        <v>19</v>
      </c>
      <c r="P55" s="15">
        <v>41</v>
      </c>
      <c r="Q55" s="15">
        <v>38</v>
      </c>
      <c r="R55" s="15">
        <v>25</v>
      </c>
      <c r="S55" s="11">
        <v>53</v>
      </c>
      <c r="T55" s="10"/>
      <c r="U55" s="11">
        <v>230</v>
      </c>
      <c r="V55" s="10">
        <v>119</v>
      </c>
      <c r="W55" s="11">
        <v>111</v>
      </c>
      <c r="X55" s="53">
        <f t="shared" si="2"/>
        <v>0</v>
      </c>
      <c r="Y55" s="10"/>
      <c r="Z55" s="15"/>
      <c r="AA55" s="11"/>
      <c r="AB55" s="80">
        <f t="shared" si="3"/>
        <v>71</v>
      </c>
      <c r="AC55" s="10">
        <v>71</v>
      </c>
      <c r="AD55" s="15"/>
      <c r="AE55" s="11"/>
      <c r="AF55" s="13">
        <v>59</v>
      </c>
      <c r="AG55" s="33"/>
      <c r="AH55" s="10"/>
      <c r="AI55" s="11">
        <v>2</v>
      </c>
      <c r="AJ55" s="14">
        <v>29</v>
      </c>
      <c r="AK55" s="26"/>
      <c r="AL55" s="11"/>
      <c r="AM55" s="34"/>
      <c r="AN55" s="33"/>
      <c r="AO55" s="27"/>
      <c r="AP55" s="11"/>
      <c r="AQ55" s="24"/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276</v>
      </c>
      <c r="C56" s="10"/>
      <c r="D56" s="12"/>
      <c r="E56" s="15"/>
      <c r="F56" s="15">
        <v>27</v>
      </c>
      <c r="G56" s="15">
        <v>32</v>
      </c>
      <c r="H56" s="15">
        <v>59</v>
      </c>
      <c r="I56" s="15">
        <v>65</v>
      </c>
      <c r="J56" s="15">
        <v>55</v>
      </c>
      <c r="K56" s="15">
        <v>38</v>
      </c>
      <c r="L56" s="15"/>
      <c r="M56" s="15"/>
      <c r="N56" s="15"/>
      <c r="O56" s="15"/>
      <c r="P56" s="15"/>
      <c r="Q56" s="15"/>
      <c r="R56" s="15"/>
      <c r="S56" s="11"/>
      <c r="T56" s="10"/>
      <c r="U56" s="11">
        <v>276</v>
      </c>
      <c r="V56" s="10"/>
      <c r="W56" s="11">
        <v>276</v>
      </c>
      <c r="X56" s="53">
        <f t="shared" si="2"/>
        <v>0</v>
      </c>
      <c r="Y56" s="10"/>
      <c r="Z56" s="15"/>
      <c r="AA56" s="11"/>
      <c r="AB56" s="80">
        <f t="shared" si="3"/>
        <v>123</v>
      </c>
      <c r="AC56" s="10">
        <v>123</v>
      </c>
      <c r="AD56" s="15"/>
      <c r="AE56" s="11"/>
      <c r="AF56" s="13">
        <v>110</v>
      </c>
      <c r="AG56" s="33"/>
      <c r="AH56" s="10"/>
      <c r="AI56" s="11">
        <v>34</v>
      </c>
      <c r="AJ56" s="14"/>
      <c r="AK56" s="26"/>
      <c r="AL56" s="11"/>
      <c r="AM56" s="34"/>
      <c r="AN56" s="33">
        <v>24</v>
      </c>
      <c r="AO56" s="27"/>
      <c r="AP56" s="11"/>
      <c r="AQ56" s="24"/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0</v>
      </c>
      <c r="C57" s="10"/>
      <c r="D57" s="12"/>
      <c r="E57" s="15"/>
      <c r="F57" s="15"/>
      <c r="G57" s="15"/>
      <c r="H57" s="15"/>
      <c r="I57" s="15"/>
      <c r="J57" s="15"/>
      <c r="K57" s="15"/>
      <c r="L57" s="138"/>
      <c r="M57" s="138"/>
      <c r="N57" s="138"/>
      <c r="O57" s="138"/>
      <c r="P57" s="138"/>
      <c r="Q57" s="138"/>
      <c r="R57" s="138"/>
      <c r="S57" s="138"/>
      <c r="T57" s="10"/>
      <c r="U57" s="11"/>
      <c r="V57" s="10"/>
      <c r="W57" s="11"/>
      <c r="X57" s="53">
        <f t="shared" si="2"/>
        <v>0</v>
      </c>
      <c r="Y57" s="10"/>
      <c r="Z57" s="15"/>
      <c r="AA57" s="11"/>
      <c r="AB57" s="80">
        <f t="shared" si="3"/>
        <v>0</v>
      </c>
      <c r="AC57" s="10"/>
      <c r="AD57" s="15"/>
      <c r="AE57" s="11"/>
      <c r="AF57" s="13"/>
      <c r="AG57" s="33"/>
      <c r="AH57" s="10"/>
      <c r="AI57" s="11"/>
      <c r="AJ57" s="14"/>
      <c r="AK57" s="26"/>
      <c r="AL57" s="11"/>
      <c r="AM57" s="34"/>
      <c r="AN57" s="33"/>
      <c r="AO57" s="27"/>
      <c r="AP57" s="11"/>
      <c r="AQ57" s="24"/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667</v>
      </c>
      <c r="C58" s="10">
        <v>10</v>
      </c>
      <c r="D58" s="12">
        <v>21</v>
      </c>
      <c r="E58" s="15">
        <v>16</v>
      </c>
      <c r="F58" s="15">
        <v>50</v>
      </c>
      <c r="G58" s="15">
        <v>33</v>
      </c>
      <c r="H58" s="15">
        <v>39</v>
      </c>
      <c r="I58" s="15">
        <v>51</v>
      </c>
      <c r="J58" s="15">
        <v>59</v>
      </c>
      <c r="K58" s="15">
        <v>89</v>
      </c>
      <c r="L58" s="15">
        <v>91</v>
      </c>
      <c r="M58" s="15">
        <v>87</v>
      </c>
      <c r="N58" s="15">
        <v>41</v>
      </c>
      <c r="O58" s="15">
        <v>41</v>
      </c>
      <c r="P58" s="15">
        <v>18</v>
      </c>
      <c r="Q58" s="15">
        <v>8</v>
      </c>
      <c r="R58" s="15">
        <v>9</v>
      </c>
      <c r="S58" s="11">
        <v>4</v>
      </c>
      <c r="T58" s="10">
        <v>47</v>
      </c>
      <c r="U58" s="11">
        <v>620</v>
      </c>
      <c r="V58" s="10"/>
      <c r="W58" s="11">
        <v>667</v>
      </c>
      <c r="X58" s="53">
        <f t="shared" si="2"/>
        <v>2</v>
      </c>
      <c r="Y58" s="10">
        <v>2</v>
      </c>
      <c r="Z58" s="15"/>
      <c r="AA58" s="11"/>
      <c r="AB58" s="80">
        <f t="shared" si="3"/>
        <v>321</v>
      </c>
      <c r="AC58" s="10">
        <v>321</v>
      </c>
      <c r="AD58" s="15"/>
      <c r="AE58" s="11"/>
      <c r="AF58" s="13">
        <v>280</v>
      </c>
      <c r="AG58" s="33"/>
      <c r="AH58" s="10">
        <v>1</v>
      </c>
      <c r="AI58" s="11">
        <v>53</v>
      </c>
      <c r="AJ58" s="14"/>
      <c r="AK58" s="26"/>
      <c r="AL58" s="11"/>
      <c r="AM58" s="34"/>
      <c r="AN58" s="33">
        <v>61</v>
      </c>
      <c r="AO58" s="27"/>
      <c r="AP58" s="11"/>
      <c r="AQ58" s="24"/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400</v>
      </c>
      <c r="C59" s="10">
        <v>26</v>
      </c>
      <c r="D59" s="12">
        <v>12</v>
      </c>
      <c r="E59" s="15">
        <v>5</v>
      </c>
      <c r="F59" s="15">
        <v>2</v>
      </c>
      <c r="G59" s="15">
        <v>7</v>
      </c>
      <c r="H59" s="15">
        <v>3</v>
      </c>
      <c r="I59" s="15">
        <v>6</v>
      </c>
      <c r="J59" s="15">
        <v>14</v>
      </c>
      <c r="K59" s="15">
        <v>14</v>
      </c>
      <c r="L59" s="15">
        <v>27</v>
      </c>
      <c r="M59" s="15">
        <v>26</v>
      </c>
      <c r="N59" s="15">
        <v>30</v>
      </c>
      <c r="O59" s="15">
        <v>38</v>
      </c>
      <c r="P59" s="15">
        <v>35</v>
      </c>
      <c r="Q59" s="15">
        <v>61</v>
      </c>
      <c r="R59" s="15">
        <v>49</v>
      </c>
      <c r="S59" s="11">
        <v>45</v>
      </c>
      <c r="T59" s="10">
        <v>43</v>
      </c>
      <c r="U59" s="11">
        <v>357</v>
      </c>
      <c r="V59" s="10">
        <v>202</v>
      </c>
      <c r="W59" s="11">
        <v>198</v>
      </c>
      <c r="X59" s="53">
        <f t="shared" si="2"/>
        <v>12</v>
      </c>
      <c r="Y59" s="10">
        <v>12</v>
      </c>
      <c r="Z59" s="15"/>
      <c r="AA59" s="11"/>
      <c r="AB59" s="80">
        <f t="shared" si="3"/>
        <v>186</v>
      </c>
      <c r="AC59" s="10">
        <v>186</v>
      </c>
      <c r="AD59" s="15"/>
      <c r="AE59" s="11"/>
      <c r="AF59" s="13">
        <v>151</v>
      </c>
      <c r="AG59" s="33">
        <v>12</v>
      </c>
      <c r="AH59" s="10">
        <v>1</v>
      </c>
      <c r="AI59" s="11">
        <v>11</v>
      </c>
      <c r="AJ59" s="14">
        <v>157</v>
      </c>
      <c r="AK59" s="26"/>
      <c r="AL59" s="11"/>
      <c r="AM59" s="34">
        <v>7</v>
      </c>
      <c r="AN59" s="33">
        <v>74</v>
      </c>
      <c r="AO59" s="27"/>
      <c r="AP59" s="11"/>
      <c r="AQ59" s="24"/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386</v>
      </c>
      <c r="C60" s="10">
        <v>43</v>
      </c>
      <c r="D60" s="12">
        <v>60</v>
      </c>
      <c r="E60" s="15">
        <v>20</v>
      </c>
      <c r="F60" s="15">
        <v>14</v>
      </c>
      <c r="G60" s="15">
        <v>14</v>
      </c>
      <c r="H60" s="15">
        <v>4</v>
      </c>
      <c r="I60" s="15">
        <v>9</v>
      </c>
      <c r="J60" s="15">
        <v>5</v>
      </c>
      <c r="K60" s="15">
        <v>16</v>
      </c>
      <c r="L60" s="15">
        <v>15</v>
      </c>
      <c r="M60" s="15">
        <v>26</v>
      </c>
      <c r="N60" s="15">
        <v>21</v>
      </c>
      <c r="O60" s="15">
        <v>25</v>
      </c>
      <c r="P60" s="15">
        <v>32</v>
      </c>
      <c r="Q60" s="15">
        <v>26</v>
      </c>
      <c r="R60" s="15">
        <v>29</v>
      </c>
      <c r="S60" s="11">
        <v>27</v>
      </c>
      <c r="T60" s="10">
        <v>123</v>
      </c>
      <c r="U60" s="11">
        <v>263</v>
      </c>
      <c r="V60" s="10">
        <v>165</v>
      </c>
      <c r="W60" s="11">
        <v>221</v>
      </c>
      <c r="X60" s="53">
        <f t="shared" si="2"/>
        <v>74</v>
      </c>
      <c r="Y60" s="10">
        <v>74</v>
      </c>
      <c r="Z60" s="15"/>
      <c r="AA60" s="11"/>
      <c r="AB60" s="80">
        <f t="shared" si="3"/>
        <v>163</v>
      </c>
      <c r="AC60" s="10">
        <v>163</v>
      </c>
      <c r="AD60" s="15"/>
      <c r="AE60" s="11"/>
      <c r="AF60" s="13">
        <v>199</v>
      </c>
      <c r="AG60" s="11"/>
      <c r="AH60" s="10">
        <v>10</v>
      </c>
      <c r="AI60" s="11">
        <v>35</v>
      </c>
      <c r="AJ60" s="14"/>
      <c r="AK60" s="26">
        <v>3</v>
      </c>
      <c r="AL60" s="11">
        <v>11</v>
      </c>
      <c r="AM60" s="34">
        <v>21</v>
      </c>
      <c r="AN60" s="33">
        <v>49</v>
      </c>
      <c r="AO60" s="27"/>
      <c r="AP60" s="11"/>
      <c r="AQ60" s="24"/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281</v>
      </c>
      <c r="C61" s="10">
        <v>125</v>
      </c>
      <c r="D61" s="12">
        <v>77</v>
      </c>
      <c r="E61" s="15">
        <v>79</v>
      </c>
      <c r="F61" s="15"/>
      <c r="G61" s="15"/>
      <c r="H61" s="15"/>
      <c r="I61" s="15"/>
      <c r="J61" s="15"/>
      <c r="K61" s="15"/>
      <c r="L61" s="138"/>
      <c r="M61" s="138"/>
      <c r="N61" s="138"/>
      <c r="O61" s="138"/>
      <c r="P61" s="138"/>
      <c r="Q61" s="138"/>
      <c r="R61" s="138"/>
      <c r="S61" s="138"/>
      <c r="T61" s="10">
        <v>281</v>
      </c>
      <c r="U61" s="11"/>
      <c r="V61" s="10">
        <v>133</v>
      </c>
      <c r="W61" s="11">
        <v>148</v>
      </c>
      <c r="X61" s="53">
        <f t="shared" si="2"/>
        <v>175</v>
      </c>
      <c r="Y61" s="10">
        <v>175</v>
      </c>
      <c r="Z61" s="15"/>
      <c r="AA61" s="11"/>
      <c r="AB61" s="80">
        <f t="shared" si="3"/>
        <v>0</v>
      </c>
      <c r="AC61" s="10"/>
      <c r="AD61" s="15"/>
      <c r="AE61" s="11"/>
      <c r="AF61" s="13">
        <v>130</v>
      </c>
      <c r="AG61" s="11"/>
      <c r="AH61" s="10">
        <v>13</v>
      </c>
      <c r="AI61" s="11"/>
      <c r="AJ61" s="14"/>
      <c r="AK61" s="26"/>
      <c r="AL61" s="11"/>
      <c r="AM61" s="34">
        <v>66</v>
      </c>
      <c r="AN61" s="33"/>
      <c r="AO61" s="27"/>
      <c r="AP61" s="11"/>
      <c r="AQ61" s="24"/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618</v>
      </c>
      <c r="C62" s="10"/>
      <c r="D62" s="12"/>
      <c r="E62" s="15"/>
      <c r="F62" s="15">
        <v>47</v>
      </c>
      <c r="G62" s="15">
        <v>17</v>
      </c>
      <c r="H62" s="15">
        <v>16</v>
      </c>
      <c r="I62" s="15">
        <v>23</v>
      </c>
      <c r="J62" s="15">
        <v>40</v>
      </c>
      <c r="K62" s="15">
        <v>39</v>
      </c>
      <c r="L62" s="15">
        <v>44</v>
      </c>
      <c r="M62" s="15">
        <v>71</v>
      </c>
      <c r="N62" s="15">
        <v>64</v>
      </c>
      <c r="O62" s="15">
        <v>73</v>
      </c>
      <c r="P62" s="15">
        <v>69</v>
      </c>
      <c r="Q62" s="15">
        <v>38</v>
      </c>
      <c r="R62" s="15">
        <v>40</v>
      </c>
      <c r="S62" s="11">
        <v>37</v>
      </c>
      <c r="T62" s="10"/>
      <c r="U62" s="11">
        <v>618</v>
      </c>
      <c r="V62" s="10">
        <v>239</v>
      </c>
      <c r="W62" s="11">
        <v>379</v>
      </c>
      <c r="X62" s="53">
        <f t="shared" si="2"/>
        <v>0</v>
      </c>
      <c r="Y62" s="10"/>
      <c r="Z62" s="15"/>
      <c r="AA62" s="11"/>
      <c r="AB62" s="80">
        <f t="shared" si="3"/>
        <v>372</v>
      </c>
      <c r="AC62" s="10">
        <v>372</v>
      </c>
      <c r="AD62" s="15"/>
      <c r="AE62" s="11"/>
      <c r="AF62" s="13">
        <v>322</v>
      </c>
      <c r="AG62" s="143">
        <v>58</v>
      </c>
      <c r="AH62" s="10"/>
      <c r="AI62" s="11">
        <v>87</v>
      </c>
      <c r="AJ62" s="14">
        <v>4</v>
      </c>
      <c r="AK62" s="26"/>
      <c r="AL62" s="11">
        <v>12</v>
      </c>
      <c r="AM62" s="34"/>
      <c r="AN62" s="33">
        <v>102</v>
      </c>
      <c r="AO62" s="27"/>
      <c r="AP62" s="11"/>
      <c r="AQ62" s="24"/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/>
      <c r="D63" s="12"/>
      <c r="E63" s="15"/>
      <c r="F63" s="15"/>
      <c r="G63" s="15"/>
      <c r="H63" s="15"/>
      <c r="I63" s="15"/>
      <c r="J63" s="15"/>
      <c r="K63" s="15"/>
      <c r="L63" s="138"/>
      <c r="M63" s="138"/>
      <c r="N63" s="138"/>
      <c r="O63" s="138"/>
      <c r="P63" s="138"/>
      <c r="Q63" s="138"/>
      <c r="R63" s="138"/>
      <c r="S63" s="138"/>
      <c r="T63" s="10"/>
      <c r="U63" s="11"/>
      <c r="V63" s="10"/>
      <c r="W63" s="11"/>
      <c r="X63" s="53">
        <f t="shared" si="2"/>
        <v>0</v>
      </c>
      <c r="Y63" s="10"/>
      <c r="Z63" s="15"/>
      <c r="AA63" s="11"/>
      <c r="AB63" s="80">
        <f t="shared" si="3"/>
        <v>0</v>
      </c>
      <c r="AC63" s="10"/>
      <c r="AD63" s="15"/>
      <c r="AE63" s="11"/>
      <c r="AF63" s="13"/>
      <c r="AG63" s="33"/>
      <c r="AH63" s="10"/>
      <c r="AI63" s="11"/>
      <c r="AJ63" s="14"/>
      <c r="AK63" s="26"/>
      <c r="AL63" s="11"/>
      <c r="AM63" s="34"/>
      <c r="AN63" s="33"/>
      <c r="AO63" s="27"/>
      <c r="AP63" s="11"/>
      <c r="AQ63" s="24"/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318</v>
      </c>
      <c r="C64" s="10"/>
      <c r="D64" s="12"/>
      <c r="E64" s="15"/>
      <c r="F64" s="15">
        <v>6</v>
      </c>
      <c r="G64" s="15">
        <v>6</v>
      </c>
      <c r="H64" s="15">
        <v>5</v>
      </c>
      <c r="I64" s="15">
        <v>9</v>
      </c>
      <c r="J64" s="15">
        <v>5</v>
      </c>
      <c r="K64" s="15">
        <v>17</v>
      </c>
      <c r="L64" s="15">
        <v>6</v>
      </c>
      <c r="M64" s="15">
        <v>11</v>
      </c>
      <c r="N64" s="15">
        <v>35</v>
      </c>
      <c r="O64" s="15">
        <v>39</v>
      </c>
      <c r="P64" s="15">
        <v>42</v>
      </c>
      <c r="Q64" s="15">
        <v>47</v>
      </c>
      <c r="R64" s="15">
        <v>38</v>
      </c>
      <c r="S64" s="11">
        <v>52</v>
      </c>
      <c r="T64" s="10"/>
      <c r="U64" s="11">
        <v>318</v>
      </c>
      <c r="V64" s="10">
        <v>261</v>
      </c>
      <c r="W64" s="11">
        <v>57</v>
      </c>
      <c r="X64" s="53">
        <f t="shared" si="2"/>
        <v>0</v>
      </c>
      <c r="Y64" s="10"/>
      <c r="Z64" s="15"/>
      <c r="AA64" s="11"/>
      <c r="AB64" s="80">
        <f t="shared" si="3"/>
        <v>143</v>
      </c>
      <c r="AC64" s="10">
        <v>143</v>
      </c>
      <c r="AD64" s="15"/>
      <c r="AE64" s="11"/>
      <c r="AF64" s="13">
        <v>140</v>
      </c>
      <c r="AG64" s="33">
        <v>29</v>
      </c>
      <c r="AH64" s="10"/>
      <c r="AI64" s="11">
        <v>21</v>
      </c>
      <c r="AJ64" s="14"/>
      <c r="AK64" s="26"/>
      <c r="AL64" s="11">
        <v>12</v>
      </c>
      <c r="AM64" s="34"/>
      <c r="AN64" s="33">
        <v>12</v>
      </c>
      <c r="AO64" s="27"/>
      <c r="AP64" s="11"/>
      <c r="AQ64" s="24"/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/>
      <c r="D65" s="12"/>
      <c r="E65" s="15"/>
      <c r="F65" s="15"/>
      <c r="G65" s="15"/>
      <c r="H65" s="15"/>
      <c r="I65" s="15"/>
      <c r="J65" s="15"/>
      <c r="K65" s="15"/>
      <c r="L65" s="138"/>
      <c r="M65" s="138"/>
      <c r="N65" s="138"/>
      <c r="O65" s="138"/>
      <c r="P65" s="138"/>
      <c r="Q65" s="138"/>
      <c r="R65" s="138"/>
      <c r="S65" s="138"/>
      <c r="T65" s="10"/>
      <c r="U65" s="11"/>
      <c r="V65" s="10"/>
      <c r="W65" s="11"/>
      <c r="X65" s="53">
        <f t="shared" si="2"/>
        <v>0</v>
      </c>
      <c r="Y65" s="10"/>
      <c r="Z65" s="15"/>
      <c r="AA65" s="11"/>
      <c r="AB65" s="80">
        <f t="shared" si="3"/>
        <v>0</v>
      </c>
      <c r="AC65" s="10"/>
      <c r="AD65" s="15"/>
      <c r="AE65" s="11"/>
      <c r="AF65" s="13"/>
      <c r="AG65" s="33"/>
      <c r="AH65" s="10"/>
      <c r="AI65" s="11"/>
      <c r="AJ65" s="14"/>
      <c r="AK65" s="26"/>
      <c r="AL65" s="11"/>
      <c r="AM65" s="34"/>
      <c r="AN65" s="33"/>
      <c r="AO65" s="27"/>
      <c r="AP65" s="11"/>
      <c r="AQ65" s="24"/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/>
      <c r="D66" s="1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1"/>
      <c r="T66" s="10"/>
      <c r="U66" s="11"/>
      <c r="V66" s="10"/>
      <c r="W66" s="11"/>
      <c r="X66" s="53">
        <f t="shared" si="2"/>
        <v>0</v>
      </c>
      <c r="Y66" s="10"/>
      <c r="Z66" s="15"/>
      <c r="AA66" s="11"/>
      <c r="AB66" s="80">
        <f t="shared" si="3"/>
        <v>0</v>
      </c>
      <c r="AC66" s="10"/>
      <c r="AD66" s="15"/>
      <c r="AE66" s="11"/>
      <c r="AF66" s="13"/>
      <c r="AG66" s="11"/>
      <c r="AH66" s="10"/>
      <c r="AI66" s="11"/>
      <c r="AJ66" s="14"/>
      <c r="AK66" s="26"/>
      <c r="AL66" s="11"/>
      <c r="AM66" s="34"/>
      <c r="AN66" s="33"/>
      <c r="AO66" s="27"/>
      <c r="AP66" s="11"/>
      <c r="AQ66" s="24"/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/>
      <c r="D67" s="1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1"/>
      <c r="T67" s="10"/>
      <c r="U67" s="11"/>
      <c r="V67" s="10"/>
      <c r="W67" s="11"/>
      <c r="X67" s="53">
        <f t="shared" si="2"/>
        <v>0</v>
      </c>
      <c r="Y67" s="10"/>
      <c r="Z67" s="15"/>
      <c r="AA67" s="11"/>
      <c r="AB67" s="80">
        <f t="shared" si="3"/>
        <v>0</v>
      </c>
      <c r="AC67" s="10"/>
      <c r="AD67" s="15"/>
      <c r="AE67" s="11"/>
      <c r="AF67" s="13"/>
      <c r="AG67" s="11"/>
      <c r="AH67" s="10"/>
      <c r="AI67" s="11"/>
      <c r="AJ67" s="14"/>
      <c r="AK67" s="26"/>
      <c r="AL67" s="11"/>
      <c r="AM67" s="34"/>
      <c r="AN67" s="33"/>
      <c r="AO67" s="27"/>
      <c r="AP67" s="11"/>
      <c r="AQ67" s="24"/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/>
      <c r="D68" s="1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1"/>
      <c r="T68" s="10"/>
      <c r="U68" s="11"/>
      <c r="V68" s="10"/>
      <c r="W68" s="11"/>
      <c r="X68" s="53">
        <f t="shared" si="2"/>
        <v>0</v>
      </c>
      <c r="Y68" s="10"/>
      <c r="Z68" s="15"/>
      <c r="AA68" s="11"/>
      <c r="AB68" s="80">
        <f t="shared" si="3"/>
        <v>0</v>
      </c>
      <c r="AC68" s="10"/>
      <c r="AD68" s="15"/>
      <c r="AE68" s="11"/>
      <c r="AF68" s="13"/>
      <c r="AG68" s="62"/>
      <c r="AH68" s="10"/>
      <c r="AI68" s="11"/>
      <c r="AJ68" s="14"/>
      <c r="AK68" s="26"/>
      <c r="AL68" s="11"/>
      <c r="AM68" s="34"/>
      <c r="AN68" s="33"/>
      <c r="AO68" s="29"/>
      <c r="AP68" s="18"/>
      <c r="AQ68" s="143"/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149" t="s">
        <v>17</v>
      </c>
      <c r="B69" s="150">
        <f t="shared" ref="B69:AW69" si="5">SUM(B12:B68)</f>
        <v>7096</v>
      </c>
      <c r="C69" s="76">
        <f t="shared" si="5"/>
        <v>636</v>
      </c>
      <c r="D69" s="151">
        <f t="shared" si="5"/>
        <v>435</v>
      </c>
      <c r="E69" s="77">
        <f t="shared" si="5"/>
        <v>353</v>
      </c>
      <c r="F69" s="77">
        <f t="shared" si="5"/>
        <v>229</v>
      </c>
      <c r="G69" s="77">
        <f t="shared" si="5"/>
        <v>181</v>
      </c>
      <c r="H69" s="77">
        <f t="shared" si="5"/>
        <v>248</v>
      </c>
      <c r="I69" s="77">
        <f t="shared" si="5"/>
        <v>300</v>
      </c>
      <c r="J69" s="77">
        <f t="shared" si="5"/>
        <v>351</v>
      </c>
      <c r="K69" s="77">
        <f t="shared" si="5"/>
        <v>394</v>
      </c>
      <c r="L69" s="77">
        <f t="shared" si="5"/>
        <v>391</v>
      </c>
      <c r="M69" s="77">
        <f t="shared" si="5"/>
        <v>478</v>
      </c>
      <c r="N69" s="77">
        <f t="shared" si="5"/>
        <v>464</v>
      </c>
      <c r="O69" s="77">
        <f t="shared" si="5"/>
        <v>541</v>
      </c>
      <c r="P69" s="77">
        <f t="shared" si="5"/>
        <v>586</v>
      </c>
      <c r="Q69" s="77">
        <f t="shared" si="5"/>
        <v>514</v>
      </c>
      <c r="R69" s="77">
        <f t="shared" si="5"/>
        <v>460</v>
      </c>
      <c r="S69" s="78">
        <f t="shared" si="5"/>
        <v>535</v>
      </c>
      <c r="T69" s="110">
        <f t="shared" si="5"/>
        <v>1424</v>
      </c>
      <c r="U69" s="78">
        <f t="shared" si="5"/>
        <v>5672</v>
      </c>
      <c r="V69" s="110">
        <f t="shared" si="5"/>
        <v>2891</v>
      </c>
      <c r="W69" s="78">
        <f t="shared" si="5"/>
        <v>4205</v>
      </c>
      <c r="X69" s="110">
        <f t="shared" si="5"/>
        <v>711</v>
      </c>
      <c r="Y69" s="110">
        <f t="shared" si="5"/>
        <v>711</v>
      </c>
      <c r="Z69" s="77">
        <f t="shared" si="5"/>
        <v>0</v>
      </c>
      <c r="AA69" s="152">
        <f t="shared" si="5"/>
        <v>0</v>
      </c>
      <c r="AB69" s="76">
        <f t="shared" si="5"/>
        <v>2725</v>
      </c>
      <c r="AC69" s="110">
        <f t="shared" si="5"/>
        <v>2725</v>
      </c>
      <c r="AD69" s="77">
        <f t="shared" si="5"/>
        <v>0</v>
      </c>
      <c r="AE69" s="78">
        <f t="shared" si="5"/>
        <v>0</v>
      </c>
      <c r="AF69" s="110">
        <f t="shared" si="5"/>
        <v>2754</v>
      </c>
      <c r="AG69" s="78">
        <f t="shared" si="5"/>
        <v>200</v>
      </c>
      <c r="AH69" s="152">
        <f t="shared" si="5"/>
        <v>99</v>
      </c>
      <c r="AI69" s="110">
        <f t="shared" si="5"/>
        <v>664</v>
      </c>
      <c r="AJ69" s="78">
        <f t="shared" si="5"/>
        <v>1277</v>
      </c>
      <c r="AK69" s="110">
        <f t="shared" si="5"/>
        <v>17</v>
      </c>
      <c r="AL69" s="78">
        <f t="shared" si="5"/>
        <v>160</v>
      </c>
      <c r="AM69" s="110">
        <f t="shared" si="5"/>
        <v>192</v>
      </c>
      <c r="AN69" s="109">
        <f t="shared" si="5"/>
        <v>622</v>
      </c>
      <c r="AO69" s="109">
        <f t="shared" si="5"/>
        <v>0</v>
      </c>
      <c r="AP69" s="109">
        <f t="shared" si="5"/>
        <v>0</v>
      </c>
      <c r="AQ69" s="109">
        <f t="shared" si="5"/>
        <v>31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119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59</v>
      </c>
      <c r="C73" s="10"/>
      <c r="D73" s="15"/>
      <c r="E73" s="15"/>
      <c r="F73" s="15">
        <v>1</v>
      </c>
      <c r="G73" s="15">
        <v>3</v>
      </c>
      <c r="H73" s="15">
        <v>1</v>
      </c>
      <c r="I73" s="15">
        <v>1</v>
      </c>
      <c r="J73" s="15">
        <v>6</v>
      </c>
      <c r="K73" s="15">
        <v>1</v>
      </c>
      <c r="L73" s="15">
        <v>2</v>
      </c>
      <c r="M73" s="15">
        <v>4</v>
      </c>
      <c r="N73" s="15">
        <v>10</v>
      </c>
      <c r="O73" s="15">
        <v>9</v>
      </c>
      <c r="P73" s="15">
        <v>9</v>
      </c>
      <c r="Q73" s="15">
        <v>6</v>
      </c>
      <c r="R73" s="15">
        <v>4</v>
      </c>
      <c r="S73" s="11">
        <v>2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1"/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276</v>
      </c>
      <c r="C75" s="10"/>
      <c r="D75" s="15"/>
      <c r="E75" s="15"/>
      <c r="F75" s="15">
        <v>27</v>
      </c>
      <c r="G75" s="15">
        <v>32</v>
      </c>
      <c r="H75" s="15">
        <v>59</v>
      </c>
      <c r="I75" s="15">
        <v>65</v>
      </c>
      <c r="J75" s="15">
        <v>55</v>
      </c>
      <c r="K75" s="15">
        <v>38</v>
      </c>
      <c r="L75" s="15"/>
      <c r="M75" s="15"/>
      <c r="N75" s="15"/>
      <c r="O75" s="15"/>
      <c r="P75" s="15"/>
      <c r="Q75" s="15"/>
      <c r="R75" s="15"/>
      <c r="S75" s="11"/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233</v>
      </c>
      <c r="C76" s="10"/>
      <c r="D76" s="15"/>
      <c r="E76" s="15"/>
      <c r="F76" s="15">
        <v>1</v>
      </c>
      <c r="G76" s="15"/>
      <c r="H76" s="15">
        <v>7</v>
      </c>
      <c r="I76" s="15">
        <v>11</v>
      </c>
      <c r="J76" s="15">
        <v>7</v>
      </c>
      <c r="K76" s="15">
        <v>11</v>
      </c>
      <c r="L76" s="15">
        <v>12</v>
      </c>
      <c r="M76" s="15">
        <v>15</v>
      </c>
      <c r="N76" s="15">
        <v>17</v>
      </c>
      <c r="O76" s="15">
        <v>24</v>
      </c>
      <c r="P76" s="15">
        <v>30</v>
      </c>
      <c r="Q76" s="15">
        <v>27</v>
      </c>
      <c r="R76" s="15">
        <v>33</v>
      </c>
      <c r="S76" s="11">
        <v>38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230</v>
      </c>
      <c r="C77" s="10"/>
      <c r="D77" s="15"/>
      <c r="E77" s="15"/>
      <c r="F77" s="15"/>
      <c r="G77" s="15">
        <v>1</v>
      </c>
      <c r="H77" s="15">
        <v>1</v>
      </c>
      <c r="I77" s="15">
        <v>4</v>
      </c>
      <c r="J77" s="15">
        <v>6</v>
      </c>
      <c r="K77" s="15">
        <v>3</v>
      </c>
      <c r="L77" s="15">
        <v>6</v>
      </c>
      <c r="M77" s="15">
        <v>12</v>
      </c>
      <c r="N77" s="15">
        <v>21</v>
      </c>
      <c r="O77" s="15">
        <v>19</v>
      </c>
      <c r="P77" s="15">
        <v>41</v>
      </c>
      <c r="Q77" s="15">
        <v>38</v>
      </c>
      <c r="R77" s="15">
        <v>25</v>
      </c>
      <c r="S77" s="11">
        <v>53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162</v>
      </c>
      <c r="C79" s="10"/>
      <c r="D79" s="15"/>
      <c r="E79" s="15"/>
      <c r="F79" s="15"/>
      <c r="G79" s="15">
        <v>5</v>
      </c>
      <c r="H79" s="15">
        <v>17</v>
      </c>
      <c r="I79" s="15">
        <v>17</v>
      </c>
      <c r="J79" s="15">
        <v>27</v>
      </c>
      <c r="K79" s="15">
        <v>22</v>
      </c>
      <c r="L79" s="15">
        <v>26</v>
      </c>
      <c r="M79" s="15">
        <v>20</v>
      </c>
      <c r="N79" s="15">
        <v>8</v>
      </c>
      <c r="O79" s="15">
        <v>13</v>
      </c>
      <c r="P79" s="15">
        <v>4</v>
      </c>
      <c r="Q79" s="15">
        <v>2</v>
      </c>
      <c r="R79" s="15">
        <v>1</v>
      </c>
      <c r="S79" s="11"/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114</v>
      </c>
      <c r="C80" s="10"/>
      <c r="D80" s="15"/>
      <c r="E80" s="15"/>
      <c r="F80" s="15">
        <v>3</v>
      </c>
      <c r="G80" s="15"/>
      <c r="H80" s="15">
        <v>2</v>
      </c>
      <c r="I80" s="15">
        <v>4</v>
      </c>
      <c r="J80" s="15">
        <v>2</v>
      </c>
      <c r="K80" s="15">
        <v>6</v>
      </c>
      <c r="L80" s="15">
        <v>11</v>
      </c>
      <c r="M80" s="15">
        <v>17</v>
      </c>
      <c r="N80" s="15">
        <v>17</v>
      </c>
      <c r="O80" s="15">
        <v>10</v>
      </c>
      <c r="P80" s="15">
        <v>21</v>
      </c>
      <c r="Q80" s="15">
        <v>13</v>
      </c>
      <c r="R80" s="15">
        <v>4</v>
      </c>
      <c r="S80" s="11">
        <v>4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43</v>
      </c>
      <c r="C84" s="10"/>
      <c r="D84" s="15"/>
      <c r="E84" s="15"/>
      <c r="F84" s="15">
        <v>11</v>
      </c>
      <c r="G84" s="15">
        <v>9</v>
      </c>
      <c r="H84" s="15">
        <v>3</v>
      </c>
      <c r="I84" s="15">
        <v>3</v>
      </c>
      <c r="J84" s="15">
        <v>6</v>
      </c>
      <c r="K84" s="15">
        <v>3</v>
      </c>
      <c r="L84" s="15">
        <v>4</v>
      </c>
      <c r="M84" s="15"/>
      <c r="N84" s="15">
        <v>2</v>
      </c>
      <c r="O84" s="15">
        <v>2</v>
      </c>
      <c r="P84" s="15"/>
      <c r="Q84" s="15"/>
      <c r="R84" s="15"/>
      <c r="S84" s="11"/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67</v>
      </c>
      <c r="C85" s="10"/>
      <c r="D85" s="15"/>
      <c r="E85" s="15"/>
      <c r="F85" s="15">
        <v>3</v>
      </c>
      <c r="G85" s="15">
        <v>5</v>
      </c>
      <c r="H85" s="15">
        <v>4</v>
      </c>
      <c r="I85" s="15">
        <v>9</v>
      </c>
      <c r="J85" s="15">
        <v>8</v>
      </c>
      <c r="K85" s="15">
        <v>10</v>
      </c>
      <c r="L85" s="15">
        <v>7</v>
      </c>
      <c r="M85" s="15">
        <v>12</v>
      </c>
      <c r="N85" s="15">
        <v>1</v>
      </c>
      <c r="O85" s="15">
        <v>6</v>
      </c>
      <c r="P85" s="15">
        <v>1</v>
      </c>
      <c r="Q85" s="15">
        <v>1</v>
      </c>
      <c r="R85" s="15"/>
      <c r="S85" s="11"/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47</v>
      </c>
      <c r="C86" s="16"/>
      <c r="D86" s="38"/>
      <c r="E86" s="38"/>
      <c r="F86" s="38"/>
      <c r="G86" s="38">
        <v>2</v>
      </c>
      <c r="H86" s="38">
        <v>6</v>
      </c>
      <c r="I86" s="38">
        <v>6</v>
      </c>
      <c r="J86" s="38">
        <v>6</v>
      </c>
      <c r="K86" s="38">
        <v>6</v>
      </c>
      <c r="L86" s="38">
        <v>7</v>
      </c>
      <c r="M86" s="38">
        <v>3</v>
      </c>
      <c r="N86" s="38">
        <v>8</v>
      </c>
      <c r="O86" s="38">
        <v>3</v>
      </c>
      <c r="P86" s="38"/>
      <c r="Q86" s="38"/>
      <c r="R86" s="38"/>
      <c r="S86" s="18"/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1231</v>
      </c>
      <c r="C87" s="82">
        <f t="shared" si="7"/>
        <v>0</v>
      </c>
      <c r="D87" s="83">
        <f t="shared" si="7"/>
        <v>0</v>
      </c>
      <c r="E87" s="83">
        <f t="shared" si="7"/>
        <v>0</v>
      </c>
      <c r="F87" s="83">
        <f t="shared" si="7"/>
        <v>46</v>
      </c>
      <c r="G87" s="83">
        <f t="shared" si="7"/>
        <v>57</v>
      </c>
      <c r="H87" s="83">
        <f t="shared" si="7"/>
        <v>100</v>
      </c>
      <c r="I87" s="83">
        <f t="shared" si="7"/>
        <v>120</v>
      </c>
      <c r="J87" s="83">
        <f t="shared" si="7"/>
        <v>123</v>
      </c>
      <c r="K87" s="83">
        <f t="shared" si="7"/>
        <v>100</v>
      </c>
      <c r="L87" s="83">
        <f t="shared" si="7"/>
        <v>75</v>
      </c>
      <c r="M87" s="83">
        <f t="shared" si="7"/>
        <v>83</v>
      </c>
      <c r="N87" s="83">
        <f t="shared" si="7"/>
        <v>84</v>
      </c>
      <c r="O87" s="83">
        <f t="shared" si="7"/>
        <v>86</v>
      </c>
      <c r="P87" s="83">
        <f t="shared" si="7"/>
        <v>106</v>
      </c>
      <c r="Q87" s="83">
        <f t="shared" si="7"/>
        <v>87</v>
      </c>
      <c r="R87" s="83">
        <f t="shared" si="7"/>
        <v>67</v>
      </c>
      <c r="S87" s="174">
        <f t="shared" si="7"/>
        <v>97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122" t="s">
        <v>16</v>
      </c>
      <c r="F91" s="120" t="s">
        <v>15</v>
      </c>
      <c r="G91" s="118" t="s">
        <v>16</v>
      </c>
      <c r="H91" s="120" t="s">
        <v>15</v>
      </c>
      <c r="I91" s="118" t="s">
        <v>16</v>
      </c>
      <c r="J91" s="120" t="s">
        <v>15</v>
      </c>
      <c r="K91" s="118" t="s">
        <v>16</v>
      </c>
      <c r="L91" s="120" t="s">
        <v>15</v>
      </c>
      <c r="M91" s="118" t="s">
        <v>16</v>
      </c>
      <c r="N91" s="120" t="s">
        <v>15</v>
      </c>
      <c r="O91" s="118" t="s">
        <v>16</v>
      </c>
      <c r="P91" s="120" t="s">
        <v>15</v>
      </c>
      <c r="Q91" s="118" t="s">
        <v>16</v>
      </c>
      <c r="R91" s="120" t="s">
        <v>15</v>
      </c>
      <c r="S91" s="118" t="s">
        <v>16</v>
      </c>
      <c r="T91" s="120" t="s">
        <v>15</v>
      </c>
      <c r="U91" s="118" t="s">
        <v>16</v>
      </c>
      <c r="V91" s="120" t="s">
        <v>15</v>
      </c>
      <c r="W91" s="118" t="s">
        <v>16</v>
      </c>
      <c r="X91" s="120" t="s">
        <v>15</v>
      </c>
      <c r="Y91" s="118" t="s">
        <v>16</v>
      </c>
      <c r="Z91" s="120" t="s">
        <v>15</v>
      </c>
      <c r="AA91" s="118" t="s">
        <v>16</v>
      </c>
      <c r="AB91" s="120" t="s">
        <v>15</v>
      </c>
      <c r="AC91" s="118" t="s">
        <v>16</v>
      </c>
      <c r="AD91" s="120" t="s">
        <v>15</v>
      </c>
      <c r="AE91" s="118" t="s">
        <v>16</v>
      </c>
      <c r="AF91" s="120" t="s">
        <v>15</v>
      </c>
      <c r="AG91" s="118" t="s">
        <v>16</v>
      </c>
      <c r="AH91" s="120" t="s">
        <v>15</v>
      </c>
      <c r="AI91" s="118" t="s">
        <v>16</v>
      </c>
      <c r="AJ91" s="120" t="s">
        <v>15</v>
      </c>
      <c r="AK91" s="118" t="s">
        <v>16</v>
      </c>
      <c r="AL91" s="120" t="s">
        <v>15</v>
      </c>
      <c r="AM91" s="118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778</v>
      </c>
      <c r="D92" s="177">
        <f>SUM(F92+H92+J92+L92+N92+P92+R92+T92+V92+X92+Z92+AB92+AD92+AF92+AH92+AJ92+AL92)</f>
        <v>345</v>
      </c>
      <c r="E92" s="111">
        <f>SUM(G92+I92+K92+M92+O92+Q92+S92+U92+W92+Y92+AA92+AC92+AE92+AG92+AI92+AK92+AM92)</f>
        <v>433</v>
      </c>
      <c r="F92" s="112">
        <v>8</v>
      </c>
      <c r="G92" s="113">
        <v>3</v>
      </c>
      <c r="H92" s="112">
        <v>11</v>
      </c>
      <c r="I92" s="113">
        <v>5</v>
      </c>
      <c r="J92" s="112">
        <v>9</v>
      </c>
      <c r="K92" s="114">
        <v>8</v>
      </c>
      <c r="L92" s="112">
        <v>7</v>
      </c>
      <c r="M92" s="114">
        <v>4</v>
      </c>
      <c r="N92" s="112">
        <v>8</v>
      </c>
      <c r="O92" s="114">
        <v>7</v>
      </c>
      <c r="P92" s="112">
        <v>14</v>
      </c>
      <c r="Q92" s="114">
        <v>27</v>
      </c>
      <c r="R92" s="112">
        <v>7</v>
      </c>
      <c r="S92" s="114">
        <v>21</v>
      </c>
      <c r="T92" s="112">
        <v>17</v>
      </c>
      <c r="U92" s="114">
        <v>32</v>
      </c>
      <c r="V92" s="112">
        <v>19</v>
      </c>
      <c r="W92" s="114">
        <v>30</v>
      </c>
      <c r="X92" s="112">
        <v>16</v>
      </c>
      <c r="Y92" s="114">
        <v>46</v>
      </c>
      <c r="Z92" s="112">
        <v>14</v>
      </c>
      <c r="AA92" s="114">
        <v>36</v>
      </c>
      <c r="AB92" s="112">
        <v>28</v>
      </c>
      <c r="AC92" s="114">
        <v>31</v>
      </c>
      <c r="AD92" s="112">
        <v>19</v>
      </c>
      <c r="AE92" s="114">
        <v>35</v>
      </c>
      <c r="AF92" s="112">
        <v>38</v>
      </c>
      <c r="AG92" s="114">
        <v>37</v>
      </c>
      <c r="AH92" s="112">
        <v>43</v>
      </c>
      <c r="AI92" s="114">
        <v>50</v>
      </c>
      <c r="AJ92" s="112">
        <v>44</v>
      </c>
      <c r="AK92" s="114">
        <v>25</v>
      </c>
      <c r="AL92" s="115">
        <v>43</v>
      </c>
      <c r="AM92" s="114">
        <v>36</v>
      </c>
      <c r="AN92" s="116">
        <v>778</v>
      </c>
      <c r="AO92" s="178">
        <v>495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268</v>
      </c>
      <c r="D93" s="180"/>
      <c r="E93" s="111">
        <f>SUM(G93+I93+K93+M93+O93+Q93+S93+U93+W93+Y93+AA93+AC93+AE93+AG93+AI93+AK93+AM93)</f>
        <v>268</v>
      </c>
      <c r="F93" s="96"/>
      <c r="G93" s="97"/>
      <c r="H93" s="96"/>
      <c r="I93" s="97"/>
      <c r="J93" s="96"/>
      <c r="K93" s="6"/>
      <c r="L93" s="96"/>
      <c r="M93" s="6">
        <v>23</v>
      </c>
      <c r="N93" s="96"/>
      <c r="O93" s="6">
        <v>33</v>
      </c>
      <c r="P93" s="96"/>
      <c r="Q93" s="6">
        <v>63</v>
      </c>
      <c r="R93" s="96"/>
      <c r="S93" s="6">
        <v>67</v>
      </c>
      <c r="T93" s="96"/>
      <c r="U93" s="6">
        <v>55</v>
      </c>
      <c r="V93" s="96"/>
      <c r="W93" s="6">
        <v>27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268</v>
      </c>
      <c r="AO93" s="181">
        <v>268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196</v>
      </c>
      <c r="D94" s="55">
        <f>SUM(F94+H94+J94+L94+N94+P94+R94+T94+V94+X94+Z94+AB94+AD94+AF94+AH94+AJ94+AL94)</f>
        <v>42</v>
      </c>
      <c r="E94" s="85">
        <f>SUM(G94+I94+K94+M94+O94+Q94+S94+U94+W94+Y94+AA94+AC94+AE94+AG94+AI94+AK94+AM94)</f>
        <v>154</v>
      </c>
      <c r="F94" s="10">
        <v>2</v>
      </c>
      <c r="G94" s="11"/>
      <c r="H94" s="10"/>
      <c r="I94" s="11"/>
      <c r="J94" s="10"/>
      <c r="K94" s="11"/>
      <c r="L94" s="10"/>
      <c r="M94" s="11">
        <v>3</v>
      </c>
      <c r="N94" s="10">
        <v>2</v>
      </c>
      <c r="O94" s="11">
        <v>5</v>
      </c>
      <c r="P94" s="10">
        <v>8</v>
      </c>
      <c r="Q94" s="11">
        <v>14</v>
      </c>
      <c r="R94" s="10">
        <v>3</v>
      </c>
      <c r="S94" s="11">
        <v>19</v>
      </c>
      <c r="T94" s="10">
        <v>7</v>
      </c>
      <c r="U94" s="11">
        <v>25</v>
      </c>
      <c r="V94" s="10">
        <v>10</v>
      </c>
      <c r="W94" s="11">
        <v>28</v>
      </c>
      <c r="X94" s="10">
        <v>6</v>
      </c>
      <c r="Y94" s="11">
        <v>14</v>
      </c>
      <c r="Z94" s="10">
        <v>1</v>
      </c>
      <c r="AA94" s="11">
        <v>17</v>
      </c>
      <c r="AB94" s="10">
        <v>1</v>
      </c>
      <c r="AC94" s="11">
        <v>15</v>
      </c>
      <c r="AD94" s="10">
        <v>1</v>
      </c>
      <c r="AE94" s="11">
        <v>5</v>
      </c>
      <c r="AF94" s="10">
        <v>1</v>
      </c>
      <c r="AG94" s="11">
        <v>2</v>
      </c>
      <c r="AH94" s="10"/>
      <c r="AI94" s="11">
        <v>3</v>
      </c>
      <c r="AJ94" s="10"/>
      <c r="AK94" s="11">
        <v>2</v>
      </c>
      <c r="AL94" s="26"/>
      <c r="AM94" s="11">
        <v>2</v>
      </c>
      <c r="AN94" s="27">
        <v>196</v>
      </c>
      <c r="AO94" s="182">
        <v>174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613</v>
      </c>
      <c r="D96" s="64">
        <f t="shared" ref="D96:E102" si="9">SUM(F96+H96+J96+L96+N96+P96+R96+T96+V96+X96+Z96+AB96+AD96+AF96+AH96+AJ96+AL96)</f>
        <v>251</v>
      </c>
      <c r="E96" s="21">
        <f t="shared" si="9"/>
        <v>362</v>
      </c>
      <c r="F96" s="22">
        <v>59</v>
      </c>
      <c r="G96" s="23">
        <v>46</v>
      </c>
      <c r="H96" s="22">
        <v>21</v>
      </c>
      <c r="I96" s="23">
        <v>38</v>
      </c>
      <c r="J96" s="22">
        <v>21</v>
      </c>
      <c r="K96" s="24">
        <v>26</v>
      </c>
      <c r="L96" s="22">
        <v>5</v>
      </c>
      <c r="M96" s="24">
        <v>25</v>
      </c>
      <c r="N96" s="22">
        <v>2</v>
      </c>
      <c r="O96" s="24">
        <v>5</v>
      </c>
      <c r="P96" s="22">
        <v>4</v>
      </c>
      <c r="Q96" s="24">
        <v>8</v>
      </c>
      <c r="R96" s="22">
        <v>1</v>
      </c>
      <c r="S96" s="24">
        <v>3</v>
      </c>
      <c r="T96" s="22">
        <v>3</v>
      </c>
      <c r="U96" s="24">
        <v>16</v>
      </c>
      <c r="V96" s="22"/>
      <c r="W96" s="24">
        <v>8</v>
      </c>
      <c r="X96" s="22">
        <v>8</v>
      </c>
      <c r="Y96" s="24">
        <v>7</v>
      </c>
      <c r="Z96" s="22">
        <v>10</v>
      </c>
      <c r="AA96" s="24">
        <v>25</v>
      </c>
      <c r="AB96" s="22">
        <v>10</v>
      </c>
      <c r="AC96" s="24">
        <v>21</v>
      </c>
      <c r="AD96" s="22">
        <v>17</v>
      </c>
      <c r="AE96" s="24">
        <v>29</v>
      </c>
      <c r="AF96" s="22">
        <v>25</v>
      </c>
      <c r="AG96" s="24">
        <v>30</v>
      </c>
      <c r="AH96" s="22">
        <v>23</v>
      </c>
      <c r="AI96" s="23">
        <v>23</v>
      </c>
      <c r="AJ96" s="22">
        <v>19</v>
      </c>
      <c r="AK96" s="23">
        <v>22</v>
      </c>
      <c r="AL96" s="184">
        <v>23</v>
      </c>
      <c r="AM96" s="24">
        <v>30</v>
      </c>
      <c r="AN96" s="73">
        <v>613</v>
      </c>
      <c r="AO96" s="185">
        <v>522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113</v>
      </c>
      <c r="D98" s="187">
        <f t="shared" si="9"/>
        <v>69</v>
      </c>
      <c r="E98" s="85">
        <f t="shared" si="9"/>
        <v>44</v>
      </c>
      <c r="F98" s="10">
        <v>13</v>
      </c>
      <c r="G98" s="25">
        <v>7</v>
      </c>
      <c r="H98" s="10">
        <v>17</v>
      </c>
      <c r="I98" s="25">
        <v>8</v>
      </c>
      <c r="J98" s="10">
        <v>13</v>
      </c>
      <c r="K98" s="11">
        <v>4</v>
      </c>
      <c r="L98" s="10"/>
      <c r="M98" s="11">
        <v>1</v>
      </c>
      <c r="N98" s="10"/>
      <c r="O98" s="11"/>
      <c r="P98" s="10"/>
      <c r="Q98" s="11"/>
      <c r="R98" s="10">
        <v>1</v>
      </c>
      <c r="S98" s="11"/>
      <c r="T98" s="10"/>
      <c r="U98" s="11">
        <v>6</v>
      </c>
      <c r="V98" s="10">
        <v>1</v>
      </c>
      <c r="W98" s="11">
        <v>4</v>
      </c>
      <c r="X98" s="10"/>
      <c r="Y98" s="11"/>
      <c r="Z98" s="10">
        <v>2</v>
      </c>
      <c r="AA98" s="11">
        <v>5</v>
      </c>
      <c r="AB98" s="10"/>
      <c r="AC98" s="25"/>
      <c r="AD98" s="10">
        <v>1</v>
      </c>
      <c r="AE98" s="25"/>
      <c r="AF98" s="10">
        <v>2</v>
      </c>
      <c r="AG98" s="25">
        <v>1</v>
      </c>
      <c r="AH98" s="10">
        <v>5</v>
      </c>
      <c r="AI98" s="25">
        <v>0</v>
      </c>
      <c r="AJ98" s="10">
        <v>7</v>
      </c>
      <c r="AK98" s="25">
        <v>2</v>
      </c>
      <c r="AL98" s="26">
        <v>7</v>
      </c>
      <c r="AM98" s="11">
        <v>6</v>
      </c>
      <c r="AN98" s="27">
        <v>113</v>
      </c>
      <c r="AO98" s="182">
        <v>97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191</v>
      </c>
      <c r="D101" s="55">
        <f t="shared" si="9"/>
        <v>81</v>
      </c>
      <c r="E101" s="85">
        <f t="shared" si="9"/>
        <v>110</v>
      </c>
      <c r="F101" s="10">
        <v>1</v>
      </c>
      <c r="G101" s="25"/>
      <c r="H101" s="10"/>
      <c r="I101" s="25"/>
      <c r="J101" s="10"/>
      <c r="K101" s="11"/>
      <c r="L101" s="10"/>
      <c r="M101" s="11"/>
      <c r="N101" s="10"/>
      <c r="O101" s="11"/>
      <c r="P101" s="10"/>
      <c r="Q101" s="11"/>
      <c r="R101" s="10"/>
      <c r="S101" s="11"/>
      <c r="T101" s="10"/>
      <c r="U101" s="11"/>
      <c r="V101" s="10"/>
      <c r="W101" s="11"/>
      <c r="X101" s="10"/>
      <c r="Y101" s="11"/>
      <c r="Z101" s="10"/>
      <c r="AA101" s="11"/>
      <c r="AB101" s="10"/>
      <c r="AC101" s="11"/>
      <c r="AD101" s="10">
        <v>2</v>
      </c>
      <c r="AE101" s="11">
        <v>2</v>
      </c>
      <c r="AF101" s="10">
        <v>17</v>
      </c>
      <c r="AG101" s="11">
        <v>36</v>
      </c>
      <c r="AH101" s="10">
        <v>25</v>
      </c>
      <c r="AI101" s="25">
        <v>27</v>
      </c>
      <c r="AJ101" s="10">
        <v>21</v>
      </c>
      <c r="AK101" s="25">
        <v>20</v>
      </c>
      <c r="AL101" s="26">
        <v>15</v>
      </c>
      <c r="AM101" s="11">
        <v>25</v>
      </c>
      <c r="AN101" s="27">
        <v>191</v>
      </c>
      <c r="AO101" s="182">
        <v>15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/>
      <c r="G102" s="17"/>
      <c r="H102" s="16"/>
      <c r="I102" s="17"/>
      <c r="J102" s="16"/>
      <c r="K102" s="18"/>
      <c r="L102" s="16"/>
      <c r="M102" s="18"/>
      <c r="N102" s="16"/>
      <c r="O102" s="18"/>
      <c r="P102" s="16"/>
      <c r="Q102" s="18"/>
      <c r="R102" s="16"/>
      <c r="S102" s="18"/>
      <c r="T102" s="16"/>
      <c r="U102" s="18"/>
      <c r="V102" s="16"/>
      <c r="W102" s="18"/>
      <c r="X102" s="16"/>
      <c r="Y102" s="18"/>
      <c r="Z102" s="16"/>
      <c r="AA102" s="18"/>
      <c r="AB102" s="16"/>
      <c r="AC102" s="18"/>
      <c r="AD102" s="16"/>
      <c r="AE102" s="18"/>
      <c r="AF102" s="16"/>
      <c r="AG102" s="18"/>
      <c r="AH102" s="16"/>
      <c r="AI102" s="18"/>
      <c r="AJ102" s="16"/>
      <c r="AK102" s="18"/>
      <c r="AL102" s="28"/>
      <c r="AM102" s="18"/>
      <c r="AN102" s="29"/>
      <c r="AO102" s="183"/>
      <c r="AP102" s="19"/>
      <c r="AQ102" s="17"/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2159</v>
      </c>
      <c r="D103" s="59">
        <f t="shared" si="10"/>
        <v>788</v>
      </c>
      <c r="E103" s="88">
        <f t="shared" si="10"/>
        <v>1371</v>
      </c>
      <c r="F103" s="82">
        <f t="shared" si="10"/>
        <v>83</v>
      </c>
      <c r="G103" s="84">
        <f t="shared" si="10"/>
        <v>56</v>
      </c>
      <c r="H103" s="82">
        <f t="shared" si="10"/>
        <v>49</v>
      </c>
      <c r="I103" s="84">
        <f t="shared" si="10"/>
        <v>51</v>
      </c>
      <c r="J103" s="76">
        <f t="shared" si="10"/>
        <v>43</v>
      </c>
      <c r="K103" s="78">
        <f t="shared" si="10"/>
        <v>38</v>
      </c>
      <c r="L103" s="76">
        <f t="shared" si="10"/>
        <v>12</v>
      </c>
      <c r="M103" s="78">
        <f t="shared" si="10"/>
        <v>56</v>
      </c>
      <c r="N103" s="76">
        <f t="shared" si="10"/>
        <v>12</v>
      </c>
      <c r="O103" s="78">
        <f t="shared" si="10"/>
        <v>50</v>
      </c>
      <c r="P103" s="76">
        <f t="shared" si="10"/>
        <v>26</v>
      </c>
      <c r="Q103" s="78">
        <f t="shared" si="10"/>
        <v>112</v>
      </c>
      <c r="R103" s="76">
        <f t="shared" si="10"/>
        <v>12</v>
      </c>
      <c r="S103" s="78">
        <f t="shared" si="10"/>
        <v>110</v>
      </c>
      <c r="T103" s="76">
        <f t="shared" si="10"/>
        <v>27</v>
      </c>
      <c r="U103" s="78">
        <f t="shared" si="10"/>
        <v>134</v>
      </c>
      <c r="V103" s="76">
        <f t="shared" si="10"/>
        <v>30</v>
      </c>
      <c r="W103" s="78">
        <f t="shared" si="10"/>
        <v>97</v>
      </c>
      <c r="X103" s="76">
        <f t="shared" si="10"/>
        <v>30</v>
      </c>
      <c r="Y103" s="78">
        <f t="shared" si="10"/>
        <v>67</v>
      </c>
      <c r="Z103" s="76">
        <f t="shared" si="10"/>
        <v>27</v>
      </c>
      <c r="AA103" s="78">
        <f t="shared" si="10"/>
        <v>83</v>
      </c>
      <c r="AB103" s="76">
        <f t="shared" si="10"/>
        <v>39</v>
      </c>
      <c r="AC103" s="78">
        <f t="shared" si="10"/>
        <v>67</v>
      </c>
      <c r="AD103" s="76">
        <f t="shared" si="10"/>
        <v>40</v>
      </c>
      <c r="AE103" s="78">
        <f t="shared" si="10"/>
        <v>71</v>
      </c>
      <c r="AF103" s="76">
        <f t="shared" si="10"/>
        <v>83</v>
      </c>
      <c r="AG103" s="78">
        <f t="shared" si="10"/>
        <v>106</v>
      </c>
      <c r="AH103" s="76">
        <f t="shared" si="10"/>
        <v>96</v>
      </c>
      <c r="AI103" s="78">
        <f t="shared" si="10"/>
        <v>103</v>
      </c>
      <c r="AJ103" s="76">
        <f t="shared" si="10"/>
        <v>91</v>
      </c>
      <c r="AK103" s="78">
        <f t="shared" si="10"/>
        <v>71</v>
      </c>
      <c r="AL103" s="110">
        <f t="shared" si="10"/>
        <v>88</v>
      </c>
      <c r="AM103" s="78">
        <f t="shared" si="10"/>
        <v>99</v>
      </c>
      <c r="AN103" s="39">
        <f t="shared" si="10"/>
        <v>2159</v>
      </c>
      <c r="AO103" s="188">
        <f t="shared" si="10"/>
        <v>1571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120" t="s">
        <v>172</v>
      </c>
      <c r="G107" s="35" t="s">
        <v>173</v>
      </c>
      <c r="H107" s="40" t="s">
        <v>172</v>
      </c>
      <c r="I107" s="118" t="s">
        <v>173</v>
      </c>
      <c r="J107" s="120" t="s">
        <v>172</v>
      </c>
      <c r="K107" s="35" t="s">
        <v>173</v>
      </c>
      <c r="L107" s="120" t="s">
        <v>172</v>
      </c>
      <c r="M107" s="35" t="s">
        <v>173</v>
      </c>
      <c r="N107" s="120" t="s">
        <v>172</v>
      </c>
      <c r="O107" s="35" t="s">
        <v>173</v>
      </c>
      <c r="P107" s="40" t="s">
        <v>172</v>
      </c>
      <c r="Q107" s="118" t="s">
        <v>173</v>
      </c>
      <c r="R107" s="40" t="s">
        <v>172</v>
      </c>
      <c r="S107" s="118" t="s">
        <v>173</v>
      </c>
      <c r="T107" s="120" t="s">
        <v>172</v>
      </c>
      <c r="U107" s="35" t="s">
        <v>173</v>
      </c>
      <c r="V107" s="40" t="s">
        <v>172</v>
      </c>
      <c r="W107" s="118" t="s">
        <v>173</v>
      </c>
      <c r="X107" s="40" t="s">
        <v>172</v>
      </c>
      <c r="Y107" s="118" t="s">
        <v>173</v>
      </c>
      <c r="Z107" s="120" t="s">
        <v>172</v>
      </c>
      <c r="AA107" s="35" t="s">
        <v>173</v>
      </c>
      <c r="AB107" s="120" t="s">
        <v>172</v>
      </c>
      <c r="AC107" s="35" t="s">
        <v>173</v>
      </c>
      <c r="AD107" s="40" t="s">
        <v>172</v>
      </c>
      <c r="AE107" s="118" t="s">
        <v>173</v>
      </c>
      <c r="AF107" s="40" t="s">
        <v>172</v>
      </c>
      <c r="AG107" s="118" t="s">
        <v>173</v>
      </c>
      <c r="AH107" s="120" t="s">
        <v>172</v>
      </c>
      <c r="AI107" s="35" t="s">
        <v>173</v>
      </c>
      <c r="AJ107" s="40" t="s">
        <v>172</v>
      </c>
      <c r="AK107" s="118" t="s">
        <v>173</v>
      </c>
      <c r="AL107" s="120" t="s">
        <v>172</v>
      </c>
      <c r="AM107" s="35" t="s">
        <v>173</v>
      </c>
      <c r="AN107" s="355"/>
      <c r="AO107" s="120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9</v>
      </c>
      <c r="D109" s="43">
        <f t="shared" si="12"/>
        <v>2</v>
      </c>
      <c r="E109" s="91">
        <f t="shared" si="12"/>
        <v>7</v>
      </c>
      <c r="F109" s="16"/>
      <c r="G109" s="17"/>
      <c r="H109" s="16"/>
      <c r="I109" s="17"/>
      <c r="J109" s="16"/>
      <c r="K109" s="18"/>
      <c r="L109" s="16"/>
      <c r="M109" s="18"/>
      <c r="N109" s="16">
        <v>1</v>
      </c>
      <c r="O109" s="18">
        <v>1</v>
      </c>
      <c r="P109" s="16"/>
      <c r="Q109" s="18"/>
      <c r="R109" s="16"/>
      <c r="S109" s="18">
        <v>2</v>
      </c>
      <c r="T109" s="16">
        <v>1</v>
      </c>
      <c r="U109" s="18"/>
      <c r="V109" s="16"/>
      <c r="W109" s="18">
        <v>1</v>
      </c>
      <c r="X109" s="16"/>
      <c r="Y109" s="18"/>
      <c r="Z109" s="16"/>
      <c r="AA109" s="18">
        <v>3</v>
      </c>
      <c r="AB109" s="16"/>
      <c r="AC109" s="18"/>
      <c r="AD109" s="16"/>
      <c r="AE109" s="18"/>
      <c r="AF109" s="16"/>
      <c r="AG109" s="18"/>
      <c r="AH109" s="16"/>
      <c r="AI109" s="18"/>
      <c r="AJ109" s="16"/>
      <c r="AK109" s="18"/>
      <c r="AL109" s="28"/>
      <c r="AM109" s="18"/>
      <c r="AN109" s="183">
        <v>9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5</v>
      </c>
      <c r="D110" s="2">
        <f t="shared" si="12"/>
        <v>2</v>
      </c>
      <c r="E110" s="3">
        <f>SUM(G110+I110+K110+M110+O110+Q110+S110+U110+W110+Y110+AA110+AC110+AE110+AG110+AI110+AK110+AM110)</f>
        <v>3</v>
      </c>
      <c r="F110" s="4"/>
      <c r="G110" s="5"/>
      <c r="H110" s="4"/>
      <c r="I110" s="5"/>
      <c r="J110" s="4"/>
      <c r="K110" s="6"/>
      <c r="L110" s="4">
        <v>1</v>
      </c>
      <c r="M110" s="6">
        <v>1</v>
      </c>
      <c r="N110" s="4"/>
      <c r="O110" s="6"/>
      <c r="P110" s="4"/>
      <c r="Q110" s="6"/>
      <c r="R110" s="4"/>
      <c r="S110" s="6"/>
      <c r="T110" s="4"/>
      <c r="U110" s="6"/>
      <c r="V110" s="4"/>
      <c r="W110" s="6"/>
      <c r="X110" s="4"/>
      <c r="Y110" s="6">
        <v>1</v>
      </c>
      <c r="Z110" s="4">
        <v>1</v>
      </c>
      <c r="AA110" s="6"/>
      <c r="AB110" s="4"/>
      <c r="AC110" s="6"/>
      <c r="AD110" s="4"/>
      <c r="AE110" s="6"/>
      <c r="AF110" s="4"/>
      <c r="AG110" s="6"/>
      <c r="AH110" s="4"/>
      <c r="AI110" s="6"/>
      <c r="AJ110" s="4"/>
      <c r="AK110" s="6"/>
      <c r="AL110" s="31"/>
      <c r="AM110" s="6">
        <v>1</v>
      </c>
      <c r="AN110" s="181">
        <v>5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2</v>
      </c>
      <c r="D111" s="55">
        <f t="shared" si="12"/>
        <v>0</v>
      </c>
      <c r="E111" s="85">
        <f t="shared" si="12"/>
        <v>2</v>
      </c>
      <c r="F111" s="10"/>
      <c r="G111" s="25"/>
      <c r="H111" s="10"/>
      <c r="I111" s="25"/>
      <c r="J111" s="10"/>
      <c r="K111" s="11"/>
      <c r="L111" s="10"/>
      <c r="M111" s="11"/>
      <c r="N111" s="10"/>
      <c r="O111" s="11"/>
      <c r="P111" s="10"/>
      <c r="Q111" s="11"/>
      <c r="R111" s="10"/>
      <c r="S111" s="11">
        <v>1</v>
      </c>
      <c r="T111" s="10"/>
      <c r="U111" s="11"/>
      <c r="V111" s="10"/>
      <c r="W111" s="11">
        <v>1</v>
      </c>
      <c r="X111" s="10"/>
      <c r="Y111" s="11"/>
      <c r="Z111" s="10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26"/>
      <c r="AM111" s="11"/>
      <c r="AN111" s="182">
        <v>2</v>
      </c>
      <c r="AO111" s="12">
        <v>0</v>
      </c>
      <c r="AP111" s="25">
        <v>2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/>
      <c r="AP112" s="17"/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/>
      <c r="AP113" s="5"/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42</v>
      </c>
      <c r="D114" s="55">
        <f t="shared" si="12"/>
        <v>31</v>
      </c>
      <c r="E114" s="85">
        <f t="shared" si="12"/>
        <v>11</v>
      </c>
      <c r="F114" s="16"/>
      <c r="G114" s="17"/>
      <c r="H114" s="16"/>
      <c r="I114" s="17"/>
      <c r="J114" s="16"/>
      <c r="K114" s="18"/>
      <c r="L114" s="16"/>
      <c r="M114" s="18"/>
      <c r="N114" s="16">
        <v>1</v>
      </c>
      <c r="O114" s="18">
        <v>2</v>
      </c>
      <c r="P114" s="16">
        <v>7</v>
      </c>
      <c r="Q114" s="18">
        <v>3</v>
      </c>
      <c r="R114" s="16">
        <v>3</v>
      </c>
      <c r="S114" s="18">
        <v>2</v>
      </c>
      <c r="T114" s="16">
        <v>3</v>
      </c>
      <c r="U114" s="18">
        <v>1</v>
      </c>
      <c r="V114" s="16">
        <v>10</v>
      </c>
      <c r="W114" s="18">
        <v>2</v>
      </c>
      <c r="X114" s="16">
        <v>4</v>
      </c>
      <c r="Y114" s="18"/>
      <c r="Z114" s="16">
        <v>1</v>
      </c>
      <c r="AA114" s="18">
        <v>1</v>
      </c>
      <c r="AB114" s="16">
        <v>1</v>
      </c>
      <c r="AC114" s="18"/>
      <c r="AD114" s="16">
        <v>1</v>
      </c>
      <c r="AE114" s="18"/>
      <c r="AF114" s="16"/>
      <c r="AG114" s="18"/>
      <c r="AH114" s="16"/>
      <c r="AI114" s="18"/>
      <c r="AJ114" s="16"/>
      <c r="AK114" s="18"/>
      <c r="AL114" s="28"/>
      <c r="AM114" s="18"/>
      <c r="AN114" s="183">
        <v>42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/>
      <c r="AP115" s="5"/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12</v>
      </c>
      <c r="D116" s="55">
        <f t="shared" si="12"/>
        <v>9</v>
      </c>
      <c r="E116" s="85">
        <f t="shared" si="12"/>
        <v>3</v>
      </c>
      <c r="F116" s="16">
        <v>2</v>
      </c>
      <c r="G116" s="17"/>
      <c r="H116" s="16"/>
      <c r="I116" s="17"/>
      <c r="J116" s="16"/>
      <c r="K116" s="18"/>
      <c r="L116" s="16"/>
      <c r="M116" s="18"/>
      <c r="N116" s="16"/>
      <c r="O116" s="18">
        <v>1</v>
      </c>
      <c r="P116" s="16">
        <v>1</v>
      </c>
      <c r="Q116" s="18"/>
      <c r="R116" s="16"/>
      <c r="S116" s="18">
        <v>1</v>
      </c>
      <c r="T116" s="16">
        <v>3</v>
      </c>
      <c r="U116" s="18">
        <v>1</v>
      </c>
      <c r="V116" s="147"/>
      <c r="W116" s="23"/>
      <c r="X116" s="22">
        <v>2</v>
      </c>
      <c r="Y116" s="24"/>
      <c r="Z116" s="22"/>
      <c r="AA116" s="24"/>
      <c r="AB116" s="22"/>
      <c r="AC116" s="24"/>
      <c r="AD116" s="22"/>
      <c r="AE116" s="24"/>
      <c r="AF116" s="22">
        <v>1</v>
      </c>
      <c r="AG116" s="24"/>
      <c r="AH116" s="22"/>
      <c r="AI116" s="24"/>
      <c r="AJ116" s="22"/>
      <c r="AK116" s="24"/>
      <c r="AL116" s="184"/>
      <c r="AM116" s="24"/>
      <c r="AN116" s="185">
        <v>12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/>
      <c r="AP117" s="113"/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0</v>
      </c>
      <c r="D118" s="43">
        <f>SUM(L118+N118+P118+R118+T118+V118+X118+Z118+AB118+AD118+AF118+AH118+AJ118+AL118)</f>
        <v>0</v>
      </c>
      <c r="E118" s="91">
        <f>SUM(M118+O118+Q118+S118+U118+W118+Y118+AA118+AC118+AE118+AG118+AI118+AK118+AM118)</f>
        <v>0</v>
      </c>
      <c r="F118" s="89"/>
      <c r="G118" s="90"/>
      <c r="H118" s="89"/>
      <c r="I118" s="90"/>
      <c r="J118" s="89"/>
      <c r="K118" s="90"/>
      <c r="L118" s="200"/>
      <c r="M118" s="18"/>
      <c r="N118" s="16"/>
      <c r="O118" s="18"/>
      <c r="P118" s="16"/>
      <c r="Q118" s="18"/>
      <c r="R118" s="16"/>
      <c r="S118" s="18"/>
      <c r="T118" s="16"/>
      <c r="U118" s="18"/>
      <c r="V118" s="16"/>
      <c r="W118" s="18"/>
      <c r="X118" s="16"/>
      <c r="Y118" s="18"/>
      <c r="Z118" s="16"/>
      <c r="AA118" s="18"/>
      <c r="AB118" s="16"/>
      <c r="AC118" s="18"/>
      <c r="AD118" s="16"/>
      <c r="AE118" s="18"/>
      <c r="AF118" s="16"/>
      <c r="AG118" s="18"/>
      <c r="AH118" s="16"/>
      <c r="AI118" s="18"/>
      <c r="AJ118" s="16"/>
      <c r="AK118" s="18"/>
      <c r="AL118" s="28"/>
      <c r="AM118" s="18"/>
      <c r="AN118" s="183"/>
      <c r="AO118" s="19"/>
      <c r="AP118" s="17"/>
      <c r="AQ118" s="16"/>
      <c r="AR118" s="17"/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23444</v>
      </c>
      <c r="B194" s="67">
        <f>SUM(CG7:CK120)</f>
        <v>1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type="whole" allowBlank="1" showInputMessage="1" showErrorMessage="1" errorTitle="Error de ingreso" error="Debe ingresar sólo números." sqref="C12:W68 Y12:AA68 AC12:AW68 C72:S86 F92:AQ102 F108:AR118">
      <formula1>0</formula1>
      <formula2>99999</formula2>
    </dataValidation>
    <dataValidation allowBlank="1" showInputMessage="1" showErrorMessage="1" errorTitle="ERROR" error="Por Favor ingrese solo Números." sqref="AR92:BC102 AX12:BI68 AS108:BD11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topLeftCell="X1" workbookViewId="0">
      <selection activeCell="AN13" sqref="AN13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",[3]NOMBRE!B2," - ","( ",[3]NOMBRE!C2,[3]NOMBRE!D2,[3]NOMBRE!E2,[3]NOMBRE!F2,[3]NOMBRE!G2,"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",[3]NOMBRE!B6," - ","( ",[3]NOMBRE!C6,[3]NOMBRE!D6," )")</f>
        <v>MES: FEBRERO - ( 02 )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",[3]NOMBRE!B7)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121" t="s">
        <v>15</v>
      </c>
      <c r="W11" s="35" t="s">
        <v>16</v>
      </c>
      <c r="X11" s="123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252</v>
      </c>
      <c r="C12" s="4">
        <v>102</v>
      </c>
      <c r="D12" s="7">
        <v>90</v>
      </c>
      <c r="E12" s="8">
        <v>60</v>
      </c>
      <c r="F12" s="8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252</v>
      </c>
      <c r="U12" s="11"/>
      <c r="V12" s="10">
        <v>111</v>
      </c>
      <c r="W12" s="11">
        <v>141</v>
      </c>
      <c r="X12" s="53">
        <f t="shared" ref="X12:X37" si="0">SUM(Y12+Z12+AA12)</f>
        <v>103</v>
      </c>
      <c r="Y12" s="10">
        <v>103</v>
      </c>
      <c r="Z12" s="15"/>
      <c r="AA12" s="11"/>
      <c r="AB12" s="140">
        <f t="shared" ref="AB12:AB38" si="1">SUM(AC12+AD12+AE12)</f>
        <v>0</v>
      </c>
      <c r="AC12" s="10"/>
      <c r="AD12" s="15"/>
      <c r="AE12" s="11"/>
      <c r="AF12" s="13">
        <v>80</v>
      </c>
      <c r="AG12" s="114"/>
      <c r="AH12" s="26">
        <v>28</v>
      </c>
      <c r="AI12" s="6"/>
      <c r="AJ12" s="14"/>
      <c r="AK12" s="26"/>
      <c r="AL12" s="6"/>
      <c r="AM12" s="26">
        <v>18</v>
      </c>
      <c r="AN12" s="6"/>
      <c r="AO12" s="24"/>
      <c r="AP12" s="24"/>
      <c r="AQ12" s="24"/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725</v>
      </c>
      <c r="C13" s="10"/>
      <c r="D13" s="12"/>
      <c r="E13" s="79"/>
      <c r="F13" s="79">
        <v>9</v>
      </c>
      <c r="G13" s="79">
        <v>29</v>
      </c>
      <c r="H13" s="79">
        <v>64</v>
      </c>
      <c r="I13" s="79">
        <v>39</v>
      </c>
      <c r="J13" s="79">
        <v>41</v>
      </c>
      <c r="K13" s="79">
        <v>37</v>
      </c>
      <c r="L13" s="79">
        <v>38</v>
      </c>
      <c r="M13" s="79">
        <v>45</v>
      </c>
      <c r="N13" s="79">
        <v>44</v>
      </c>
      <c r="O13" s="79">
        <v>73</v>
      </c>
      <c r="P13" s="79">
        <v>76</v>
      </c>
      <c r="Q13" s="79">
        <v>63</v>
      </c>
      <c r="R13" s="79">
        <v>75</v>
      </c>
      <c r="S13" s="11">
        <v>92</v>
      </c>
      <c r="T13" s="10"/>
      <c r="U13" s="11">
        <v>725</v>
      </c>
      <c r="V13" s="10">
        <v>285</v>
      </c>
      <c r="W13" s="11">
        <v>440</v>
      </c>
      <c r="X13" s="53">
        <f t="shared" si="0"/>
        <v>0</v>
      </c>
      <c r="Y13" s="10"/>
      <c r="Z13" s="15"/>
      <c r="AA13" s="11"/>
      <c r="AB13" s="140">
        <f t="shared" si="1"/>
        <v>385</v>
      </c>
      <c r="AC13" s="10">
        <v>385</v>
      </c>
      <c r="AD13" s="12"/>
      <c r="AE13" s="11"/>
      <c r="AF13" s="13">
        <v>240</v>
      </c>
      <c r="AG13" s="33"/>
      <c r="AH13" s="10"/>
      <c r="AI13" s="11">
        <v>79</v>
      </c>
      <c r="AJ13" s="14">
        <v>551</v>
      </c>
      <c r="AK13" s="26"/>
      <c r="AL13" s="11">
        <v>47</v>
      </c>
      <c r="AM13" s="26"/>
      <c r="AN13" s="11">
        <v>95</v>
      </c>
      <c r="AO13" s="24"/>
      <c r="AP13" s="24"/>
      <c r="AQ13" s="24"/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70</v>
      </c>
      <c r="C14" s="10">
        <v>70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70</v>
      </c>
      <c r="U14" s="11"/>
      <c r="V14" s="10">
        <v>40</v>
      </c>
      <c r="W14" s="11">
        <v>30</v>
      </c>
      <c r="X14" s="53">
        <f t="shared" si="0"/>
        <v>19</v>
      </c>
      <c r="Y14" s="10">
        <v>19</v>
      </c>
      <c r="Z14" s="15"/>
      <c r="AA14" s="11"/>
      <c r="AB14" s="140">
        <f t="shared" si="1"/>
        <v>0</v>
      </c>
      <c r="AC14" s="10"/>
      <c r="AD14" s="12"/>
      <c r="AE14" s="11"/>
      <c r="AF14" s="13"/>
      <c r="AG14" s="13"/>
      <c r="AH14" s="10">
        <v>9</v>
      </c>
      <c r="AI14" s="11"/>
      <c r="AJ14" s="14"/>
      <c r="AK14" s="26"/>
      <c r="AL14" s="11"/>
      <c r="AM14" s="26">
        <v>4</v>
      </c>
      <c r="AN14" s="11"/>
      <c r="AO14" s="24"/>
      <c r="AP14" s="24"/>
      <c r="AQ14" s="24"/>
      <c r="AR14" s="24"/>
      <c r="AS14" s="141"/>
      <c r="AT14" s="142"/>
      <c r="AU14" s="22"/>
      <c r="AV14" s="79"/>
      <c r="AW14" s="23"/>
      <c r="AX14" s="9" t="s">
        <v>180</v>
      </c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E14" s="47" t="s">
        <v>180</v>
      </c>
      <c r="CG14" s="52">
        <v>0</v>
      </c>
      <c r="CH14" s="52"/>
      <c r="CI14" s="52">
        <v>0</v>
      </c>
      <c r="CJ14" s="52">
        <v>0</v>
      </c>
      <c r="CK14" s="52">
        <v>1</v>
      </c>
    </row>
    <row r="15" spans="1:89" ht="16.149999999999999" customHeight="1" x14ac:dyDescent="0.2">
      <c r="A15" s="53" t="s">
        <v>76</v>
      </c>
      <c r="B15" s="61">
        <f>SUM(C15+D15+E15+F15+G15+H15+I15+J15+K15)</f>
        <v>25</v>
      </c>
      <c r="C15" s="10">
        <v>14</v>
      </c>
      <c r="D15" s="12">
        <v>8</v>
      </c>
      <c r="E15" s="79">
        <v>3</v>
      </c>
      <c r="F15" s="79"/>
      <c r="G15" s="79"/>
      <c r="H15" s="79"/>
      <c r="I15" s="79"/>
      <c r="J15" s="79"/>
      <c r="K15" s="79"/>
      <c r="L15" s="138"/>
      <c r="M15" s="138"/>
      <c r="N15" s="138"/>
      <c r="O15" s="138"/>
      <c r="P15" s="138"/>
      <c r="Q15" s="138"/>
      <c r="R15" s="138"/>
      <c r="S15" s="138"/>
      <c r="T15" s="10">
        <v>25</v>
      </c>
      <c r="U15" s="11"/>
      <c r="V15" s="10">
        <v>13</v>
      </c>
      <c r="W15" s="11">
        <v>12</v>
      </c>
      <c r="X15" s="53">
        <f t="shared" si="0"/>
        <v>13</v>
      </c>
      <c r="Y15" s="10">
        <v>13</v>
      </c>
      <c r="Z15" s="15"/>
      <c r="AA15" s="11"/>
      <c r="AB15" s="140">
        <f t="shared" si="1"/>
        <v>0</v>
      </c>
      <c r="AC15" s="10"/>
      <c r="AD15" s="12"/>
      <c r="AE15" s="11"/>
      <c r="AF15" s="13">
        <v>9</v>
      </c>
      <c r="AG15" s="13"/>
      <c r="AH15" s="10">
        <v>8</v>
      </c>
      <c r="AI15" s="11"/>
      <c r="AJ15" s="14">
        <v>1</v>
      </c>
      <c r="AK15" s="26"/>
      <c r="AL15" s="11"/>
      <c r="AM15" s="26"/>
      <c r="AN15" s="11"/>
      <c r="AO15" s="24"/>
      <c r="AP15" s="24"/>
      <c r="AQ15" s="24"/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1"/>
      <c r="T16" s="10"/>
      <c r="U16" s="11"/>
      <c r="V16" s="10"/>
      <c r="W16" s="11"/>
      <c r="X16" s="53">
        <f t="shared" si="0"/>
        <v>0</v>
      </c>
      <c r="Y16" s="10"/>
      <c r="Z16" s="15"/>
      <c r="AA16" s="11"/>
      <c r="AB16" s="80">
        <f t="shared" si="1"/>
        <v>0</v>
      </c>
      <c r="AC16" s="10"/>
      <c r="AD16" s="15"/>
      <c r="AE16" s="11"/>
      <c r="AF16" s="13"/>
      <c r="AG16" s="13"/>
      <c r="AH16" s="10"/>
      <c r="AI16" s="11"/>
      <c r="AJ16" s="14"/>
      <c r="AK16" s="26"/>
      <c r="AL16" s="11"/>
      <c r="AM16" s="26"/>
      <c r="AN16" s="11"/>
      <c r="AO16" s="24"/>
      <c r="AP16" s="24"/>
      <c r="AQ16" s="24"/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65</v>
      </c>
      <c r="C17" s="10">
        <v>42</v>
      </c>
      <c r="D17" s="12">
        <v>12</v>
      </c>
      <c r="E17" s="15">
        <v>11</v>
      </c>
      <c r="F17" s="15"/>
      <c r="G17" s="15"/>
      <c r="H17" s="15"/>
      <c r="I17" s="15"/>
      <c r="J17" s="15"/>
      <c r="K17" s="15"/>
      <c r="L17" s="138"/>
      <c r="M17" s="138"/>
      <c r="N17" s="138"/>
      <c r="O17" s="138"/>
      <c r="P17" s="138"/>
      <c r="Q17" s="138"/>
      <c r="R17" s="138"/>
      <c r="S17" s="138"/>
      <c r="T17" s="10">
        <v>65</v>
      </c>
      <c r="U17" s="11"/>
      <c r="V17" s="10">
        <v>37</v>
      </c>
      <c r="W17" s="11">
        <v>28</v>
      </c>
      <c r="X17" s="53">
        <f t="shared" si="0"/>
        <v>34</v>
      </c>
      <c r="Y17" s="10">
        <v>34</v>
      </c>
      <c r="Z17" s="15"/>
      <c r="AA17" s="11"/>
      <c r="AB17" s="80">
        <f t="shared" si="1"/>
        <v>0</v>
      </c>
      <c r="AC17" s="10"/>
      <c r="AD17" s="15"/>
      <c r="AE17" s="11"/>
      <c r="AF17" s="13">
        <v>34</v>
      </c>
      <c r="AG17" s="13"/>
      <c r="AH17" s="10"/>
      <c r="AI17" s="11"/>
      <c r="AJ17" s="14">
        <v>10</v>
      </c>
      <c r="AK17" s="26"/>
      <c r="AL17" s="11"/>
      <c r="AM17" s="26"/>
      <c r="AN17" s="11"/>
      <c r="AO17" s="24"/>
      <c r="AP17" s="24"/>
      <c r="AQ17" s="24">
        <v>25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398</v>
      </c>
      <c r="C18" s="10"/>
      <c r="D18" s="12"/>
      <c r="E18" s="15"/>
      <c r="F18" s="15">
        <v>4</v>
      </c>
      <c r="G18" s="15">
        <v>2</v>
      </c>
      <c r="H18" s="15">
        <v>1</v>
      </c>
      <c r="I18" s="15">
        <v>6</v>
      </c>
      <c r="J18" s="15">
        <v>3</v>
      </c>
      <c r="K18" s="15">
        <v>4</v>
      </c>
      <c r="L18" s="15">
        <v>20</v>
      </c>
      <c r="M18" s="15">
        <v>30</v>
      </c>
      <c r="N18" s="15">
        <v>45</v>
      </c>
      <c r="O18" s="15">
        <v>49</v>
      </c>
      <c r="P18" s="15">
        <v>60</v>
      </c>
      <c r="Q18" s="15">
        <v>60</v>
      </c>
      <c r="R18" s="15">
        <v>56</v>
      </c>
      <c r="S18" s="11">
        <v>58</v>
      </c>
      <c r="T18" s="10"/>
      <c r="U18" s="11">
        <v>398</v>
      </c>
      <c r="V18" s="10">
        <v>206</v>
      </c>
      <c r="W18" s="11">
        <v>192</v>
      </c>
      <c r="X18" s="53">
        <f t="shared" si="0"/>
        <v>0</v>
      </c>
      <c r="Y18" s="10"/>
      <c r="Z18" s="15"/>
      <c r="AA18" s="11"/>
      <c r="AB18" s="80">
        <f t="shared" si="1"/>
        <v>152</v>
      </c>
      <c r="AC18" s="10">
        <v>152</v>
      </c>
      <c r="AD18" s="15"/>
      <c r="AE18" s="11"/>
      <c r="AF18" s="13">
        <v>135</v>
      </c>
      <c r="AG18" s="13">
        <v>20</v>
      </c>
      <c r="AH18" s="10"/>
      <c r="AI18" s="11">
        <v>74</v>
      </c>
      <c r="AJ18" s="14">
        <v>53</v>
      </c>
      <c r="AK18" s="26"/>
      <c r="AL18" s="11">
        <v>34</v>
      </c>
      <c r="AM18" s="26"/>
      <c r="AN18" s="11">
        <v>56</v>
      </c>
      <c r="AO18" s="24"/>
      <c r="AP18" s="24"/>
      <c r="AQ18" s="24"/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/>
      <c r="D19" s="12"/>
      <c r="E19" s="15"/>
      <c r="F19" s="15"/>
      <c r="G19" s="15"/>
      <c r="H19" s="15"/>
      <c r="I19" s="15"/>
      <c r="J19" s="15"/>
      <c r="K19" s="15"/>
      <c r="L19" s="138"/>
      <c r="M19" s="138"/>
      <c r="N19" s="138"/>
      <c r="O19" s="138"/>
      <c r="P19" s="138"/>
      <c r="Q19" s="138"/>
      <c r="R19" s="138"/>
      <c r="S19" s="138"/>
      <c r="T19" s="10"/>
      <c r="U19" s="11"/>
      <c r="V19" s="10"/>
      <c r="W19" s="11"/>
      <c r="X19" s="53">
        <f t="shared" si="0"/>
        <v>0</v>
      </c>
      <c r="Y19" s="10"/>
      <c r="Z19" s="15"/>
      <c r="AA19" s="11"/>
      <c r="AB19" s="80">
        <f t="shared" si="1"/>
        <v>0</v>
      </c>
      <c r="AC19" s="10"/>
      <c r="AD19" s="15"/>
      <c r="AE19" s="11"/>
      <c r="AF19" s="13"/>
      <c r="AG19" s="13"/>
      <c r="AH19" s="10"/>
      <c r="AI19" s="11"/>
      <c r="AJ19" s="14"/>
      <c r="AK19" s="26"/>
      <c r="AL19" s="11"/>
      <c r="AM19" s="26"/>
      <c r="AN19" s="11"/>
      <c r="AO19" s="24"/>
      <c r="AP19" s="24"/>
      <c r="AQ19" s="24"/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165</v>
      </c>
      <c r="C20" s="10"/>
      <c r="D20" s="12"/>
      <c r="E20" s="15">
        <v>2</v>
      </c>
      <c r="F20" s="15">
        <v>12</v>
      </c>
      <c r="G20" s="15">
        <v>6</v>
      </c>
      <c r="H20" s="15">
        <v>9</v>
      </c>
      <c r="I20" s="15">
        <v>14</v>
      </c>
      <c r="J20" s="15">
        <v>6</v>
      </c>
      <c r="K20" s="15">
        <v>11</v>
      </c>
      <c r="L20" s="15">
        <v>10</v>
      </c>
      <c r="M20" s="15">
        <v>16</v>
      </c>
      <c r="N20" s="15">
        <v>21</v>
      </c>
      <c r="O20" s="15">
        <v>20</v>
      </c>
      <c r="P20" s="15">
        <v>14</v>
      </c>
      <c r="Q20" s="15">
        <v>15</v>
      </c>
      <c r="R20" s="15">
        <v>5</v>
      </c>
      <c r="S20" s="11">
        <v>4</v>
      </c>
      <c r="T20" s="10">
        <v>2</v>
      </c>
      <c r="U20" s="11">
        <v>163</v>
      </c>
      <c r="V20" s="10">
        <v>33</v>
      </c>
      <c r="W20" s="11">
        <v>132</v>
      </c>
      <c r="X20" s="53">
        <f t="shared" si="0"/>
        <v>2</v>
      </c>
      <c r="Y20" s="10">
        <v>2</v>
      </c>
      <c r="Z20" s="15"/>
      <c r="AA20" s="11"/>
      <c r="AB20" s="80">
        <f t="shared" si="1"/>
        <v>96</v>
      </c>
      <c r="AC20" s="10">
        <v>96</v>
      </c>
      <c r="AD20" s="15"/>
      <c r="AE20" s="11"/>
      <c r="AF20" s="13">
        <v>93</v>
      </c>
      <c r="AG20" s="13"/>
      <c r="AH20" s="10"/>
      <c r="AI20" s="11">
        <v>38</v>
      </c>
      <c r="AJ20" s="14">
        <v>2</v>
      </c>
      <c r="AK20" s="26"/>
      <c r="AL20" s="11"/>
      <c r="AM20" s="26"/>
      <c r="AN20" s="11">
        <v>10</v>
      </c>
      <c r="AO20" s="24"/>
      <c r="AP20" s="24"/>
      <c r="AQ20" s="24"/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/>
      <c r="D21" s="12"/>
      <c r="E21" s="15"/>
      <c r="F21" s="15"/>
      <c r="G21" s="15"/>
      <c r="H21" s="15"/>
      <c r="I21" s="15"/>
      <c r="J21" s="15"/>
      <c r="K21" s="15"/>
      <c r="L21" s="138"/>
      <c r="M21" s="138"/>
      <c r="N21" s="138"/>
      <c r="O21" s="138"/>
      <c r="P21" s="138"/>
      <c r="Q21" s="138"/>
      <c r="R21" s="138"/>
      <c r="S21" s="138"/>
      <c r="T21" s="10"/>
      <c r="U21" s="11"/>
      <c r="V21" s="10"/>
      <c r="W21" s="11"/>
      <c r="X21" s="53">
        <f t="shared" si="0"/>
        <v>0</v>
      </c>
      <c r="Y21" s="10"/>
      <c r="Z21" s="15"/>
      <c r="AA21" s="11"/>
      <c r="AB21" s="80">
        <f t="shared" si="1"/>
        <v>0</v>
      </c>
      <c r="AC21" s="10"/>
      <c r="AD21" s="15"/>
      <c r="AE21" s="11"/>
      <c r="AF21" s="13"/>
      <c r="AG21" s="13"/>
      <c r="AH21" s="10"/>
      <c r="AI21" s="11"/>
      <c r="AJ21" s="14"/>
      <c r="AK21" s="26"/>
      <c r="AL21" s="11"/>
      <c r="AM21" s="26"/>
      <c r="AN21" s="11"/>
      <c r="AO21" s="24"/>
      <c r="AP21" s="24"/>
      <c r="AQ21" s="24"/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165</v>
      </c>
      <c r="C22" s="10"/>
      <c r="D22" s="12"/>
      <c r="E22" s="15"/>
      <c r="F22" s="15">
        <v>3</v>
      </c>
      <c r="G22" s="15">
        <v>4</v>
      </c>
      <c r="H22" s="15">
        <v>10</v>
      </c>
      <c r="I22" s="15">
        <v>8</v>
      </c>
      <c r="J22" s="15">
        <v>10</v>
      </c>
      <c r="K22" s="15">
        <v>11</v>
      </c>
      <c r="L22" s="15">
        <v>10</v>
      </c>
      <c r="M22" s="15">
        <v>19</v>
      </c>
      <c r="N22" s="15">
        <v>8</v>
      </c>
      <c r="O22" s="15">
        <v>18</v>
      </c>
      <c r="P22" s="15">
        <v>21</v>
      </c>
      <c r="Q22" s="15">
        <v>22</v>
      </c>
      <c r="R22" s="15">
        <v>13</v>
      </c>
      <c r="S22" s="11">
        <v>8</v>
      </c>
      <c r="T22" s="10"/>
      <c r="U22" s="11">
        <v>165</v>
      </c>
      <c r="V22" s="10">
        <v>70</v>
      </c>
      <c r="W22" s="11">
        <v>95</v>
      </c>
      <c r="X22" s="53">
        <f t="shared" si="0"/>
        <v>0</v>
      </c>
      <c r="Y22" s="10"/>
      <c r="Z22" s="15"/>
      <c r="AA22" s="11"/>
      <c r="AB22" s="80">
        <f t="shared" si="1"/>
        <v>92</v>
      </c>
      <c r="AC22" s="10">
        <v>92</v>
      </c>
      <c r="AD22" s="15"/>
      <c r="AE22" s="11"/>
      <c r="AF22" s="13">
        <v>74</v>
      </c>
      <c r="AG22" s="13"/>
      <c r="AH22" s="10"/>
      <c r="AI22" s="11">
        <v>44</v>
      </c>
      <c r="AJ22" s="14"/>
      <c r="AK22" s="26"/>
      <c r="AL22" s="11">
        <v>29</v>
      </c>
      <c r="AM22" s="26"/>
      <c r="AN22" s="11">
        <v>30</v>
      </c>
      <c r="AO22" s="24"/>
      <c r="AP22" s="24"/>
      <c r="AQ22" s="24"/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"/>
      <c r="T23" s="10"/>
      <c r="U23" s="11"/>
      <c r="V23" s="10"/>
      <c r="W23" s="11"/>
      <c r="X23" s="53">
        <f t="shared" si="0"/>
        <v>0</v>
      </c>
      <c r="Y23" s="10"/>
      <c r="Z23" s="15"/>
      <c r="AA23" s="11"/>
      <c r="AB23" s="80">
        <f t="shared" si="1"/>
        <v>0</v>
      </c>
      <c r="AC23" s="10"/>
      <c r="AD23" s="15"/>
      <c r="AE23" s="11"/>
      <c r="AF23" s="13"/>
      <c r="AG23" s="13"/>
      <c r="AH23" s="10"/>
      <c r="AI23" s="11"/>
      <c r="AJ23" s="14"/>
      <c r="AK23" s="26"/>
      <c r="AL23" s="11"/>
      <c r="AM23" s="26"/>
      <c r="AN23" s="11"/>
      <c r="AO23" s="24"/>
      <c r="AP23" s="24"/>
      <c r="AQ23" s="24"/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/>
      <c r="D24" s="12"/>
      <c r="E24" s="15"/>
      <c r="F24" s="15"/>
      <c r="G24" s="15"/>
      <c r="H24" s="15"/>
      <c r="I24" s="15"/>
      <c r="J24" s="15"/>
      <c r="K24" s="15"/>
      <c r="L24" s="138"/>
      <c r="M24" s="138"/>
      <c r="N24" s="138"/>
      <c r="O24" s="138"/>
      <c r="P24" s="138"/>
      <c r="Q24" s="138"/>
      <c r="R24" s="138"/>
      <c r="S24" s="138"/>
      <c r="T24" s="10"/>
      <c r="U24" s="11"/>
      <c r="V24" s="10"/>
      <c r="W24" s="11"/>
      <c r="X24" s="53">
        <f t="shared" si="0"/>
        <v>0</v>
      </c>
      <c r="Y24" s="10"/>
      <c r="Z24" s="15"/>
      <c r="AA24" s="11"/>
      <c r="AB24" s="80">
        <f t="shared" si="1"/>
        <v>0</v>
      </c>
      <c r="AC24" s="10"/>
      <c r="AD24" s="15"/>
      <c r="AE24" s="11"/>
      <c r="AF24" s="13"/>
      <c r="AG24" s="13"/>
      <c r="AH24" s="10"/>
      <c r="AI24" s="11"/>
      <c r="AJ24" s="14"/>
      <c r="AK24" s="26"/>
      <c r="AL24" s="11"/>
      <c r="AM24" s="26"/>
      <c r="AN24" s="11"/>
      <c r="AO24" s="24"/>
      <c r="AP24" s="24"/>
      <c r="AQ24" s="24"/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/>
      <c r="D25" s="1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1"/>
      <c r="T25" s="10"/>
      <c r="U25" s="11"/>
      <c r="V25" s="10"/>
      <c r="W25" s="11"/>
      <c r="X25" s="53">
        <f t="shared" si="0"/>
        <v>0</v>
      </c>
      <c r="Y25" s="10"/>
      <c r="Z25" s="15"/>
      <c r="AA25" s="11"/>
      <c r="AB25" s="80">
        <f t="shared" si="1"/>
        <v>0</v>
      </c>
      <c r="AC25" s="10"/>
      <c r="AD25" s="15"/>
      <c r="AE25" s="11"/>
      <c r="AF25" s="13"/>
      <c r="AG25" s="13"/>
      <c r="AH25" s="10"/>
      <c r="AI25" s="11"/>
      <c r="AJ25" s="14"/>
      <c r="AK25" s="26"/>
      <c r="AL25" s="11"/>
      <c r="AM25" s="26"/>
      <c r="AN25" s="11"/>
      <c r="AO25" s="24"/>
      <c r="AP25" s="24"/>
      <c r="AQ25" s="24"/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/>
      <c r="D26" s="12"/>
      <c r="E26" s="15"/>
      <c r="F26" s="15"/>
      <c r="G26" s="15"/>
      <c r="H26" s="15"/>
      <c r="I26" s="15"/>
      <c r="J26" s="15"/>
      <c r="K26" s="15"/>
      <c r="L26" s="138"/>
      <c r="M26" s="138"/>
      <c r="N26" s="138"/>
      <c r="O26" s="138"/>
      <c r="P26" s="138"/>
      <c r="Q26" s="138"/>
      <c r="R26" s="138"/>
      <c r="S26" s="138"/>
      <c r="T26" s="10"/>
      <c r="U26" s="11"/>
      <c r="V26" s="10"/>
      <c r="W26" s="11"/>
      <c r="X26" s="53">
        <f t="shared" si="0"/>
        <v>0</v>
      </c>
      <c r="Y26" s="10"/>
      <c r="Z26" s="15"/>
      <c r="AA26" s="11"/>
      <c r="AB26" s="80">
        <f t="shared" si="1"/>
        <v>0</v>
      </c>
      <c r="AC26" s="10"/>
      <c r="AD26" s="15"/>
      <c r="AE26" s="11"/>
      <c r="AF26" s="13"/>
      <c r="AG26" s="13"/>
      <c r="AH26" s="10"/>
      <c r="AI26" s="11"/>
      <c r="AJ26" s="14"/>
      <c r="AK26" s="26"/>
      <c r="AL26" s="11"/>
      <c r="AM26" s="26"/>
      <c r="AN26" s="11"/>
      <c r="AO26" s="24"/>
      <c r="AP26" s="24"/>
      <c r="AQ26" s="24"/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38</v>
      </c>
      <c r="C27" s="10"/>
      <c r="D27" s="12"/>
      <c r="E27" s="15"/>
      <c r="F27" s="15"/>
      <c r="G27" s="15"/>
      <c r="H27" s="15">
        <v>1</v>
      </c>
      <c r="I27" s="15"/>
      <c r="J27" s="15"/>
      <c r="K27" s="15">
        <v>1</v>
      </c>
      <c r="L27" s="15">
        <v>1</v>
      </c>
      <c r="M27" s="15"/>
      <c r="N27" s="15">
        <v>1</v>
      </c>
      <c r="O27" s="15"/>
      <c r="P27" s="15">
        <v>5</v>
      </c>
      <c r="Q27" s="15">
        <v>6</v>
      </c>
      <c r="R27" s="15">
        <v>12</v>
      </c>
      <c r="S27" s="11">
        <v>11</v>
      </c>
      <c r="T27" s="10"/>
      <c r="U27" s="11">
        <v>38</v>
      </c>
      <c r="V27" s="10">
        <v>18</v>
      </c>
      <c r="W27" s="11">
        <v>20</v>
      </c>
      <c r="X27" s="53">
        <f t="shared" si="0"/>
        <v>0</v>
      </c>
      <c r="Y27" s="10"/>
      <c r="Z27" s="15"/>
      <c r="AA27" s="11"/>
      <c r="AB27" s="80">
        <f t="shared" si="1"/>
        <v>23</v>
      </c>
      <c r="AC27" s="10">
        <v>23</v>
      </c>
      <c r="AD27" s="15"/>
      <c r="AE27" s="11"/>
      <c r="AF27" s="13">
        <v>23</v>
      </c>
      <c r="AG27" s="13"/>
      <c r="AH27" s="10"/>
      <c r="AI27" s="11">
        <v>14</v>
      </c>
      <c r="AJ27" s="14"/>
      <c r="AK27" s="26"/>
      <c r="AL27" s="11"/>
      <c r="AM27" s="26"/>
      <c r="AN27" s="11"/>
      <c r="AO27" s="24"/>
      <c r="AP27" s="24"/>
      <c r="AQ27" s="24"/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/>
      <c r="D28" s="12"/>
      <c r="E28" s="15"/>
      <c r="F28" s="15"/>
      <c r="G28" s="15"/>
      <c r="H28" s="15"/>
      <c r="I28" s="15"/>
      <c r="J28" s="15"/>
      <c r="K28" s="15"/>
      <c r="L28" s="138"/>
      <c r="M28" s="138"/>
      <c r="N28" s="138"/>
      <c r="O28" s="138"/>
      <c r="P28" s="138"/>
      <c r="Q28" s="138"/>
      <c r="R28" s="138"/>
      <c r="S28" s="138"/>
      <c r="T28" s="10"/>
      <c r="U28" s="11"/>
      <c r="V28" s="10"/>
      <c r="W28" s="11"/>
      <c r="X28" s="53">
        <f t="shared" si="0"/>
        <v>0</v>
      </c>
      <c r="Y28" s="10"/>
      <c r="Z28" s="15"/>
      <c r="AA28" s="11"/>
      <c r="AB28" s="80">
        <f t="shared" si="1"/>
        <v>0</v>
      </c>
      <c r="AC28" s="10"/>
      <c r="AD28" s="15"/>
      <c r="AE28" s="11"/>
      <c r="AF28" s="13"/>
      <c r="AG28" s="13"/>
      <c r="AH28" s="10"/>
      <c r="AI28" s="11"/>
      <c r="AJ28" s="14"/>
      <c r="AK28" s="26"/>
      <c r="AL28" s="11"/>
      <c r="AM28" s="26"/>
      <c r="AN28" s="11"/>
      <c r="AO28" s="24"/>
      <c r="AP28" s="24"/>
      <c r="AQ28" s="24"/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/>
      <c r="D29" s="1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1"/>
      <c r="T29" s="10"/>
      <c r="U29" s="11"/>
      <c r="V29" s="10"/>
      <c r="W29" s="11"/>
      <c r="X29" s="53">
        <f t="shared" si="0"/>
        <v>0</v>
      </c>
      <c r="Y29" s="10"/>
      <c r="Z29" s="15"/>
      <c r="AA29" s="11"/>
      <c r="AB29" s="80">
        <f t="shared" si="1"/>
        <v>0</v>
      </c>
      <c r="AC29" s="10"/>
      <c r="AD29" s="15"/>
      <c r="AE29" s="11"/>
      <c r="AF29" s="13"/>
      <c r="AG29" s="13"/>
      <c r="AH29" s="10"/>
      <c r="AI29" s="11"/>
      <c r="AJ29" s="14"/>
      <c r="AK29" s="26"/>
      <c r="AL29" s="11"/>
      <c r="AM29" s="26"/>
      <c r="AN29" s="11"/>
      <c r="AO29" s="24"/>
      <c r="AP29" s="24"/>
      <c r="AQ29" s="24"/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/>
      <c r="D30" s="12"/>
      <c r="E30" s="15"/>
      <c r="F30" s="15"/>
      <c r="G30" s="15"/>
      <c r="H30" s="15"/>
      <c r="I30" s="15"/>
      <c r="J30" s="15"/>
      <c r="K30" s="15"/>
      <c r="L30" s="138"/>
      <c r="M30" s="138"/>
      <c r="N30" s="138"/>
      <c r="O30" s="138"/>
      <c r="P30" s="138"/>
      <c r="Q30" s="138"/>
      <c r="R30" s="138"/>
      <c r="S30" s="138"/>
      <c r="T30" s="10"/>
      <c r="U30" s="11"/>
      <c r="V30" s="10"/>
      <c r="W30" s="11"/>
      <c r="X30" s="53">
        <f t="shared" si="0"/>
        <v>0</v>
      </c>
      <c r="Y30" s="10"/>
      <c r="Z30" s="15"/>
      <c r="AA30" s="11"/>
      <c r="AB30" s="80">
        <f t="shared" si="1"/>
        <v>0</v>
      </c>
      <c r="AC30" s="10"/>
      <c r="AD30" s="15"/>
      <c r="AE30" s="11"/>
      <c r="AF30" s="13"/>
      <c r="AG30" s="13"/>
      <c r="AH30" s="10"/>
      <c r="AI30" s="11"/>
      <c r="AJ30" s="14"/>
      <c r="AK30" s="26"/>
      <c r="AL30" s="11"/>
      <c r="AM30" s="26"/>
      <c r="AN30" s="11"/>
      <c r="AO30" s="24"/>
      <c r="AP30" s="24"/>
      <c r="AQ30" s="24"/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/>
      <c r="D31" s="1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1"/>
      <c r="T31" s="10"/>
      <c r="U31" s="11"/>
      <c r="V31" s="10"/>
      <c r="W31" s="11"/>
      <c r="X31" s="53">
        <f t="shared" si="0"/>
        <v>0</v>
      </c>
      <c r="Y31" s="10"/>
      <c r="Z31" s="15"/>
      <c r="AA31" s="11"/>
      <c r="AB31" s="80">
        <f t="shared" si="1"/>
        <v>0</v>
      </c>
      <c r="AC31" s="10"/>
      <c r="AD31" s="15"/>
      <c r="AE31" s="11"/>
      <c r="AF31" s="13"/>
      <c r="AG31" s="13"/>
      <c r="AH31" s="10"/>
      <c r="AI31" s="11"/>
      <c r="AJ31" s="14"/>
      <c r="AK31" s="26"/>
      <c r="AL31" s="11"/>
      <c r="AM31" s="26"/>
      <c r="AN31" s="11"/>
      <c r="AO31" s="24"/>
      <c r="AP31" s="24"/>
      <c r="AQ31" s="24"/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129</v>
      </c>
      <c r="C32" s="10">
        <v>11</v>
      </c>
      <c r="D32" s="12">
        <v>14</v>
      </c>
      <c r="E32" s="15">
        <v>4</v>
      </c>
      <c r="F32" s="15">
        <v>10</v>
      </c>
      <c r="G32" s="15">
        <v>7</v>
      </c>
      <c r="H32" s="15">
        <v>8</v>
      </c>
      <c r="I32" s="15">
        <v>4</v>
      </c>
      <c r="J32" s="15">
        <v>10</v>
      </c>
      <c r="K32" s="15">
        <v>5</v>
      </c>
      <c r="L32" s="15">
        <v>4</v>
      </c>
      <c r="M32" s="15">
        <v>12</v>
      </c>
      <c r="N32" s="15">
        <v>10</v>
      </c>
      <c r="O32" s="15">
        <v>6</v>
      </c>
      <c r="P32" s="15">
        <v>10</v>
      </c>
      <c r="Q32" s="15">
        <v>5</v>
      </c>
      <c r="R32" s="15">
        <v>3</v>
      </c>
      <c r="S32" s="11">
        <v>6</v>
      </c>
      <c r="T32" s="10">
        <v>29</v>
      </c>
      <c r="U32" s="11">
        <v>100</v>
      </c>
      <c r="V32" s="10">
        <v>45</v>
      </c>
      <c r="W32" s="11">
        <v>84</v>
      </c>
      <c r="X32" s="53">
        <f t="shared" si="0"/>
        <v>0</v>
      </c>
      <c r="Y32" s="10"/>
      <c r="Z32" s="15"/>
      <c r="AA32" s="11"/>
      <c r="AB32" s="80">
        <f t="shared" si="1"/>
        <v>0</v>
      </c>
      <c r="AC32" s="10"/>
      <c r="AD32" s="15"/>
      <c r="AE32" s="11"/>
      <c r="AF32" s="13"/>
      <c r="AG32" s="13"/>
      <c r="AH32" s="10">
        <v>5</v>
      </c>
      <c r="AI32" s="11">
        <v>3</v>
      </c>
      <c r="AJ32" s="14"/>
      <c r="AK32" s="26"/>
      <c r="AL32" s="11"/>
      <c r="AM32" s="26">
        <v>7</v>
      </c>
      <c r="AN32" s="11">
        <v>14</v>
      </c>
      <c r="AO32" s="24"/>
      <c r="AP32" s="24"/>
      <c r="AQ32" s="24"/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/>
      <c r="D33" s="12"/>
      <c r="E33" s="15"/>
      <c r="F33" s="15"/>
      <c r="G33" s="15"/>
      <c r="H33" s="15"/>
      <c r="I33" s="15"/>
      <c r="J33" s="15"/>
      <c r="K33" s="15"/>
      <c r="L33" s="138"/>
      <c r="M33" s="138"/>
      <c r="N33" s="138"/>
      <c r="O33" s="138"/>
      <c r="P33" s="138"/>
      <c r="Q33" s="138"/>
      <c r="R33" s="138"/>
      <c r="S33" s="138"/>
      <c r="T33" s="10"/>
      <c r="U33" s="33"/>
      <c r="V33" s="10"/>
      <c r="W33" s="11"/>
      <c r="X33" s="53">
        <f t="shared" si="0"/>
        <v>0</v>
      </c>
      <c r="Y33" s="10"/>
      <c r="Z33" s="15"/>
      <c r="AA33" s="11"/>
      <c r="AB33" s="80">
        <f t="shared" si="1"/>
        <v>0</v>
      </c>
      <c r="AC33" s="10"/>
      <c r="AD33" s="15"/>
      <c r="AE33" s="11"/>
      <c r="AF33" s="13"/>
      <c r="AG33" s="13"/>
      <c r="AH33" s="10"/>
      <c r="AI33" s="11"/>
      <c r="AJ33" s="14"/>
      <c r="AK33" s="26"/>
      <c r="AL33" s="11"/>
      <c r="AM33" s="26"/>
      <c r="AN33" s="11"/>
      <c r="AO33" s="24"/>
      <c r="AP33" s="24"/>
      <c r="AQ33" s="24"/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1"/>
      <c r="T34" s="10"/>
      <c r="U34" s="33"/>
      <c r="V34" s="10"/>
      <c r="W34" s="11"/>
      <c r="X34" s="53">
        <f t="shared" si="0"/>
        <v>0</v>
      </c>
      <c r="Y34" s="10"/>
      <c r="Z34" s="15"/>
      <c r="AA34" s="11"/>
      <c r="AB34" s="80">
        <f t="shared" si="1"/>
        <v>0</v>
      </c>
      <c r="AC34" s="10"/>
      <c r="AD34" s="15"/>
      <c r="AE34" s="11"/>
      <c r="AF34" s="13"/>
      <c r="AG34" s="13"/>
      <c r="AH34" s="10"/>
      <c r="AI34" s="11"/>
      <c r="AJ34" s="14"/>
      <c r="AK34" s="26"/>
      <c r="AL34" s="11"/>
      <c r="AM34" s="26"/>
      <c r="AN34" s="11"/>
      <c r="AO34" s="24"/>
      <c r="AP34" s="24"/>
      <c r="AQ34" s="24"/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/>
      <c r="D35" s="1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1"/>
      <c r="T35" s="10"/>
      <c r="U35" s="33"/>
      <c r="V35" s="10"/>
      <c r="W35" s="11"/>
      <c r="X35" s="53">
        <f t="shared" si="0"/>
        <v>0</v>
      </c>
      <c r="Y35" s="10"/>
      <c r="Z35" s="15"/>
      <c r="AA35" s="11"/>
      <c r="AB35" s="80">
        <f t="shared" si="1"/>
        <v>0</v>
      </c>
      <c r="AC35" s="10"/>
      <c r="AD35" s="15"/>
      <c r="AE35" s="11"/>
      <c r="AF35" s="13"/>
      <c r="AG35" s="13"/>
      <c r="AH35" s="10"/>
      <c r="AI35" s="11"/>
      <c r="AJ35" s="14"/>
      <c r="AK35" s="26"/>
      <c r="AL35" s="11"/>
      <c r="AM35" s="26"/>
      <c r="AN35" s="11"/>
      <c r="AO35" s="24"/>
      <c r="AP35" s="24"/>
      <c r="AQ35" s="24"/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/>
      <c r="U36" s="33"/>
      <c r="V36" s="10"/>
      <c r="W36" s="11"/>
      <c r="X36" s="53">
        <f t="shared" si="0"/>
        <v>0</v>
      </c>
      <c r="Y36" s="56"/>
      <c r="Z36" s="98"/>
      <c r="AA36" s="103"/>
      <c r="AB36" s="80">
        <f t="shared" si="1"/>
        <v>0</v>
      </c>
      <c r="AC36" s="10"/>
      <c r="AD36" s="15"/>
      <c r="AE36" s="11"/>
      <c r="AF36" s="13"/>
      <c r="AG36" s="13"/>
      <c r="AH36" s="56"/>
      <c r="AI36" s="25"/>
      <c r="AJ36" s="14"/>
      <c r="AK36" s="56"/>
      <c r="AL36" s="11"/>
      <c r="AM36" s="98"/>
      <c r="AN36" s="11"/>
      <c r="AO36" s="24"/>
      <c r="AP36" s="24"/>
      <c r="AQ36" s="24"/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/>
      <c r="D37" s="12"/>
      <c r="E37" s="15"/>
      <c r="F37" s="137"/>
      <c r="G37" s="137"/>
      <c r="H37" s="137"/>
      <c r="I37" s="137"/>
      <c r="J37" s="137"/>
      <c r="K37" s="137"/>
      <c r="L37" s="98"/>
      <c r="M37" s="98"/>
      <c r="N37" s="98"/>
      <c r="O37" s="98"/>
      <c r="P37" s="98"/>
      <c r="Q37" s="98"/>
      <c r="R37" s="98"/>
      <c r="S37" s="103"/>
      <c r="T37" s="10"/>
      <c r="U37" s="33"/>
      <c r="V37" s="10"/>
      <c r="W37" s="11"/>
      <c r="X37" s="53">
        <f t="shared" si="0"/>
        <v>0</v>
      </c>
      <c r="Y37" s="10"/>
      <c r="Z37" s="15"/>
      <c r="AA37" s="11"/>
      <c r="AB37" s="80">
        <f t="shared" si="1"/>
        <v>0</v>
      </c>
      <c r="AC37" s="10"/>
      <c r="AD37" s="15"/>
      <c r="AE37" s="11"/>
      <c r="AF37" s="13"/>
      <c r="AG37" s="13"/>
      <c r="AH37" s="10"/>
      <c r="AI37" s="11"/>
      <c r="AJ37" s="14"/>
      <c r="AK37" s="26"/>
      <c r="AL37" s="11"/>
      <c r="AM37" s="26"/>
      <c r="AN37" s="11"/>
      <c r="AO37" s="24"/>
      <c r="AP37" s="24"/>
      <c r="AQ37" s="24"/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/>
      <c r="D38" s="137"/>
      <c r="E38" s="137"/>
      <c r="F38" s="1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1"/>
      <c r="T38" s="10"/>
      <c r="U38" s="11"/>
      <c r="V38" s="10"/>
      <c r="W38" s="11"/>
      <c r="X38" s="102"/>
      <c r="Y38" s="56"/>
      <c r="Z38" s="98"/>
      <c r="AA38" s="103"/>
      <c r="AB38" s="80">
        <f t="shared" si="1"/>
        <v>0</v>
      </c>
      <c r="AC38" s="10"/>
      <c r="AD38" s="15"/>
      <c r="AE38" s="11"/>
      <c r="AF38" s="13"/>
      <c r="AG38" s="13"/>
      <c r="AH38" s="10"/>
      <c r="AI38" s="11"/>
      <c r="AJ38" s="14"/>
      <c r="AK38" s="26"/>
      <c r="AL38" s="11"/>
      <c r="AM38" s="26"/>
      <c r="AN38" s="11"/>
      <c r="AO38" s="24"/>
      <c r="AP38" s="24"/>
      <c r="AQ38" s="24"/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110</v>
      </c>
      <c r="C39" s="137">
        <v>48</v>
      </c>
      <c r="D39" s="137">
        <v>32</v>
      </c>
      <c r="E39" s="137">
        <v>30</v>
      </c>
      <c r="F39" s="137"/>
      <c r="G39" s="137"/>
      <c r="H39" s="137"/>
      <c r="I39" s="137"/>
      <c r="J39" s="137"/>
      <c r="K39" s="137"/>
      <c r="L39" s="138"/>
      <c r="M39" s="138"/>
      <c r="N39" s="138"/>
      <c r="O39" s="138"/>
      <c r="P39" s="138"/>
      <c r="Q39" s="138"/>
      <c r="R39" s="138"/>
      <c r="S39" s="138"/>
      <c r="T39" s="10">
        <v>110</v>
      </c>
      <c r="U39" s="11"/>
      <c r="V39" s="10">
        <v>68</v>
      </c>
      <c r="W39" s="11">
        <v>42</v>
      </c>
      <c r="X39" s="53">
        <f>SUM(Y39+Z39+AA39)</f>
        <v>48</v>
      </c>
      <c r="Y39" s="10">
        <v>48</v>
      </c>
      <c r="Z39" s="15"/>
      <c r="AA39" s="11"/>
      <c r="AB39" s="80">
        <f>SUM(AC39+AD39+AE39)</f>
        <v>0</v>
      </c>
      <c r="AC39" s="10"/>
      <c r="AD39" s="15"/>
      <c r="AE39" s="11"/>
      <c r="AF39" s="13">
        <v>48</v>
      </c>
      <c r="AG39" s="11"/>
      <c r="AH39" s="10"/>
      <c r="AI39" s="11"/>
      <c r="AJ39" s="14">
        <v>18</v>
      </c>
      <c r="AK39" s="26">
        <v>12</v>
      </c>
      <c r="AL39" s="11"/>
      <c r="AM39" s="26">
        <v>1</v>
      </c>
      <c r="AN39" s="11"/>
      <c r="AO39" s="24"/>
      <c r="AP39" s="24"/>
      <c r="AQ39" s="24"/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74</v>
      </c>
      <c r="C40" s="137"/>
      <c r="D40" s="137"/>
      <c r="E40" s="137"/>
      <c r="F40" s="15">
        <v>3</v>
      </c>
      <c r="G40" s="15">
        <v>1</v>
      </c>
      <c r="H40" s="15">
        <v>2</v>
      </c>
      <c r="I40" s="15">
        <v>1</v>
      </c>
      <c r="J40" s="15">
        <v>3</v>
      </c>
      <c r="K40" s="15">
        <v>5</v>
      </c>
      <c r="L40" s="15">
        <v>7</v>
      </c>
      <c r="M40" s="15">
        <v>4</v>
      </c>
      <c r="N40" s="15">
        <v>5</v>
      </c>
      <c r="O40" s="15">
        <v>7</v>
      </c>
      <c r="P40" s="15">
        <v>6</v>
      </c>
      <c r="Q40" s="15">
        <v>7</v>
      </c>
      <c r="R40" s="15">
        <v>12</v>
      </c>
      <c r="S40" s="11">
        <v>11</v>
      </c>
      <c r="T40" s="10"/>
      <c r="U40" s="11">
        <v>74</v>
      </c>
      <c r="V40" s="10">
        <v>39</v>
      </c>
      <c r="W40" s="11">
        <v>35</v>
      </c>
      <c r="X40" s="53">
        <f>SUM(Y40+Z40+AA40)</f>
        <v>0</v>
      </c>
      <c r="Y40" s="10"/>
      <c r="Z40" s="15"/>
      <c r="AA40" s="11"/>
      <c r="AB40" s="80">
        <f>SUM(AC40+AD40+AE40)</f>
        <v>30</v>
      </c>
      <c r="AC40" s="10">
        <v>30</v>
      </c>
      <c r="AD40" s="15"/>
      <c r="AE40" s="11"/>
      <c r="AF40" s="13">
        <v>23</v>
      </c>
      <c r="AG40" s="143"/>
      <c r="AH40" s="10"/>
      <c r="AI40" s="11">
        <v>9</v>
      </c>
      <c r="AJ40" s="14">
        <v>21</v>
      </c>
      <c r="AK40" s="26"/>
      <c r="AL40" s="11">
        <v>20</v>
      </c>
      <c r="AM40" s="26"/>
      <c r="AN40" s="11">
        <v>9</v>
      </c>
      <c r="AO40" s="24"/>
      <c r="AP40" s="24"/>
      <c r="AQ40" s="24"/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/>
      <c r="D41" s="137"/>
      <c r="E41" s="13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1"/>
      <c r="T41" s="10"/>
      <c r="U41" s="11"/>
      <c r="V41" s="10"/>
      <c r="W41" s="11"/>
      <c r="X41" s="53">
        <f>SUM(Y41+Z41+AA41)</f>
        <v>0</v>
      </c>
      <c r="Y41" s="10"/>
      <c r="Z41" s="15"/>
      <c r="AA41" s="11"/>
      <c r="AB41" s="80">
        <f>SUM(AC41+AD41+AE41)</f>
        <v>0</v>
      </c>
      <c r="AC41" s="10"/>
      <c r="AD41" s="15"/>
      <c r="AE41" s="11"/>
      <c r="AF41" s="13"/>
      <c r="AG41" s="11"/>
      <c r="AH41" s="10"/>
      <c r="AI41" s="11"/>
      <c r="AJ41" s="14"/>
      <c r="AK41" s="26"/>
      <c r="AL41" s="11"/>
      <c r="AM41" s="26"/>
      <c r="AN41" s="11"/>
      <c r="AO41" s="24"/>
      <c r="AP41" s="24"/>
      <c r="AQ41" s="24"/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0</v>
      </c>
      <c r="C42" s="137"/>
      <c r="D42" s="137"/>
      <c r="E42" s="137"/>
      <c r="F42" s="15"/>
      <c r="G42" s="15"/>
      <c r="H42" s="15"/>
      <c r="I42" s="15"/>
      <c r="J42" s="15"/>
      <c r="K42" s="15"/>
      <c r="L42" s="138"/>
      <c r="M42" s="138"/>
      <c r="N42" s="138"/>
      <c r="O42" s="138"/>
      <c r="P42" s="138"/>
      <c r="Q42" s="138"/>
      <c r="R42" s="138"/>
      <c r="S42" s="138"/>
      <c r="T42" s="10"/>
      <c r="U42" s="11"/>
      <c r="V42" s="10"/>
      <c r="W42" s="11"/>
      <c r="X42" s="53">
        <f>SUM(Y42+Z42+AA42)</f>
        <v>0</v>
      </c>
      <c r="Y42" s="10"/>
      <c r="Z42" s="15"/>
      <c r="AA42" s="11"/>
      <c r="AB42" s="80">
        <f>SUM(AC42+AD42+AE42)</f>
        <v>0</v>
      </c>
      <c r="AC42" s="10"/>
      <c r="AD42" s="15"/>
      <c r="AE42" s="11"/>
      <c r="AF42" s="13"/>
      <c r="AG42" s="11"/>
      <c r="AH42" s="10"/>
      <c r="AI42" s="11"/>
      <c r="AJ42" s="14"/>
      <c r="AK42" s="26"/>
      <c r="AL42" s="11"/>
      <c r="AM42" s="26"/>
      <c r="AN42" s="11"/>
      <c r="AO42" s="24"/>
      <c r="AP42" s="24"/>
      <c r="AQ42" s="24"/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295</v>
      </c>
      <c r="C43" s="10"/>
      <c r="D43" s="12">
        <v>1</v>
      </c>
      <c r="E43" s="15">
        <v>5</v>
      </c>
      <c r="F43" s="15">
        <v>20</v>
      </c>
      <c r="G43" s="15">
        <v>18</v>
      </c>
      <c r="H43" s="15">
        <v>19</v>
      </c>
      <c r="I43" s="15">
        <v>18</v>
      </c>
      <c r="J43" s="15">
        <v>22</v>
      </c>
      <c r="K43" s="15">
        <v>42</v>
      </c>
      <c r="L43" s="15">
        <v>34</v>
      </c>
      <c r="M43" s="15">
        <v>42</v>
      </c>
      <c r="N43" s="15">
        <v>23</v>
      </c>
      <c r="O43" s="15">
        <v>25</v>
      </c>
      <c r="P43" s="15">
        <v>13</v>
      </c>
      <c r="Q43" s="15">
        <v>6</v>
      </c>
      <c r="R43" s="15">
        <v>5</v>
      </c>
      <c r="S43" s="11">
        <v>2</v>
      </c>
      <c r="T43" s="10">
        <v>6</v>
      </c>
      <c r="U43" s="11">
        <v>289</v>
      </c>
      <c r="V43" s="10">
        <v>132</v>
      </c>
      <c r="W43" s="11">
        <v>163</v>
      </c>
      <c r="X43" s="53">
        <f t="shared" ref="X43:X68" si="2">SUM(Y43+Z43+AA43)</f>
        <v>6</v>
      </c>
      <c r="Y43" s="10">
        <v>6</v>
      </c>
      <c r="Z43" s="15"/>
      <c r="AA43" s="11"/>
      <c r="AB43" s="80">
        <f>SUM(AC43+AD43+AE43)</f>
        <v>18</v>
      </c>
      <c r="AC43" s="10">
        <v>18</v>
      </c>
      <c r="AD43" s="15"/>
      <c r="AE43" s="11"/>
      <c r="AF43" s="13">
        <v>16</v>
      </c>
      <c r="AG43" s="11"/>
      <c r="AH43" s="10">
        <v>2</v>
      </c>
      <c r="AI43" s="25">
        <v>63</v>
      </c>
      <c r="AJ43" s="14">
        <v>340</v>
      </c>
      <c r="AK43" s="26"/>
      <c r="AL43" s="11"/>
      <c r="AM43" s="26"/>
      <c r="AN43" s="11">
        <v>6</v>
      </c>
      <c r="AO43" s="24"/>
      <c r="AP43" s="24"/>
      <c r="AQ43" s="24">
        <v>12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139</v>
      </c>
      <c r="C44" s="10">
        <v>60</v>
      </c>
      <c r="D44" s="12">
        <v>46</v>
      </c>
      <c r="E44" s="15">
        <v>33</v>
      </c>
      <c r="F44" s="15"/>
      <c r="G44" s="15"/>
      <c r="H44" s="15"/>
      <c r="I44" s="15"/>
      <c r="J44" s="15"/>
      <c r="K44" s="15"/>
      <c r="L44" s="138"/>
      <c r="M44" s="138"/>
      <c r="N44" s="138"/>
      <c r="O44" s="138"/>
      <c r="P44" s="138"/>
      <c r="Q44" s="138"/>
      <c r="R44" s="138"/>
      <c r="S44" s="138"/>
      <c r="T44" s="10">
        <v>139</v>
      </c>
      <c r="U44" s="11"/>
      <c r="V44" s="10">
        <v>113</v>
      </c>
      <c r="W44" s="11">
        <v>26</v>
      </c>
      <c r="X44" s="53">
        <f t="shared" si="2"/>
        <v>98</v>
      </c>
      <c r="Y44" s="10">
        <v>98</v>
      </c>
      <c r="Z44" s="15"/>
      <c r="AA44" s="11"/>
      <c r="AB44" s="80">
        <f t="shared" ref="AB44:AB68" si="3">SUM(AC44+AD44+AE44)</f>
        <v>0</v>
      </c>
      <c r="AC44" s="10"/>
      <c r="AD44" s="15"/>
      <c r="AE44" s="11"/>
      <c r="AF44" s="13">
        <v>70</v>
      </c>
      <c r="AG44" s="24"/>
      <c r="AH44" s="10">
        <v>14</v>
      </c>
      <c r="AI44" s="25"/>
      <c r="AJ44" s="14"/>
      <c r="AK44" s="26"/>
      <c r="AL44" s="11"/>
      <c r="AM44" s="26">
        <v>42</v>
      </c>
      <c r="AN44" s="11"/>
      <c r="AO44" s="24"/>
      <c r="AP44" s="24"/>
      <c r="AQ44" s="24"/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647</v>
      </c>
      <c r="C45" s="10"/>
      <c r="D45" s="12"/>
      <c r="E45" s="15"/>
      <c r="F45" s="15">
        <v>9</v>
      </c>
      <c r="G45" s="15">
        <v>9</v>
      </c>
      <c r="H45" s="15">
        <v>14</v>
      </c>
      <c r="I45" s="15">
        <v>16</v>
      </c>
      <c r="J45" s="15">
        <v>26</v>
      </c>
      <c r="K45" s="15">
        <v>55</v>
      </c>
      <c r="L45" s="15">
        <v>63</v>
      </c>
      <c r="M45" s="15">
        <v>84</v>
      </c>
      <c r="N45" s="15">
        <v>86</v>
      </c>
      <c r="O45" s="15">
        <v>85</v>
      </c>
      <c r="P45" s="15">
        <v>59</v>
      </c>
      <c r="Q45" s="15">
        <v>62</v>
      </c>
      <c r="R45" s="15">
        <v>34</v>
      </c>
      <c r="S45" s="11">
        <v>45</v>
      </c>
      <c r="T45" s="10"/>
      <c r="U45" s="11">
        <v>647</v>
      </c>
      <c r="V45" s="10">
        <v>210</v>
      </c>
      <c r="W45" s="11">
        <v>437</v>
      </c>
      <c r="X45" s="53">
        <f t="shared" si="2"/>
        <v>0</v>
      </c>
      <c r="Y45" s="10"/>
      <c r="Z45" s="15"/>
      <c r="AA45" s="11"/>
      <c r="AB45" s="80">
        <f t="shared" si="3"/>
        <v>330</v>
      </c>
      <c r="AC45" s="10">
        <v>330</v>
      </c>
      <c r="AD45" s="15"/>
      <c r="AE45" s="11"/>
      <c r="AF45" s="13">
        <v>206</v>
      </c>
      <c r="AG45" s="143">
        <v>59</v>
      </c>
      <c r="AH45" s="10"/>
      <c r="AI45" s="25">
        <v>75</v>
      </c>
      <c r="AJ45" s="25">
        <v>93</v>
      </c>
      <c r="AK45" s="26"/>
      <c r="AL45" s="11">
        <v>24</v>
      </c>
      <c r="AM45" s="26"/>
      <c r="AN45" s="11">
        <v>64</v>
      </c>
      <c r="AO45" s="24"/>
      <c r="AP45" s="24"/>
      <c r="AQ45" s="24"/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/>
      <c r="D46" s="137"/>
      <c r="E46" s="137"/>
      <c r="F46" s="137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1"/>
      <c r="T46" s="10"/>
      <c r="U46" s="11"/>
      <c r="V46" s="10"/>
      <c r="W46" s="11"/>
      <c r="X46" s="53">
        <f t="shared" si="2"/>
        <v>0</v>
      </c>
      <c r="Y46" s="10"/>
      <c r="Z46" s="15"/>
      <c r="AA46" s="11"/>
      <c r="AB46" s="80">
        <f t="shared" si="3"/>
        <v>0</v>
      </c>
      <c r="AC46" s="10"/>
      <c r="AD46" s="15"/>
      <c r="AE46" s="11"/>
      <c r="AF46" s="13"/>
      <c r="AG46" s="11"/>
      <c r="AH46" s="10"/>
      <c r="AI46" s="11"/>
      <c r="AJ46" s="14"/>
      <c r="AK46" s="26"/>
      <c r="AL46" s="11"/>
      <c r="AM46" s="26"/>
      <c r="AN46" s="11"/>
      <c r="AO46" s="24"/>
      <c r="AP46" s="24"/>
      <c r="AQ46" s="24"/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/>
      <c r="D47" s="137"/>
      <c r="E47" s="137"/>
      <c r="F47" s="13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1"/>
      <c r="T47" s="10"/>
      <c r="U47" s="11"/>
      <c r="V47" s="10"/>
      <c r="W47" s="11"/>
      <c r="X47" s="53">
        <f t="shared" si="2"/>
        <v>0</v>
      </c>
      <c r="Y47" s="10"/>
      <c r="Z47" s="15"/>
      <c r="AA47" s="11"/>
      <c r="AB47" s="80">
        <f t="shared" si="3"/>
        <v>0</v>
      </c>
      <c r="AC47" s="10"/>
      <c r="AD47" s="15"/>
      <c r="AE47" s="11"/>
      <c r="AF47" s="13"/>
      <c r="AG47" s="143"/>
      <c r="AH47" s="10"/>
      <c r="AI47" s="11"/>
      <c r="AJ47" s="14"/>
      <c r="AK47" s="26"/>
      <c r="AL47" s="11"/>
      <c r="AM47" s="10"/>
      <c r="AN47" s="25"/>
      <c r="AO47" s="24"/>
      <c r="AP47" s="24"/>
      <c r="AQ47" s="24"/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8"/>
      <c r="M48" s="138"/>
      <c r="N48" s="138"/>
      <c r="O48" s="138"/>
      <c r="P48" s="138"/>
      <c r="Q48" s="138"/>
      <c r="R48" s="138"/>
      <c r="S48" s="138"/>
      <c r="T48" s="10"/>
      <c r="U48" s="11"/>
      <c r="V48" s="10"/>
      <c r="W48" s="11"/>
      <c r="X48" s="53">
        <f t="shared" si="2"/>
        <v>0</v>
      </c>
      <c r="Y48" s="10"/>
      <c r="Z48" s="15"/>
      <c r="AA48" s="11"/>
      <c r="AB48" s="80">
        <f t="shared" si="3"/>
        <v>0</v>
      </c>
      <c r="AC48" s="10"/>
      <c r="AD48" s="15"/>
      <c r="AE48" s="11"/>
      <c r="AF48" s="13"/>
      <c r="AG48" s="11"/>
      <c r="AH48" s="10"/>
      <c r="AI48" s="11"/>
      <c r="AJ48" s="14"/>
      <c r="AK48" s="26"/>
      <c r="AL48" s="11"/>
      <c r="AM48" s="10"/>
      <c r="AN48" s="25"/>
      <c r="AO48" s="24"/>
      <c r="AP48" s="24"/>
      <c r="AQ48" s="24"/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/>
      <c r="D49" s="137"/>
      <c r="E49" s="137"/>
      <c r="F49" s="137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1"/>
      <c r="T49" s="10"/>
      <c r="U49" s="11"/>
      <c r="V49" s="10"/>
      <c r="W49" s="11"/>
      <c r="X49" s="53">
        <f t="shared" si="2"/>
        <v>0</v>
      </c>
      <c r="Y49" s="10"/>
      <c r="Z49" s="15"/>
      <c r="AA49" s="11"/>
      <c r="AB49" s="80">
        <f t="shared" si="3"/>
        <v>0</v>
      </c>
      <c r="AC49" s="10"/>
      <c r="AD49" s="15"/>
      <c r="AE49" s="11"/>
      <c r="AF49" s="13"/>
      <c r="AG49" s="11"/>
      <c r="AH49" s="10"/>
      <c r="AI49" s="11"/>
      <c r="AJ49" s="14"/>
      <c r="AK49" s="26"/>
      <c r="AL49" s="11"/>
      <c r="AM49" s="10"/>
      <c r="AN49" s="25"/>
      <c r="AO49" s="24"/>
      <c r="AP49" s="24"/>
      <c r="AQ49" s="24"/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1"/>
      <c r="T50" s="10"/>
      <c r="U50" s="11"/>
      <c r="V50" s="10"/>
      <c r="W50" s="11"/>
      <c r="X50" s="53">
        <f t="shared" si="2"/>
        <v>0</v>
      </c>
      <c r="Y50" s="10"/>
      <c r="Z50" s="15"/>
      <c r="AA50" s="11"/>
      <c r="AB50" s="80">
        <f t="shared" si="3"/>
        <v>0</v>
      </c>
      <c r="AC50" s="10"/>
      <c r="AD50" s="15"/>
      <c r="AE50" s="11"/>
      <c r="AF50" s="13"/>
      <c r="AG50" s="143"/>
      <c r="AH50" s="10"/>
      <c r="AI50" s="11"/>
      <c r="AJ50" s="14"/>
      <c r="AK50" s="26"/>
      <c r="AL50" s="11"/>
      <c r="AM50" s="26"/>
      <c r="AN50" s="11"/>
      <c r="AO50" s="24"/>
      <c r="AP50" s="24"/>
      <c r="AQ50" s="24"/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1"/>
      <c r="T51" s="10"/>
      <c r="U51" s="11"/>
      <c r="V51" s="10"/>
      <c r="W51" s="11"/>
      <c r="X51" s="53">
        <f t="shared" si="2"/>
        <v>0</v>
      </c>
      <c r="Y51" s="10"/>
      <c r="Z51" s="15"/>
      <c r="AA51" s="11"/>
      <c r="AB51" s="80">
        <f t="shared" si="3"/>
        <v>0</v>
      </c>
      <c r="AC51" s="10"/>
      <c r="AD51" s="15"/>
      <c r="AE51" s="11"/>
      <c r="AF51" s="13"/>
      <c r="AG51" s="11"/>
      <c r="AH51" s="10"/>
      <c r="AI51" s="11"/>
      <c r="AJ51" s="14"/>
      <c r="AK51" s="26"/>
      <c r="AL51" s="11"/>
      <c r="AM51" s="26"/>
      <c r="AN51" s="11"/>
      <c r="AO51" s="24"/>
      <c r="AP51" s="24"/>
      <c r="AQ51" s="24"/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1"/>
      <c r="T52" s="10"/>
      <c r="U52" s="11"/>
      <c r="V52" s="10"/>
      <c r="W52" s="11"/>
      <c r="X52" s="53">
        <f t="shared" si="2"/>
        <v>0</v>
      </c>
      <c r="Y52" s="10"/>
      <c r="Z52" s="15"/>
      <c r="AA52" s="11"/>
      <c r="AB52" s="80">
        <f t="shared" si="3"/>
        <v>0</v>
      </c>
      <c r="AC52" s="10"/>
      <c r="AD52" s="15"/>
      <c r="AE52" s="11"/>
      <c r="AF52" s="13"/>
      <c r="AG52" s="33"/>
      <c r="AH52" s="10"/>
      <c r="AI52" s="11"/>
      <c r="AJ52" s="14"/>
      <c r="AK52" s="26"/>
      <c r="AL52" s="11"/>
      <c r="AM52" s="34"/>
      <c r="AN52" s="33"/>
      <c r="AO52" s="27"/>
      <c r="AP52" s="11"/>
      <c r="AQ52" s="24"/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1"/>
      <c r="T53" s="10"/>
      <c r="U53" s="11"/>
      <c r="V53" s="10"/>
      <c r="W53" s="11"/>
      <c r="X53" s="53">
        <f t="shared" si="2"/>
        <v>0</v>
      </c>
      <c r="Y53" s="10"/>
      <c r="Z53" s="15"/>
      <c r="AA53" s="11"/>
      <c r="AB53" s="80">
        <f t="shared" si="3"/>
        <v>0</v>
      </c>
      <c r="AC53" s="10"/>
      <c r="AD53" s="15"/>
      <c r="AE53" s="11"/>
      <c r="AF53" s="13"/>
      <c r="AG53" s="33"/>
      <c r="AH53" s="10"/>
      <c r="AI53" s="11"/>
      <c r="AJ53" s="14"/>
      <c r="AK53" s="26"/>
      <c r="AL53" s="11"/>
      <c r="AM53" s="34"/>
      <c r="AN53" s="33"/>
      <c r="AO53" s="27"/>
      <c r="AP53" s="11"/>
      <c r="AQ53" s="24"/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1"/>
      <c r="T54" s="10"/>
      <c r="U54" s="11"/>
      <c r="V54" s="10"/>
      <c r="W54" s="11"/>
      <c r="X54" s="53">
        <f t="shared" si="2"/>
        <v>0</v>
      </c>
      <c r="Y54" s="10"/>
      <c r="Z54" s="15"/>
      <c r="AA54" s="11"/>
      <c r="AB54" s="80">
        <f t="shared" si="3"/>
        <v>0</v>
      </c>
      <c r="AC54" s="10"/>
      <c r="AD54" s="15"/>
      <c r="AE54" s="11"/>
      <c r="AF54" s="13"/>
      <c r="AG54" s="33"/>
      <c r="AH54" s="10"/>
      <c r="AI54" s="11"/>
      <c r="AJ54" s="14"/>
      <c r="AK54" s="26"/>
      <c r="AL54" s="11"/>
      <c r="AM54" s="34"/>
      <c r="AN54" s="33"/>
      <c r="AO54" s="27"/>
      <c r="AP54" s="11"/>
      <c r="AQ54" s="24"/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163</v>
      </c>
      <c r="C55" s="10"/>
      <c r="D55" s="12"/>
      <c r="E55" s="15"/>
      <c r="F55" s="15">
        <v>1</v>
      </c>
      <c r="G55" s="15">
        <v>2</v>
      </c>
      <c r="H55" s="15">
        <v>1</v>
      </c>
      <c r="I55" s="15">
        <v>1</v>
      </c>
      <c r="J55" s="15">
        <v>5</v>
      </c>
      <c r="K55" s="15">
        <v>3</v>
      </c>
      <c r="L55" s="15">
        <v>7</v>
      </c>
      <c r="M55" s="15">
        <v>7</v>
      </c>
      <c r="N55" s="15">
        <v>11</v>
      </c>
      <c r="O55" s="15">
        <v>17</v>
      </c>
      <c r="P55" s="15">
        <v>22</v>
      </c>
      <c r="Q55" s="15">
        <v>26</v>
      </c>
      <c r="R55" s="15">
        <v>26</v>
      </c>
      <c r="S55" s="11">
        <v>34</v>
      </c>
      <c r="T55" s="10"/>
      <c r="U55" s="11">
        <v>163</v>
      </c>
      <c r="V55" s="10">
        <v>69</v>
      </c>
      <c r="W55" s="11">
        <v>94</v>
      </c>
      <c r="X55" s="53">
        <f t="shared" si="2"/>
        <v>0</v>
      </c>
      <c r="Y55" s="10"/>
      <c r="Z55" s="15"/>
      <c r="AA55" s="11"/>
      <c r="AB55" s="80">
        <f t="shared" si="3"/>
        <v>20</v>
      </c>
      <c r="AC55" s="10">
        <v>20</v>
      </c>
      <c r="AD55" s="15"/>
      <c r="AE55" s="11"/>
      <c r="AF55" s="13">
        <v>7</v>
      </c>
      <c r="AG55" s="33"/>
      <c r="AH55" s="10"/>
      <c r="AI55" s="11">
        <v>15</v>
      </c>
      <c r="AJ55" s="14"/>
      <c r="AK55" s="26"/>
      <c r="AL55" s="11"/>
      <c r="AM55" s="34"/>
      <c r="AN55" s="33"/>
      <c r="AO55" s="27"/>
      <c r="AP55" s="11"/>
      <c r="AQ55" s="24"/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255</v>
      </c>
      <c r="C56" s="10"/>
      <c r="D56" s="12"/>
      <c r="E56" s="15">
        <v>1</v>
      </c>
      <c r="F56" s="15">
        <v>19</v>
      </c>
      <c r="G56" s="15">
        <v>44</v>
      </c>
      <c r="H56" s="15">
        <v>62</v>
      </c>
      <c r="I56" s="15">
        <v>57</v>
      </c>
      <c r="J56" s="15">
        <v>45</v>
      </c>
      <c r="K56" s="15">
        <v>27</v>
      </c>
      <c r="L56" s="15"/>
      <c r="M56" s="15"/>
      <c r="N56" s="15"/>
      <c r="O56" s="15"/>
      <c r="P56" s="15"/>
      <c r="Q56" s="15"/>
      <c r="R56" s="15"/>
      <c r="S56" s="11"/>
      <c r="T56" s="10">
        <v>1</v>
      </c>
      <c r="U56" s="11">
        <v>254</v>
      </c>
      <c r="V56" s="10"/>
      <c r="W56" s="11">
        <v>255</v>
      </c>
      <c r="X56" s="53">
        <f t="shared" si="2"/>
        <v>0</v>
      </c>
      <c r="Y56" s="10"/>
      <c r="Z56" s="15"/>
      <c r="AA56" s="11"/>
      <c r="AB56" s="80">
        <f t="shared" si="3"/>
        <v>118</v>
      </c>
      <c r="AC56" s="10">
        <v>118</v>
      </c>
      <c r="AD56" s="15"/>
      <c r="AE56" s="11"/>
      <c r="AF56" s="13">
        <v>107</v>
      </c>
      <c r="AG56" s="33"/>
      <c r="AH56" s="10"/>
      <c r="AI56" s="11">
        <v>48</v>
      </c>
      <c r="AJ56" s="14"/>
      <c r="AK56" s="26"/>
      <c r="AL56" s="11">
        <v>2</v>
      </c>
      <c r="AM56" s="34"/>
      <c r="AN56" s="33">
        <v>22</v>
      </c>
      <c r="AO56" s="27"/>
      <c r="AP56" s="11"/>
      <c r="AQ56" s="24"/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0</v>
      </c>
      <c r="C57" s="10"/>
      <c r="D57" s="12"/>
      <c r="E57" s="15"/>
      <c r="F57" s="15"/>
      <c r="G57" s="15"/>
      <c r="H57" s="15"/>
      <c r="I57" s="15"/>
      <c r="J57" s="15"/>
      <c r="K57" s="15"/>
      <c r="L57" s="138"/>
      <c r="M57" s="138"/>
      <c r="N57" s="138"/>
      <c r="O57" s="138"/>
      <c r="P57" s="138"/>
      <c r="Q57" s="138"/>
      <c r="R57" s="138"/>
      <c r="S57" s="138"/>
      <c r="T57" s="10"/>
      <c r="U57" s="11"/>
      <c r="V57" s="10"/>
      <c r="W57" s="11"/>
      <c r="X57" s="53">
        <f t="shared" si="2"/>
        <v>0</v>
      </c>
      <c r="Y57" s="10"/>
      <c r="Z57" s="15"/>
      <c r="AA57" s="11"/>
      <c r="AB57" s="80">
        <f t="shared" si="3"/>
        <v>0</v>
      </c>
      <c r="AC57" s="10"/>
      <c r="AD57" s="15"/>
      <c r="AE57" s="11"/>
      <c r="AF57" s="13"/>
      <c r="AG57" s="33"/>
      <c r="AH57" s="10"/>
      <c r="AI57" s="11"/>
      <c r="AJ57" s="14"/>
      <c r="AK57" s="26"/>
      <c r="AL57" s="11"/>
      <c r="AM57" s="34"/>
      <c r="AN57" s="33"/>
      <c r="AO57" s="27"/>
      <c r="AP57" s="11"/>
      <c r="AQ57" s="24"/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558</v>
      </c>
      <c r="C58" s="10">
        <v>4</v>
      </c>
      <c r="D58" s="12">
        <v>13</v>
      </c>
      <c r="E58" s="15">
        <v>17</v>
      </c>
      <c r="F58" s="15">
        <v>26</v>
      </c>
      <c r="G58" s="15">
        <v>26</v>
      </c>
      <c r="H58" s="15">
        <v>35</v>
      </c>
      <c r="I58" s="15">
        <v>45</v>
      </c>
      <c r="J58" s="15">
        <v>60</v>
      </c>
      <c r="K58" s="15">
        <v>73</v>
      </c>
      <c r="L58" s="15">
        <v>82</v>
      </c>
      <c r="M58" s="15">
        <v>58</v>
      </c>
      <c r="N58" s="15">
        <v>42</v>
      </c>
      <c r="O58" s="15">
        <v>22</v>
      </c>
      <c r="P58" s="15">
        <v>28</v>
      </c>
      <c r="Q58" s="15">
        <v>13</v>
      </c>
      <c r="R58" s="15">
        <v>6</v>
      </c>
      <c r="S58" s="11">
        <v>8</v>
      </c>
      <c r="T58" s="10">
        <v>34</v>
      </c>
      <c r="U58" s="11">
        <v>524</v>
      </c>
      <c r="V58" s="10"/>
      <c r="W58" s="11">
        <v>558</v>
      </c>
      <c r="X58" s="53">
        <f t="shared" si="2"/>
        <v>4</v>
      </c>
      <c r="Y58" s="10">
        <v>4</v>
      </c>
      <c r="Z58" s="15"/>
      <c r="AA58" s="11"/>
      <c r="AB58" s="80">
        <f t="shared" si="3"/>
        <v>281</v>
      </c>
      <c r="AC58" s="10">
        <v>281</v>
      </c>
      <c r="AD58" s="15"/>
      <c r="AE58" s="11"/>
      <c r="AF58" s="13">
        <v>243</v>
      </c>
      <c r="AG58" s="33"/>
      <c r="AH58" s="10">
        <v>3</v>
      </c>
      <c r="AI58" s="11">
        <v>48</v>
      </c>
      <c r="AJ58" s="14">
        <v>1</v>
      </c>
      <c r="AK58" s="26"/>
      <c r="AL58" s="11">
        <v>1</v>
      </c>
      <c r="AM58" s="34"/>
      <c r="AN58" s="33">
        <v>64</v>
      </c>
      <c r="AO58" s="27"/>
      <c r="AP58" s="11"/>
      <c r="AQ58" s="24"/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579</v>
      </c>
      <c r="C59" s="10">
        <v>48</v>
      </c>
      <c r="D59" s="12">
        <v>23</v>
      </c>
      <c r="E59" s="15">
        <v>10</v>
      </c>
      <c r="F59" s="15">
        <v>1</v>
      </c>
      <c r="G59" s="15">
        <v>7</v>
      </c>
      <c r="H59" s="15">
        <v>13</v>
      </c>
      <c r="I59" s="15">
        <v>8</v>
      </c>
      <c r="J59" s="15">
        <v>12</v>
      </c>
      <c r="K59" s="15">
        <v>19</v>
      </c>
      <c r="L59" s="15">
        <v>20</v>
      </c>
      <c r="M59" s="15">
        <v>39</v>
      </c>
      <c r="N59" s="15">
        <v>45</v>
      </c>
      <c r="O59" s="15">
        <v>41</v>
      </c>
      <c r="P59" s="15">
        <v>77</v>
      </c>
      <c r="Q59" s="15">
        <v>72</v>
      </c>
      <c r="R59" s="15">
        <v>83</v>
      </c>
      <c r="S59" s="11">
        <v>61</v>
      </c>
      <c r="T59" s="10">
        <v>81</v>
      </c>
      <c r="U59" s="11">
        <v>498</v>
      </c>
      <c r="V59" s="10">
        <v>251</v>
      </c>
      <c r="W59" s="11">
        <v>328</v>
      </c>
      <c r="X59" s="53">
        <f t="shared" si="2"/>
        <v>46</v>
      </c>
      <c r="Y59" s="10">
        <v>46</v>
      </c>
      <c r="Z59" s="15"/>
      <c r="AA59" s="11"/>
      <c r="AB59" s="80">
        <f t="shared" si="3"/>
        <v>313</v>
      </c>
      <c r="AC59" s="10">
        <v>313</v>
      </c>
      <c r="AD59" s="15"/>
      <c r="AE59" s="11"/>
      <c r="AF59" s="13">
        <v>296</v>
      </c>
      <c r="AG59" s="33">
        <v>18</v>
      </c>
      <c r="AH59" s="10"/>
      <c r="AI59" s="11">
        <v>16</v>
      </c>
      <c r="AJ59" s="14">
        <v>181</v>
      </c>
      <c r="AK59" s="26"/>
      <c r="AL59" s="11"/>
      <c r="AM59" s="34">
        <v>12</v>
      </c>
      <c r="AN59" s="33">
        <v>67</v>
      </c>
      <c r="AO59" s="27"/>
      <c r="AP59" s="11"/>
      <c r="AQ59" s="24"/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271</v>
      </c>
      <c r="C60" s="10">
        <v>34</v>
      </c>
      <c r="D60" s="12">
        <v>65</v>
      </c>
      <c r="E60" s="15">
        <v>19</v>
      </c>
      <c r="F60" s="15">
        <v>12</v>
      </c>
      <c r="G60" s="15">
        <v>11</v>
      </c>
      <c r="H60" s="15">
        <v>7</v>
      </c>
      <c r="I60" s="15">
        <v>8</v>
      </c>
      <c r="J60" s="15">
        <v>1</v>
      </c>
      <c r="K60" s="15">
        <v>10</v>
      </c>
      <c r="L60" s="15">
        <v>11</v>
      </c>
      <c r="M60" s="15">
        <v>7</v>
      </c>
      <c r="N60" s="15">
        <v>14</v>
      </c>
      <c r="O60" s="15">
        <v>14</v>
      </c>
      <c r="P60" s="15">
        <v>16</v>
      </c>
      <c r="Q60" s="15">
        <v>16</v>
      </c>
      <c r="R60" s="15">
        <v>13</v>
      </c>
      <c r="S60" s="11">
        <v>13</v>
      </c>
      <c r="T60" s="10">
        <v>118</v>
      </c>
      <c r="U60" s="11">
        <v>153</v>
      </c>
      <c r="V60" s="10">
        <v>120</v>
      </c>
      <c r="W60" s="11">
        <v>151</v>
      </c>
      <c r="X60" s="53">
        <f t="shared" si="2"/>
        <v>63</v>
      </c>
      <c r="Y60" s="10">
        <v>63</v>
      </c>
      <c r="Z60" s="15"/>
      <c r="AA60" s="11"/>
      <c r="AB60" s="80">
        <f t="shared" si="3"/>
        <v>84</v>
      </c>
      <c r="AC60" s="10">
        <v>84</v>
      </c>
      <c r="AD60" s="15"/>
      <c r="AE60" s="11"/>
      <c r="AF60" s="13">
        <v>110</v>
      </c>
      <c r="AG60" s="11"/>
      <c r="AH60" s="10">
        <v>21</v>
      </c>
      <c r="AI60" s="11">
        <v>18</v>
      </c>
      <c r="AJ60" s="14"/>
      <c r="AK60" s="26">
        <v>5</v>
      </c>
      <c r="AL60" s="11">
        <v>10</v>
      </c>
      <c r="AM60" s="34">
        <v>16</v>
      </c>
      <c r="AN60" s="33">
        <v>37</v>
      </c>
      <c r="AO60" s="27"/>
      <c r="AP60" s="11"/>
      <c r="AQ60" s="24"/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247</v>
      </c>
      <c r="C61" s="10">
        <v>104</v>
      </c>
      <c r="D61" s="12">
        <v>71</v>
      </c>
      <c r="E61" s="15">
        <v>72</v>
      </c>
      <c r="F61" s="15"/>
      <c r="G61" s="15"/>
      <c r="H61" s="15"/>
      <c r="I61" s="15"/>
      <c r="J61" s="15"/>
      <c r="K61" s="15"/>
      <c r="L61" s="138"/>
      <c r="M61" s="138"/>
      <c r="N61" s="138"/>
      <c r="O61" s="138"/>
      <c r="P61" s="138"/>
      <c r="Q61" s="138"/>
      <c r="R61" s="138"/>
      <c r="S61" s="138"/>
      <c r="T61" s="10">
        <v>247</v>
      </c>
      <c r="U61" s="11"/>
      <c r="V61" s="10">
        <v>114</v>
      </c>
      <c r="W61" s="11">
        <v>133</v>
      </c>
      <c r="X61" s="53">
        <f t="shared" si="2"/>
        <v>142</v>
      </c>
      <c r="Y61" s="10">
        <v>142</v>
      </c>
      <c r="Z61" s="15"/>
      <c r="AA61" s="11"/>
      <c r="AB61" s="80">
        <f t="shared" si="3"/>
        <v>0</v>
      </c>
      <c r="AC61" s="10"/>
      <c r="AD61" s="15"/>
      <c r="AE61" s="11"/>
      <c r="AF61" s="13">
        <v>112</v>
      </c>
      <c r="AG61" s="11"/>
      <c r="AH61" s="10">
        <v>21</v>
      </c>
      <c r="AI61" s="11"/>
      <c r="AJ61" s="14"/>
      <c r="AK61" s="26"/>
      <c r="AL61" s="11"/>
      <c r="AM61" s="34">
        <v>55</v>
      </c>
      <c r="AN61" s="33"/>
      <c r="AO61" s="27"/>
      <c r="AP61" s="11"/>
      <c r="AQ61" s="24"/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579</v>
      </c>
      <c r="C62" s="10"/>
      <c r="D62" s="12"/>
      <c r="E62" s="15"/>
      <c r="F62" s="15">
        <v>36</v>
      </c>
      <c r="G62" s="15">
        <v>24</v>
      </c>
      <c r="H62" s="15">
        <v>11</v>
      </c>
      <c r="I62" s="15">
        <v>21</v>
      </c>
      <c r="J62" s="15">
        <v>24</v>
      </c>
      <c r="K62" s="15">
        <v>25</v>
      </c>
      <c r="L62" s="15">
        <v>57</v>
      </c>
      <c r="M62" s="15">
        <v>54</v>
      </c>
      <c r="N62" s="15">
        <v>70</v>
      </c>
      <c r="O62" s="15">
        <v>65</v>
      </c>
      <c r="P62" s="15">
        <v>56</v>
      </c>
      <c r="Q62" s="15">
        <v>60</v>
      </c>
      <c r="R62" s="15">
        <v>35</v>
      </c>
      <c r="S62" s="11">
        <v>41</v>
      </c>
      <c r="T62" s="10"/>
      <c r="U62" s="11">
        <v>579</v>
      </c>
      <c r="V62" s="10">
        <v>215</v>
      </c>
      <c r="W62" s="11">
        <v>364</v>
      </c>
      <c r="X62" s="53">
        <f t="shared" si="2"/>
        <v>0</v>
      </c>
      <c r="Y62" s="10"/>
      <c r="Z62" s="15"/>
      <c r="AA62" s="11"/>
      <c r="AB62" s="80">
        <f t="shared" si="3"/>
        <v>337</v>
      </c>
      <c r="AC62" s="10">
        <v>337</v>
      </c>
      <c r="AD62" s="15"/>
      <c r="AE62" s="11"/>
      <c r="AF62" s="13">
        <v>289</v>
      </c>
      <c r="AG62" s="143">
        <v>177</v>
      </c>
      <c r="AH62" s="10"/>
      <c r="AI62" s="11">
        <v>125</v>
      </c>
      <c r="AJ62" s="14">
        <v>3</v>
      </c>
      <c r="AK62" s="26"/>
      <c r="AL62" s="11">
        <v>4</v>
      </c>
      <c r="AM62" s="34"/>
      <c r="AN62" s="33">
        <v>87</v>
      </c>
      <c r="AO62" s="27"/>
      <c r="AP62" s="11"/>
      <c r="AQ62" s="24"/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/>
      <c r="D63" s="12"/>
      <c r="E63" s="15"/>
      <c r="F63" s="15"/>
      <c r="G63" s="15"/>
      <c r="H63" s="15"/>
      <c r="I63" s="15"/>
      <c r="J63" s="15"/>
      <c r="K63" s="15"/>
      <c r="L63" s="138"/>
      <c r="M63" s="138"/>
      <c r="N63" s="138"/>
      <c r="O63" s="138"/>
      <c r="P63" s="138"/>
      <c r="Q63" s="138"/>
      <c r="R63" s="138"/>
      <c r="S63" s="138"/>
      <c r="T63" s="10"/>
      <c r="U63" s="11"/>
      <c r="V63" s="10"/>
      <c r="W63" s="11"/>
      <c r="X63" s="53">
        <f t="shared" si="2"/>
        <v>0</v>
      </c>
      <c r="Y63" s="10"/>
      <c r="Z63" s="15"/>
      <c r="AA63" s="11"/>
      <c r="AB63" s="80">
        <f t="shared" si="3"/>
        <v>0</v>
      </c>
      <c r="AC63" s="10"/>
      <c r="AD63" s="15"/>
      <c r="AE63" s="11"/>
      <c r="AF63" s="13"/>
      <c r="AG63" s="33"/>
      <c r="AH63" s="10"/>
      <c r="AI63" s="11"/>
      <c r="AJ63" s="14"/>
      <c r="AK63" s="26"/>
      <c r="AL63" s="11"/>
      <c r="AM63" s="34"/>
      <c r="AN63" s="33"/>
      <c r="AO63" s="27"/>
      <c r="AP63" s="11"/>
      <c r="AQ63" s="24"/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294</v>
      </c>
      <c r="C64" s="10"/>
      <c r="D64" s="12"/>
      <c r="E64" s="15"/>
      <c r="F64" s="15">
        <v>4</v>
      </c>
      <c r="G64" s="15">
        <v>7</v>
      </c>
      <c r="H64" s="15">
        <v>2</v>
      </c>
      <c r="I64" s="15">
        <v>11</v>
      </c>
      <c r="J64" s="15">
        <v>7</v>
      </c>
      <c r="K64" s="15">
        <v>14</v>
      </c>
      <c r="L64" s="15">
        <v>14</v>
      </c>
      <c r="M64" s="15">
        <v>12</v>
      </c>
      <c r="N64" s="15">
        <v>28</v>
      </c>
      <c r="O64" s="15">
        <v>26</v>
      </c>
      <c r="P64" s="15">
        <v>33</v>
      </c>
      <c r="Q64" s="15">
        <v>49</v>
      </c>
      <c r="R64" s="15">
        <v>41</v>
      </c>
      <c r="S64" s="11">
        <v>46</v>
      </c>
      <c r="T64" s="10"/>
      <c r="U64" s="11">
        <v>294</v>
      </c>
      <c r="V64" s="10">
        <v>239</v>
      </c>
      <c r="W64" s="11">
        <v>55</v>
      </c>
      <c r="X64" s="53">
        <f t="shared" si="2"/>
        <v>0</v>
      </c>
      <c r="Y64" s="10"/>
      <c r="Z64" s="15"/>
      <c r="AA64" s="11"/>
      <c r="AB64" s="80">
        <f t="shared" si="3"/>
        <v>131</v>
      </c>
      <c r="AC64" s="10">
        <v>131</v>
      </c>
      <c r="AD64" s="15"/>
      <c r="AE64" s="11"/>
      <c r="AF64" s="13">
        <v>126</v>
      </c>
      <c r="AG64" s="33">
        <v>17</v>
      </c>
      <c r="AH64" s="10"/>
      <c r="AI64" s="11">
        <v>48</v>
      </c>
      <c r="AJ64" s="14"/>
      <c r="AK64" s="26"/>
      <c r="AL64" s="11">
        <v>19</v>
      </c>
      <c r="AM64" s="34"/>
      <c r="AN64" s="33">
        <v>10</v>
      </c>
      <c r="AO64" s="27"/>
      <c r="AP64" s="11"/>
      <c r="AQ64" s="24"/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/>
      <c r="D65" s="12"/>
      <c r="E65" s="15"/>
      <c r="F65" s="15"/>
      <c r="G65" s="15"/>
      <c r="H65" s="15"/>
      <c r="I65" s="15"/>
      <c r="J65" s="15"/>
      <c r="K65" s="15"/>
      <c r="L65" s="138"/>
      <c r="M65" s="138"/>
      <c r="N65" s="138"/>
      <c r="O65" s="138"/>
      <c r="P65" s="138"/>
      <c r="Q65" s="138"/>
      <c r="R65" s="138"/>
      <c r="S65" s="138"/>
      <c r="T65" s="10"/>
      <c r="U65" s="11"/>
      <c r="V65" s="10"/>
      <c r="W65" s="11"/>
      <c r="X65" s="53">
        <f t="shared" si="2"/>
        <v>0</v>
      </c>
      <c r="Y65" s="10"/>
      <c r="Z65" s="15"/>
      <c r="AA65" s="11"/>
      <c r="AB65" s="80">
        <f t="shared" si="3"/>
        <v>0</v>
      </c>
      <c r="AC65" s="10"/>
      <c r="AD65" s="15"/>
      <c r="AE65" s="11"/>
      <c r="AF65" s="13"/>
      <c r="AG65" s="33"/>
      <c r="AH65" s="10"/>
      <c r="AI65" s="11"/>
      <c r="AJ65" s="14"/>
      <c r="AK65" s="26"/>
      <c r="AL65" s="11"/>
      <c r="AM65" s="34"/>
      <c r="AN65" s="33"/>
      <c r="AO65" s="27"/>
      <c r="AP65" s="11"/>
      <c r="AQ65" s="24"/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/>
      <c r="D66" s="1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1"/>
      <c r="T66" s="10"/>
      <c r="U66" s="11"/>
      <c r="V66" s="10"/>
      <c r="W66" s="11"/>
      <c r="X66" s="53">
        <f t="shared" si="2"/>
        <v>0</v>
      </c>
      <c r="Y66" s="10"/>
      <c r="Z66" s="15"/>
      <c r="AA66" s="11"/>
      <c r="AB66" s="80">
        <f t="shared" si="3"/>
        <v>0</v>
      </c>
      <c r="AC66" s="10"/>
      <c r="AD66" s="15"/>
      <c r="AE66" s="11"/>
      <c r="AF66" s="13"/>
      <c r="AG66" s="11"/>
      <c r="AH66" s="10"/>
      <c r="AI66" s="11"/>
      <c r="AJ66" s="14"/>
      <c r="AK66" s="26"/>
      <c r="AL66" s="11"/>
      <c r="AM66" s="34"/>
      <c r="AN66" s="33"/>
      <c r="AO66" s="27"/>
      <c r="AP66" s="11"/>
      <c r="AQ66" s="24"/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/>
      <c r="D67" s="1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1"/>
      <c r="T67" s="10"/>
      <c r="U67" s="11"/>
      <c r="V67" s="10"/>
      <c r="W67" s="11"/>
      <c r="X67" s="53">
        <f t="shared" si="2"/>
        <v>0</v>
      </c>
      <c r="Y67" s="10"/>
      <c r="Z67" s="15"/>
      <c r="AA67" s="11"/>
      <c r="AB67" s="80">
        <f t="shared" si="3"/>
        <v>0</v>
      </c>
      <c r="AC67" s="10"/>
      <c r="AD67" s="15"/>
      <c r="AE67" s="11"/>
      <c r="AF67" s="13"/>
      <c r="AG67" s="11"/>
      <c r="AH67" s="10"/>
      <c r="AI67" s="11"/>
      <c r="AJ67" s="14"/>
      <c r="AK67" s="26"/>
      <c r="AL67" s="11"/>
      <c r="AM67" s="34"/>
      <c r="AN67" s="33"/>
      <c r="AO67" s="27"/>
      <c r="AP67" s="11"/>
      <c r="AQ67" s="24"/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/>
      <c r="D68" s="1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1"/>
      <c r="T68" s="10"/>
      <c r="U68" s="11"/>
      <c r="V68" s="10"/>
      <c r="W68" s="11"/>
      <c r="X68" s="53">
        <f t="shared" si="2"/>
        <v>0</v>
      </c>
      <c r="Y68" s="10"/>
      <c r="Z68" s="15"/>
      <c r="AA68" s="11"/>
      <c r="AB68" s="80">
        <f t="shared" si="3"/>
        <v>0</v>
      </c>
      <c r="AC68" s="10"/>
      <c r="AD68" s="15"/>
      <c r="AE68" s="11"/>
      <c r="AF68" s="13"/>
      <c r="AG68" s="62"/>
      <c r="AH68" s="10"/>
      <c r="AI68" s="11"/>
      <c r="AJ68" s="14"/>
      <c r="AK68" s="26"/>
      <c r="AL68" s="11"/>
      <c r="AM68" s="34"/>
      <c r="AN68" s="33"/>
      <c r="AO68" s="29"/>
      <c r="AP68" s="18"/>
      <c r="AQ68" s="143"/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149" t="s">
        <v>17</v>
      </c>
      <c r="B69" s="150">
        <f t="shared" ref="B69:AW69" si="5">SUM(B12:B68)</f>
        <v>6243</v>
      </c>
      <c r="C69" s="76">
        <f t="shared" si="5"/>
        <v>537</v>
      </c>
      <c r="D69" s="151">
        <f t="shared" si="5"/>
        <v>375</v>
      </c>
      <c r="E69" s="77">
        <f t="shared" si="5"/>
        <v>267</v>
      </c>
      <c r="F69" s="77">
        <f t="shared" si="5"/>
        <v>169</v>
      </c>
      <c r="G69" s="77">
        <f t="shared" si="5"/>
        <v>197</v>
      </c>
      <c r="H69" s="77">
        <f t="shared" si="5"/>
        <v>259</v>
      </c>
      <c r="I69" s="77">
        <f t="shared" si="5"/>
        <v>257</v>
      </c>
      <c r="J69" s="77">
        <f t="shared" si="5"/>
        <v>275</v>
      </c>
      <c r="K69" s="77">
        <f t="shared" si="5"/>
        <v>342</v>
      </c>
      <c r="L69" s="77">
        <f t="shared" si="5"/>
        <v>378</v>
      </c>
      <c r="M69" s="77">
        <f t="shared" si="5"/>
        <v>429</v>
      </c>
      <c r="N69" s="77">
        <f t="shared" si="5"/>
        <v>453</v>
      </c>
      <c r="O69" s="77">
        <f t="shared" si="5"/>
        <v>468</v>
      </c>
      <c r="P69" s="77">
        <f t="shared" si="5"/>
        <v>496</v>
      </c>
      <c r="Q69" s="77">
        <f t="shared" si="5"/>
        <v>482</v>
      </c>
      <c r="R69" s="77">
        <f t="shared" si="5"/>
        <v>419</v>
      </c>
      <c r="S69" s="78">
        <f t="shared" si="5"/>
        <v>440</v>
      </c>
      <c r="T69" s="110">
        <f t="shared" si="5"/>
        <v>1179</v>
      </c>
      <c r="U69" s="78">
        <f t="shared" si="5"/>
        <v>5064</v>
      </c>
      <c r="V69" s="110">
        <f t="shared" si="5"/>
        <v>2428</v>
      </c>
      <c r="W69" s="78">
        <f t="shared" si="5"/>
        <v>3815</v>
      </c>
      <c r="X69" s="110">
        <f t="shared" si="5"/>
        <v>578</v>
      </c>
      <c r="Y69" s="110">
        <f t="shared" si="5"/>
        <v>578</v>
      </c>
      <c r="Z69" s="77">
        <f t="shared" si="5"/>
        <v>0</v>
      </c>
      <c r="AA69" s="152">
        <f t="shared" si="5"/>
        <v>0</v>
      </c>
      <c r="AB69" s="76">
        <f t="shared" si="5"/>
        <v>2410</v>
      </c>
      <c r="AC69" s="110">
        <f t="shared" si="5"/>
        <v>2410</v>
      </c>
      <c r="AD69" s="77">
        <f t="shared" si="5"/>
        <v>0</v>
      </c>
      <c r="AE69" s="78">
        <f t="shared" si="5"/>
        <v>0</v>
      </c>
      <c r="AF69" s="110">
        <f t="shared" si="5"/>
        <v>2341</v>
      </c>
      <c r="AG69" s="78">
        <f t="shared" si="5"/>
        <v>291</v>
      </c>
      <c r="AH69" s="152">
        <f t="shared" si="5"/>
        <v>111</v>
      </c>
      <c r="AI69" s="110">
        <f t="shared" si="5"/>
        <v>717</v>
      </c>
      <c r="AJ69" s="78">
        <f t="shared" si="5"/>
        <v>1274</v>
      </c>
      <c r="AK69" s="110">
        <f t="shared" si="5"/>
        <v>17</v>
      </c>
      <c r="AL69" s="78">
        <f t="shared" si="5"/>
        <v>190</v>
      </c>
      <c r="AM69" s="110">
        <f t="shared" si="5"/>
        <v>155</v>
      </c>
      <c r="AN69" s="109">
        <f t="shared" si="5"/>
        <v>571</v>
      </c>
      <c r="AO69" s="109">
        <f t="shared" si="5"/>
        <v>0</v>
      </c>
      <c r="AP69" s="109">
        <f t="shared" si="5"/>
        <v>0</v>
      </c>
      <c r="AQ69" s="109">
        <f t="shared" si="5"/>
        <v>37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119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39</v>
      </c>
      <c r="C73" s="10"/>
      <c r="D73" s="15"/>
      <c r="E73" s="15"/>
      <c r="F73" s="15"/>
      <c r="G73" s="15">
        <v>1</v>
      </c>
      <c r="H73" s="15"/>
      <c r="I73" s="15">
        <v>1</v>
      </c>
      <c r="J73" s="15">
        <v>3</v>
      </c>
      <c r="K73" s="15">
        <v>1</v>
      </c>
      <c r="L73" s="15">
        <v>3</v>
      </c>
      <c r="M73" s="15">
        <v>6</v>
      </c>
      <c r="N73" s="15">
        <v>8</v>
      </c>
      <c r="O73" s="15">
        <v>6</v>
      </c>
      <c r="P73" s="15">
        <v>3</v>
      </c>
      <c r="Q73" s="15">
        <v>4</v>
      </c>
      <c r="R73" s="15">
        <v>3</v>
      </c>
      <c r="S73" s="11"/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24</v>
      </c>
      <c r="C74" s="10"/>
      <c r="D74" s="15"/>
      <c r="E74" s="15"/>
      <c r="F74" s="15"/>
      <c r="G74" s="15"/>
      <c r="H74" s="15">
        <v>1</v>
      </c>
      <c r="I74" s="15">
        <v>1</v>
      </c>
      <c r="J74" s="15">
        <v>3</v>
      </c>
      <c r="K74" s="15">
        <v>2</v>
      </c>
      <c r="L74" s="15">
        <v>5</v>
      </c>
      <c r="M74" s="15">
        <v>3</v>
      </c>
      <c r="N74" s="15">
        <v>2</v>
      </c>
      <c r="O74" s="15">
        <v>2</v>
      </c>
      <c r="P74" s="15">
        <v>4</v>
      </c>
      <c r="Q74" s="15">
        <v>1</v>
      </c>
      <c r="R74" s="15"/>
      <c r="S74" s="11"/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255</v>
      </c>
      <c r="C75" s="10"/>
      <c r="D75" s="15"/>
      <c r="E75" s="15">
        <v>1</v>
      </c>
      <c r="F75" s="15">
        <v>19</v>
      </c>
      <c r="G75" s="15">
        <v>44</v>
      </c>
      <c r="H75" s="15">
        <v>62</v>
      </c>
      <c r="I75" s="15">
        <v>57</v>
      </c>
      <c r="J75" s="15">
        <v>45</v>
      </c>
      <c r="K75" s="15">
        <v>27</v>
      </c>
      <c r="L75" s="15"/>
      <c r="M75" s="15"/>
      <c r="N75" s="15"/>
      <c r="O75" s="15"/>
      <c r="P75" s="15"/>
      <c r="Q75" s="15"/>
      <c r="R75" s="15"/>
      <c r="S75" s="11"/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211</v>
      </c>
      <c r="C76" s="10"/>
      <c r="D76" s="15"/>
      <c r="E76" s="15"/>
      <c r="F76" s="15"/>
      <c r="G76" s="15">
        <v>1</v>
      </c>
      <c r="H76" s="15">
        <v>8</v>
      </c>
      <c r="I76" s="15">
        <v>10</v>
      </c>
      <c r="J76" s="15">
        <v>10</v>
      </c>
      <c r="K76" s="15">
        <v>9</v>
      </c>
      <c r="L76" s="15">
        <v>8</v>
      </c>
      <c r="M76" s="15">
        <v>14</v>
      </c>
      <c r="N76" s="15">
        <v>17</v>
      </c>
      <c r="O76" s="15">
        <v>24</v>
      </c>
      <c r="P76" s="15">
        <v>28</v>
      </c>
      <c r="Q76" s="15">
        <v>25</v>
      </c>
      <c r="R76" s="15">
        <v>23</v>
      </c>
      <c r="S76" s="11">
        <v>34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150</v>
      </c>
      <c r="C77" s="10"/>
      <c r="D77" s="15"/>
      <c r="E77" s="15"/>
      <c r="F77" s="15">
        <v>1</v>
      </c>
      <c r="G77" s="15">
        <v>2</v>
      </c>
      <c r="H77" s="15">
        <v>1</v>
      </c>
      <c r="I77" s="15">
        <v>1</v>
      </c>
      <c r="J77" s="15">
        <v>5</v>
      </c>
      <c r="K77" s="15">
        <v>2</v>
      </c>
      <c r="L77" s="15">
        <v>6</v>
      </c>
      <c r="M77" s="15">
        <v>6</v>
      </c>
      <c r="N77" s="15">
        <v>10</v>
      </c>
      <c r="O77" s="15">
        <v>14</v>
      </c>
      <c r="P77" s="15">
        <v>20</v>
      </c>
      <c r="Q77" s="15">
        <v>25</v>
      </c>
      <c r="R77" s="15">
        <v>23</v>
      </c>
      <c r="S77" s="11">
        <v>34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167</v>
      </c>
      <c r="C79" s="10"/>
      <c r="D79" s="15"/>
      <c r="E79" s="15"/>
      <c r="F79" s="15"/>
      <c r="G79" s="15">
        <v>9</v>
      </c>
      <c r="H79" s="15">
        <v>15</v>
      </c>
      <c r="I79" s="15">
        <v>22</v>
      </c>
      <c r="J79" s="15">
        <v>28</v>
      </c>
      <c r="K79" s="15">
        <v>18</v>
      </c>
      <c r="L79" s="15">
        <v>24</v>
      </c>
      <c r="M79" s="15">
        <v>19</v>
      </c>
      <c r="N79" s="15">
        <v>17</v>
      </c>
      <c r="O79" s="15">
        <v>3</v>
      </c>
      <c r="P79" s="15">
        <v>6</v>
      </c>
      <c r="Q79" s="15">
        <v>4</v>
      </c>
      <c r="R79" s="15"/>
      <c r="S79" s="11">
        <v>2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173</v>
      </c>
      <c r="C80" s="10"/>
      <c r="D80" s="15"/>
      <c r="E80" s="15"/>
      <c r="F80" s="15">
        <v>2</v>
      </c>
      <c r="G80" s="15"/>
      <c r="H80" s="15">
        <v>2</v>
      </c>
      <c r="I80" s="15">
        <v>3</v>
      </c>
      <c r="J80" s="15">
        <v>4</v>
      </c>
      <c r="K80" s="15">
        <v>13</v>
      </c>
      <c r="L80" s="15">
        <v>23</v>
      </c>
      <c r="M80" s="15">
        <v>33</v>
      </c>
      <c r="N80" s="15">
        <v>27</v>
      </c>
      <c r="O80" s="15">
        <v>18</v>
      </c>
      <c r="P80" s="15">
        <v>14</v>
      </c>
      <c r="Q80" s="15">
        <v>17</v>
      </c>
      <c r="R80" s="15">
        <v>8</v>
      </c>
      <c r="S80" s="11">
        <v>9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27</v>
      </c>
      <c r="C84" s="10"/>
      <c r="D84" s="15"/>
      <c r="E84" s="15"/>
      <c r="F84" s="15">
        <v>4</v>
      </c>
      <c r="G84" s="15">
        <v>8</v>
      </c>
      <c r="H84" s="15">
        <v>4</v>
      </c>
      <c r="I84" s="15">
        <v>1</v>
      </c>
      <c r="J84" s="15">
        <v>3</v>
      </c>
      <c r="K84" s="15">
        <v>2</v>
      </c>
      <c r="L84" s="15">
        <v>1</v>
      </c>
      <c r="M84" s="15">
        <v>2</v>
      </c>
      <c r="N84" s="15"/>
      <c r="O84" s="15">
        <v>1</v>
      </c>
      <c r="P84" s="15"/>
      <c r="Q84" s="15">
        <v>1</v>
      </c>
      <c r="R84" s="15"/>
      <c r="S84" s="11"/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37</v>
      </c>
      <c r="C85" s="10"/>
      <c r="D85" s="15"/>
      <c r="E85" s="15"/>
      <c r="F85" s="15">
        <v>4</v>
      </c>
      <c r="G85" s="15">
        <v>6</v>
      </c>
      <c r="H85" s="15">
        <v>8</v>
      </c>
      <c r="I85" s="15">
        <v>2</v>
      </c>
      <c r="J85" s="15">
        <v>3</v>
      </c>
      <c r="K85" s="15">
        <v>2</v>
      </c>
      <c r="L85" s="15">
        <v>1</v>
      </c>
      <c r="M85" s="15">
        <v>3</v>
      </c>
      <c r="N85" s="15">
        <v>2</v>
      </c>
      <c r="O85" s="15">
        <v>4</v>
      </c>
      <c r="P85" s="15">
        <v>1</v>
      </c>
      <c r="Q85" s="15">
        <v>1</v>
      </c>
      <c r="R85" s="15"/>
      <c r="S85" s="11"/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45</v>
      </c>
      <c r="C86" s="16"/>
      <c r="D86" s="38"/>
      <c r="E86" s="38"/>
      <c r="F86" s="38"/>
      <c r="G86" s="38">
        <v>4</v>
      </c>
      <c r="H86" s="38">
        <v>7</v>
      </c>
      <c r="I86" s="38">
        <v>5</v>
      </c>
      <c r="J86" s="38">
        <v>8</v>
      </c>
      <c r="K86" s="38">
        <v>5</v>
      </c>
      <c r="L86" s="38">
        <v>3</v>
      </c>
      <c r="M86" s="38">
        <v>6</v>
      </c>
      <c r="N86" s="38">
        <v>2</v>
      </c>
      <c r="O86" s="38">
        <v>5</v>
      </c>
      <c r="P86" s="38"/>
      <c r="Q86" s="38"/>
      <c r="R86" s="38"/>
      <c r="S86" s="18"/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1128</v>
      </c>
      <c r="C87" s="82">
        <f t="shared" si="7"/>
        <v>0</v>
      </c>
      <c r="D87" s="83">
        <f t="shared" si="7"/>
        <v>0</v>
      </c>
      <c r="E87" s="83">
        <f t="shared" si="7"/>
        <v>1</v>
      </c>
      <c r="F87" s="83">
        <f t="shared" si="7"/>
        <v>30</v>
      </c>
      <c r="G87" s="83">
        <f t="shared" si="7"/>
        <v>75</v>
      </c>
      <c r="H87" s="83">
        <f t="shared" si="7"/>
        <v>108</v>
      </c>
      <c r="I87" s="83">
        <f t="shared" si="7"/>
        <v>103</v>
      </c>
      <c r="J87" s="83">
        <f t="shared" si="7"/>
        <v>112</v>
      </c>
      <c r="K87" s="83">
        <f t="shared" si="7"/>
        <v>81</v>
      </c>
      <c r="L87" s="83">
        <f t="shared" si="7"/>
        <v>74</v>
      </c>
      <c r="M87" s="83">
        <f t="shared" si="7"/>
        <v>92</v>
      </c>
      <c r="N87" s="83">
        <f t="shared" si="7"/>
        <v>85</v>
      </c>
      <c r="O87" s="83">
        <f t="shared" si="7"/>
        <v>77</v>
      </c>
      <c r="P87" s="83">
        <f t="shared" si="7"/>
        <v>76</v>
      </c>
      <c r="Q87" s="83">
        <f t="shared" si="7"/>
        <v>78</v>
      </c>
      <c r="R87" s="83">
        <f t="shared" si="7"/>
        <v>57</v>
      </c>
      <c r="S87" s="174">
        <f t="shared" si="7"/>
        <v>79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122" t="s">
        <v>16</v>
      </c>
      <c r="F91" s="120" t="s">
        <v>15</v>
      </c>
      <c r="G91" s="118" t="s">
        <v>16</v>
      </c>
      <c r="H91" s="120" t="s">
        <v>15</v>
      </c>
      <c r="I91" s="118" t="s">
        <v>16</v>
      </c>
      <c r="J91" s="120" t="s">
        <v>15</v>
      </c>
      <c r="K91" s="118" t="s">
        <v>16</v>
      </c>
      <c r="L91" s="120" t="s">
        <v>15</v>
      </c>
      <c r="M91" s="118" t="s">
        <v>16</v>
      </c>
      <c r="N91" s="120" t="s">
        <v>15</v>
      </c>
      <c r="O91" s="118" t="s">
        <v>16</v>
      </c>
      <c r="P91" s="120" t="s">
        <v>15</v>
      </c>
      <c r="Q91" s="118" t="s">
        <v>16</v>
      </c>
      <c r="R91" s="120" t="s">
        <v>15</v>
      </c>
      <c r="S91" s="118" t="s">
        <v>16</v>
      </c>
      <c r="T91" s="120" t="s">
        <v>15</v>
      </c>
      <c r="U91" s="118" t="s">
        <v>16</v>
      </c>
      <c r="V91" s="120" t="s">
        <v>15</v>
      </c>
      <c r="W91" s="118" t="s">
        <v>16</v>
      </c>
      <c r="X91" s="120" t="s">
        <v>15</v>
      </c>
      <c r="Y91" s="118" t="s">
        <v>16</v>
      </c>
      <c r="Z91" s="120" t="s">
        <v>15</v>
      </c>
      <c r="AA91" s="118" t="s">
        <v>16</v>
      </c>
      <c r="AB91" s="120" t="s">
        <v>15</v>
      </c>
      <c r="AC91" s="118" t="s">
        <v>16</v>
      </c>
      <c r="AD91" s="120" t="s">
        <v>15</v>
      </c>
      <c r="AE91" s="118" t="s">
        <v>16</v>
      </c>
      <c r="AF91" s="120" t="s">
        <v>15</v>
      </c>
      <c r="AG91" s="118" t="s">
        <v>16</v>
      </c>
      <c r="AH91" s="120" t="s">
        <v>15</v>
      </c>
      <c r="AI91" s="118" t="s">
        <v>16</v>
      </c>
      <c r="AJ91" s="120" t="s">
        <v>15</v>
      </c>
      <c r="AK91" s="118" t="s">
        <v>16</v>
      </c>
      <c r="AL91" s="120" t="s">
        <v>15</v>
      </c>
      <c r="AM91" s="118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740</v>
      </c>
      <c r="D92" s="177">
        <f>SUM(F92+H92+J92+L92+N92+P92+R92+T92+V92+X92+Z92+AB92+AD92+AF92+AH92+AJ92+AL92)</f>
        <v>319</v>
      </c>
      <c r="E92" s="111">
        <f>SUM(G92+I92+K92+M92+O92+Q92+S92+U92+W92+Y92+AA92+AC92+AE92+AG92+AI92+AK92+AM92)</f>
        <v>421</v>
      </c>
      <c r="F92" s="112">
        <v>2</v>
      </c>
      <c r="G92" s="113">
        <v>4</v>
      </c>
      <c r="H92" s="112">
        <v>4</v>
      </c>
      <c r="I92" s="113">
        <v>5</v>
      </c>
      <c r="J92" s="112">
        <v>9</v>
      </c>
      <c r="K92" s="114">
        <v>3</v>
      </c>
      <c r="L92" s="112">
        <v>3</v>
      </c>
      <c r="M92" s="114">
        <v>4</v>
      </c>
      <c r="N92" s="112">
        <v>6</v>
      </c>
      <c r="O92" s="114">
        <v>16</v>
      </c>
      <c r="P92" s="112">
        <v>12</v>
      </c>
      <c r="Q92" s="114">
        <v>43</v>
      </c>
      <c r="R92" s="112">
        <v>7</v>
      </c>
      <c r="S92" s="114">
        <v>23</v>
      </c>
      <c r="T92" s="112">
        <v>9</v>
      </c>
      <c r="U92" s="114">
        <v>23</v>
      </c>
      <c r="V92" s="112">
        <v>14</v>
      </c>
      <c r="W92" s="114">
        <v>29</v>
      </c>
      <c r="X92" s="112">
        <v>13</v>
      </c>
      <c r="Y92" s="114">
        <v>29</v>
      </c>
      <c r="Z92" s="112">
        <v>17</v>
      </c>
      <c r="AA92" s="114">
        <v>33</v>
      </c>
      <c r="AB92" s="112">
        <v>23</v>
      </c>
      <c r="AC92" s="114">
        <v>26</v>
      </c>
      <c r="AD92" s="112">
        <v>27</v>
      </c>
      <c r="AE92" s="114">
        <v>37</v>
      </c>
      <c r="AF92" s="112">
        <v>30</v>
      </c>
      <c r="AG92" s="114">
        <v>55</v>
      </c>
      <c r="AH92" s="112">
        <v>55</v>
      </c>
      <c r="AI92" s="114">
        <v>30</v>
      </c>
      <c r="AJ92" s="112">
        <v>37</v>
      </c>
      <c r="AK92" s="114">
        <v>28</v>
      </c>
      <c r="AL92" s="115">
        <v>51</v>
      </c>
      <c r="AM92" s="114">
        <v>33</v>
      </c>
      <c r="AN92" s="116">
        <v>740</v>
      </c>
      <c r="AO92" s="178">
        <v>388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169</v>
      </c>
      <c r="D93" s="180"/>
      <c r="E93" s="111">
        <f>SUM(G93+I93+K93+M93+O93+Q93+S93+U93+W93+Y93+AA93+AC93+AE93+AG93+AI93+AK93+AM93)</f>
        <v>169</v>
      </c>
      <c r="F93" s="96"/>
      <c r="G93" s="97"/>
      <c r="H93" s="96"/>
      <c r="I93" s="97"/>
      <c r="J93" s="96"/>
      <c r="K93" s="6">
        <v>1</v>
      </c>
      <c r="L93" s="96"/>
      <c r="M93" s="6">
        <v>12</v>
      </c>
      <c r="N93" s="96"/>
      <c r="O93" s="6">
        <v>33</v>
      </c>
      <c r="P93" s="96"/>
      <c r="Q93" s="6">
        <v>43</v>
      </c>
      <c r="R93" s="96"/>
      <c r="S93" s="6">
        <v>41</v>
      </c>
      <c r="T93" s="96"/>
      <c r="U93" s="6">
        <v>25</v>
      </c>
      <c r="V93" s="96"/>
      <c r="W93" s="6">
        <v>14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169</v>
      </c>
      <c r="AO93" s="181">
        <v>160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234</v>
      </c>
      <c r="D94" s="55">
        <f>SUM(F94+H94+J94+L94+N94+P94+R94+T94+V94+X94+Z94+AB94+AD94+AF94+AH94+AJ94+AL94)</f>
        <v>26</v>
      </c>
      <c r="E94" s="85">
        <f>SUM(G94+I94+K94+M94+O94+Q94+S94+U94+W94+Y94+AA94+AC94+AE94+AG94+AI94+AK94+AM94)</f>
        <v>208</v>
      </c>
      <c r="F94" s="10"/>
      <c r="G94" s="11"/>
      <c r="H94" s="10"/>
      <c r="I94" s="11">
        <v>2</v>
      </c>
      <c r="J94" s="10">
        <v>1</v>
      </c>
      <c r="K94" s="11"/>
      <c r="L94" s="10">
        <v>1</v>
      </c>
      <c r="M94" s="11">
        <v>6</v>
      </c>
      <c r="N94" s="10">
        <v>4</v>
      </c>
      <c r="O94" s="11">
        <v>9</v>
      </c>
      <c r="P94" s="10">
        <v>4</v>
      </c>
      <c r="Q94" s="11">
        <v>15</v>
      </c>
      <c r="R94" s="10">
        <v>4</v>
      </c>
      <c r="S94" s="11">
        <v>18</v>
      </c>
      <c r="T94" s="10">
        <v>2</v>
      </c>
      <c r="U94" s="11">
        <v>32</v>
      </c>
      <c r="V94" s="10">
        <v>3</v>
      </c>
      <c r="W94" s="11">
        <v>30</v>
      </c>
      <c r="X94" s="10">
        <v>1</v>
      </c>
      <c r="Y94" s="11">
        <v>27</v>
      </c>
      <c r="Z94" s="10">
        <v>3</v>
      </c>
      <c r="AA94" s="11">
        <v>30</v>
      </c>
      <c r="AB94" s="10"/>
      <c r="AC94" s="11">
        <v>16</v>
      </c>
      <c r="AD94" s="10">
        <v>1</v>
      </c>
      <c r="AE94" s="11">
        <v>7</v>
      </c>
      <c r="AF94" s="10"/>
      <c r="AG94" s="11">
        <v>9</v>
      </c>
      <c r="AH94" s="10">
        <v>2</v>
      </c>
      <c r="AI94" s="11">
        <v>4</v>
      </c>
      <c r="AJ94" s="10"/>
      <c r="AK94" s="11">
        <v>2</v>
      </c>
      <c r="AL94" s="26"/>
      <c r="AM94" s="11">
        <v>1</v>
      </c>
      <c r="AN94" s="27">
        <v>234</v>
      </c>
      <c r="AO94" s="182">
        <v>219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440</v>
      </c>
      <c r="D96" s="64">
        <f t="shared" ref="D96:E102" si="9">SUM(F96+H96+J96+L96+N96+P96+R96+T96+V96+X96+Z96+AB96+AD96+AF96+AH96+AJ96+AL96)</f>
        <v>212</v>
      </c>
      <c r="E96" s="21">
        <f t="shared" si="9"/>
        <v>228</v>
      </c>
      <c r="F96" s="22">
        <v>59</v>
      </c>
      <c r="G96" s="23">
        <v>34</v>
      </c>
      <c r="H96" s="22">
        <v>23</v>
      </c>
      <c r="I96" s="23">
        <v>25</v>
      </c>
      <c r="J96" s="22">
        <v>17</v>
      </c>
      <c r="K96" s="24">
        <v>24</v>
      </c>
      <c r="L96" s="22">
        <v>8</v>
      </c>
      <c r="M96" s="24">
        <v>17</v>
      </c>
      <c r="N96" s="22">
        <v>1</v>
      </c>
      <c r="O96" s="24">
        <v>3</v>
      </c>
      <c r="P96" s="22">
        <v>2</v>
      </c>
      <c r="Q96" s="24">
        <v>4</v>
      </c>
      <c r="R96" s="22">
        <v>1</v>
      </c>
      <c r="S96" s="24">
        <v>4</v>
      </c>
      <c r="T96" s="22">
        <v>3</v>
      </c>
      <c r="U96" s="24">
        <v>2</v>
      </c>
      <c r="V96" s="22">
        <v>1</v>
      </c>
      <c r="W96" s="24">
        <v>3</v>
      </c>
      <c r="X96" s="22">
        <v>6</v>
      </c>
      <c r="Y96" s="24">
        <v>3</v>
      </c>
      <c r="Z96" s="22">
        <v>5</v>
      </c>
      <c r="AA96" s="24">
        <v>16</v>
      </c>
      <c r="AB96" s="22">
        <v>5</v>
      </c>
      <c r="AC96" s="24">
        <v>12</v>
      </c>
      <c r="AD96" s="22">
        <v>14</v>
      </c>
      <c r="AE96" s="24">
        <v>16</v>
      </c>
      <c r="AF96" s="22">
        <v>18</v>
      </c>
      <c r="AG96" s="24">
        <v>12</v>
      </c>
      <c r="AH96" s="22">
        <v>13</v>
      </c>
      <c r="AI96" s="23">
        <v>21</v>
      </c>
      <c r="AJ96" s="22">
        <v>18</v>
      </c>
      <c r="AK96" s="23">
        <v>16</v>
      </c>
      <c r="AL96" s="184">
        <v>18</v>
      </c>
      <c r="AM96" s="24">
        <v>16</v>
      </c>
      <c r="AN96" s="73">
        <v>440</v>
      </c>
      <c r="AO96" s="185">
        <v>403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99</v>
      </c>
      <c r="D98" s="187">
        <f t="shared" si="9"/>
        <v>65</v>
      </c>
      <c r="E98" s="85">
        <f t="shared" si="9"/>
        <v>34</v>
      </c>
      <c r="F98" s="10">
        <v>14</v>
      </c>
      <c r="G98" s="25">
        <v>5</v>
      </c>
      <c r="H98" s="10">
        <v>11</v>
      </c>
      <c r="I98" s="25">
        <v>7</v>
      </c>
      <c r="J98" s="10">
        <v>10</v>
      </c>
      <c r="K98" s="11">
        <v>1</v>
      </c>
      <c r="L98" s="10"/>
      <c r="M98" s="11">
        <v>1</v>
      </c>
      <c r="N98" s="10"/>
      <c r="O98" s="11">
        <v>1</v>
      </c>
      <c r="P98" s="10">
        <v>2</v>
      </c>
      <c r="Q98" s="11">
        <v>2</v>
      </c>
      <c r="R98" s="10"/>
      <c r="S98" s="11">
        <v>2</v>
      </c>
      <c r="T98" s="10">
        <v>2</v>
      </c>
      <c r="U98" s="11"/>
      <c r="V98" s="10">
        <v>2</v>
      </c>
      <c r="W98" s="11">
        <v>1</v>
      </c>
      <c r="X98" s="10">
        <v>2</v>
      </c>
      <c r="Y98" s="11">
        <v>2</v>
      </c>
      <c r="Z98" s="10">
        <v>4</v>
      </c>
      <c r="AA98" s="11"/>
      <c r="AB98" s="10">
        <v>1</v>
      </c>
      <c r="AC98" s="25"/>
      <c r="AD98" s="10">
        <v>3</v>
      </c>
      <c r="AE98" s="25"/>
      <c r="AF98" s="10"/>
      <c r="AG98" s="25">
        <v>2</v>
      </c>
      <c r="AH98" s="10">
        <v>3</v>
      </c>
      <c r="AI98" s="25">
        <v>3</v>
      </c>
      <c r="AJ98" s="10">
        <v>5</v>
      </c>
      <c r="AK98" s="25">
        <v>1</v>
      </c>
      <c r="AL98" s="26">
        <v>6</v>
      </c>
      <c r="AM98" s="11">
        <v>6</v>
      </c>
      <c r="AN98" s="27">
        <v>99</v>
      </c>
      <c r="AO98" s="182">
        <v>84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178</v>
      </c>
      <c r="D101" s="55">
        <f t="shared" si="9"/>
        <v>61</v>
      </c>
      <c r="E101" s="85">
        <f t="shared" si="9"/>
        <v>117</v>
      </c>
      <c r="F101" s="10"/>
      <c r="G101" s="25"/>
      <c r="H101" s="10"/>
      <c r="I101" s="25"/>
      <c r="J101" s="10"/>
      <c r="K101" s="11"/>
      <c r="L101" s="10"/>
      <c r="M101" s="11"/>
      <c r="N101" s="10"/>
      <c r="O101" s="11"/>
      <c r="P101" s="10"/>
      <c r="Q101" s="11"/>
      <c r="R101" s="10"/>
      <c r="S101" s="11"/>
      <c r="T101" s="10"/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11">
        <v>1</v>
      </c>
      <c r="AF101" s="10">
        <v>12</v>
      </c>
      <c r="AG101" s="11">
        <v>27</v>
      </c>
      <c r="AH101" s="10">
        <v>17</v>
      </c>
      <c r="AI101" s="25">
        <v>35</v>
      </c>
      <c r="AJ101" s="10">
        <v>11</v>
      </c>
      <c r="AK101" s="25">
        <v>27</v>
      </c>
      <c r="AL101" s="26">
        <v>21</v>
      </c>
      <c r="AM101" s="11">
        <v>27</v>
      </c>
      <c r="AN101" s="27">
        <v>178</v>
      </c>
      <c r="AO101" s="182">
        <v>46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/>
      <c r="G102" s="17"/>
      <c r="H102" s="16"/>
      <c r="I102" s="17"/>
      <c r="J102" s="16"/>
      <c r="K102" s="18"/>
      <c r="L102" s="16"/>
      <c r="M102" s="18"/>
      <c r="N102" s="16"/>
      <c r="O102" s="18"/>
      <c r="P102" s="16"/>
      <c r="Q102" s="18"/>
      <c r="R102" s="16"/>
      <c r="S102" s="18"/>
      <c r="T102" s="16"/>
      <c r="U102" s="18"/>
      <c r="V102" s="16"/>
      <c r="W102" s="18"/>
      <c r="X102" s="16"/>
      <c r="Y102" s="18"/>
      <c r="Z102" s="16"/>
      <c r="AA102" s="18"/>
      <c r="AB102" s="16"/>
      <c r="AC102" s="18"/>
      <c r="AD102" s="16"/>
      <c r="AE102" s="18"/>
      <c r="AF102" s="16"/>
      <c r="AG102" s="18"/>
      <c r="AH102" s="16"/>
      <c r="AI102" s="18"/>
      <c r="AJ102" s="16"/>
      <c r="AK102" s="18"/>
      <c r="AL102" s="28"/>
      <c r="AM102" s="18"/>
      <c r="AN102" s="29"/>
      <c r="AO102" s="183"/>
      <c r="AP102" s="19"/>
      <c r="AQ102" s="17"/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1860</v>
      </c>
      <c r="D103" s="59">
        <f t="shared" si="10"/>
        <v>683</v>
      </c>
      <c r="E103" s="88">
        <f t="shared" si="10"/>
        <v>1177</v>
      </c>
      <c r="F103" s="82">
        <f t="shared" si="10"/>
        <v>75</v>
      </c>
      <c r="G103" s="84">
        <f t="shared" si="10"/>
        <v>43</v>
      </c>
      <c r="H103" s="82">
        <f t="shared" si="10"/>
        <v>38</v>
      </c>
      <c r="I103" s="84">
        <f t="shared" si="10"/>
        <v>39</v>
      </c>
      <c r="J103" s="76">
        <f t="shared" si="10"/>
        <v>37</v>
      </c>
      <c r="K103" s="78">
        <f t="shared" si="10"/>
        <v>29</v>
      </c>
      <c r="L103" s="76">
        <f t="shared" si="10"/>
        <v>12</v>
      </c>
      <c r="M103" s="78">
        <f t="shared" si="10"/>
        <v>40</v>
      </c>
      <c r="N103" s="76">
        <f t="shared" si="10"/>
        <v>11</v>
      </c>
      <c r="O103" s="78">
        <f t="shared" si="10"/>
        <v>62</v>
      </c>
      <c r="P103" s="76">
        <f t="shared" si="10"/>
        <v>20</v>
      </c>
      <c r="Q103" s="78">
        <f t="shared" si="10"/>
        <v>107</v>
      </c>
      <c r="R103" s="76">
        <f t="shared" si="10"/>
        <v>12</v>
      </c>
      <c r="S103" s="78">
        <f t="shared" si="10"/>
        <v>88</v>
      </c>
      <c r="T103" s="76">
        <f t="shared" si="10"/>
        <v>16</v>
      </c>
      <c r="U103" s="78">
        <f t="shared" si="10"/>
        <v>82</v>
      </c>
      <c r="V103" s="76">
        <f t="shared" si="10"/>
        <v>20</v>
      </c>
      <c r="W103" s="78">
        <f t="shared" si="10"/>
        <v>77</v>
      </c>
      <c r="X103" s="76">
        <f t="shared" si="10"/>
        <v>22</v>
      </c>
      <c r="Y103" s="78">
        <f t="shared" si="10"/>
        <v>61</v>
      </c>
      <c r="Z103" s="76">
        <f t="shared" si="10"/>
        <v>29</v>
      </c>
      <c r="AA103" s="78">
        <f t="shared" si="10"/>
        <v>79</v>
      </c>
      <c r="AB103" s="76">
        <f t="shared" si="10"/>
        <v>29</v>
      </c>
      <c r="AC103" s="78">
        <f t="shared" si="10"/>
        <v>54</v>
      </c>
      <c r="AD103" s="76">
        <f t="shared" si="10"/>
        <v>45</v>
      </c>
      <c r="AE103" s="78">
        <f t="shared" si="10"/>
        <v>61</v>
      </c>
      <c r="AF103" s="76">
        <f t="shared" si="10"/>
        <v>60</v>
      </c>
      <c r="AG103" s="78">
        <f t="shared" si="10"/>
        <v>105</v>
      </c>
      <c r="AH103" s="76">
        <f t="shared" si="10"/>
        <v>90</v>
      </c>
      <c r="AI103" s="78">
        <f t="shared" si="10"/>
        <v>93</v>
      </c>
      <c r="AJ103" s="76">
        <f t="shared" si="10"/>
        <v>71</v>
      </c>
      <c r="AK103" s="78">
        <f t="shared" si="10"/>
        <v>74</v>
      </c>
      <c r="AL103" s="110">
        <f t="shared" si="10"/>
        <v>96</v>
      </c>
      <c r="AM103" s="78">
        <f t="shared" si="10"/>
        <v>83</v>
      </c>
      <c r="AN103" s="39">
        <f t="shared" si="10"/>
        <v>1860</v>
      </c>
      <c r="AO103" s="188">
        <f t="shared" si="10"/>
        <v>1300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120" t="s">
        <v>172</v>
      </c>
      <c r="G107" s="35" t="s">
        <v>173</v>
      </c>
      <c r="H107" s="40" t="s">
        <v>172</v>
      </c>
      <c r="I107" s="118" t="s">
        <v>173</v>
      </c>
      <c r="J107" s="120" t="s">
        <v>172</v>
      </c>
      <c r="K107" s="35" t="s">
        <v>173</v>
      </c>
      <c r="L107" s="120" t="s">
        <v>172</v>
      </c>
      <c r="M107" s="35" t="s">
        <v>173</v>
      </c>
      <c r="N107" s="120" t="s">
        <v>172</v>
      </c>
      <c r="O107" s="35" t="s">
        <v>173</v>
      </c>
      <c r="P107" s="40" t="s">
        <v>172</v>
      </c>
      <c r="Q107" s="118" t="s">
        <v>173</v>
      </c>
      <c r="R107" s="40" t="s">
        <v>172</v>
      </c>
      <c r="S107" s="118" t="s">
        <v>173</v>
      </c>
      <c r="T107" s="120" t="s">
        <v>172</v>
      </c>
      <c r="U107" s="35" t="s">
        <v>173</v>
      </c>
      <c r="V107" s="40" t="s">
        <v>172</v>
      </c>
      <c r="W107" s="118" t="s">
        <v>173</v>
      </c>
      <c r="X107" s="40" t="s">
        <v>172</v>
      </c>
      <c r="Y107" s="118" t="s">
        <v>173</v>
      </c>
      <c r="Z107" s="120" t="s">
        <v>172</v>
      </c>
      <c r="AA107" s="35" t="s">
        <v>173</v>
      </c>
      <c r="AB107" s="120" t="s">
        <v>172</v>
      </c>
      <c r="AC107" s="35" t="s">
        <v>173</v>
      </c>
      <c r="AD107" s="40" t="s">
        <v>172</v>
      </c>
      <c r="AE107" s="118" t="s">
        <v>173</v>
      </c>
      <c r="AF107" s="40" t="s">
        <v>172</v>
      </c>
      <c r="AG107" s="118" t="s">
        <v>173</v>
      </c>
      <c r="AH107" s="120" t="s">
        <v>172</v>
      </c>
      <c r="AI107" s="35" t="s">
        <v>173</v>
      </c>
      <c r="AJ107" s="40" t="s">
        <v>172</v>
      </c>
      <c r="AK107" s="118" t="s">
        <v>173</v>
      </c>
      <c r="AL107" s="120" t="s">
        <v>172</v>
      </c>
      <c r="AM107" s="35" t="s">
        <v>173</v>
      </c>
      <c r="AN107" s="355"/>
      <c r="AO107" s="120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12</v>
      </c>
      <c r="D109" s="43">
        <f t="shared" si="12"/>
        <v>1</v>
      </c>
      <c r="E109" s="91">
        <f t="shared" si="12"/>
        <v>11</v>
      </c>
      <c r="F109" s="16"/>
      <c r="G109" s="17"/>
      <c r="H109" s="16"/>
      <c r="I109" s="17"/>
      <c r="J109" s="16"/>
      <c r="K109" s="18"/>
      <c r="L109" s="16"/>
      <c r="M109" s="18">
        <v>3</v>
      </c>
      <c r="N109" s="16">
        <v>1</v>
      </c>
      <c r="O109" s="18">
        <v>2</v>
      </c>
      <c r="P109" s="16"/>
      <c r="Q109" s="18"/>
      <c r="R109" s="16"/>
      <c r="S109" s="18">
        <v>1</v>
      </c>
      <c r="T109" s="16"/>
      <c r="U109" s="18">
        <v>3</v>
      </c>
      <c r="V109" s="16"/>
      <c r="W109" s="18"/>
      <c r="X109" s="16"/>
      <c r="Y109" s="18">
        <v>1</v>
      </c>
      <c r="Z109" s="16"/>
      <c r="AA109" s="18"/>
      <c r="AB109" s="16"/>
      <c r="AC109" s="18">
        <v>1</v>
      </c>
      <c r="AD109" s="16"/>
      <c r="AE109" s="18"/>
      <c r="AF109" s="16"/>
      <c r="AG109" s="18"/>
      <c r="AH109" s="16"/>
      <c r="AI109" s="18"/>
      <c r="AJ109" s="16"/>
      <c r="AK109" s="18"/>
      <c r="AL109" s="28"/>
      <c r="AM109" s="18"/>
      <c r="AN109" s="183">
        <v>12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14</v>
      </c>
      <c r="D110" s="2">
        <f t="shared" si="12"/>
        <v>8</v>
      </c>
      <c r="E110" s="3">
        <f>SUM(G110+I110+K110+M110+O110+Q110+S110+U110+W110+Y110+AA110+AC110+AE110+AG110+AI110+AK110+AM110)</f>
        <v>6</v>
      </c>
      <c r="F110" s="4"/>
      <c r="G110" s="5"/>
      <c r="H110" s="4"/>
      <c r="I110" s="5"/>
      <c r="J110" s="4"/>
      <c r="K110" s="6"/>
      <c r="L110" s="4"/>
      <c r="M110" s="6"/>
      <c r="N110" s="4"/>
      <c r="O110" s="6"/>
      <c r="P110" s="4"/>
      <c r="Q110" s="6"/>
      <c r="R110" s="4"/>
      <c r="S110" s="6">
        <v>1</v>
      </c>
      <c r="T110" s="4"/>
      <c r="U110" s="6"/>
      <c r="V110" s="4"/>
      <c r="W110" s="6">
        <v>1</v>
      </c>
      <c r="X110" s="4">
        <v>1</v>
      </c>
      <c r="Y110" s="6"/>
      <c r="Z110" s="4">
        <v>1</v>
      </c>
      <c r="AA110" s="6">
        <v>1</v>
      </c>
      <c r="AB110" s="4">
        <v>1</v>
      </c>
      <c r="AC110" s="6"/>
      <c r="AD110" s="4">
        <v>2</v>
      </c>
      <c r="AE110" s="6"/>
      <c r="AF110" s="4">
        <v>1</v>
      </c>
      <c r="AG110" s="6">
        <v>3</v>
      </c>
      <c r="AH110" s="4">
        <v>1</v>
      </c>
      <c r="AI110" s="6"/>
      <c r="AJ110" s="4"/>
      <c r="AK110" s="6"/>
      <c r="AL110" s="31">
        <v>1</v>
      </c>
      <c r="AM110" s="6"/>
      <c r="AN110" s="181">
        <v>14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0</v>
      </c>
      <c r="D111" s="55">
        <f t="shared" si="12"/>
        <v>0</v>
      </c>
      <c r="E111" s="85">
        <f t="shared" si="12"/>
        <v>0</v>
      </c>
      <c r="F111" s="10"/>
      <c r="G111" s="25"/>
      <c r="H111" s="10"/>
      <c r="I111" s="25"/>
      <c r="J111" s="10"/>
      <c r="K111" s="11"/>
      <c r="L111" s="10"/>
      <c r="M111" s="11"/>
      <c r="N111" s="10"/>
      <c r="O111" s="11"/>
      <c r="P111" s="10"/>
      <c r="Q111" s="11"/>
      <c r="R111" s="10"/>
      <c r="S111" s="11"/>
      <c r="T111" s="10"/>
      <c r="U111" s="11"/>
      <c r="V111" s="10"/>
      <c r="W111" s="11"/>
      <c r="X111" s="10"/>
      <c r="Y111" s="11"/>
      <c r="Z111" s="10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26"/>
      <c r="AM111" s="11"/>
      <c r="AN111" s="182"/>
      <c r="AO111" s="12"/>
      <c r="AP111" s="25"/>
      <c r="AQ111" s="10"/>
      <c r="AR111" s="25"/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/>
      <c r="AP112" s="17"/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/>
      <c r="AP113" s="5"/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26</v>
      </c>
      <c r="D114" s="55">
        <f t="shared" si="12"/>
        <v>18</v>
      </c>
      <c r="E114" s="85">
        <f t="shared" si="12"/>
        <v>8</v>
      </c>
      <c r="F114" s="16"/>
      <c r="G114" s="17"/>
      <c r="H114" s="16"/>
      <c r="I114" s="17"/>
      <c r="J114" s="16"/>
      <c r="K114" s="18"/>
      <c r="L114" s="16">
        <v>1</v>
      </c>
      <c r="M114" s="18"/>
      <c r="N114" s="16">
        <v>3</v>
      </c>
      <c r="O114" s="18"/>
      <c r="P114" s="16">
        <v>1</v>
      </c>
      <c r="Q114" s="18"/>
      <c r="R114" s="16">
        <v>3</v>
      </c>
      <c r="S114" s="18">
        <v>2</v>
      </c>
      <c r="T114" s="16">
        <v>2</v>
      </c>
      <c r="U114" s="18">
        <v>1</v>
      </c>
      <c r="V114" s="16">
        <v>3</v>
      </c>
      <c r="W114" s="18"/>
      <c r="X114" s="16">
        <v>1</v>
      </c>
      <c r="Y114" s="18">
        <v>3</v>
      </c>
      <c r="Z114" s="16">
        <v>2</v>
      </c>
      <c r="AA114" s="18">
        <v>2</v>
      </c>
      <c r="AB114" s="16"/>
      <c r="AC114" s="18"/>
      <c r="AD114" s="16">
        <v>1</v>
      </c>
      <c r="AE114" s="18"/>
      <c r="AF114" s="16"/>
      <c r="AG114" s="18"/>
      <c r="AH114" s="16">
        <v>1</v>
      </c>
      <c r="AI114" s="18"/>
      <c r="AJ114" s="16"/>
      <c r="AK114" s="18"/>
      <c r="AL114" s="28"/>
      <c r="AM114" s="18"/>
      <c r="AN114" s="183">
        <v>26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/>
      <c r="AP115" s="5"/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13</v>
      </c>
      <c r="D116" s="55">
        <f t="shared" si="12"/>
        <v>6</v>
      </c>
      <c r="E116" s="85">
        <f t="shared" si="12"/>
        <v>7</v>
      </c>
      <c r="F116" s="16"/>
      <c r="G116" s="17"/>
      <c r="H116" s="16"/>
      <c r="I116" s="17"/>
      <c r="J116" s="16"/>
      <c r="K116" s="18"/>
      <c r="L116" s="16"/>
      <c r="M116" s="18"/>
      <c r="N116" s="16"/>
      <c r="O116" s="18">
        <v>2</v>
      </c>
      <c r="P116" s="16">
        <v>3</v>
      </c>
      <c r="Q116" s="18">
        <v>1</v>
      </c>
      <c r="R116" s="16">
        <v>1</v>
      </c>
      <c r="S116" s="18"/>
      <c r="T116" s="16"/>
      <c r="U116" s="18">
        <v>1</v>
      </c>
      <c r="V116" s="147"/>
      <c r="W116" s="23">
        <v>2</v>
      </c>
      <c r="X116" s="22"/>
      <c r="Y116" s="24">
        <v>1</v>
      </c>
      <c r="Z116" s="22">
        <v>1</v>
      </c>
      <c r="AA116" s="24"/>
      <c r="AB116" s="22"/>
      <c r="AC116" s="24"/>
      <c r="AD116" s="22"/>
      <c r="AE116" s="24"/>
      <c r="AF116" s="22"/>
      <c r="AG116" s="24"/>
      <c r="AH116" s="22">
        <v>1</v>
      </c>
      <c r="AI116" s="24"/>
      <c r="AJ116" s="22"/>
      <c r="AK116" s="24"/>
      <c r="AL116" s="184"/>
      <c r="AM116" s="24"/>
      <c r="AN116" s="185">
        <v>13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/>
      <c r="AP117" s="113"/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3</v>
      </c>
      <c r="D118" s="43">
        <f>SUM(L118+N118+P118+R118+T118+V118+X118+Z118+AB118+AD118+AF118+AH118+AJ118+AL118)</f>
        <v>0</v>
      </c>
      <c r="E118" s="91">
        <f>SUM(M118+O118+Q118+S118+U118+W118+Y118+AA118+AC118+AE118+AG118+AI118+AK118+AM118)</f>
        <v>3</v>
      </c>
      <c r="F118" s="89"/>
      <c r="G118" s="90"/>
      <c r="H118" s="89"/>
      <c r="I118" s="90"/>
      <c r="J118" s="89"/>
      <c r="K118" s="90"/>
      <c r="L118" s="200"/>
      <c r="M118" s="18"/>
      <c r="N118" s="16"/>
      <c r="O118" s="18"/>
      <c r="P118" s="16"/>
      <c r="Q118" s="18"/>
      <c r="R118" s="16"/>
      <c r="S118" s="18">
        <v>1</v>
      </c>
      <c r="T118" s="16"/>
      <c r="U118" s="18"/>
      <c r="V118" s="16"/>
      <c r="W118" s="18"/>
      <c r="X118" s="16"/>
      <c r="Y118" s="18">
        <v>1</v>
      </c>
      <c r="Z118" s="16"/>
      <c r="AA118" s="18">
        <v>1</v>
      </c>
      <c r="AB118" s="16"/>
      <c r="AC118" s="18"/>
      <c r="AD118" s="16"/>
      <c r="AE118" s="18"/>
      <c r="AF118" s="16"/>
      <c r="AG118" s="18"/>
      <c r="AH118" s="16"/>
      <c r="AI118" s="18"/>
      <c r="AJ118" s="16"/>
      <c r="AK118" s="18"/>
      <c r="AL118" s="28"/>
      <c r="AM118" s="18"/>
      <c r="AN118" s="183">
        <v>3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20979</v>
      </c>
      <c r="B194" s="67">
        <f>SUM(CG7:CK120)</f>
        <v>1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type="whole" allowBlank="1" showInputMessage="1" showErrorMessage="1" errorTitle="Error de ingreso" error="Debe ingresar sólo números." sqref="C12:W68 Y12:AA68 AC12:AW68 C72:S86 F92:AQ102 F108:AR118">
      <formula1>0</formula1>
      <formula2>99999</formula2>
    </dataValidation>
    <dataValidation allowBlank="1" showInputMessage="1" showErrorMessage="1" errorTitle="ERROR" error="Por Favor ingrese solo Números." sqref="AR92:BC102 AX12:BI68 AS108:BD118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topLeftCell="A52" workbookViewId="0">
      <selection activeCell="AN13" sqref="AN13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",[4]NOMBRE!B2," - ","( ",[4]NOMBRE!C2,[4]NOMBRE!D2,[4]NOMBRE!E2,[4]NOMBRE!F2,[4]NOMBRE!G2,"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",[4]NOMBRE!B6," - ","( ",[4]NOMBRE!C6,[4]NOMBRE!D6," )")</f>
        <v>MES: MARZO - ( 03 )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",[4]NOMBRE!B7)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258" t="s">
        <v>15</v>
      </c>
      <c r="W11" s="35" t="s">
        <v>16</v>
      </c>
      <c r="X11" s="257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316</v>
      </c>
      <c r="C12" s="4">
        <v>148</v>
      </c>
      <c r="D12" s="7">
        <v>78</v>
      </c>
      <c r="E12" s="8">
        <v>90</v>
      </c>
      <c r="F12" s="8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316</v>
      </c>
      <c r="U12" s="11"/>
      <c r="V12" s="10">
        <v>146</v>
      </c>
      <c r="W12" s="11">
        <v>170</v>
      </c>
      <c r="X12" s="53">
        <f t="shared" ref="X12:X37" si="0">SUM(Y12+Z12+AA12)</f>
        <v>129</v>
      </c>
      <c r="Y12" s="10">
        <v>129</v>
      </c>
      <c r="Z12" s="15"/>
      <c r="AA12" s="11"/>
      <c r="AB12" s="140">
        <f t="shared" ref="AB12:AB38" si="1">SUM(AC12+AD12+AE12)</f>
        <v>0</v>
      </c>
      <c r="AC12" s="10"/>
      <c r="AD12" s="15"/>
      <c r="AE12" s="11"/>
      <c r="AF12" s="13">
        <v>110</v>
      </c>
      <c r="AG12" s="114"/>
      <c r="AH12" s="26">
        <v>27</v>
      </c>
      <c r="AI12" s="6"/>
      <c r="AJ12" s="14">
        <v>1</v>
      </c>
      <c r="AK12" s="26"/>
      <c r="AL12" s="6"/>
      <c r="AM12" s="26">
        <v>17</v>
      </c>
      <c r="AN12" s="6"/>
      <c r="AO12" s="24"/>
      <c r="AP12" s="24"/>
      <c r="AQ12" s="24"/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1057</v>
      </c>
      <c r="C13" s="10"/>
      <c r="D13" s="12"/>
      <c r="E13" s="79"/>
      <c r="F13" s="79">
        <v>9</v>
      </c>
      <c r="G13" s="79">
        <v>30</v>
      </c>
      <c r="H13" s="79">
        <v>88</v>
      </c>
      <c r="I13" s="79">
        <v>36</v>
      </c>
      <c r="J13" s="79">
        <v>55</v>
      </c>
      <c r="K13" s="79">
        <v>50</v>
      </c>
      <c r="L13" s="79">
        <v>72</v>
      </c>
      <c r="M13" s="79">
        <v>72</v>
      </c>
      <c r="N13" s="79">
        <v>77</v>
      </c>
      <c r="O13" s="79">
        <v>109</v>
      </c>
      <c r="P13" s="79">
        <v>115</v>
      </c>
      <c r="Q13" s="79">
        <v>119</v>
      </c>
      <c r="R13" s="79">
        <v>97</v>
      </c>
      <c r="S13" s="11">
        <v>128</v>
      </c>
      <c r="T13" s="10"/>
      <c r="U13" s="11">
        <v>1057</v>
      </c>
      <c r="V13" s="10">
        <v>401</v>
      </c>
      <c r="W13" s="11">
        <v>656</v>
      </c>
      <c r="X13" s="53">
        <f t="shared" si="0"/>
        <v>0</v>
      </c>
      <c r="Y13" s="10"/>
      <c r="Z13" s="15"/>
      <c r="AA13" s="11"/>
      <c r="AB13" s="140">
        <f t="shared" si="1"/>
        <v>538</v>
      </c>
      <c r="AC13" s="10">
        <v>538</v>
      </c>
      <c r="AD13" s="12"/>
      <c r="AE13" s="11"/>
      <c r="AF13" s="13">
        <v>345</v>
      </c>
      <c r="AG13" s="33"/>
      <c r="AH13" s="10"/>
      <c r="AI13" s="11">
        <v>152</v>
      </c>
      <c r="AJ13" s="14">
        <v>528</v>
      </c>
      <c r="AK13" s="26"/>
      <c r="AL13" s="11">
        <v>43</v>
      </c>
      <c r="AM13" s="26"/>
      <c r="AN13" s="11">
        <v>104</v>
      </c>
      <c r="AO13" s="24"/>
      <c r="AP13" s="24"/>
      <c r="AQ13" s="24"/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110</v>
      </c>
      <c r="C14" s="10">
        <v>110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110</v>
      </c>
      <c r="U14" s="11"/>
      <c r="V14" s="10">
        <v>74</v>
      </c>
      <c r="W14" s="11">
        <v>36</v>
      </c>
      <c r="X14" s="53">
        <f t="shared" si="0"/>
        <v>40</v>
      </c>
      <c r="Y14" s="10">
        <v>40</v>
      </c>
      <c r="Z14" s="15"/>
      <c r="AA14" s="11"/>
      <c r="AB14" s="140">
        <f t="shared" si="1"/>
        <v>0</v>
      </c>
      <c r="AC14" s="10"/>
      <c r="AD14" s="12"/>
      <c r="AE14" s="11"/>
      <c r="AF14" s="13"/>
      <c r="AG14" s="13"/>
      <c r="AH14" s="10">
        <v>22</v>
      </c>
      <c r="AI14" s="11"/>
      <c r="AJ14" s="14">
        <v>9</v>
      </c>
      <c r="AK14" s="26"/>
      <c r="AL14" s="11"/>
      <c r="AM14" s="26">
        <v>11</v>
      </c>
      <c r="AN14" s="11"/>
      <c r="AO14" s="24"/>
      <c r="AP14" s="24"/>
      <c r="AQ14" s="24"/>
      <c r="AR14" s="24"/>
      <c r="AS14" s="141"/>
      <c r="AT14" s="142"/>
      <c r="AU14" s="22"/>
      <c r="AV14" s="79"/>
      <c r="AW14" s="23"/>
      <c r="AX14" s="9" t="s">
        <v>180</v>
      </c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E14" s="47" t="s">
        <v>180</v>
      </c>
      <c r="CG14" s="52">
        <v>0</v>
      </c>
      <c r="CH14" s="52"/>
      <c r="CI14" s="52">
        <v>0</v>
      </c>
      <c r="CJ14" s="52">
        <v>0</v>
      </c>
      <c r="CK14" s="52">
        <v>1</v>
      </c>
    </row>
    <row r="15" spans="1:89" ht="16.149999999999999" customHeight="1" x14ac:dyDescent="0.2">
      <c r="A15" s="53" t="s">
        <v>76</v>
      </c>
      <c r="B15" s="61">
        <f>SUM(C15+D15+E15+F15+G15+H15+I15+J15+K15)</f>
        <v>64</v>
      </c>
      <c r="C15" s="10">
        <v>32</v>
      </c>
      <c r="D15" s="12">
        <v>16</v>
      </c>
      <c r="E15" s="79">
        <v>16</v>
      </c>
      <c r="F15" s="79"/>
      <c r="G15" s="79"/>
      <c r="H15" s="79"/>
      <c r="I15" s="79"/>
      <c r="J15" s="79"/>
      <c r="K15" s="79"/>
      <c r="L15" s="138"/>
      <c r="M15" s="138"/>
      <c r="N15" s="138"/>
      <c r="O15" s="138"/>
      <c r="P15" s="138"/>
      <c r="Q15" s="138"/>
      <c r="R15" s="138"/>
      <c r="S15" s="138"/>
      <c r="T15" s="10">
        <v>64</v>
      </c>
      <c r="U15" s="11"/>
      <c r="V15" s="10">
        <v>32</v>
      </c>
      <c r="W15" s="11">
        <v>32</v>
      </c>
      <c r="X15" s="53">
        <f t="shared" si="0"/>
        <v>21</v>
      </c>
      <c r="Y15" s="10">
        <v>21</v>
      </c>
      <c r="Z15" s="15"/>
      <c r="AA15" s="11"/>
      <c r="AB15" s="140">
        <f t="shared" si="1"/>
        <v>0</v>
      </c>
      <c r="AC15" s="10"/>
      <c r="AD15" s="12"/>
      <c r="AE15" s="11"/>
      <c r="AF15" s="13">
        <v>8</v>
      </c>
      <c r="AG15" s="13"/>
      <c r="AH15" s="10">
        <v>12</v>
      </c>
      <c r="AI15" s="11"/>
      <c r="AJ15" s="14"/>
      <c r="AK15" s="26"/>
      <c r="AL15" s="11"/>
      <c r="AM15" s="26">
        <v>2</v>
      </c>
      <c r="AN15" s="11"/>
      <c r="AO15" s="24"/>
      <c r="AP15" s="24"/>
      <c r="AQ15" s="24"/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1"/>
      <c r="T16" s="10"/>
      <c r="U16" s="11"/>
      <c r="V16" s="10"/>
      <c r="W16" s="11"/>
      <c r="X16" s="53">
        <f t="shared" si="0"/>
        <v>0</v>
      </c>
      <c r="Y16" s="10"/>
      <c r="Z16" s="15"/>
      <c r="AA16" s="11"/>
      <c r="AB16" s="80">
        <f t="shared" si="1"/>
        <v>0</v>
      </c>
      <c r="AC16" s="10"/>
      <c r="AD16" s="15"/>
      <c r="AE16" s="11"/>
      <c r="AF16" s="13"/>
      <c r="AG16" s="13"/>
      <c r="AH16" s="10"/>
      <c r="AI16" s="11"/>
      <c r="AJ16" s="14"/>
      <c r="AK16" s="26"/>
      <c r="AL16" s="11"/>
      <c r="AM16" s="26"/>
      <c r="AN16" s="11"/>
      <c r="AO16" s="24"/>
      <c r="AP16" s="24"/>
      <c r="AQ16" s="24"/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57</v>
      </c>
      <c r="C17" s="10">
        <v>29</v>
      </c>
      <c r="D17" s="12">
        <v>14</v>
      </c>
      <c r="E17" s="15">
        <v>14</v>
      </c>
      <c r="F17" s="15"/>
      <c r="G17" s="15"/>
      <c r="H17" s="15"/>
      <c r="I17" s="15"/>
      <c r="J17" s="15"/>
      <c r="K17" s="15"/>
      <c r="L17" s="138"/>
      <c r="M17" s="138"/>
      <c r="N17" s="138"/>
      <c r="O17" s="138"/>
      <c r="P17" s="138"/>
      <c r="Q17" s="138"/>
      <c r="R17" s="138"/>
      <c r="S17" s="138"/>
      <c r="T17" s="10">
        <v>57</v>
      </c>
      <c r="U17" s="11"/>
      <c r="V17" s="10">
        <v>23</v>
      </c>
      <c r="W17" s="11">
        <v>34</v>
      </c>
      <c r="X17" s="53">
        <f t="shared" si="0"/>
        <v>31</v>
      </c>
      <c r="Y17" s="10">
        <v>31</v>
      </c>
      <c r="Z17" s="15"/>
      <c r="AA17" s="11"/>
      <c r="AB17" s="80">
        <f t="shared" si="1"/>
        <v>0</v>
      </c>
      <c r="AC17" s="10"/>
      <c r="AD17" s="15"/>
      <c r="AE17" s="11"/>
      <c r="AF17" s="13">
        <v>30</v>
      </c>
      <c r="AG17" s="13"/>
      <c r="AH17" s="10"/>
      <c r="AI17" s="11"/>
      <c r="AJ17" s="14">
        <v>17</v>
      </c>
      <c r="AK17" s="26">
        <v>6</v>
      </c>
      <c r="AL17" s="11"/>
      <c r="AM17" s="26">
        <v>4</v>
      </c>
      <c r="AN17" s="11"/>
      <c r="AO17" s="24"/>
      <c r="AP17" s="24"/>
      <c r="AQ17" s="24">
        <v>25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415</v>
      </c>
      <c r="C18" s="10"/>
      <c r="D18" s="12"/>
      <c r="E18" s="15"/>
      <c r="F18" s="15">
        <v>3</v>
      </c>
      <c r="G18" s="15">
        <v>2</v>
      </c>
      <c r="H18" s="15">
        <v>2</v>
      </c>
      <c r="I18" s="15">
        <v>4</v>
      </c>
      <c r="J18" s="15">
        <v>4</v>
      </c>
      <c r="K18" s="15">
        <v>7</v>
      </c>
      <c r="L18" s="15">
        <v>7</v>
      </c>
      <c r="M18" s="15">
        <v>31</v>
      </c>
      <c r="N18" s="15">
        <v>36</v>
      </c>
      <c r="O18" s="15">
        <v>65</v>
      </c>
      <c r="P18" s="15">
        <v>53</v>
      </c>
      <c r="Q18" s="15">
        <v>68</v>
      </c>
      <c r="R18" s="15">
        <v>49</v>
      </c>
      <c r="S18" s="11">
        <v>84</v>
      </c>
      <c r="T18" s="10"/>
      <c r="U18" s="11">
        <v>415</v>
      </c>
      <c r="V18" s="10">
        <v>220</v>
      </c>
      <c r="W18" s="11">
        <v>195</v>
      </c>
      <c r="X18" s="53">
        <f t="shared" si="0"/>
        <v>0</v>
      </c>
      <c r="Y18" s="10"/>
      <c r="Z18" s="15"/>
      <c r="AA18" s="11"/>
      <c r="AB18" s="80">
        <f t="shared" si="1"/>
        <v>162</v>
      </c>
      <c r="AC18" s="10">
        <v>162</v>
      </c>
      <c r="AD18" s="15"/>
      <c r="AE18" s="11"/>
      <c r="AF18" s="13">
        <v>146</v>
      </c>
      <c r="AG18" s="13">
        <v>18</v>
      </c>
      <c r="AH18" s="10"/>
      <c r="AI18" s="11">
        <v>60</v>
      </c>
      <c r="AJ18" s="14">
        <v>23</v>
      </c>
      <c r="AK18" s="26"/>
      <c r="AL18" s="11">
        <v>43</v>
      </c>
      <c r="AM18" s="26"/>
      <c r="AN18" s="11">
        <v>37</v>
      </c>
      <c r="AO18" s="24"/>
      <c r="AP18" s="24"/>
      <c r="AQ18" s="24"/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/>
      <c r="D19" s="12"/>
      <c r="E19" s="15"/>
      <c r="F19" s="15"/>
      <c r="G19" s="15"/>
      <c r="H19" s="15"/>
      <c r="I19" s="15"/>
      <c r="J19" s="15"/>
      <c r="K19" s="15"/>
      <c r="L19" s="138"/>
      <c r="M19" s="138"/>
      <c r="N19" s="138"/>
      <c r="O19" s="138"/>
      <c r="P19" s="138"/>
      <c r="Q19" s="138"/>
      <c r="R19" s="138"/>
      <c r="S19" s="138"/>
      <c r="T19" s="10"/>
      <c r="U19" s="11"/>
      <c r="V19" s="10"/>
      <c r="W19" s="11"/>
      <c r="X19" s="53">
        <f t="shared" si="0"/>
        <v>0</v>
      </c>
      <c r="Y19" s="10"/>
      <c r="Z19" s="15"/>
      <c r="AA19" s="11"/>
      <c r="AB19" s="80">
        <f t="shared" si="1"/>
        <v>0</v>
      </c>
      <c r="AC19" s="10"/>
      <c r="AD19" s="15"/>
      <c r="AE19" s="11"/>
      <c r="AF19" s="13"/>
      <c r="AG19" s="13"/>
      <c r="AH19" s="10"/>
      <c r="AI19" s="11"/>
      <c r="AJ19" s="14"/>
      <c r="AK19" s="26"/>
      <c r="AL19" s="11"/>
      <c r="AM19" s="26"/>
      <c r="AN19" s="11"/>
      <c r="AO19" s="24"/>
      <c r="AP19" s="24"/>
      <c r="AQ19" s="24"/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172</v>
      </c>
      <c r="C20" s="10"/>
      <c r="D20" s="12"/>
      <c r="E20" s="15">
        <v>1</v>
      </c>
      <c r="F20" s="15">
        <v>7</v>
      </c>
      <c r="G20" s="15">
        <v>11</v>
      </c>
      <c r="H20" s="15">
        <v>12</v>
      </c>
      <c r="I20" s="15">
        <v>12</v>
      </c>
      <c r="J20" s="15">
        <v>11</v>
      </c>
      <c r="K20" s="15">
        <v>13</v>
      </c>
      <c r="L20" s="15">
        <v>16</v>
      </c>
      <c r="M20" s="15">
        <v>25</v>
      </c>
      <c r="N20" s="15">
        <v>10</v>
      </c>
      <c r="O20" s="15">
        <v>10</v>
      </c>
      <c r="P20" s="15">
        <v>16</v>
      </c>
      <c r="Q20" s="15">
        <v>10</v>
      </c>
      <c r="R20" s="15">
        <v>13</v>
      </c>
      <c r="S20" s="11">
        <v>5</v>
      </c>
      <c r="T20" s="10">
        <v>1</v>
      </c>
      <c r="U20" s="11">
        <v>171</v>
      </c>
      <c r="V20" s="10">
        <v>36</v>
      </c>
      <c r="W20" s="11">
        <v>136</v>
      </c>
      <c r="X20" s="53">
        <f t="shared" si="0"/>
        <v>0</v>
      </c>
      <c r="Y20" s="10"/>
      <c r="Z20" s="15"/>
      <c r="AA20" s="11"/>
      <c r="AB20" s="80">
        <f t="shared" si="1"/>
        <v>103</v>
      </c>
      <c r="AC20" s="10">
        <v>103</v>
      </c>
      <c r="AD20" s="15"/>
      <c r="AE20" s="11"/>
      <c r="AF20" s="13">
        <v>94</v>
      </c>
      <c r="AG20" s="13"/>
      <c r="AH20" s="10"/>
      <c r="AI20" s="11">
        <v>27</v>
      </c>
      <c r="AJ20" s="14">
        <v>2</v>
      </c>
      <c r="AK20" s="26"/>
      <c r="AL20" s="11">
        <v>2</v>
      </c>
      <c r="AM20" s="26"/>
      <c r="AN20" s="11">
        <v>15</v>
      </c>
      <c r="AO20" s="24"/>
      <c r="AP20" s="24"/>
      <c r="AQ20" s="24"/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/>
      <c r="D21" s="12"/>
      <c r="E21" s="15"/>
      <c r="F21" s="15"/>
      <c r="G21" s="15"/>
      <c r="H21" s="15"/>
      <c r="I21" s="15"/>
      <c r="J21" s="15"/>
      <c r="K21" s="15"/>
      <c r="L21" s="138"/>
      <c r="M21" s="138"/>
      <c r="N21" s="138"/>
      <c r="O21" s="138"/>
      <c r="P21" s="138"/>
      <c r="Q21" s="138"/>
      <c r="R21" s="138"/>
      <c r="S21" s="138"/>
      <c r="T21" s="10"/>
      <c r="U21" s="11"/>
      <c r="V21" s="10"/>
      <c r="W21" s="11"/>
      <c r="X21" s="53">
        <f t="shared" si="0"/>
        <v>0</v>
      </c>
      <c r="Y21" s="10"/>
      <c r="Z21" s="15"/>
      <c r="AA21" s="11"/>
      <c r="AB21" s="80">
        <f t="shared" si="1"/>
        <v>0</v>
      </c>
      <c r="AC21" s="10"/>
      <c r="AD21" s="15"/>
      <c r="AE21" s="11"/>
      <c r="AF21" s="13"/>
      <c r="AG21" s="13"/>
      <c r="AH21" s="10"/>
      <c r="AI21" s="11"/>
      <c r="AJ21" s="14"/>
      <c r="AK21" s="26"/>
      <c r="AL21" s="11"/>
      <c r="AM21" s="26"/>
      <c r="AN21" s="11"/>
      <c r="AO21" s="24"/>
      <c r="AP21" s="24"/>
      <c r="AQ21" s="24"/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204</v>
      </c>
      <c r="C22" s="10"/>
      <c r="D22" s="12"/>
      <c r="E22" s="15"/>
      <c r="F22" s="15">
        <v>5</v>
      </c>
      <c r="G22" s="15">
        <v>3</v>
      </c>
      <c r="H22" s="15">
        <v>9</v>
      </c>
      <c r="I22" s="15">
        <v>3</v>
      </c>
      <c r="J22" s="15">
        <v>11</v>
      </c>
      <c r="K22" s="15">
        <v>10</v>
      </c>
      <c r="L22" s="15">
        <v>17</v>
      </c>
      <c r="M22" s="15">
        <v>23</v>
      </c>
      <c r="N22" s="15">
        <v>21</v>
      </c>
      <c r="O22" s="15">
        <v>24</v>
      </c>
      <c r="P22" s="15">
        <v>20</v>
      </c>
      <c r="Q22" s="15">
        <v>23</v>
      </c>
      <c r="R22" s="15">
        <v>13</v>
      </c>
      <c r="S22" s="11">
        <v>22</v>
      </c>
      <c r="T22" s="10"/>
      <c r="U22" s="11">
        <v>204</v>
      </c>
      <c r="V22" s="10">
        <v>89</v>
      </c>
      <c r="W22" s="11">
        <v>115</v>
      </c>
      <c r="X22" s="53">
        <f t="shared" si="0"/>
        <v>0</v>
      </c>
      <c r="Y22" s="10"/>
      <c r="Z22" s="15"/>
      <c r="AA22" s="11"/>
      <c r="AB22" s="80">
        <f t="shared" si="1"/>
        <v>118</v>
      </c>
      <c r="AC22" s="10">
        <v>118</v>
      </c>
      <c r="AD22" s="15"/>
      <c r="AE22" s="11"/>
      <c r="AF22" s="13">
        <v>103</v>
      </c>
      <c r="AG22" s="13"/>
      <c r="AH22" s="10"/>
      <c r="AI22" s="11">
        <v>50</v>
      </c>
      <c r="AJ22" s="14"/>
      <c r="AK22" s="26"/>
      <c r="AL22" s="11">
        <v>25</v>
      </c>
      <c r="AM22" s="26"/>
      <c r="AN22" s="11">
        <v>37</v>
      </c>
      <c r="AO22" s="24"/>
      <c r="AP22" s="24"/>
      <c r="AQ22" s="24"/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"/>
      <c r="T23" s="10"/>
      <c r="U23" s="11"/>
      <c r="V23" s="10"/>
      <c r="W23" s="11"/>
      <c r="X23" s="53">
        <f t="shared" si="0"/>
        <v>0</v>
      </c>
      <c r="Y23" s="10"/>
      <c r="Z23" s="15"/>
      <c r="AA23" s="11"/>
      <c r="AB23" s="80">
        <f t="shared" si="1"/>
        <v>0</v>
      </c>
      <c r="AC23" s="10"/>
      <c r="AD23" s="15"/>
      <c r="AE23" s="11"/>
      <c r="AF23" s="13"/>
      <c r="AG23" s="13"/>
      <c r="AH23" s="10"/>
      <c r="AI23" s="11"/>
      <c r="AJ23" s="14"/>
      <c r="AK23" s="26"/>
      <c r="AL23" s="11"/>
      <c r="AM23" s="26"/>
      <c r="AN23" s="11"/>
      <c r="AO23" s="24"/>
      <c r="AP23" s="24"/>
      <c r="AQ23" s="24"/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/>
      <c r="D24" s="12"/>
      <c r="E24" s="15"/>
      <c r="F24" s="15"/>
      <c r="G24" s="15"/>
      <c r="H24" s="15"/>
      <c r="I24" s="15"/>
      <c r="J24" s="15"/>
      <c r="K24" s="15"/>
      <c r="L24" s="138"/>
      <c r="M24" s="138"/>
      <c r="N24" s="138"/>
      <c r="O24" s="138"/>
      <c r="P24" s="138"/>
      <c r="Q24" s="138"/>
      <c r="R24" s="138"/>
      <c r="S24" s="138"/>
      <c r="T24" s="10"/>
      <c r="U24" s="11"/>
      <c r="V24" s="10"/>
      <c r="W24" s="11"/>
      <c r="X24" s="53">
        <f t="shared" si="0"/>
        <v>0</v>
      </c>
      <c r="Y24" s="10"/>
      <c r="Z24" s="15"/>
      <c r="AA24" s="11"/>
      <c r="AB24" s="80">
        <f t="shared" si="1"/>
        <v>0</v>
      </c>
      <c r="AC24" s="10"/>
      <c r="AD24" s="15"/>
      <c r="AE24" s="11"/>
      <c r="AF24" s="13"/>
      <c r="AG24" s="13"/>
      <c r="AH24" s="10"/>
      <c r="AI24" s="11"/>
      <c r="AJ24" s="14"/>
      <c r="AK24" s="26"/>
      <c r="AL24" s="11"/>
      <c r="AM24" s="26"/>
      <c r="AN24" s="11"/>
      <c r="AO24" s="24"/>
      <c r="AP24" s="24"/>
      <c r="AQ24" s="24"/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/>
      <c r="D25" s="1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1"/>
      <c r="T25" s="10"/>
      <c r="U25" s="11"/>
      <c r="V25" s="10"/>
      <c r="W25" s="11"/>
      <c r="X25" s="53">
        <f t="shared" si="0"/>
        <v>0</v>
      </c>
      <c r="Y25" s="10"/>
      <c r="Z25" s="15"/>
      <c r="AA25" s="11"/>
      <c r="AB25" s="80">
        <f t="shared" si="1"/>
        <v>0</v>
      </c>
      <c r="AC25" s="10"/>
      <c r="AD25" s="15"/>
      <c r="AE25" s="11"/>
      <c r="AF25" s="13"/>
      <c r="AG25" s="13"/>
      <c r="AH25" s="10"/>
      <c r="AI25" s="11"/>
      <c r="AJ25" s="14"/>
      <c r="AK25" s="26"/>
      <c r="AL25" s="11"/>
      <c r="AM25" s="26"/>
      <c r="AN25" s="11"/>
      <c r="AO25" s="24"/>
      <c r="AP25" s="24"/>
      <c r="AQ25" s="24"/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/>
      <c r="D26" s="12"/>
      <c r="E26" s="15"/>
      <c r="F26" s="15"/>
      <c r="G26" s="15"/>
      <c r="H26" s="15"/>
      <c r="I26" s="15"/>
      <c r="J26" s="15"/>
      <c r="K26" s="15"/>
      <c r="L26" s="138"/>
      <c r="M26" s="138"/>
      <c r="N26" s="138"/>
      <c r="O26" s="138"/>
      <c r="P26" s="138"/>
      <c r="Q26" s="138"/>
      <c r="R26" s="138"/>
      <c r="S26" s="138"/>
      <c r="T26" s="10"/>
      <c r="U26" s="11"/>
      <c r="V26" s="10"/>
      <c r="W26" s="11"/>
      <c r="X26" s="53">
        <f t="shared" si="0"/>
        <v>0</v>
      </c>
      <c r="Y26" s="10"/>
      <c r="Z26" s="15"/>
      <c r="AA26" s="11"/>
      <c r="AB26" s="80">
        <f t="shared" si="1"/>
        <v>0</v>
      </c>
      <c r="AC26" s="10"/>
      <c r="AD26" s="15"/>
      <c r="AE26" s="11"/>
      <c r="AF26" s="13"/>
      <c r="AG26" s="13"/>
      <c r="AH26" s="10"/>
      <c r="AI26" s="11"/>
      <c r="AJ26" s="14"/>
      <c r="AK26" s="26"/>
      <c r="AL26" s="11"/>
      <c r="AM26" s="26"/>
      <c r="AN26" s="11"/>
      <c r="AO26" s="24"/>
      <c r="AP26" s="24"/>
      <c r="AQ26" s="24"/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44</v>
      </c>
      <c r="C27" s="10"/>
      <c r="D27" s="12"/>
      <c r="E27" s="15"/>
      <c r="F27" s="15"/>
      <c r="G27" s="15">
        <v>1</v>
      </c>
      <c r="H27" s="15"/>
      <c r="I27" s="15"/>
      <c r="J27" s="15"/>
      <c r="K27" s="15"/>
      <c r="L27" s="15">
        <v>2</v>
      </c>
      <c r="M27" s="15">
        <v>4</v>
      </c>
      <c r="N27" s="15">
        <v>3</v>
      </c>
      <c r="O27" s="15">
        <v>6</v>
      </c>
      <c r="P27" s="15">
        <v>4</v>
      </c>
      <c r="Q27" s="15">
        <v>5</v>
      </c>
      <c r="R27" s="15">
        <v>14</v>
      </c>
      <c r="S27" s="11">
        <v>5</v>
      </c>
      <c r="T27" s="10"/>
      <c r="U27" s="11">
        <v>44</v>
      </c>
      <c r="V27" s="10">
        <v>20</v>
      </c>
      <c r="W27" s="11">
        <v>24</v>
      </c>
      <c r="X27" s="53">
        <f t="shared" si="0"/>
        <v>0</v>
      </c>
      <c r="Y27" s="10"/>
      <c r="Z27" s="15"/>
      <c r="AA27" s="11"/>
      <c r="AB27" s="80">
        <f t="shared" si="1"/>
        <v>23</v>
      </c>
      <c r="AC27" s="10">
        <v>23</v>
      </c>
      <c r="AD27" s="15"/>
      <c r="AE27" s="11"/>
      <c r="AF27" s="13">
        <v>23</v>
      </c>
      <c r="AG27" s="13"/>
      <c r="AH27" s="10"/>
      <c r="AI27" s="11">
        <v>9</v>
      </c>
      <c r="AJ27" s="14"/>
      <c r="AK27" s="26"/>
      <c r="AL27" s="11"/>
      <c r="AM27" s="26"/>
      <c r="AN27" s="11">
        <v>1</v>
      </c>
      <c r="AO27" s="24"/>
      <c r="AP27" s="24"/>
      <c r="AQ27" s="24"/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/>
      <c r="D28" s="12"/>
      <c r="E28" s="15"/>
      <c r="F28" s="15"/>
      <c r="G28" s="15"/>
      <c r="H28" s="15"/>
      <c r="I28" s="15"/>
      <c r="J28" s="15"/>
      <c r="K28" s="15"/>
      <c r="L28" s="138"/>
      <c r="M28" s="138"/>
      <c r="N28" s="138"/>
      <c r="O28" s="138"/>
      <c r="P28" s="138"/>
      <c r="Q28" s="138"/>
      <c r="R28" s="138"/>
      <c r="S28" s="138"/>
      <c r="T28" s="10"/>
      <c r="U28" s="11"/>
      <c r="V28" s="10"/>
      <c r="W28" s="11"/>
      <c r="X28" s="53">
        <f t="shared" si="0"/>
        <v>0</v>
      </c>
      <c r="Y28" s="10"/>
      <c r="Z28" s="15"/>
      <c r="AA28" s="11"/>
      <c r="AB28" s="80">
        <f t="shared" si="1"/>
        <v>0</v>
      </c>
      <c r="AC28" s="10"/>
      <c r="AD28" s="15"/>
      <c r="AE28" s="11"/>
      <c r="AF28" s="13"/>
      <c r="AG28" s="13"/>
      <c r="AH28" s="10"/>
      <c r="AI28" s="11"/>
      <c r="AJ28" s="14"/>
      <c r="AK28" s="26"/>
      <c r="AL28" s="11"/>
      <c r="AM28" s="26"/>
      <c r="AN28" s="11"/>
      <c r="AO28" s="24"/>
      <c r="AP28" s="24"/>
      <c r="AQ28" s="24"/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/>
      <c r="D29" s="1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1"/>
      <c r="T29" s="10"/>
      <c r="U29" s="11"/>
      <c r="V29" s="10"/>
      <c r="W29" s="11"/>
      <c r="X29" s="53">
        <f t="shared" si="0"/>
        <v>0</v>
      </c>
      <c r="Y29" s="10"/>
      <c r="Z29" s="15"/>
      <c r="AA29" s="11"/>
      <c r="AB29" s="80">
        <f t="shared" si="1"/>
        <v>0</v>
      </c>
      <c r="AC29" s="10"/>
      <c r="AD29" s="15"/>
      <c r="AE29" s="11"/>
      <c r="AF29" s="13"/>
      <c r="AG29" s="13"/>
      <c r="AH29" s="10"/>
      <c r="AI29" s="11"/>
      <c r="AJ29" s="14"/>
      <c r="AK29" s="26"/>
      <c r="AL29" s="11"/>
      <c r="AM29" s="26"/>
      <c r="AN29" s="11"/>
      <c r="AO29" s="24"/>
      <c r="AP29" s="24"/>
      <c r="AQ29" s="24"/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/>
      <c r="D30" s="12"/>
      <c r="E30" s="15"/>
      <c r="F30" s="15"/>
      <c r="G30" s="15"/>
      <c r="H30" s="15"/>
      <c r="I30" s="15"/>
      <c r="J30" s="15"/>
      <c r="K30" s="15"/>
      <c r="L30" s="138"/>
      <c r="M30" s="138"/>
      <c r="N30" s="138"/>
      <c r="O30" s="138"/>
      <c r="P30" s="138"/>
      <c r="Q30" s="138"/>
      <c r="R30" s="138"/>
      <c r="S30" s="138"/>
      <c r="T30" s="10"/>
      <c r="U30" s="11"/>
      <c r="V30" s="10"/>
      <c r="W30" s="11"/>
      <c r="X30" s="53">
        <f t="shared" si="0"/>
        <v>0</v>
      </c>
      <c r="Y30" s="10"/>
      <c r="Z30" s="15"/>
      <c r="AA30" s="11"/>
      <c r="AB30" s="80">
        <f t="shared" si="1"/>
        <v>0</v>
      </c>
      <c r="AC30" s="10"/>
      <c r="AD30" s="15"/>
      <c r="AE30" s="11"/>
      <c r="AF30" s="13"/>
      <c r="AG30" s="13"/>
      <c r="AH30" s="10"/>
      <c r="AI30" s="11"/>
      <c r="AJ30" s="14"/>
      <c r="AK30" s="26"/>
      <c r="AL30" s="11"/>
      <c r="AM30" s="26"/>
      <c r="AN30" s="11"/>
      <c r="AO30" s="24"/>
      <c r="AP30" s="24"/>
      <c r="AQ30" s="24"/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/>
      <c r="D31" s="1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1"/>
      <c r="T31" s="10"/>
      <c r="U31" s="11"/>
      <c r="V31" s="10"/>
      <c r="W31" s="11"/>
      <c r="X31" s="53">
        <f t="shared" si="0"/>
        <v>0</v>
      </c>
      <c r="Y31" s="10"/>
      <c r="Z31" s="15"/>
      <c r="AA31" s="11"/>
      <c r="AB31" s="80">
        <f t="shared" si="1"/>
        <v>0</v>
      </c>
      <c r="AC31" s="10"/>
      <c r="AD31" s="15"/>
      <c r="AE31" s="11"/>
      <c r="AF31" s="13"/>
      <c r="AG31" s="13"/>
      <c r="AH31" s="10"/>
      <c r="AI31" s="11"/>
      <c r="AJ31" s="14"/>
      <c r="AK31" s="26"/>
      <c r="AL31" s="11"/>
      <c r="AM31" s="26"/>
      <c r="AN31" s="11"/>
      <c r="AO31" s="24"/>
      <c r="AP31" s="24"/>
      <c r="AQ31" s="24"/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169</v>
      </c>
      <c r="C32" s="10">
        <v>14</v>
      </c>
      <c r="D32" s="12">
        <v>11</v>
      </c>
      <c r="E32" s="15">
        <v>10</v>
      </c>
      <c r="F32" s="15">
        <v>18</v>
      </c>
      <c r="G32" s="15">
        <v>6</v>
      </c>
      <c r="H32" s="15">
        <v>11</v>
      </c>
      <c r="I32" s="15">
        <v>6</v>
      </c>
      <c r="J32" s="15">
        <v>7</v>
      </c>
      <c r="K32" s="15">
        <v>10</v>
      </c>
      <c r="L32" s="15">
        <v>8</v>
      </c>
      <c r="M32" s="15">
        <v>10</v>
      </c>
      <c r="N32" s="15">
        <v>12</v>
      </c>
      <c r="O32" s="15">
        <v>6</v>
      </c>
      <c r="P32" s="15">
        <v>13</v>
      </c>
      <c r="Q32" s="15">
        <v>4</v>
      </c>
      <c r="R32" s="15">
        <v>9</v>
      </c>
      <c r="S32" s="11">
        <v>14</v>
      </c>
      <c r="T32" s="10">
        <v>35</v>
      </c>
      <c r="U32" s="11">
        <v>134</v>
      </c>
      <c r="V32" s="10">
        <v>61</v>
      </c>
      <c r="W32" s="11">
        <v>108</v>
      </c>
      <c r="X32" s="53">
        <f t="shared" si="0"/>
        <v>0</v>
      </c>
      <c r="Y32" s="10"/>
      <c r="Z32" s="15"/>
      <c r="AA32" s="11"/>
      <c r="AB32" s="80">
        <f t="shared" si="1"/>
        <v>0</v>
      </c>
      <c r="AC32" s="10"/>
      <c r="AD32" s="15"/>
      <c r="AE32" s="11"/>
      <c r="AF32" s="13"/>
      <c r="AG32" s="13"/>
      <c r="AH32" s="10"/>
      <c r="AI32" s="11"/>
      <c r="AJ32" s="14"/>
      <c r="AK32" s="26"/>
      <c r="AL32" s="11"/>
      <c r="AM32" s="26">
        <v>7</v>
      </c>
      <c r="AN32" s="11">
        <v>8</v>
      </c>
      <c r="AO32" s="24"/>
      <c r="AP32" s="24"/>
      <c r="AQ32" s="24"/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/>
      <c r="D33" s="12"/>
      <c r="E33" s="15"/>
      <c r="F33" s="15"/>
      <c r="G33" s="15"/>
      <c r="H33" s="15"/>
      <c r="I33" s="15"/>
      <c r="J33" s="15"/>
      <c r="K33" s="15"/>
      <c r="L33" s="138"/>
      <c r="M33" s="138"/>
      <c r="N33" s="138"/>
      <c r="O33" s="138"/>
      <c r="P33" s="138"/>
      <c r="Q33" s="138"/>
      <c r="R33" s="138"/>
      <c r="S33" s="138"/>
      <c r="T33" s="10"/>
      <c r="U33" s="33"/>
      <c r="V33" s="10"/>
      <c r="W33" s="11"/>
      <c r="X33" s="53">
        <f t="shared" si="0"/>
        <v>0</v>
      </c>
      <c r="Y33" s="10"/>
      <c r="Z33" s="15"/>
      <c r="AA33" s="11"/>
      <c r="AB33" s="80">
        <f t="shared" si="1"/>
        <v>0</v>
      </c>
      <c r="AC33" s="10"/>
      <c r="AD33" s="15"/>
      <c r="AE33" s="11"/>
      <c r="AF33" s="13"/>
      <c r="AG33" s="13"/>
      <c r="AH33" s="10"/>
      <c r="AI33" s="11"/>
      <c r="AJ33" s="14"/>
      <c r="AK33" s="26"/>
      <c r="AL33" s="11"/>
      <c r="AM33" s="26"/>
      <c r="AN33" s="11"/>
      <c r="AO33" s="24"/>
      <c r="AP33" s="24"/>
      <c r="AQ33" s="24"/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1"/>
      <c r="T34" s="10"/>
      <c r="U34" s="33"/>
      <c r="V34" s="10"/>
      <c r="W34" s="11"/>
      <c r="X34" s="53">
        <f t="shared" si="0"/>
        <v>0</v>
      </c>
      <c r="Y34" s="10"/>
      <c r="Z34" s="15"/>
      <c r="AA34" s="11"/>
      <c r="AB34" s="80">
        <f t="shared" si="1"/>
        <v>0</v>
      </c>
      <c r="AC34" s="10"/>
      <c r="AD34" s="15"/>
      <c r="AE34" s="11"/>
      <c r="AF34" s="13"/>
      <c r="AG34" s="13"/>
      <c r="AH34" s="10"/>
      <c r="AI34" s="11"/>
      <c r="AJ34" s="14"/>
      <c r="AK34" s="26"/>
      <c r="AL34" s="11"/>
      <c r="AM34" s="26"/>
      <c r="AN34" s="11"/>
      <c r="AO34" s="24"/>
      <c r="AP34" s="24"/>
      <c r="AQ34" s="24"/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/>
      <c r="D35" s="1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1"/>
      <c r="T35" s="10"/>
      <c r="U35" s="33"/>
      <c r="V35" s="10"/>
      <c r="W35" s="11"/>
      <c r="X35" s="53">
        <f t="shared" si="0"/>
        <v>0</v>
      </c>
      <c r="Y35" s="10"/>
      <c r="Z35" s="15"/>
      <c r="AA35" s="11"/>
      <c r="AB35" s="80">
        <f t="shared" si="1"/>
        <v>0</v>
      </c>
      <c r="AC35" s="10"/>
      <c r="AD35" s="15"/>
      <c r="AE35" s="11"/>
      <c r="AF35" s="13"/>
      <c r="AG35" s="13"/>
      <c r="AH35" s="10"/>
      <c r="AI35" s="11"/>
      <c r="AJ35" s="14"/>
      <c r="AK35" s="26"/>
      <c r="AL35" s="11"/>
      <c r="AM35" s="26"/>
      <c r="AN35" s="11"/>
      <c r="AO35" s="24"/>
      <c r="AP35" s="24"/>
      <c r="AQ35" s="24"/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/>
      <c r="U36" s="33"/>
      <c r="V36" s="10"/>
      <c r="W36" s="11"/>
      <c r="X36" s="53">
        <f t="shared" si="0"/>
        <v>0</v>
      </c>
      <c r="Y36" s="56"/>
      <c r="Z36" s="98"/>
      <c r="AA36" s="103"/>
      <c r="AB36" s="80">
        <f t="shared" si="1"/>
        <v>0</v>
      </c>
      <c r="AC36" s="10"/>
      <c r="AD36" s="15"/>
      <c r="AE36" s="11"/>
      <c r="AF36" s="13"/>
      <c r="AG36" s="13"/>
      <c r="AH36" s="56"/>
      <c r="AI36" s="25"/>
      <c r="AJ36" s="14"/>
      <c r="AK36" s="56"/>
      <c r="AL36" s="11"/>
      <c r="AM36" s="98"/>
      <c r="AN36" s="11"/>
      <c r="AO36" s="24"/>
      <c r="AP36" s="24"/>
      <c r="AQ36" s="24"/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/>
      <c r="D37" s="12"/>
      <c r="E37" s="15"/>
      <c r="F37" s="137"/>
      <c r="G37" s="137"/>
      <c r="H37" s="137"/>
      <c r="I37" s="137"/>
      <c r="J37" s="137"/>
      <c r="K37" s="137"/>
      <c r="L37" s="98"/>
      <c r="M37" s="98"/>
      <c r="N37" s="98"/>
      <c r="O37" s="98"/>
      <c r="P37" s="98"/>
      <c r="Q37" s="98"/>
      <c r="R37" s="98"/>
      <c r="S37" s="103"/>
      <c r="T37" s="10"/>
      <c r="U37" s="33"/>
      <c r="V37" s="10"/>
      <c r="W37" s="11"/>
      <c r="X37" s="53">
        <f t="shared" si="0"/>
        <v>0</v>
      </c>
      <c r="Y37" s="10"/>
      <c r="Z37" s="15"/>
      <c r="AA37" s="11"/>
      <c r="AB37" s="80">
        <f t="shared" si="1"/>
        <v>0</v>
      </c>
      <c r="AC37" s="10"/>
      <c r="AD37" s="15"/>
      <c r="AE37" s="11"/>
      <c r="AF37" s="13"/>
      <c r="AG37" s="13"/>
      <c r="AH37" s="10"/>
      <c r="AI37" s="11"/>
      <c r="AJ37" s="14"/>
      <c r="AK37" s="26"/>
      <c r="AL37" s="11"/>
      <c r="AM37" s="26"/>
      <c r="AN37" s="11"/>
      <c r="AO37" s="24"/>
      <c r="AP37" s="24"/>
      <c r="AQ37" s="24"/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/>
      <c r="D38" s="137"/>
      <c r="E38" s="137"/>
      <c r="F38" s="1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1"/>
      <c r="T38" s="10"/>
      <c r="U38" s="11"/>
      <c r="V38" s="10"/>
      <c r="W38" s="11"/>
      <c r="X38" s="102"/>
      <c r="Y38" s="56"/>
      <c r="Z38" s="98"/>
      <c r="AA38" s="103"/>
      <c r="AB38" s="80">
        <f t="shared" si="1"/>
        <v>0</v>
      </c>
      <c r="AC38" s="10"/>
      <c r="AD38" s="15"/>
      <c r="AE38" s="11"/>
      <c r="AF38" s="13"/>
      <c r="AG38" s="13"/>
      <c r="AH38" s="10"/>
      <c r="AI38" s="11"/>
      <c r="AJ38" s="14"/>
      <c r="AK38" s="26"/>
      <c r="AL38" s="11"/>
      <c r="AM38" s="26"/>
      <c r="AN38" s="11"/>
      <c r="AO38" s="24"/>
      <c r="AP38" s="24"/>
      <c r="AQ38" s="24"/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256</v>
      </c>
      <c r="C39" s="137">
        <v>58</v>
      </c>
      <c r="D39" s="137">
        <v>96</v>
      </c>
      <c r="E39" s="137">
        <v>98</v>
      </c>
      <c r="F39" s="137">
        <v>4</v>
      </c>
      <c r="G39" s="137"/>
      <c r="H39" s="137"/>
      <c r="I39" s="137"/>
      <c r="J39" s="137"/>
      <c r="K39" s="137"/>
      <c r="L39" s="138"/>
      <c r="M39" s="138"/>
      <c r="N39" s="138"/>
      <c r="O39" s="138"/>
      <c r="P39" s="138"/>
      <c r="Q39" s="138"/>
      <c r="R39" s="138"/>
      <c r="S39" s="138"/>
      <c r="T39" s="10">
        <v>252</v>
      </c>
      <c r="U39" s="11">
        <v>4</v>
      </c>
      <c r="V39" s="10">
        <v>169</v>
      </c>
      <c r="W39" s="11">
        <v>87</v>
      </c>
      <c r="X39" s="53">
        <f>SUM(Y39+Z39+AA39)</f>
        <v>99</v>
      </c>
      <c r="Y39" s="10">
        <v>99</v>
      </c>
      <c r="Z39" s="15"/>
      <c r="AA39" s="11"/>
      <c r="AB39" s="80">
        <f>SUM(AC39+AD39+AE39)</f>
        <v>0</v>
      </c>
      <c r="AC39" s="10"/>
      <c r="AD39" s="15"/>
      <c r="AE39" s="11"/>
      <c r="AF39" s="13">
        <v>99</v>
      </c>
      <c r="AG39" s="11"/>
      <c r="AH39" s="10"/>
      <c r="AI39" s="11"/>
      <c r="AJ39" s="14">
        <v>90</v>
      </c>
      <c r="AK39" s="26">
        <v>6</v>
      </c>
      <c r="AL39" s="11"/>
      <c r="AM39" s="26">
        <v>1</v>
      </c>
      <c r="AN39" s="11"/>
      <c r="AO39" s="24"/>
      <c r="AP39" s="24"/>
      <c r="AQ39" s="24"/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242</v>
      </c>
      <c r="C40" s="137"/>
      <c r="D40" s="137"/>
      <c r="E40" s="137"/>
      <c r="F40" s="15">
        <v>23</v>
      </c>
      <c r="G40" s="15">
        <v>5</v>
      </c>
      <c r="H40" s="15">
        <v>5</v>
      </c>
      <c r="I40" s="15">
        <v>14</v>
      </c>
      <c r="J40" s="15">
        <v>8</v>
      </c>
      <c r="K40" s="15">
        <v>7</v>
      </c>
      <c r="L40" s="15">
        <v>18</v>
      </c>
      <c r="M40" s="15">
        <v>21</v>
      </c>
      <c r="N40" s="15">
        <v>18</v>
      </c>
      <c r="O40" s="15">
        <v>22</v>
      </c>
      <c r="P40" s="15">
        <v>20</v>
      </c>
      <c r="Q40" s="15">
        <v>25</v>
      </c>
      <c r="R40" s="15">
        <v>28</v>
      </c>
      <c r="S40" s="11">
        <v>28</v>
      </c>
      <c r="T40" s="10"/>
      <c r="U40" s="11">
        <v>242</v>
      </c>
      <c r="V40" s="10">
        <v>134</v>
      </c>
      <c r="W40" s="11">
        <v>108</v>
      </c>
      <c r="X40" s="53">
        <f>SUM(Y40+Z40+AA40)</f>
        <v>0</v>
      </c>
      <c r="Y40" s="10"/>
      <c r="Z40" s="15"/>
      <c r="AA40" s="11"/>
      <c r="AB40" s="80">
        <f>SUM(AC40+AD40+AE40)</f>
        <v>115</v>
      </c>
      <c r="AC40" s="10">
        <v>115</v>
      </c>
      <c r="AD40" s="15"/>
      <c r="AE40" s="11"/>
      <c r="AF40" s="13">
        <v>103</v>
      </c>
      <c r="AG40" s="143"/>
      <c r="AH40" s="10"/>
      <c r="AI40" s="11">
        <v>43</v>
      </c>
      <c r="AJ40" s="14">
        <v>24</v>
      </c>
      <c r="AK40" s="26"/>
      <c r="AL40" s="11">
        <v>19</v>
      </c>
      <c r="AM40" s="26"/>
      <c r="AN40" s="11">
        <v>24</v>
      </c>
      <c r="AO40" s="24"/>
      <c r="AP40" s="24"/>
      <c r="AQ40" s="24"/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/>
      <c r="D41" s="137"/>
      <c r="E41" s="13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1"/>
      <c r="T41" s="10"/>
      <c r="U41" s="11"/>
      <c r="V41" s="10"/>
      <c r="W41" s="11"/>
      <c r="X41" s="53">
        <f>SUM(Y41+Z41+AA41)</f>
        <v>0</v>
      </c>
      <c r="Y41" s="10"/>
      <c r="Z41" s="15"/>
      <c r="AA41" s="11"/>
      <c r="AB41" s="80">
        <f>SUM(AC41+AD41+AE41)</f>
        <v>0</v>
      </c>
      <c r="AC41" s="10"/>
      <c r="AD41" s="15"/>
      <c r="AE41" s="11"/>
      <c r="AF41" s="13"/>
      <c r="AG41" s="11"/>
      <c r="AH41" s="10"/>
      <c r="AI41" s="11"/>
      <c r="AJ41" s="14"/>
      <c r="AK41" s="26"/>
      <c r="AL41" s="11"/>
      <c r="AM41" s="26"/>
      <c r="AN41" s="11"/>
      <c r="AO41" s="24"/>
      <c r="AP41" s="24"/>
      <c r="AQ41" s="24"/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0</v>
      </c>
      <c r="C42" s="137"/>
      <c r="D42" s="137"/>
      <c r="E42" s="137"/>
      <c r="F42" s="15"/>
      <c r="G42" s="15"/>
      <c r="H42" s="15"/>
      <c r="I42" s="15"/>
      <c r="J42" s="15"/>
      <c r="K42" s="15"/>
      <c r="L42" s="138"/>
      <c r="M42" s="138"/>
      <c r="N42" s="138"/>
      <c r="O42" s="138"/>
      <c r="P42" s="138"/>
      <c r="Q42" s="138"/>
      <c r="R42" s="138"/>
      <c r="S42" s="138"/>
      <c r="T42" s="10"/>
      <c r="U42" s="11"/>
      <c r="V42" s="10"/>
      <c r="W42" s="11"/>
      <c r="X42" s="53">
        <f>SUM(Y42+Z42+AA42)</f>
        <v>0</v>
      </c>
      <c r="Y42" s="10"/>
      <c r="Z42" s="15"/>
      <c r="AA42" s="11"/>
      <c r="AB42" s="80">
        <f>SUM(AC42+AD42+AE42)</f>
        <v>0</v>
      </c>
      <c r="AC42" s="10"/>
      <c r="AD42" s="15"/>
      <c r="AE42" s="11"/>
      <c r="AF42" s="13"/>
      <c r="AG42" s="11"/>
      <c r="AH42" s="10"/>
      <c r="AI42" s="11"/>
      <c r="AJ42" s="14"/>
      <c r="AK42" s="26"/>
      <c r="AL42" s="11"/>
      <c r="AM42" s="26"/>
      <c r="AN42" s="11"/>
      <c r="AO42" s="24"/>
      <c r="AP42" s="24"/>
      <c r="AQ42" s="24"/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326</v>
      </c>
      <c r="C43" s="10">
        <v>2</v>
      </c>
      <c r="D43" s="12">
        <v>9</v>
      </c>
      <c r="E43" s="15">
        <v>11</v>
      </c>
      <c r="F43" s="15">
        <v>15</v>
      </c>
      <c r="G43" s="15">
        <v>14</v>
      </c>
      <c r="H43" s="15">
        <v>17</v>
      </c>
      <c r="I43" s="15">
        <v>27</v>
      </c>
      <c r="J43" s="15">
        <v>30</v>
      </c>
      <c r="K43" s="15">
        <v>37</v>
      </c>
      <c r="L43" s="15">
        <v>38</v>
      </c>
      <c r="M43" s="15">
        <v>44</v>
      </c>
      <c r="N43" s="15">
        <v>22</v>
      </c>
      <c r="O43" s="15">
        <v>31</v>
      </c>
      <c r="P43" s="15">
        <v>16</v>
      </c>
      <c r="Q43" s="15">
        <v>6</v>
      </c>
      <c r="R43" s="15">
        <v>4</v>
      </c>
      <c r="S43" s="11">
        <v>3</v>
      </c>
      <c r="T43" s="10">
        <v>22</v>
      </c>
      <c r="U43" s="11">
        <v>304</v>
      </c>
      <c r="V43" s="10">
        <v>140</v>
      </c>
      <c r="W43" s="11">
        <v>186</v>
      </c>
      <c r="X43" s="53">
        <f t="shared" ref="X43:X68" si="2">SUM(Y43+Z43+AA43)</f>
        <v>18</v>
      </c>
      <c r="Y43" s="10">
        <v>18</v>
      </c>
      <c r="Z43" s="15"/>
      <c r="AA43" s="11"/>
      <c r="AB43" s="80">
        <f>SUM(AC43+AD43+AE43)</f>
        <v>31</v>
      </c>
      <c r="AC43" s="10">
        <v>31</v>
      </c>
      <c r="AD43" s="15"/>
      <c r="AE43" s="11"/>
      <c r="AF43" s="13">
        <v>27</v>
      </c>
      <c r="AG43" s="11">
        <v>0</v>
      </c>
      <c r="AH43" s="10">
        <v>2</v>
      </c>
      <c r="AI43" s="25">
        <v>67</v>
      </c>
      <c r="AJ43" s="14">
        <v>160</v>
      </c>
      <c r="AK43" s="26"/>
      <c r="AL43" s="11"/>
      <c r="AM43" s="26"/>
      <c r="AN43" s="11">
        <v>5</v>
      </c>
      <c r="AO43" s="24"/>
      <c r="AP43" s="24"/>
      <c r="AQ43" s="24">
        <v>26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123</v>
      </c>
      <c r="C44" s="10">
        <v>53</v>
      </c>
      <c r="D44" s="12">
        <v>46</v>
      </c>
      <c r="E44" s="15">
        <v>24</v>
      </c>
      <c r="F44" s="15"/>
      <c r="G44" s="15"/>
      <c r="H44" s="15"/>
      <c r="I44" s="15"/>
      <c r="J44" s="15"/>
      <c r="K44" s="15"/>
      <c r="L44" s="138"/>
      <c r="M44" s="138"/>
      <c r="N44" s="138"/>
      <c r="O44" s="138"/>
      <c r="P44" s="138"/>
      <c r="Q44" s="138"/>
      <c r="R44" s="138"/>
      <c r="S44" s="138"/>
      <c r="T44" s="10">
        <v>123</v>
      </c>
      <c r="U44" s="11"/>
      <c r="V44" s="10">
        <v>96</v>
      </c>
      <c r="W44" s="11">
        <v>27</v>
      </c>
      <c r="X44" s="53">
        <f t="shared" si="2"/>
        <v>85</v>
      </c>
      <c r="Y44" s="10">
        <v>85</v>
      </c>
      <c r="Z44" s="15"/>
      <c r="AA44" s="11"/>
      <c r="AB44" s="80">
        <f t="shared" ref="AB44:AB68" si="3">SUM(AC44+AD44+AE44)</f>
        <v>0</v>
      </c>
      <c r="AC44" s="10"/>
      <c r="AD44" s="15"/>
      <c r="AE44" s="11"/>
      <c r="AF44" s="13">
        <v>45</v>
      </c>
      <c r="AG44" s="24"/>
      <c r="AH44" s="10">
        <v>37</v>
      </c>
      <c r="AI44" s="25"/>
      <c r="AJ44" s="14"/>
      <c r="AK44" s="26"/>
      <c r="AL44" s="11"/>
      <c r="AM44" s="26">
        <v>47</v>
      </c>
      <c r="AN44" s="11"/>
      <c r="AO44" s="24"/>
      <c r="AP44" s="24"/>
      <c r="AQ44" s="24"/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659</v>
      </c>
      <c r="C45" s="10"/>
      <c r="D45" s="12"/>
      <c r="E45" s="15"/>
      <c r="F45" s="15">
        <v>16</v>
      </c>
      <c r="G45" s="15">
        <v>14</v>
      </c>
      <c r="H45" s="15">
        <v>28</v>
      </c>
      <c r="I45" s="15">
        <v>26</v>
      </c>
      <c r="J45" s="15">
        <v>32</v>
      </c>
      <c r="K45" s="15">
        <v>43</v>
      </c>
      <c r="L45" s="15">
        <v>58</v>
      </c>
      <c r="M45" s="15">
        <v>85</v>
      </c>
      <c r="N45" s="15">
        <v>64</v>
      </c>
      <c r="O45" s="15">
        <v>90</v>
      </c>
      <c r="P45" s="15">
        <v>85</v>
      </c>
      <c r="Q45" s="15">
        <v>46</v>
      </c>
      <c r="R45" s="15">
        <v>35</v>
      </c>
      <c r="S45" s="11">
        <v>37</v>
      </c>
      <c r="T45" s="10"/>
      <c r="U45" s="11">
        <v>659</v>
      </c>
      <c r="V45" s="10">
        <v>192</v>
      </c>
      <c r="W45" s="11">
        <v>467</v>
      </c>
      <c r="X45" s="53">
        <f t="shared" si="2"/>
        <v>0</v>
      </c>
      <c r="Y45" s="10"/>
      <c r="Z45" s="15"/>
      <c r="AA45" s="11"/>
      <c r="AB45" s="80">
        <f t="shared" si="3"/>
        <v>338</v>
      </c>
      <c r="AC45" s="10">
        <v>338</v>
      </c>
      <c r="AD45" s="15"/>
      <c r="AE45" s="11"/>
      <c r="AF45" s="13">
        <v>199</v>
      </c>
      <c r="AG45" s="143">
        <v>40</v>
      </c>
      <c r="AH45" s="10"/>
      <c r="AI45" s="25">
        <v>109</v>
      </c>
      <c r="AJ45" s="25">
        <v>88</v>
      </c>
      <c r="AK45" s="26"/>
      <c r="AL45" s="11">
        <v>16</v>
      </c>
      <c r="AM45" s="26"/>
      <c r="AN45" s="11">
        <v>63</v>
      </c>
      <c r="AO45" s="24"/>
      <c r="AP45" s="24"/>
      <c r="AQ45" s="24"/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/>
      <c r="D46" s="137"/>
      <c r="E46" s="137"/>
      <c r="F46" s="137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1"/>
      <c r="T46" s="10"/>
      <c r="U46" s="11"/>
      <c r="V46" s="10"/>
      <c r="W46" s="11"/>
      <c r="X46" s="53">
        <f t="shared" si="2"/>
        <v>0</v>
      </c>
      <c r="Y46" s="10"/>
      <c r="Z46" s="15"/>
      <c r="AA46" s="11"/>
      <c r="AB46" s="80">
        <f t="shared" si="3"/>
        <v>0</v>
      </c>
      <c r="AC46" s="10"/>
      <c r="AD46" s="15"/>
      <c r="AE46" s="11"/>
      <c r="AF46" s="13"/>
      <c r="AG46" s="11"/>
      <c r="AH46" s="10"/>
      <c r="AI46" s="11"/>
      <c r="AJ46" s="14"/>
      <c r="AK46" s="26"/>
      <c r="AL46" s="11"/>
      <c r="AM46" s="26"/>
      <c r="AN46" s="11"/>
      <c r="AO46" s="24"/>
      <c r="AP46" s="24"/>
      <c r="AQ46" s="24"/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/>
      <c r="D47" s="137"/>
      <c r="E47" s="137"/>
      <c r="F47" s="13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1"/>
      <c r="T47" s="10"/>
      <c r="U47" s="11"/>
      <c r="V47" s="10"/>
      <c r="W47" s="11"/>
      <c r="X47" s="53">
        <f t="shared" si="2"/>
        <v>0</v>
      </c>
      <c r="Y47" s="10"/>
      <c r="Z47" s="15"/>
      <c r="AA47" s="11"/>
      <c r="AB47" s="80">
        <f t="shared" si="3"/>
        <v>0</v>
      </c>
      <c r="AC47" s="10"/>
      <c r="AD47" s="15"/>
      <c r="AE47" s="11"/>
      <c r="AF47" s="13"/>
      <c r="AG47" s="143"/>
      <c r="AH47" s="10"/>
      <c r="AI47" s="11"/>
      <c r="AJ47" s="14"/>
      <c r="AK47" s="26"/>
      <c r="AL47" s="11"/>
      <c r="AM47" s="10"/>
      <c r="AN47" s="25"/>
      <c r="AO47" s="24"/>
      <c r="AP47" s="24"/>
      <c r="AQ47" s="24"/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8"/>
      <c r="M48" s="138"/>
      <c r="N48" s="138"/>
      <c r="O48" s="138"/>
      <c r="P48" s="138"/>
      <c r="Q48" s="138"/>
      <c r="R48" s="138"/>
      <c r="S48" s="138"/>
      <c r="T48" s="10"/>
      <c r="U48" s="11"/>
      <c r="V48" s="10"/>
      <c r="W48" s="11"/>
      <c r="X48" s="53">
        <f t="shared" si="2"/>
        <v>0</v>
      </c>
      <c r="Y48" s="10"/>
      <c r="Z48" s="15"/>
      <c r="AA48" s="11"/>
      <c r="AB48" s="80">
        <f t="shared" si="3"/>
        <v>0</v>
      </c>
      <c r="AC48" s="10"/>
      <c r="AD48" s="15"/>
      <c r="AE48" s="11"/>
      <c r="AF48" s="13"/>
      <c r="AG48" s="11"/>
      <c r="AH48" s="10"/>
      <c r="AI48" s="11"/>
      <c r="AJ48" s="14"/>
      <c r="AK48" s="26"/>
      <c r="AL48" s="11"/>
      <c r="AM48" s="10"/>
      <c r="AN48" s="25"/>
      <c r="AO48" s="24"/>
      <c r="AP48" s="24"/>
      <c r="AQ48" s="24"/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/>
      <c r="D49" s="137"/>
      <c r="E49" s="137"/>
      <c r="F49" s="137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1"/>
      <c r="T49" s="10"/>
      <c r="U49" s="11"/>
      <c r="V49" s="10"/>
      <c r="W49" s="11"/>
      <c r="X49" s="53">
        <f t="shared" si="2"/>
        <v>0</v>
      </c>
      <c r="Y49" s="10"/>
      <c r="Z49" s="15"/>
      <c r="AA49" s="11"/>
      <c r="AB49" s="80">
        <f t="shared" si="3"/>
        <v>0</v>
      </c>
      <c r="AC49" s="10"/>
      <c r="AD49" s="15"/>
      <c r="AE49" s="11"/>
      <c r="AF49" s="13"/>
      <c r="AG49" s="11"/>
      <c r="AH49" s="10"/>
      <c r="AI49" s="11"/>
      <c r="AJ49" s="14"/>
      <c r="AK49" s="26"/>
      <c r="AL49" s="11"/>
      <c r="AM49" s="10"/>
      <c r="AN49" s="25"/>
      <c r="AO49" s="24"/>
      <c r="AP49" s="24"/>
      <c r="AQ49" s="24"/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1"/>
      <c r="T50" s="10"/>
      <c r="U50" s="11"/>
      <c r="V50" s="10"/>
      <c r="W50" s="11"/>
      <c r="X50" s="53">
        <f t="shared" si="2"/>
        <v>0</v>
      </c>
      <c r="Y50" s="10"/>
      <c r="Z50" s="15"/>
      <c r="AA50" s="11"/>
      <c r="AB50" s="80">
        <f t="shared" si="3"/>
        <v>0</v>
      </c>
      <c r="AC50" s="10"/>
      <c r="AD50" s="15"/>
      <c r="AE50" s="11"/>
      <c r="AF50" s="13"/>
      <c r="AG50" s="143"/>
      <c r="AH50" s="10"/>
      <c r="AI50" s="11"/>
      <c r="AJ50" s="14"/>
      <c r="AK50" s="26"/>
      <c r="AL50" s="11"/>
      <c r="AM50" s="26"/>
      <c r="AN50" s="11"/>
      <c r="AO50" s="24"/>
      <c r="AP50" s="24"/>
      <c r="AQ50" s="24"/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1"/>
      <c r="T51" s="10"/>
      <c r="U51" s="11"/>
      <c r="V51" s="10"/>
      <c r="W51" s="11"/>
      <c r="X51" s="53">
        <f t="shared" si="2"/>
        <v>0</v>
      </c>
      <c r="Y51" s="10"/>
      <c r="Z51" s="15"/>
      <c r="AA51" s="11"/>
      <c r="AB51" s="80">
        <f t="shared" si="3"/>
        <v>0</v>
      </c>
      <c r="AC51" s="10"/>
      <c r="AD51" s="15"/>
      <c r="AE51" s="11"/>
      <c r="AF51" s="13"/>
      <c r="AG51" s="11"/>
      <c r="AH51" s="10"/>
      <c r="AI51" s="11"/>
      <c r="AJ51" s="14"/>
      <c r="AK51" s="26"/>
      <c r="AL51" s="11"/>
      <c r="AM51" s="26"/>
      <c r="AN51" s="11"/>
      <c r="AO51" s="24"/>
      <c r="AP51" s="24"/>
      <c r="AQ51" s="24"/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1"/>
      <c r="T52" s="10"/>
      <c r="U52" s="11"/>
      <c r="V52" s="10"/>
      <c r="W52" s="11"/>
      <c r="X52" s="53">
        <f t="shared" si="2"/>
        <v>0</v>
      </c>
      <c r="Y52" s="10"/>
      <c r="Z52" s="15"/>
      <c r="AA52" s="11"/>
      <c r="AB52" s="80">
        <f t="shared" si="3"/>
        <v>0</v>
      </c>
      <c r="AC52" s="10"/>
      <c r="AD52" s="15"/>
      <c r="AE52" s="11"/>
      <c r="AF52" s="13"/>
      <c r="AG52" s="33"/>
      <c r="AH52" s="10"/>
      <c r="AI52" s="11"/>
      <c r="AJ52" s="14"/>
      <c r="AK52" s="26"/>
      <c r="AL52" s="11"/>
      <c r="AM52" s="34"/>
      <c r="AN52" s="33"/>
      <c r="AO52" s="27"/>
      <c r="AP52" s="11"/>
      <c r="AQ52" s="24"/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1"/>
      <c r="T53" s="10"/>
      <c r="U53" s="11"/>
      <c r="V53" s="10"/>
      <c r="W53" s="11"/>
      <c r="X53" s="53">
        <f t="shared" si="2"/>
        <v>0</v>
      </c>
      <c r="Y53" s="10"/>
      <c r="Z53" s="15"/>
      <c r="AA53" s="11"/>
      <c r="AB53" s="80">
        <f t="shared" si="3"/>
        <v>0</v>
      </c>
      <c r="AC53" s="10"/>
      <c r="AD53" s="15"/>
      <c r="AE53" s="11"/>
      <c r="AF53" s="13"/>
      <c r="AG53" s="33"/>
      <c r="AH53" s="10"/>
      <c r="AI53" s="11"/>
      <c r="AJ53" s="14"/>
      <c r="AK53" s="26"/>
      <c r="AL53" s="11"/>
      <c r="AM53" s="34"/>
      <c r="AN53" s="33"/>
      <c r="AO53" s="27"/>
      <c r="AP53" s="11"/>
      <c r="AQ53" s="24"/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1"/>
      <c r="T54" s="10"/>
      <c r="U54" s="11"/>
      <c r="V54" s="10"/>
      <c r="W54" s="11"/>
      <c r="X54" s="53">
        <f t="shared" si="2"/>
        <v>0</v>
      </c>
      <c r="Y54" s="10"/>
      <c r="Z54" s="15"/>
      <c r="AA54" s="11"/>
      <c r="AB54" s="80">
        <f t="shared" si="3"/>
        <v>0</v>
      </c>
      <c r="AC54" s="10"/>
      <c r="AD54" s="15"/>
      <c r="AE54" s="11"/>
      <c r="AF54" s="13"/>
      <c r="AG54" s="33"/>
      <c r="AH54" s="10"/>
      <c r="AI54" s="11"/>
      <c r="AJ54" s="14"/>
      <c r="AK54" s="26"/>
      <c r="AL54" s="11"/>
      <c r="AM54" s="34"/>
      <c r="AN54" s="33"/>
      <c r="AO54" s="27"/>
      <c r="AP54" s="11"/>
      <c r="AQ54" s="24"/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280</v>
      </c>
      <c r="C55" s="10"/>
      <c r="D55" s="12"/>
      <c r="E55" s="15"/>
      <c r="F55" s="15"/>
      <c r="G55" s="15"/>
      <c r="H55" s="15">
        <v>2</v>
      </c>
      <c r="I55" s="15"/>
      <c r="J55" s="15">
        <v>4</v>
      </c>
      <c r="K55" s="15">
        <v>15</v>
      </c>
      <c r="L55" s="15">
        <v>5</v>
      </c>
      <c r="M55" s="15">
        <v>15</v>
      </c>
      <c r="N55" s="15">
        <v>17</v>
      </c>
      <c r="O55" s="15">
        <v>29</v>
      </c>
      <c r="P55" s="15">
        <v>45</v>
      </c>
      <c r="Q55" s="15">
        <v>43</v>
      </c>
      <c r="R55" s="15">
        <v>46</v>
      </c>
      <c r="S55" s="11">
        <v>59</v>
      </c>
      <c r="T55" s="10"/>
      <c r="U55" s="11">
        <v>280</v>
      </c>
      <c r="V55" s="10">
        <v>123</v>
      </c>
      <c r="W55" s="11">
        <v>157</v>
      </c>
      <c r="X55" s="53">
        <f t="shared" si="2"/>
        <v>0</v>
      </c>
      <c r="Y55" s="10"/>
      <c r="Z55" s="15"/>
      <c r="AA55" s="11"/>
      <c r="AB55" s="80">
        <f t="shared" si="3"/>
        <v>32</v>
      </c>
      <c r="AC55" s="10">
        <v>32</v>
      </c>
      <c r="AD55" s="15"/>
      <c r="AE55" s="11"/>
      <c r="AF55" s="13">
        <v>5</v>
      </c>
      <c r="AG55" s="33"/>
      <c r="AH55" s="10"/>
      <c r="AI55" s="11">
        <v>4</v>
      </c>
      <c r="AJ55" s="14">
        <v>70</v>
      </c>
      <c r="AK55" s="26"/>
      <c r="AL55" s="11"/>
      <c r="AM55" s="34"/>
      <c r="AN55" s="33"/>
      <c r="AO55" s="27"/>
      <c r="AP55" s="11"/>
      <c r="AQ55" s="24"/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264</v>
      </c>
      <c r="C56" s="10"/>
      <c r="D56" s="12"/>
      <c r="E56" s="15">
        <v>1</v>
      </c>
      <c r="F56" s="15">
        <v>24</v>
      </c>
      <c r="G56" s="15">
        <v>44</v>
      </c>
      <c r="H56" s="15">
        <v>77</v>
      </c>
      <c r="I56" s="15">
        <v>57</v>
      </c>
      <c r="J56" s="15">
        <v>48</v>
      </c>
      <c r="K56" s="15">
        <v>11</v>
      </c>
      <c r="L56" s="15">
        <v>2</v>
      </c>
      <c r="M56" s="15"/>
      <c r="N56" s="15"/>
      <c r="O56" s="15"/>
      <c r="P56" s="15"/>
      <c r="Q56" s="15"/>
      <c r="R56" s="15"/>
      <c r="S56" s="11"/>
      <c r="T56" s="10">
        <v>1</v>
      </c>
      <c r="U56" s="11">
        <v>263</v>
      </c>
      <c r="V56" s="10"/>
      <c r="W56" s="11">
        <v>264</v>
      </c>
      <c r="X56" s="53">
        <f t="shared" si="2"/>
        <v>0</v>
      </c>
      <c r="Y56" s="10"/>
      <c r="Z56" s="15"/>
      <c r="AA56" s="11"/>
      <c r="AB56" s="80">
        <f t="shared" si="3"/>
        <v>141</v>
      </c>
      <c r="AC56" s="10">
        <v>141</v>
      </c>
      <c r="AD56" s="15"/>
      <c r="AE56" s="11"/>
      <c r="AF56" s="13">
        <v>129</v>
      </c>
      <c r="AG56" s="33"/>
      <c r="AH56" s="10"/>
      <c r="AI56" s="11">
        <v>29</v>
      </c>
      <c r="AJ56" s="14"/>
      <c r="AK56" s="26"/>
      <c r="AL56" s="11">
        <v>1</v>
      </c>
      <c r="AM56" s="34"/>
      <c r="AN56" s="33">
        <v>20</v>
      </c>
      <c r="AO56" s="27"/>
      <c r="AP56" s="11"/>
      <c r="AQ56" s="24"/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35</v>
      </c>
      <c r="C57" s="10">
        <v>4</v>
      </c>
      <c r="D57" s="12">
        <v>21</v>
      </c>
      <c r="E57" s="15">
        <v>10</v>
      </c>
      <c r="F57" s="15"/>
      <c r="G57" s="15"/>
      <c r="H57" s="15"/>
      <c r="I57" s="15"/>
      <c r="J57" s="15"/>
      <c r="K57" s="15"/>
      <c r="L57" s="138"/>
      <c r="M57" s="138"/>
      <c r="N57" s="138"/>
      <c r="O57" s="138"/>
      <c r="P57" s="138"/>
      <c r="Q57" s="138"/>
      <c r="R57" s="138"/>
      <c r="S57" s="138"/>
      <c r="T57" s="10">
        <v>35</v>
      </c>
      <c r="U57" s="11"/>
      <c r="V57" s="10"/>
      <c r="W57" s="11">
        <v>35</v>
      </c>
      <c r="X57" s="53">
        <f t="shared" si="2"/>
        <v>7</v>
      </c>
      <c r="Y57" s="10">
        <v>7</v>
      </c>
      <c r="Z57" s="15"/>
      <c r="AA57" s="11"/>
      <c r="AB57" s="80">
        <f t="shared" si="3"/>
        <v>0</v>
      </c>
      <c r="AC57" s="10"/>
      <c r="AD57" s="15"/>
      <c r="AE57" s="11"/>
      <c r="AF57" s="13">
        <v>7</v>
      </c>
      <c r="AG57" s="33"/>
      <c r="AH57" s="10"/>
      <c r="AI57" s="11"/>
      <c r="AJ57" s="14"/>
      <c r="AK57" s="26"/>
      <c r="AL57" s="11"/>
      <c r="AM57" s="34"/>
      <c r="AN57" s="33"/>
      <c r="AO57" s="27"/>
      <c r="AP57" s="11"/>
      <c r="AQ57" s="24"/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622</v>
      </c>
      <c r="C58" s="10"/>
      <c r="D58" s="12"/>
      <c r="E58" s="15">
        <v>10</v>
      </c>
      <c r="F58" s="15">
        <v>32</v>
      </c>
      <c r="G58" s="15">
        <v>30</v>
      </c>
      <c r="H58" s="15">
        <v>53</v>
      </c>
      <c r="I58" s="15">
        <v>54</v>
      </c>
      <c r="J58" s="15">
        <v>76</v>
      </c>
      <c r="K58" s="15">
        <v>95</v>
      </c>
      <c r="L58" s="15">
        <v>93</v>
      </c>
      <c r="M58" s="15">
        <v>68</v>
      </c>
      <c r="N58" s="15">
        <v>42</v>
      </c>
      <c r="O58" s="15">
        <v>18</v>
      </c>
      <c r="P58" s="15">
        <v>22</v>
      </c>
      <c r="Q58" s="15">
        <v>16</v>
      </c>
      <c r="R58" s="15">
        <v>5</v>
      </c>
      <c r="S58" s="11">
        <v>8</v>
      </c>
      <c r="T58" s="10">
        <v>10</v>
      </c>
      <c r="U58" s="11">
        <v>612</v>
      </c>
      <c r="V58" s="10"/>
      <c r="W58" s="11">
        <v>622</v>
      </c>
      <c r="X58" s="53">
        <f t="shared" si="2"/>
        <v>4</v>
      </c>
      <c r="Y58" s="10">
        <v>4</v>
      </c>
      <c r="Z58" s="15"/>
      <c r="AA58" s="11"/>
      <c r="AB58" s="80">
        <f t="shared" si="3"/>
        <v>359</v>
      </c>
      <c r="AC58" s="10">
        <v>359</v>
      </c>
      <c r="AD58" s="15"/>
      <c r="AE58" s="11"/>
      <c r="AF58" s="13">
        <v>317</v>
      </c>
      <c r="AG58" s="33"/>
      <c r="AH58" s="10">
        <v>1</v>
      </c>
      <c r="AI58" s="11">
        <v>47</v>
      </c>
      <c r="AJ58" s="14"/>
      <c r="AK58" s="26"/>
      <c r="AL58" s="11">
        <v>4</v>
      </c>
      <c r="AM58" s="34"/>
      <c r="AN58" s="33">
        <v>73</v>
      </c>
      <c r="AO58" s="27"/>
      <c r="AP58" s="11"/>
      <c r="AQ58" s="24"/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634</v>
      </c>
      <c r="C59" s="10">
        <v>39</v>
      </c>
      <c r="D59" s="12">
        <v>13</v>
      </c>
      <c r="E59" s="15">
        <v>17</v>
      </c>
      <c r="F59" s="15">
        <v>3</v>
      </c>
      <c r="G59" s="15">
        <v>9</v>
      </c>
      <c r="H59" s="15">
        <v>7</v>
      </c>
      <c r="I59" s="15">
        <v>13</v>
      </c>
      <c r="J59" s="15">
        <v>12</v>
      </c>
      <c r="K59" s="15">
        <v>12</v>
      </c>
      <c r="L59" s="15">
        <v>43</v>
      </c>
      <c r="M59" s="15">
        <v>25</v>
      </c>
      <c r="N59" s="15">
        <v>61</v>
      </c>
      <c r="O59" s="15">
        <v>54</v>
      </c>
      <c r="P59" s="15">
        <v>73</v>
      </c>
      <c r="Q59" s="15">
        <v>89</v>
      </c>
      <c r="R59" s="15">
        <v>89</v>
      </c>
      <c r="S59" s="11">
        <v>75</v>
      </c>
      <c r="T59" s="10">
        <v>69</v>
      </c>
      <c r="U59" s="11">
        <v>565</v>
      </c>
      <c r="V59" s="10">
        <v>265</v>
      </c>
      <c r="W59" s="11">
        <v>369</v>
      </c>
      <c r="X59" s="53">
        <f t="shared" si="2"/>
        <v>46</v>
      </c>
      <c r="Y59" s="10">
        <v>46</v>
      </c>
      <c r="Z59" s="15"/>
      <c r="AA59" s="11"/>
      <c r="AB59" s="80">
        <f t="shared" si="3"/>
        <v>373</v>
      </c>
      <c r="AC59" s="10">
        <v>373</v>
      </c>
      <c r="AD59" s="15"/>
      <c r="AE59" s="11"/>
      <c r="AF59" s="13">
        <v>325</v>
      </c>
      <c r="AG59" s="33">
        <v>12</v>
      </c>
      <c r="AH59" s="10"/>
      <c r="AI59" s="11">
        <v>11</v>
      </c>
      <c r="AJ59" s="14">
        <v>186</v>
      </c>
      <c r="AK59" s="26"/>
      <c r="AL59" s="11"/>
      <c r="AM59" s="34">
        <v>11</v>
      </c>
      <c r="AN59" s="33">
        <v>103</v>
      </c>
      <c r="AO59" s="27"/>
      <c r="AP59" s="11"/>
      <c r="AQ59" s="24">
        <v>45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407</v>
      </c>
      <c r="C60" s="10">
        <v>47</v>
      </c>
      <c r="D60" s="12">
        <v>86</v>
      </c>
      <c r="E60" s="15">
        <v>40</v>
      </c>
      <c r="F60" s="15">
        <v>15</v>
      </c>
      <c r="G60" s="15">
        <v>15</v>
      </c>
      <c r="H60" s="15">
        <v>5</v>
      </c>
      <c r="I60" s="15">
        <v>12</v>
      </c>
      <c r="J60" s="15">
        <v>9</v>
      </c>
      <c r="K60" s="15">
        <v>14</v>
      </c>
      <c r="L60" s="15">
        <v>6</v>
      </c>
      <c r="M60" s="15">
        <v>9</v>
      </c>
      <c r="N60" s="15">
        <v>21</v>
      </c>
      <c r="O60" s="15">
        <v>15</v>
      </c>
      <c r="P60" s="15">
        <v>34</v>
      </c>
      <c r="Q60" s="15">
        <v>15</v>
      </c>
      <c r="R60" s="15">
        <v>34</v>
      </c>
      <c r="S60" s="11">
        <v>30</v>
      </c>
      <c r="T60" s="10">
        <v>173</v>
      </c>
      <c r="U60" s="11">
        <v>234</v>
      </c>
      <c r="V60" s="10">
        <v>185</v>
      </c>
      <c r="W60" s="11">
        <v>222</v>
      </c>
      <c r="X60" s="53">
        <f t="shared" si="2"/>
        <v>106</v>
      </c>
      <c r="Y60" s="10">
        <v>106</v>
      </c>
      <c r="Z60" s="15"/>
      <c r="AA60" s="11"/>
      <c r="AB60" s="80">
        <f t="shared" si="3"/>
        <v>130</v>
      </c>
      <c r="AC60" s="10">
        <v>130</v>
      </c>
      <c r="AD60" s="15"/>
      <c r="AE60" s="11"/>
      <c r="AF60" s="13">
        <v>189</v>
      </c>
      <c r="AG60" s="11"/>
      <c r="AH60" s="10">
        <v>24</v>
      </c>
      <c r="AI60" s="11">
        <v>55</v>
      </c>
      <c r="AJ60" s="14"/>
      <c r="AK60" s="26"/>
      <c r="AL60" s="11"/>
      <c r="AM60" s="34">
        <v>28</v>
      </c>
      <c r="AN60" s="33">
        <v>60</v>
      </c>
      <c r="AO60" s="27"/>
      <c r="AP60" s="11"/>
      <c r="AQ60" s="24"/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273</v>
      </c>
      <c r="C61" s="10">
        <v>128</v>
      </c>
      <c r="D61" s="12">
        <v>62</v>
      </c>
      <c r="E61" s="15">
        <v>82</v>
      </c>
      <c r="F61" s="15">
        <v>1</v>
      </c>
      <c r="G61" s="15"/>
      <c r="H61" s="15"/>
      <c r="I61" s="15"/>
      <c r="J61" s="15"/>
      <c r="K61" s="15"/>
      <c r="L61" s="138"/>
      <c r="M61" s="138"/>
      <c r="N61" s="138"/>
      <c r="O61" s="138"/>
      <c r="P61" s="138"/>
      <c r="Q61" s="138"/>
      <c r="R61" s="138"/>
      <c r="S61" s="138"/>
      <c r="T61" s="10">
        <v>272</v>
      </c>
      <c r="U61" s="11">
        <v>1</v>
      </c>
      <c r="V61" s="10">
        <v>116</v>
      </c>
      <c r="W61" s="11">
        <v>157</v>
      </c>
      <c r="X61" s="53">
        <f t="shared" si="2"/>
        <v>153</v>
      </c>
      <c r="Y61" s="10">
        <v>153</v>
      </c>
      <c r="Z61" s="15"/>
      <c r="AA61" s="11"/>
      <c r="AB61" s="80">
        <f t="shared" si="3"/>
        <v>0</v>
      </c>
      <c r="AC61" s="10"/>
      <c r="AD61" s="15"/>
      <c r="AE61" s="11"/>
      <c r="AF61" s="13">
        <v>114</v>
      </c>
      <c r="AG61" s="11"/>
      <c r="AH61" s="10">
        <v>45</v>
      </c>
      <c r="AI61" s="11"/>
      <c r="AJ61" s="14"/>
      <c r="AK61" s="26"/>
      <c r="AL61" s="11"/>
      <c r="AM61" s="34">
        <v>71</v>
      </c>
      <c r="AN61" s="33"/>
      <c r="AO61" s="27"/>
      <c r="AP61" s="11"/>
      <c r="AQ61" s="24"/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709</v>
      </c>
      <c r="C62" s="10"/>
      <c r="D62" s="12"/>
      <c r="E62" s="15">
        <v>1</v>
      </c>
      <c r="F62" s="15">
        <v>43</v>
      </c>
      <c r="G62" s="15">
        <v>24</v>
      </c>
      <c r="H62" s="15">
        <v>25</v>
      </c>
      <c r="I62" s="15">
        <v>38</v>
      </c>
      <c r="J62" s="15">
        <v>33</v>
      </c>
      <c r="K62" s="15">
        <v>59</v>
      </c>
      <c r="L62" s="15">
        <v>47</v>
      </c>
      <c r="M62" s="15">
        <v>67</v>
      </c>
      <c r="N62" s="15">
        <v>88</v>
      </c>
      <c r="O62" s="15">
        <v>75</v>
      </c>
      <c r="P62" s="15">
        <v>74</v>
      </c>
      <c r="Q62" s="15">
        <v>47</v>
      </c>
      <c r="R62" s="15">
        <v>42</v>
      </c>
      <c r="S62" s="11">
        <v>46</v>
      </c>
      <c r="T62" s="10">
        <v>1</v>
      </c>
      <c r="U62" s="11">
        <v>708</v>
      </c>
      <c r="V62" s="10">
        <v>281</v>
      </c>
      <c r="W62" s="11">
        <v>428</v>
      </c>
      <c r="X62" s="53">
        <f t="shared" si="2"/>
        <v>1</v>
      </c>
      <c r="Y62" s="10">
        <v>1</v>
      </c>
      <c r="Z62" s="15"/>
      <c r="AA62" s="11"/>
      <c r="AB62" s="80">
        <f t="shared" si="3"/>
        <v>404</v>
      </c>
      <c r="AC62" s="10">
        <v>404</v>
      </c>
      <c r="AD62" s="15"/>
      <c r="AE62" s="11"/>
      <c r="AF62" s="13">
        <v>340</v>
      </c>
      <c r="AG62" s="143">
        <v>69</v>
      </c>
      <c r="AH62" s="10"/>
      <c r="AI62" s="11">
        <v>132</v>
      </c>
      <c r="AJ62" s="14">
        <v>9</v>
      </c>
      <c r="AK62" s="26"/>
      <c r="AL62" s="11">
        <v>4</v>
      </c>
      <c r="AM62" s="34"/>
      <c r="AN62" s="33">
        <v>120</v>
      </c>
      <c r="AO62" s="27"/>
      <c r="AP62" s="11"/>
      <c r="AQ62" s="24"/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/>
      <c r="D63" s="12"/>
      <c r="E63" s="15"/>
      <c r="F63" s="15"/>
      <c r="G63" s="15"/>
      <c r="H63" s="15"/>
      <c r="I63" s="15"/>
      <c r="J63" s="15"/>
      <c r="K63" s="15"/>
      <c r="L63" s="138"/>
      <c r="M63" s="138"/>
      <c r="N63" s="138"/>
      <c r="O63" s="138"/>
      <c r="P63" s="138"/>
      <c r="Q63" s="138"/>
      <c r="R63" s="138"/>
      <c r="S63" s="138"/>
      <c r="T63" s="10"/>
      <c r="U63" s="11"/>
      <c r="V63" s="10"/>
      <c r="W63" s="11"/>
      <c r="X63" s="53">
        <f t="shared" si="2"/>
        <v>0</v>
      </c>
      <c r="Y63" s="10"/>
      <c r="Z63" s="15"/>
      <c r="AA63" s="11"/>
      <c r="AB63" s="80">
        <f t="shared" si="3"/>
        <v>0</v>
      </c>
      <c r="AC63" s="10"/>
      <c r="AD63" s="15"/>
      <c r="AE63" s="11"/>
      <c r="AF63" s="13"/>
      <c r="AG63" s="33"/>
      <c r="AH63" s="10"/>
      <c r="AI63" s="11"/>
      <c r="AJ63" s="14"/>
      <c r="AK63" s="26"/>
      <c r="AL63" s="11"/>
      <c r="AM63" s="34"/>
      <c r="AN63" s="33"/>
      <c r="AO63" s="27"/>
      <c r="AP63" s="11"/>
      <c r="AQ63" s="24"/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356</v>
      </c>
      <c r="C64" s="10"/>
      <c r="D64" s="12"/>
      <c r="E64" s="15"/>
      <c r="F64" s="15">
        <v>3</v>
      </c>
      <c r="G64" s="15">
        <v>7</v>
      </c>
      <c r="H64" s="15">
        <v>10</v>
      </c>
      <c r="I64" s="15">
        <v>10</v>
      </c>
      <c r="J64" s="15">
        <v>9</v>
      </c>
      <c r="K64" s="15">
        <v>9</v>
      </c>
      <c r="L64" s="15">
        <v>16</v>
      </c>
      <c r="M64" s="15">
        <v>14</v>
      </c>
      <c r="N64" s="15">
        <v>20</v>
      </c>
      <c r="O64" s="15">
        <v>37</v>
      </c>
      <c r="P64" s="15">
        <v>54</v>
      </c>
      <c r="Q64" s="15">
        <v>52</v>
      </c>
      <c r="R64" s="15">
        <v>48</v>
      </c>
      <c r="S64" s="11">
        <v>67</v>
      </c>
      <c r="T64" s="10"/>
      <c r="U64" s="11">
        <v>356</v>
      </c>
      <c r="V64" s="10">
        <v>273</v>
      </c>
      <c r="W64" s="11">
        <v>83</v>
      </c>
      <c r="X64" s="53">
        <f t="shared" si="2"/>
        <v>0</v>
      </c>
      <c r="Y64" s="10"/>
      <c r="Z64" s="15"/>
      <c r="AA64" s="11"/>
      <c r="AB64" s="80">
        <f t="shared" si="3"/>
        <v>170</v>
      </c>
      <c r="AC64" s="10">
        <v>170</v>
      </c>
      <c r="AD64" s="15"/>
      <c r="AE64" s="11"/>
      <c r="AF64" s="13">
        <v>157</v>
      </c>
      <c r="AG64" s="33">
        <v>19</v>
      </c>
      <c r="AH64" s="10"/>
      <c r="AI64" s="11">
        <v>50</v>
      </c>
      <c r="AJ64" s="14"/>
      <c r="AK64" s="26"/>
      <c r="AL64" s="11">
        <v>24</v>
      </c>
      <c r="AM64" s="34"/>
      <c r="AN64" s="33">
        <v>21</v>
      </c>
      <c r="AO64" s="27"/>
      <c r="AP64" s="11"/>
      <c r="AQ64" s="24"/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/>
      <c r="D65" s="12"/>
      <c r="E65" s="15"/>
      <c r="F65" s="15"/>
      <c r="G65" s="15"/>
      <c r="H65" s="15"/>
      <c r="I65" s="15"/>
      <c r="J65" s="15"/>
      <c r="K65" s="15"/>
      <c r="L65" s="138"/>
      <c r="M65" s="138"/>
      <c r="N65" s="138"/>
      <c r="O65" s="138"/>
      <c r="P65" s="138"/>
      <c r="Q65" s="138"/>
      <c r="R65" s="138"/>
      <c r="S65" s="138"/>
      <c r="T65" s="10"/>
      <c r="U65" s="11"/>
      <c r="V65" s="10"/>
      <c r="W65" s="11"/>
      <c r="X65" s="53">
        <f t="shared" si="2"/>
        <v>0</v>
      </c>
      <c r="Y65" s="10"/>
      <c r="Z65" s="15"/>
      <c r="AA65" s="11"/>
      <c r="AB65" s="80">
        <f t="shared" si="3"/>
        <v>0</v>
      </c>
      <c r="AC65" s="10"/>
      <c r="AD65" s="15"/>
      <c r="AE65" s="11"/>
      <c r="AF65" s="13"/>
      <c r="AG65" s="33"/>
      <c r="AH65" s="10"/>
      <c r="AI65" s="11"/>
      <c r="AJ65" s="14"/>
      <c r="AK65" s="26"/>
      <c r="AL65" s="11"/>
      <c r="AM65" s="34"/>
      <c r="AN65" s="33"/>
      <c r="AO65" s="27"/>
      <c r="AP65" s="11"/>
      <c r="AQ65" s="24"/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/>
      <c r="D66" s="1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1"/>
      <c r="T66" s="10"/>
      <c r="U66" s="11"/>
      <c r="V66" s="10"/>
      <c r="W66" s="11"/>
      <c r="X66" s="53">
        <f t="shared" si="2"/>
        <v>0</v>
      </c>
      <c r="Y66" s="10"/>
      <c r="Z66" s="15"/>
      <c r="AA66" s="11"/>
      <c r="AB66" s="80">
        <f t="shared" si="3"/>
        <v>0</v>
      </c>
      <c r="AC66" s="10"/>
      <c r="AD66" s="15"/>
      <c r="AE66" s="11"/>
      <c r="AF66" s="13"/>
      <c r="AG66" s="11"/>
      <c r="AH66" s="10"/>
      <c r="AI66" s="11"/>
      <c r="AJ66" s="14"/>
      <c r="AK66" s="26"/>
      <c r="AL66" s="11"/>
      <c r="AM66" s="34"/>
      <c r="AN66" s="33"/>
      <c r="AO66" s="27"/>
      <c r="AP66" s="11"/>
      <c r="AQ66" s="24"/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/>
      <c r="D67" s="1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1"/>
      <c r="T67" s="10"/>
      <c r="U67" s="11"/>
      <c r="V67" s="10"/>
      <c r="W67" s="11"/>
      <c r="X67" s="53">
        <f t="shared" si="2"/>
        <v>0</v>
      </c>
      <c r="Y67" s="10"/>
      <c r="Z67" s="15"/>
      <c r="AA67" s="11"/>
      <c r="AB67" s="80">
        <f t="shared" si="3"/>
        <v>0</v>
      </c>
      <c r="AC67" s="10"/>
      <c r="AD67" s="15"/>
      <c r="AE67" s="11"/>
      <c r="AF67" s="13"/>
      <c r="AG67" s="11"/>
      <c r="AH67" s="10"/>
      <c r="AI67" s="11"/>
      <c r="AJ67" s="14"/>
      <c r="AK67" s="26"/>
      <c r="AL67" s="11"/>
      <c r="AM67" s="34"/>
      <c r="AN67" s="33"/>
      <c r="AO67" s="27"/>
      <c r="AP67" s="11"/>
      <c r="AQ67" s="24"/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/>
      <c r="D68" s="1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1"/>
      <c r="T68" s="10"/>
      <c r="U68" s="11"/>
      <c r="V68" s="10"/>
      <c r="W68" s="11"/>
      <c r="X68" s="53">
        <f t="shared" si="2"/>
        <v>0</v>
      </c>
      <c r="Y68" s="10"/>
      <c r="Z68" s="15"/>
      <c r="AA68" s="11"/>
      <c r="AB68" s="80">
        <f t="shared" si="3"/>
        <v>0</v>
      </c>
      <c r="AC68" s="10"/>
      <c r="AD68" s="15"/>
      <c r="AE68" s="11"/>
      <c r="AF68" s="13"/>
      <c r="AG68" s="62"/>
      <c r="AH68" s="10"/>
      <c r="AI68" s="11"/>
      <c r="AJ68" s="14"/>
      <c r="AK68" s="26"/>
      <c r="AL68" s="11"/>
      <c r="AM68" s="34"/>
      <c r="AN68" s="33"/>
      <c r="AO68" s="29"/>
      <c r="AP68" s="18"/>
      <c r="AQ68" s="143"/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253" t="s">
        <v>17</v>
      </c>
      <c r="B69" s="150">
        <f t="shared" ref="B69:AW69" si="5">SUM(B12:B68)</f>
        <v>7794</v>
      </c>
      <c r="C69" s="76">
        <f t="shared" si="5"/>
        <v>664</v>
      </c>
      <c r="D69" s="151">
        <f t="shared" si="5"/>
        <v>452</v>
      </c>
      <c r="E69" s="77">
        <f t="shared" si="5"/>
        <v>425</v>
      </c>
      <c r="F69" s="77">
        <f t="shared" si="5"/>
        <v>221</v>
      </c>
      <c r="G69" s="77">
        <f t="shared" si="5"/>
        <v>215</v>
      </c>
      <c r="H69" s="77">
        <f t="shared" si="5"/>
        <v>351</v>
      </c>
      <c r="I69" s="77">
        <f t="shared" si="5"/>
        <v>312</v>
      </c>
      <c r="J69" s="77">
        <f t="shared" si="5"/>
        <v>349</v>
      </c>
      <c r="K69" s="77">
        <f t="shared" si="5"/>
        <v>392</v>
      </c>
      <c r="L69" s="77">
        <f t="shared" si="5"/>
        <v>448</v>
      </c>
      <c r="M69" s="77">
        <f t="shared" si="5"/>
        <v>513</v>
      </c>
      <c r="N69" s="77">
        <f t="shared" si="5"/>
        <v>512</v>
      </c>
      <c r="O69" s="77">
        <f t="shared" si="5"/>
        <v>591</v>
      </c>
      <c r="P69" s="77">
        <f t="shared" si="5"/>
        <v>644</v>
      </c>
      <c r="Q69" s="77">
        <f t="shared" si="5"/>
        <v>568</v>
      </c>
      <c r="R69" s="77">
        <f t="shared" si="5"/>
        <v>526</v>
      </c>
      <c r="S69" s="78">
        <f t="shared" si="5"/>
        <v>611</v>
      </c>
      <c r="T69" s="110">
        <f t="shared" si="5"/>
        <v>1541</v>
      </c>
      <c r="U69" s="78">
        <f t="shared" si="5"/>
        <v>6253</v>
      </c>
      <c r="V69" s="110">
        <f t="shared" si="5"/>
        <v>3076</v>
      </c>
      <c r="W69" s="78">
        <f t="shared" si="5"/>
        <v>4718</v>
      </c>
      <c r="X69" s="110">
        <f t="shared" si="5"/>
        <v>740</v>
      </c>
      <c r="Y69" s="110">
        <f t="shared" si="5"/>
        <v>740</v>
      </c>
      <c r="Z69" s="77">
        <f t="shared" si="5"/>
        <v>0</v>
      </c>
      <c r="AA69" s="152">
        <f t="shared" si="5"/>
        <v>0</v>
      </c>
      <c r="AB69" s="76">
        <f t="shared" si="5"/>
        <v>3037</v>
      </c>
      <c r="AC69" s="110">
        <f t="shared" si="5"/>
        <v>3037</v>
      </c>
      <c r="AD69" s="77">
        <f t="shared" si="5"/>
        <v>0</v>
      </c>
      <c r="AE69" s="78">
        <f t="shared" si="5"/>
        <v>0</v>
      </c>
      <c r="AF69" s="110">
        <f t="shared" si="5"/>
        <v>2915</v>
      </c>
      <c r="AG69" s="78">
        <f t="shared" si="5"/>
        <v>158</v>
      </c>
      <c r="AH69" s="152">
        <f t="shared" si="5"/>
        <v>170</v>
      </c>
      <c r="AI69" s="110">
        <f t="shared" si="5"/>
        <v>845</v>
      </c>
      <c r="AJ69" s="78">
        <f t="shared" si="5"/>
        <v>1207</v>
      </c>
      <c r="AK69" s="110">
        <f t="shared" si="5"/>
        <v>12</v>
      </c>
      <c r="AL69" s="78">
        <f t="shared" si="5"/>
        <v>181</v>
      </c>
      <c r="AM69" s="110">
        <f t="shared" si="5"/>
        <v>199</v>
      </c>
      <c r="AN69" s="109">
        <f t="shared" si="5"/>
        <v>691</v>
      </c>
      <c r="AO69" s="109">
        <f t="shared" si="5"/>
        <v>0</v>
      </c>
      <c r="AP69" s="109">
        <f t="shared" si="5"/>
        <v>0</v>
      </c>
      <c r="AQ69" s="109">
        <f t="shared" si="5"/>
        <v>96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259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130</v>
      </c>
      <c r="C73" s="10"/>
      <c r="D73" s="15"/>
      <c r="E73" s="15"/>
      <c r="F73" s="15">
        <v>1</v>
      </c>
      <c r="G73" s="15">
        <v>5</v>
      </c>
      <c r="H73" s="15">
        <v>2</v>
      </c>
      <c r="I73" s="15">
        <v>1</v>
      </c>
      <c r="J73" s="15">
        <v>6</v>
      </c>
      <c r="K73" s="15">
        <v>4</v>
      </c>
      <c r="L73" s="15">
        <v>14</v>
      </c>
      <c r="M73" s="15">
        <v>16</v>
      </c>
      <c r="N73" s="15">
        <v>13</v>
      </c>
      <c r="O73" s="15">
        <v>20</v>
      </c>
      <c r="P73" s="15">
        <v>20</v>
      </c>
      <c r="Q73" s="15">
        <v>11</v>
      </c>
      <c r="R73" s="15">
        <v>13</v>
      </c>
      <c r="S73" s="11">
        <v>4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20</v>
      </c>
      <c r="C74" s="10"/>
      <c r="D74" s="15"/>
      <c r="E74" s="15"/>
      <c r="F74" s="15"/>
      <c r="G74" s="15">
        <v>1</v>
      </c>
      <c r="H74" s="15">
        <v>2</v>
      </c>
      <c r="I74" s="15">
        <v>1</v>
      </c>
      <c r="J74" s="15">
        <v>4</v>
      </c>
      <c r="K74" s="15"/>
      <c r="L74" s="15">
        <v>4</v>
      </c>
      <c r="M74" s="15">
        <v>2</v>
      </c>
      <c r="N74" s="15">
        <v>3</v>
      </c>
      <c r="O74" s="15">
        <v>1</v>
      </c>
      <c r="P74" s="15"/>
      <c r="Q74" s="15">
        <v>1</v>
      </c>
      <c r="R74" s="15">
        <v>1</v>
      </c>
      <c r="S74" s="11"/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264</v>
      </c>
      <c r="C75" s="10"/>
      <c r="D75" s="15"/>
      <c r="E75" s="15">
        <v>1</v>
      </c>
      <c r="F75" s="15">
        <v>24</v>
      </c>
      <c r="G75" s="15">
        <v>44</v>
      </c>
      <c r="H75" s="15">
        <v>77</v>
      </c>
      <c r="I75" s="15">
        <v>57</v>
      </c>
      <c r="J75" s="15">
        <v>48</v>
      </c>
      <c r="K75" s="15">
        <v>11</v>
      </c>
      <c r="L75" s="15">
        <v>2</v>
      </c>
      <c r="M75" s="15"/>
      <c r="N75" s="15"/>
      <c r="O75" s="15"/>
      <c r="P75" s="15"/>
      <c r="Q75" s="15"/>
      <c r="R75" s="15"/>
      <c r="S75" s="11"/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158</v>
      </c>
      <c r="C76" s="10"/>
      <c r="D76" s="15"/>
      <c r="E76" s="15"/>
      <c r="F76" s="15"/>
      <c r="G76" s="15"/>
      <c r="H76" s="15">
        <v>2</v>
      </c>
      <c r="I76" s="15"/>
      <c r="J76" s="15"/>
      <c r="K76" s="15">
        <v>1</v>
      </c>
      <c r="L76" s="15">
        <v>2</v>
      </c>
      <c r="M76" s="15">
        <v>5</v>
      </c>
      <c r="N76" s="15">
        <v>6</v>
      </c>
      <c r="O76" s="15">
        <v>22</v>
      </c>
      <c r="P76" s="15">
        <v>25</v>
      </c>
      <c r="Q76" s="15">
        <v>39</v>
      </c>
      <c r="R76" s="15">
        <v>21</v>
      </c>
      <c r="S76" s="11">
        <v>35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279</v>
      </c>
      <c r="C77" s="10"/>
      <c r="D77" s="15"/>
      <c r="E77" s="15"/>
      <c r="F77" s="15"/>
      <c r="G77" s="15"/>
      <c r="H77" s="15">
        <v>2</v>
      </c>
      <c r="I77" s="15"/>
      <c r="J77" s="15">
        <v>4</v>
      </c>
      <c r="K77" s="15">
        <v>14</v>
      </c>
      <c r="L77" s="15">
        <v>5</v>
      </c>
      <c r="M77" s="15">
        <v>15</v>
      </c>
      <c r="N77" s="15">
        <v>17</v>
      </c>
      <c r="O77" s="15">
        <v>29</v>
      </c>
      <c r="P77" s="15">
        <v>45</v>
      </c>
      <c r="Q77" s="15">
        <v>43</v>
      </c>
      <c r="R77" s="15">
        <v>46</v>
      </c>
      <c r="S77" s="11">
        <v>59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178</v>
      </c>
      <c r="C79" s="10"/>
      <c r="D79" s="15"/>
      <c r="E79" s="15"/>
      <c r="F79" s="15">
        <v>1</v>
      </c>
      <c r="G79" s="15">
        <v>7</v>
      </c>
      <c r="H79" s="15">
        <v>30</v>
      </c>
      <c r="I79" s="15">
        <v>24</v>
      </c>
      <c r="J79" s="15">
        <v>27</v>
      </c>
      <c r="K79" s="15">
        <v>21</v>
      </c>
      <c r="L79" s="15">
        <v>21</v>
      </c>
      <c r="M79" s="15">
        <v>24</v>
      </c>
      <c r="N79" s="15">
        <v>12</v>
      </c>
      <c r="O79" s="15">
        <v>5</v>
      </c>
      <c r="P79" s="15">
        <v>1</v>
      </c>
      <c r="Q79" s="15">
        <v>4</v>
      </c>
      <c r="R79" s="15"/>
      <c r="S79" s="11">
        <v>1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212</v>
      </c>
      <c r="C80" s="10"/>
      <c r="D80" s="15"/>
      <c r="E80" s="15"/>
      <c r="F80" s="15">
        <v>3</v>
      </c>
      <c r="G80" s="15">
        <v>2</v>
      </c>
      <c r="H80" s="15">
        <v>6</v>
      </c>
      <c r="I80" s="15">
        <v>2</v>
      </c>
      <c r="J80" s="15">
        <v>6</v>
      </c>
      <c r="K80" s="15">
        <v>10</v>
      </c>
      <c r="L80" s="15">
        <v>20</v>
      </c>
      <c r="M80" s="15">
        <v>33</v>
      </c>
      <c r="N80" s="15">
        <v>27</v>
      </c>
      <c r="O80" s="15">
        <v>31</v>
      </c>
      <c r="P80" s="15">
        <v>32</v>
      </c>
      <c r="Q80" s="15">
        <v>17</v>
      </c>
      <c r="R80" s="15">
        <v>10</v>
      </c>
      <c r="S80" s="11">
        <v>13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17</v>
      </c>
      <c r="C84" s="10"/>
      <c r="D84" s="15"/>
      <c r="E84" s="15"/>
      <c r="F84" s="15">
        <v>1</v>
      </c>
      <c r="G84" s="15">
        <v>2</v>
      </c>
      <c r="H84" s="15">
        <v>1</v>
      </c>
      <c r="I84" s="15">
        <v>2</v>
      </c>
      <c r="J84" s="15">
        <v>4</v>
      </c>
      <c r="K84" s="15">
        <v>2</v>
      </c>
      <c r="L84" s="15">
        <v>1</v>
      </c>
      <c r="M84" s="15"/>
      <c r="N84" s="15">
        <v>3</v>
      </c>
      <c r="O84" s="15"/>
      <c r="P84" s="15"/>
      <c r="Q84" s="15">
        <v>1</v>
      </c>
      <c r="R84" s="15"/>
      <c r="S84" s="11"/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35</v>
      </c>
      <c r="C85" s="10"/>
      <c r="D85" s="15"/>
      <c r="E85" s="15"/>
      <c r="F85" s="15">
        <v>3</v>
      </c>
      <c r="G85" s="15">
        <v>2</v>
      </c>
      <c r="H85" s="15">
        <v>6</v>
      </c>
      <c r="I85" s="15">
        <v>5</v>
      </c>
      <c r="J85" s="15">
        <v>5</v>
      </c>
      <c r="K85" s="15">
        <v>5</v>
      </c>
      <c r="L85" s="15">
        <v>6</v>
      </c>
      <c r="M85" s="15">
        <v>2</v>
      </c>
      <c r="N85" s="15"/>
      <c r="O85" s="15">
        <v>1</v>
      </c>
      <c r="P85" s="15"/>
      <c r="Q85" s="15"/>
      <c r="R85" s="15"/>
      <c r="S85" s="11"/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97</v>
      </c>
      <c r="C86" s="16"/>
      <c r="D86" s="38"/>
      <c r="E86" s="38"/>
      <c r="F86" s="38"/>
      <c r="G86" s="38">
        <v>4</v>
      </c>
      <c r="H86" s="38">
        <v>11</v>
      </c>
      <c r="I86" s="38">
        <v>8</v>
      </c>
      <c r="J86" s="38">
        <v>16</v>
      </c>
      <c r="K86" s="38">
        <v>15</v>
      </c>
      <c r="L86" s="38">
        <v>10</v>
      </c>
      <c r="M86" s="38">
        <v>12</v>
      </c>
      <c r="N86" s="38">
        <v>14</v>
      </c>
      <c r="O86" s="38">
        <v>7</v>
      </c>
      <c r="P86" s="38"/>
      <c r="Q86" s="38"/>
      <c r="R86" s="38"/>
      <c r="S86" s="18"/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1390</v>
      </c>
      <c r="C87" s="82">
        <f t="shared" si="7"/>
        <v>0</v>
      </c>
      <c r="D87" s="83">
        <f t="shared" si="7"/>
        <v>0</v>
      </c>
      <c r="E87" s="83">
        <f t="shared" si="7"/>
        <v>1</v>
      </c>
      <c r="F87" s="83">
        <f t="shared" si="7"/>
        <v>33</v>
      </c>
      <c r="G87" s="83">
        <f t="shared" si="7"/>
        <v>67</v>
      </c>
      <c r="H87" s="83">
        <f t="shared" si="7"/>
        <v>139</v>
      </c>
      <c r="I87" s="83">
        <f t="shared" si="7"/>
        <v>100</v>
      </c>
      <c r="J87" s="83">
        <f t="shared" si="7"/>
        <v>120</v>
      </c>
      <c r="K87" s="83">
        <f t="shared" si="7"/>
        <v>83</v>
      </c>
      <c r="L87" s="83">
        <f t="shared" si="7"/>
        <v>85</v>
      </c>
      <c r="M87" s="83">
        <f t="shared" si="7"/>
        <v>109</v>
      </c>
      <c r="N87" s="83">
        <f t="shared" si="7"/>
        <v>95</v>
      </c>
      <c r="O87" s="83">
        <f t="shared" si="7"/>
        <v>116</v>
      </c>
      <c r="P87" s="83">
        <f t="shared" si="7"/>
        <v>123</v>
      </c>
      <c r="Q87" s="83">
        <f t="shared" si="7"/>
        <v>116</v>
      </c>
      <c r="R87" s="83">
        <f t="shared" si="7"/>
        <v>91</v>
      </c>
      <c r="S87" s="174">
        <f t="shared" si="7"/>
        <v>112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255" t="s">
        <v>16</v>
      </c>
      <c r="F91" s="252" t="s">
        <v>15</v>
      </c>
      <c r="G91" s="254" t="s">
        <v>16</v>
      </c>
      <c r="H91" s="252" t="s">
        <v>15</v>
      </c>
      <c r="I91" s="254" t="s">
        <v>16</v>
      </c>
      <c r="J91" s="252" t="s">
        <v>15</v>
      </c>
      <c r="K91" s="254" t="s">
        <v>16</v>
      </c>
      <c r="L91" s="252" t="s">
        <v>15</v>
      </c>
      <c r="M91" s="254" t="s">
        <v>16</v>
      </c>
      <c r="N91" s="252" t="s">
        <v>15</v>
      </c>
      <c r="O91" s="254" t="s">
        <v>16</v>
      </c>
      <c r="P91" s="252" t="s">
        <v>15</v>
      </c>
      <c r="Q91" s="254" t="s">
        <v>16</v>
      </c>
      <c r="R91" s="252" t="s">
        <v>15</v>
      </c>
      <c r="S91" s="254" t="s">
        <v>16</v>
      </c>
      <c r="T91" s="252" t="s">
        <v>15</v>
      </c>
      <c r="U91" s="254" t="s">
        <v>16</v>
      </c>
      <c r="V91" s="252" t="s">
        <v>15</v>
      </c>
      <c r="W91" s="254" t="s">
        <v>16</v>
      </c>
      <c r="X91" s="252" t="s">
        <v>15</v>
      </c>
      <c r="Y91" s="254" t="s">
        <v>16</v>
      </c>
      <c r="Z91" s="252" t="s">
        <v>15</v>
      </c>
      <c r="AA91" s="254" t="s">
        <v>16</v>
      </c>
      <c r="AB91" s="252" t="s">
        <v>15</v>
      </c>
      <c r="AC91" s="254" t="s">
        <v>16</v>
      </c>
      <c r="AD91" s="252" t="s">
        <v>15</v>
      </c>
      <c r="AE91" s="254" t="s">
        <v>16</v>
      </c>
      <c r="AF91" s="252" t="s">
        <v>15</v>
      </c>
      <c r="AG91" s="254" t="s">
        <v>16</v>
      </c>
      <c r="AH91" s="252" t="s">
        <v>15</v>
      </c>
      <c r="AI91" s="254" t="s">
        <v>16</v>
      </c>
      <c r="AJ91" s="252" t="s">
        <v>15</v>
      </c>
      <c r="AK91" s="254" t="s">
        <v>16</v>
      </c>
      <c r="AL91" s="252" t="s">
        <v>15</v>
      </c>
      <c r="AM91" s="254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1070</v>
      </c>
      <c r="D92" s="177">
        <f>SUM(F92+H92+J92+L92+N92+P92+R92+T92+V92+X92+Z92+AB92+AD92+AF92+AH92+AJ92+AL92)</f>
        <v>472</v>
      </c>
      <c r="E92" s="111">
        <f>SUM(G92+I92+K92+M92+O92+Q92+S92+U92+W92+Y92+AA92+AC92+AE92+AG92+AI92+AK92+AM92)</f>
        <v>598</v>
      </c>
      <c r="F92" s="112">
        <v>9</v>
      </c>
      <c r="G92" s="113">
        <v>4</v>
      </c>
      <c r="H92" s="112">
        <v>9</v>
      </c>
      <c r="I92" s="113">
        <v>8</v>
      </c>
      <c r="J92" s="112">
        <v>18</v>
      </c>
      <c r="K92" s="114">
        <v>10</v>
      </c>
      <c r="L92" s="112">
        <v>4</v>
      </c>
      <c r="M92" s="114">
        <v>4</v>
      </c>
      <c r="N92" s="112">
        <v>11</v>
      </c>
      <c r="O92" s="114">
        <v>9</v>
      </c>
      <c r="P92" s="112">
        <v>18</v>
      </c>
      <c r="Q92" s="114">
        <v>40</v>
      </c>
      <c r="R92" s="112">
        <v>19</v>
      </c>
      <c r="S92" s="114">
        <v>26</v>
      </c>
      <c r="T92" s="112">
        <v>10</v>
      </c>
      <c r="U92" s="114">
        <v>38</v>
      </c>
      <c r="V92" s="112">
        <v>18</v>
      </c>
      <c r="W92" s="114">
        <v>37</v>
      </c>
      <c r="X92" s="112">
        <v>10</v>
      </c>
      <c r="Y92" s="114">
        <v>36</v>
      </c>
      <c r="Z92" s="112">
        <v>30</v>
      </c>
      <c r="AA92" s="114">
        <v>49</v>
      </c>
      <c r="AB92" s="112">
        <v>40</v>
      </c>
      <c r="AC92" s="114">
        <v>48</v>
      </c>
      <c r="AD92" s="112">
        <v>49</v>
      </c>
      <c r="AE92" s="114">
        <v>49</v>
      </c>
      <c r="AF92" s="112">
        <v>57</v>
      </c>
      <c r="AG92" s="114">
        <v>77</v>
      </c>
      <c r="AH92" s="112">
        <v>64</v>
      </c>
      <c r="AI92" s="114">
        <v>64</v>
      </c>
      <c r="AJ92" s="112">
        <v>48</v>
      </c>
      <c r="AK92" s="114">
        <v>48</v>
      </c>
      <c r="AL92" s="115">
        <v>58</v>
      </c>
      <c r="AM92" s="114">
        <v>51</v>
      </c>
      <c r="AN92" s="116">
        <v>1070</v>
      </c>
      <c r="AO92" s="178">
        <v>563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272</v>
      </c>
      <c r="D93" s="180"/>
      <c r="E93" s="111">
        <f>SUM(G93+I93+K93+M93+O93+Q93+S93+U93+W93+Y93+AA93+AC93+AE93+AG93+AI93+AK93+AM93)</f>
        <v>272</v>
      </c>
      <c r="F93" s="96"/>
      <c r="G93" s="97"/>
      <c r="H93" s="96"/>
      <c r="I93" s="97"/>
      <c r="J93" s="96"/>
      <c r="K93" s="6">
        <v>1</v>
      </c>
      <c r="L93" s="96"/>
      <c r="M93" s="6">
        <v>24</v>
      </c>
      <c r="N93" s="96"/>
      <c r="O93" s="6">
        <v>50</v>
      </c>
      <c r="P93" s="96"/>
      <c r="Q93" s="6">
        <v>78</v>
      </c>
      <c r="R93" s="96"/>
      <c r="S93" s="6">
        <v>59</v>
      </c>
      <c r="T93" s="96"/>
      <c r="U93" s="6">
        <v>50</v>
      </c>
      <c r="V93" s="96"/>
      <c r="W93" s="6">
        <v>9</v>
      </c>
      <c r="X93" s="96"/>
      <c r="Y93" s="6">
        <v>1</v>
      </c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272</v>
      </c>
      <c r="AO93" s="181">
        <v>272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239</v>
      </c>
      <c r="D94" s="55">
        <f>SUM(F94+H94+J94+L94+N94+P94+R94+T94+V94+X94+Z94+AB94+AD94+AF94+AH94+AJ94+AL94)</f>
        <v>31</v>
      </c>
      <c r="E94" s="85">
        <f>SUM(G94+I94+K94+M94+O94+Q94+S94+U94+W94+Y94+AA94+AC94+AE94+AG94+AI94+AK94+AM94)</f>
        <v>208</v>
      </c>
      <c r="F94" s="10"/>
      <c r="G94" s="11">
        <v>1</v>
      </c>
      <c r="H94" s="10"/>
      <c r="I94" s="11">
        <v>1</v>
      </c>
      <c r="J94" s="10"/>
      <c r="K94" s="11">
        <v>2</v>
      </c>
      <c r="L94" s="10">
        <v>1</v>
      </c>
      <c r="M94" s="11">
        <v>7</v>
      </c>
      <c r="N94" s="10">
        <v>2</v>
      </c>
      <c r="O94" s="11">
        <v>7</v>
      </c>
      <c r="P94" s="10">
        <v>5</v>
      </c>
      <c r="Q94" s="11">
        <v>21</v>
      </c>
      <c r="R94" s="10">
        <v>3</v>
      </c>
      <c r="S94" s="11">
        <v>13</v>
      </c>
      <c r="T94" s="10">
        <v>6</v>
      </c>
      <c r="U94" s="11">
        <v>25</v>
      </c>
      <c r="V94" s="10">
        <v>5</v>
      </c>
      <c r="W94" s="11">
        <v>30</v>
      </c>
      <c r="X94" s="10">
        <v>1</v>
      </c>
      <c r="Y94" s="11">
        <v>25</v>
      </c>
      <c r="Z94" s="10">
        <v>3</v>
      </c>
      <c r="AA94" s="11">
        <v>23</v>
      </c>
      <c r="AB94" s="10"/>
      <c r="AC94" s="11">
        <v>21</v>
      </c>
      <c r="AD94" s="10">
        <v>2</v>
      </c>
      <c r="AE94" s="11">
        <v>11</v>
      </c>
      <c r="AF94" s="10">
        <v>2</v>
      </c>
      <c r="AG94" s="11">
        <v>11</v>
      </c>
      <c r="AH94" s="10">
        <v>1</v>
      </c>
      <c r="AI94" s="11">
        <v>8</v>
      </c>
      <c r="AJ94" s="10"/>
      <c r="AK94" s="11">
        <v>1</v>
      </c>
      <c r="AL94" s="26"/>
      <c r="AM94" s="11">
        <v>1</v>
      </c>
      <c r="AN94" s="27">
        <v>239</v>
      </c>
      <c r="AO94" s="182">
        <v>208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648</v>
      </c>
      <c r="D96" s="64">
        <f t="shared" ref="D96:E102" si="9">SUM(F96+H96+J96+L96+N96+P96+R96+T96+V96+X96+Z96+AB96+AD96+AF96+AH96+AJ96+AL96)</f>
        <v>280</v>
      </c>
      <c r="E96" s="21">
        <f t="shared" si="9"/>
        <v>368</v>
      </c>
      <c r="F96" s="22">
        <v>67</v>
      </c>
      <c r="G96" s="23">
        <v>39</v>
      </c>
      <c r="H96" s="22">
        <v>22</v>
      </c>
      <c r="I96" s="23">
        <v>42</v>
      </c>
      <c r="J96" s="22">
        <v>24</v>
      </c>
      <c r="K96" s="24">
        <v>20</v>
      </c>
      <c r="L96" s="22">
        <v>10</v>
      </c>
      <c r="M96" s="24">
        <v>31</v>
      </c>
      <c r="N96" s="22">
        <v>3</v>
      </c>
      <c r="O96" s="24">
        <v>4</v>
      </c>
      <c r="P96" s="22">
        <v>8</v>
      </c>
      <c r="Q96" s="24">
        <v>9</v>
      </c>
      <c r="R96" s="22">
        <v>3</v>
      </c>
      <c r="S96" s="24">
        <v>8</v>
      </c>
      <c r="T96" s="22">
        <v>9</v>
      </c>
      <c r="U96" s="24">
        <v>8</v>
      </c>
      <c r="V96" s="22">
        <v>3</v>
      </c>
      <c r="W96" s="24">
        <v>13</v>
      </c>
      <c r="X96" s="22">
        <v>5</v>
      </c>
      <c r="Y96" s="24">
        <v>12</v>
      </c>
      <c r="Z96" s="22">
        <v>12</v>
      </c>
      <c r="AA96" s="24">
        <v>20</v>
      </c>
      <c r="AB96" s="22">
        <v>10</v>
      </c>
      <c r="AC96" s="24">
        <v>27</v>
      </c>
      <c r="AD96" s="22">
        <v>15</v>
      </c>
      <c r="AE96" s="24">
        <v>32</v>
      </c>
      <c r="AF96" s="22">
        <v>30</v>
      </c>
      <c r="AG96" s="24">
        <v>31</v>
      </c>
      <c r="AH96" s="22">
        <v>15</v>
      </c>
      <c r="AI96" s="23">
        <v>28</v>
      </c>
      <c r="AJ96" s="22">
        <v>20</v>
      </c>
      <c r="AK96" s="23">
        <v>18</v>
      </c>
      <c r="AL96" s="184">
        <v>24</v>
      </c>
      <c r="AM96" s="24">
        <v>26</v>
      </c>
      <c r="AN96" s="73">
        <v>648</v>
      </c>
      <c r="AO96" s="185">
        <v>531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106</v>
      </c>
      <c r="D98" s="187">
        <f t="shared" si="9"/>
        <v>73</v>
      </c>
      <c r="E98" s="85">
        <f t="shared" si="9"/>
        <v>33</v>
      </c>
      <c r="F98" s="10">
        <v>14</v>
      </c>
      <c r="G98" s="25">
        <v>3</v>
      </c>
      <c r="H98" s="10">
        <v>7</v>
      </c>
      <c r="I98" s="25">
        <v>3</v>
      </c>
      <c r="J98" s="10">
        <v>8</v>
      </c>
      <c r="K98" s="11"/>
      <c r="L98" s="10"/>
      <c r="M98" s="11"/>
      <c r="N98" s="10"/>
      <c r="O98" s="11"/>
      <c r="P98" s="10">
        <v>3</v>
      </c>
      <c r="Q98" s="11">
        <v>4</v>
      </c>
      <c r="R98" s="10"/>
      <c r="S98" s="11">
        <v>1</v>
      </c>
      <c r="T98" s="10"/>
      <c r="U98" s="11"/>
      <c r="V98" s="10"/>
      <c r="W98" s="11"/>
      <c r="X98" s="10">
        <v>4</v>
      </c>
      <c r="Y98" s="11">
        <v>1</v>
      </c>
      <c r="Z98" s="10">
        <v>4</v>
      </c>
      <c r="AA98" s="11"/>
      <c r="AB98" s="10">
        <v>2</v>
      </c>
      <c r="AC98" s="25"/>
      <c r="AD98" s="10">
        <v>3</v>
      </c>
      <c r="AE98" s="25"/>
      <c r="AF98" s="10">
        <v>4</v>
      </c>
      <c r="AG98" s="25">
        <v>5</v>
      </c>
      <c r="AH98" s="10">
        <v>5</v>
      </c>
      <c r="AI98" s="25">
        <v>4</v>
      </c>
      <c r="AJ98" s="10">
        <v>13</v>
      </c>
      <c r="AK98" s="25">
        <v>4</v>
      </c>
      <c r="AL98" s="26">
        <v>6</v>
      </c>
      <c r="AM98" s="11">
        <v>8</v>
      </c>
      <c r="AN98" s="27">
        <v>106</v>
      </c>
      <c r="AO98" s="182">
        <v>90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345</v>
      </c>
      <c r="D101" s="55">
        <f t="shared" si="9"/>
        <v>130</v>
      </c>
      <c r="E101" s="85">
        <f t="shared" si="9"/>
        <v>215</v>
      </c>
      <c r="F101" s="10"/>
      <c r="G101" s="25">
        <v>3</v>
      </c>
      <c r="H101" s="10">
        <v>6</v>
      </c>
      <c r="I101" s="25">
        <v>6</v>
      </c>
      <c r="J101" s="10">
        <v>6</v>
      </c>
      <c r="K101" s="11">
        <v>6</v>
      </c>
      <c r="L101" s="10">
        <v>6</v>
      </c>
      <c r="M101" s="11">
        <v>1</v>
      </c>
      <c r="N101" s="10"/>
      <c r="O101" s="11"/>
      <c r="P101" s="10"/>
      <c r="Q101" s="11">
        <v>1</v>
      </c>
      <c r="R101" s="10"/>
      <c r="S101" s="11"/>
      <c r="T101" s="10"/>
      <c r="U101" s="11">
        <v>1</v>
      </c>
      <c r="V101" s="10"/>
      <c r="W101" s="11"/>
      <c r="X101" s="10"/>
      <c r="Y101" s="11"/>
      <c r="Z101" s="10">
        <v>2</v>
      </c>
      <c r="AA101" s="11"/>
      <c r="AB101" s="10"/>
      <c r="AC101" s="11">
        <v>3</v>
      </c>
      <c r="AD101" s="10">
        <v>2</v>
      </c>
      <c r="AE101" s="11">
        <v>3</v>
      </c>
      <c r="AF101" s="10">
        <v>26</v>
      </c>
      <c r="AG101" s="11">
        <v>61</v>
      </c>
      <c r="AH101" s="10">
        <v>31</v>
      </c>
      <c r="AI101" s="25">
        <v>57</v>
      </c>
      <c r="AJ101" s="10">
        <v>24</v>
      </c>
      <c r="AK101" s="25">
        <v>42</v>
      </c>
      <c r="AL101" s="26">
        <v>27</v>
      </c>
      <c r="AM101" s="11">
        <v>31</v>
      </c>
      <c r="AN101" s="27">
        <v>345</v>
      </c>
      <c r="AO101" s="182">
        <v>29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/>
      <c r="G102" s="17"/>
      <c r="H102" s="16"/>
      <c r="I102" s="17"/>
      <c r="J102" s="16"/>
      <c r="K102" s="18"/>
      <c r="L102" s="16"/>
      <c r="M102" s="18"/>
      <c r="N102" s="16"/>
      <c r="O102" s="18"/>
      <c r="P102" s="16"/>
      <c r="Q102" s="18"/>
      <c r="R102" s="16"/>
      <c r="S102" s="18"/>
      <c r="T102" s="16"/>
      <c r="U102" s="18"/>
      <c r="V102" s="16"/>
      <c r="W102" s="18"/>
      <c r="X102" s="16"/>
      <c r="Y102" s="18"/>
      <c r="Z102" s="16"/>
      <c r="AA102" s="18"/>
      <c r="AB102" s="16"/>
      <c r="AC102" s="18"/>
      <c r="AD102" s="16"/>
      <c r="AE102" s="18"/>
      <c r="AF102" s="16"/>
      <c r="AG102" s="18"/>
      <c r="AH102" s="16"/>
      <c r="AI102" s="18"/>
      <c r="AJ102" s="16"/>
      <c r="AK102" s="18"/>
      <c r="AL102" s="28"/>
      <c r="AM102" s="18"/>
      <c r="AN102" s="29"/>
      <c r="AO102" s="183"/>
      <c r="AP102" s="19"/>
      <c r="AQ102" s="17"/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2680</v>
      </c>
      <c r="D103" s="59">
        <f t="shared" si="10"/>
        <v>986</v>
      </c>
      <c r="E103" s="88">
        <f t="shared" si="10"/>
        <v>1694</v>
      </c>
      <c r="F103" s="82">
        <f t="shared" si="10"/>
        <v>90</v>
      </c>
      <c r="G103" s="84">
        <f t="shared" si="10"/>
        <v>50</v>
      </c>
      <c r="H103" s="82">
        <f t="shared" si="10"/>
        <v>44</v>
      </c>
      <c r="I103" s="84">
        <f t="shared" si="10"/>
        <v>60</v>
      </c>
      <c r="J103" s="76">
        <f t="shared" si="10"/>
        <v>56</v>
      </c>
      <c r="K103" s="78">
        <f t="shared" si="10"/>
        <v>39</v>
      </c>
      <c r="L103" s="76">
        <f t="shared" si="10"/>
        <v>21</v>
      </c>
      <c r="M103" s="78">
        <f t="shared" si="10"/>
        <v>67</v>
      </c>
      <c r="N103" s="76">
        <f t="shared" si="10"/>
        <v>16</v>
      </c>
      <c r="O103" s="78">
        <f t="shared" si="10"/>
        <v>70</v>
      </c>
      <c r="P103" s="76">
        <f t="shared" si="10"/>
        <v>34</v>
      </c>
      <c r="Q103" s="78">
        <f t="shared" si="10"/>
        <v>153</v>
      </c>
      <c r="R103" s="76">
        <f t="shared" si="10"/>
        <v>25</v>
      </c>
      <c r="S103" s="78">
        <f t="shared" si="10"/>
        <v>107</v>
      </c>
      <c r="T103" s="76">
        <f t="shared" si="10"/>
        <v>25</v>
      </c>
      <c r="U103" s="78">
        <f t="shared" si="10"/>
        <v>122</v>
      </c>
      <c r="V103" s="76">
        <f t="shared" si="10"/>
        <v>26</v>
      </c>
      <c r="W103" s="78">
        <f t="shared" si="10"/>
        <v>89</v>
      </c>
      <c r="X103" s="76">
        <f t="shared" si="10"/>
        <v>20</v>
      </c>
      <c r="Y103" s="78">
        <f t="shared" si="10"/>
        <v>75</v>
      </c>
      <c r="Z103" s="76">
        <f t="shared" si="10"/>
        <v>51</v>
      </c>
      <c r="AA103" s="78">
        <f t="shared" si="10"/>
        <v>92</v>
      </c>
      <c r="AB103" s="76">
        <f t="shared" si="10"/>
        <v>52</v>
      </c>
      <c r="AC103" s="78">
        <f t="shared" si="10"/>
        <v>99</v>
      </c>
      <c r="AD103" s="76">
        <f t="shared" si="10"/>
        <v>71</v>
      </c>
      <c r="AE103" s="78">
        <f t="shared" si="10"/>
        <v>95</v>
      </c>
      <c r="AF103" s="76">
        <f t="shared" si="10"/>
        <v>119</v>
      </c>
      <c r="AG103" s="78">
        <f t="shared" si="10"/>
        <v>185</v>
      </c>
      <c r="AH103" s="76">
        <f t="shared" si="10"/>
        <v>116</v>
      </c>
      <c r="AI103" s="78">
        <f t="shared" si="10"/>
        <v>161</v>
      </c>
      <c r="AJ103" s="76">
        <f t="shared" si="10"/>
        <v>105</v>
      </c>
      <c r="AK103" s="78">
        <f t="shared" si="10"/>
        <v>113</v>
      </c>
      <c r="AL103" s="110">
        <f t="shared" si="10"/>
        <v>115</v>
      </c>
      <c r="AM103" s="78">
        <f t="shared" si="10"/>
        <v>117</v>
      </c>
      <c r="AN103" s="39">
        <f t="shared" si="10"/>
        <v>2680</v>
      </c>
      <c r="AO103" s="188">
        <f t="shared" si="10"/>
        <v>1693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252" t="s">
        <v>172</v>
      </c>
      <c r="G107" s="35" t="s">
        <v>173</v>
      </c>
      <c r="H107" s="40" t="s">
        <v>172</v>
      </c>
      <c r="I107" s="254" t="s">
        <v>173</v>
      </c>
      <c r="J107" s="252" t="s">
        <v>172</v>
      </c>
      <c r="K107" s="35" t="s">
        <v>173</v>
      </c>
      <c r="L107" s="252" t="s">
        <v>172</v>
      </c>
      <c r="M107" s="35" t="s">
        <v>173</v>
      </c>
      <c r="N107" s="252" t="s">
        <v>172</v>
      </c>
      <c r="O107" s="35" t="s">
        <v>173</v>
      </c>
      <c r="P107" s="40" t="s">
        <v>172</v>
      </c>
      <c r="Q107" s="254" t="s">
        <v>173</v>
      </c>
      <c r="R107" s="40" t="s">
        <v>172</v>
      </c>
      <c r="S107" s="254" t="s">
        <v>173</v>
      </c>
      <c r="T107" s="252" t="s">
        <v>172</v>
      </c>
      <c r="U107" s="35" t="s">
        <v>173</v>
      </c>
      <c r="V107" s="40" t="s">
        <v>172</v>
      </c>
      <c r="W107" s="254" t="s">
        <v>173</v>
      </c>
      <c r="X107" s="40" t="s">
        <v>172</v>
      </c>
      <c r="Y107" s="254" t="s">
        <v>173</v>
      </c>
      <c r="Z107" s="252" t="s">
        <v>172</v>
      </c>
      <c r="AA107" s="35" t="s">
        <v>173</v>
      </c>
      <c r="AB107" s="252" t="s">
        <v>172</v>
      </c>
      <c r="AC107" s="35" t="s">
        <v>173</v>
      </c>
      <c r="AD107" s="40" t="s">
        <v>172</v>
      </c>
      <c r="AE107" s="254" t="s">
        <v>173</v>
      </c>
      <c r="AF107" s="40" t="s">
        <v>172</v>
      </c>
      <c r="AG107" s="254" t="s">
        <v>173</v>
      </c>
      <c r="AH107" s="252" t="s">
        <v>172</v>
      </c>
      <c r="AI107" s="35" t="s">
        <v>173</v>
      </c>
      <c r="AJ107" s="40" t="s">
        <v>172</v>
      </c>
      <c r="AK107" s="254" t="s">
        <v>173</v>
      </c>
      <c r="AL107" s="252" t="s">
        <v>172</v>
      </c>
      <c r="AM107" s="35" t="s">
        <v>173</v>
      </c>
      <c r="AN107" s="355"/>
      <c r="AO107" s="252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4</v>
      </c>
      <c r="D109" s="43">
        <f t="shared" si="12"/>
        <v>2</v>
      </c>
      <c r="E109" s="91">
        <f t="shared" si="12"/>
        <v>2</v>
      </c>
      <c r="F109" s="16"/>
      <c r="G109" s="17"/>
      <c r="H109" s="16"/>
      <c r="I109" s="17"/>
      <c r="J109" s="16"/>
      <c r="K109" s="18"/>
      <c r="L109" s="16"/>
      <c r="M109" s="18"/>
      <c r="N109" s="16"/>
      <c r="O109" s="18"/>
      <c r="P109" s="16"/>
      <c r="Q109" s="18"/>
      <c r="R109" s="16"/>
      <c r="S109" s="18"/>
      <c r="T109" s="16"/>
      <c r="U109" s="18"/>
      <c r="V109" s="16"/>
      <c r="W109" s="18"/>
      <c r="X109" s="16"/>
      <c r="Y109" s="18"/>
      <c r="Z109" s="16"/>
      <c r="AA109" s="18">
        <v>1</v>
      </c>
      <c r="AB109" s="16"/>
      <c r="AC109" s="18"/>
      <c r="AD109" s="16">
        <v>1</v>
      </c>
      <c r="AE109" s="18"/>
      <c r="AF109" s="16">
        <v>1</v>
      </c>
      <c r="AG109" s="18">
        <v>1</v>
      </c>
      <c r="AH109" s="16"/>
      <c r="AI109" s="18"/>
      <c r="AJ109" s="16"/>
      <c r="AK109" s="18"/>
      <c r="AL109" s="28"/>
      <c r="AM109" s="18"/>
      <c r="AN109" s="183">
        <v>4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13</v>
      </c>
      <c r="D110" s="2">
        <f t="shared" si="12"/>
        <v>5</v>
      </c>
      <c r="E110" s="3">
        <f>SUM(G110+I110+K110+M110+O110+Q110+S110+U110+W110+Y110+AA110+AC110+AE110+AG110+AI110+AK110+AM110)</f>
        <v>8</v>
      </c>
      <c r="F110" s="4"/>
      <c r="G110" s="5"/>
      <c r="H110" s="4"/>
      <c r="I110" s="5"/>
      <c r="J110" s="4"/>
      <c r="K110" s="6"/>
      <c r="L110" s="4"/>
      <c r="M110" s="6"/>
      <c r="N110" s="4">
        <v>1</v>
      </c>
      <c r="O110" s="6"/>
      <c r="P110" s="4"/>
      <c r="Q110" s="6"/>
      <c r="R110" s="4"/>
      <c r="S110" s="6"/>
      <c r="T110" s="4"/>
      <c r="U110" s="6">
        <v>1</v>
      </c>
      <c r="V110" s="4"/>
      <c r="W110" s="6">
        <v>1</v>
      </c>
      <c r="X110" s="4">
        <v>1</v>
      </c>
      <c r="Y110" s="6">
        <v>1</v>
      </c>
      <c r="Z110" s="4">
        <v>2</v>
      </c>
      <c r="AA110" s="6">
        <v>1</v>
      </c>
      <c r="AB110" s="4"/>
      <c r="AC110" s="6"/>
      <c r="AD110" s="4"/>
      <c r="AE110" s="6"/>
      <c r="AF110" s="4"/>
      <c r="AG110" s="6">
        <v>2</v>
      </c>
      <c r="AH110" s="4"/>
      <c r="AI110" s="6">
        <v>1</v>
      </c>
      <c r="AJ110" s="4">
        <v>1</v>
      </c>
      <c r="AK110" s="6">
        <v>1</v>
      </c>
      <c r="AL110" s="31"/>
      <c r="AM110" s="6"/>
      <c r="AN110" s="181">
        <v>13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1</v>
      </c>
      <c r="D111" s="55">
        <f t="shared" si="12"/>
        <v>0</v>
      </c>
      <c r="E111" s="85">
        <f t="shared" si="12"/>
        <v>1</v>
      </c>
      <c r="F111" s="10"/>
      <c r="G111" s="25"/>
      <c r="H111" s="10"/>
      <c r="I111" s="25"/>
      <c r="J111" s="10"/>
      <c r="K111" s="11"/>
      <c r="L111" s="10"/>
      <c r="M111" s="11"/>
      <c r="N111" s="10"/>
      <c r="O111" s="11"/>
      <c r="P111" s="10"/>
      <c r="Q111" s="11"/>
      <c r="R111" s="10"/>
      <c r="S111" s="11"/>
      <c r="T111" s="10"/>
      <c r="U111" s="11"/>
      <c r="V111" s="10"/>
      <c r="W111" s="11"/>
      <c r="X111" s="10"/>
      <c r="Y111" s="11"/>
      <c r="Z111" s="10"/>
      <c r="AA111" s="11">
        <v>1</v>
      </c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26"/>
      <c r="AM111" s="11"/>
      <c r="AN111" s="182">
        <v>1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/>
      <c r="AP112" s="17"/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/>
      <c r="AP113" s="5"/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21</v>
      </c>
      <c r="D114" s="55">
        <f t="shared" si="12"/>
        <v>17</v>
      </c>
      <c r="E114" s="85">
        <f t="shared" si="12"/>
        <v>4</v>
      </c>
      <c r="F114" s="16"/>
      <c r="G114" s="17"/>
      <c r="H114" s="16"/>
      <c r="I114" s="17"/>
      <c r="J114" s="16"/>
      <c r="K114" s="18"/>
      <c r="L114" s="16"/>
      <c r="M114" s="18"/>
      <c r="N114" s="16">
        <v>1</v>
      </c>
      <c r="O114" s="18"/>
      <c r="P114" s="16">
        <v>2</v>
      </c>
      <c r="Q114" s="18"/>
      <c r="R114" s="16">
        <v>2</v>
      </c>
      <c r="S114" s="18">
        <v>1</v>
      </c>
      <c r="T114" s="16">
        <v>3</v>
      </c>
      <c r="U114" s="18">
        <v>1</v>
      </c>
      <c r="V114" s="16">
        <v>3</v>
      </c>
      <c r="W114" s="18"/>
      <c r="X114" s="16"/>
      <c r="Y114" s="18"/>
      <c r="Z114" s="16">
        <v>3</v>
      </c>
      <c r="AA114" s="18">
        <v>1</v>
      </c>
      <c r="AB114" s="16"/>
      <c r="AC114" s="18"/>
      <c r="AD114" s="16">
        <v>1</v>
      </c>
      <c r="AE114" s="18">
        <v>1</v>
      </c>
      <c r="AF114" s="16">
        <v>1</v>
      </c>
      <c r="AG114" s="18"/>
      <c r="AH114" s="16">
        <v>1</v>
      </c>
      <c r="AI114" s="18"/>
      <c r="AJ114" s="16"/>
      <c r="AK114" s="18"/>
      <c r="AL114" s="28"/>
      <c r="AM114" s="18"/>
      <c r="AN114" s="183">
        <v>21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/>
      <c r="AP115" s="5"/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24</v>
      </c>
      <c r="D116" s="55">
        <f t="shared" si="12"/>
        <v>12</v>
      </c>
      <c r="E116" s="85">
        <f t="shared" si="12"/>
        <v>12</v>
      </c>
      <c r="F116" s="16"/>
      <c r="G116" s="17">
        <v>1</v>
      </c>
      <c r="H116" s="16"/>
      <c r="I116" s="17"/>
      <c r="J116" s="16"/>
      <c r="K116" s="18"/>
      <c r="L116" s="16">
        <v>1</v>
      </c>
      <c r="M116" s="18"/>
      <c r="N116" s="16">
        <v>1</v>
      </c>
      <c r="O116" s="18">
        <v>1</v>
      </c>
      <c r="P116" s="16">
        <v>3</v>
      </c>
      <c r="Q116" s="18">
        <v>5</v>
      </c>
      <c r="R116" s="16">
        <v>1</v>
      </c>
      <c r="S116" s="18">
        <v>3</v>
      </c>
      <c r="T116" s="16">
        <v>3</v>
      </c>
      <c r="U116" s="18"/>
      <c r="V116" s="147">
        <v>2</v>
      </c>
      <c r="W116" s="23">
        <v>1</v>
      </c>
      <c r="X116" s="22">
        <v>1</v>
      </c>
      <c r="Y116" s="24"/>
      <c r="Z116" s="22"/>
      <c r="AA116" s="24"/>
      <c r="AB116" s="22"/>
      <c r="AC116" s="24"/>
      <c r="AD116" s="22"/>
      <c r="AE116" s="24">
        <v>1</v>
      </c>
      <c r="AF116" s="22"/>
      <c r="AG116" s="24"/>
      <c r="AH116" s="22"/>
      <c r="AI116" s="24"/>
      <c r="AJ116" s="22"/>
      <c r="AK116" s="24"/>
      <c r="AL116" s="184"/>
      <c r="AM116" s="24"/>
      <c r="AN116" s="185">
        <v>24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/>
      <c r="AP117" s="113"/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4</v>
      </c>
      <c r="D118" s="43">
        <f>SUM(L118+N118+P118+R118+T118+V118+X118+Z118+AB118+AD118+AF118+AH118+AJ118+AL118)</f>
        <v>0</v>
      </c>
      <c r="E118" s="91">
        <f>SUM(M118+O118+Q118+S118+U118+W118+Y118+AA118+AC118+AE118+AG118+AI118+AK118+AM118)</f>
        <v>4</v>
      </c>
      <c r="F118" s="89"/>
      <c r="G118" s="90"/>
      <c r="H118" s="89"/>
      <c r="I118" s="90"/>
      <c r="J118" s="89"/>
      <c r="K118" s="90"/>
      <c r="L118" s="200"/>
      <c r="M118" s="18"/>
      <c r="N118" s="16"/>
      <c r="O118" s="18"/>
      <c r="P118" s="16"/>
      <c r="Q118" s="18"/>
      <c r="R118" s="16"/>
      <c r="S118" s="18">
        <v>1</v>
      </c>
      <c r="T118" s="16"/>
      <c r="U118" s="18">
        <v>1</v>
      </c>
      <c r="V118" s="16"/>
      <c r="W118" s="18"/>
      <c r="X118" s="16"/>
      <c r="Y118" s="18"/>
      <c r="Z118" s="16"/>
      <c r="AA118" s="18">
        <v>2</v>
      </c>
      <c r="AB118" s="16"/>
      <c r="AC118" s="18"/>
      <c r="AD118" s="16"/>
      <c r="AE118" s="18"/>
      <c r="AF118" s="16"/>
      <c r="AG118" s="18"/>
      <c r="AH118" s="16"/>
      <c r="AI118" s="18"/>
      <c r="AJ118" s="16"/>
      <c r="AK118" s="18"/>
      <c r="AL118" s="28"/>
      <c r="AM118" s="18"/>
      <c r="AN118" s="183">
        <v>4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25959</v>
      </c>
      <c r="B194" s="67">
        <f>SUM(CG7:CK120)</f>
        <v>1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",[5]NOMBRE!B2," - ","( ",[5]NOMBRE!C2,[5]NOMBRE!D2,[5]NOMBRE!E2,[5]NOMBRE!F2,[5]NOMBRE!G2,"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",[5]NOMBRE!B6," - ","( ",[5]NOMBRE!C6,[5]NOMBRE!D6," )")</f>
        <v>MES: ABRIL - ( 04 )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",[5]NOMBRE!B7)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266" t="s">
        <v>15</v>
      </c>
      <c r="W11" s="35" t="s">
        <v>16</v>
      </c>
      <c r="X11" s="265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239</v>
      </c>
      <c r="C12" s="4">
        <v>88</v>
      </c>
      <c r="D12" s="7">
        <v>72</v>
      </c>
      <c r="E12" s="8">
        <v>79</v>
      </c>
      <c r="F12" s="8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9"/>
      <c r="T12" s="10">
        <v>239</v>
      </c>
      <c r="U12" s="11">
        <v>0</v>
      </c>
      <c r="V12" s="10">
        <v>104</v>
      </c>
      <c r="W12" s="11">
        <v>135</v>
      </c>
      <c r="X12" s="53">
        <f t="shared" ref="X12:X37" si="0">SUM(Y12+Z12+AA12)</f>
        <v>83</v>
      </c>
      <c r="Y12" s="10">
        <v>83</v>
      </c>
      <c r="Z12" s="15"/>
      <c r="AA12" s="11"/>
      <c r="AB12" s="140">
        <f t="shared" ref="AB12:AB38" si="1">SUM(AC12+AD12+AE12)</f>
        <v>0</v>
      </c>
      <c r="AC12" s="10">
        <v>0</v>
      </c>
      <c r="AD12" s="15"/>
      <c r="AE12" s="11"/>
      <c r="AF12" s="13">
        <v>66</v>
      </c>
      <c r="AG12" s="114"/>
      <c r="AH12" s="26">
        <v>18</v>
      </c>
      <c r="AI12" s="6">
        <v>0</v>
      </c>
      <c r="AJ12" s="14">
        <v>26</v>
      </c>
      <c r="AK12" s="26"/>
      <c r="AL12" s="6">
        <v>0</v>
      </c>
      <c r="AM12" s="26">
        <v>14</v>
      </c>
      <c r="AN12" s="6">
        <v>0</v>
      </c>
      <c r="AO12" s="24"/>
      <c r="AP12" s="24"/>
      <c r="AQ12" s="24"/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977</v>
      </c>
      <c r="C13" s="10">
        <v>0</v>
      </c>
      <c r="D13" s="12">
        <v>0</v>
      </c>
      <c r="E13" s="79">
        <v>0</v>
      </c>
      <c r="F13" s="79">
        <v>9</v>
      </c>
      <c r="G13" s="79">
        <v>21</v>
      </c>
      <c r="H13" s="79">
        <v>40</v>
      </c>
      <c r="I13" s="79">
        <v>61</v>
      </c>
      <c r="J13" s="79">
        <v>49</v>
      </c>
      <c r="K13" s="79">
        <v>41</v>
      </c>
      <c r="L13" s="79">
        <v>57</v>
      </c>
      <c r="M13" s="79">
        <v>80</v>
      </c>
      <c r="N13" s="79">
        <v>81</v>
      </c>
      <c r="O13" s="79">
        <v>87</v>
      </c>
      <c r="P13" s="79">
        <v>126</v>
      </c>
      <c r="Q13" s="79">
        <v>115</v>
      </c>
      <c r="R13" s="79">
        <v>101</v>
      </c>
      <c r="S13" s="11">
        <v>109</v>
      </c>
      <c r="T13" s="10">
        <v>0</v>
      </c>
      <c r="U13" s="11">
        <v>977</v>
      </c>
      <c r="V13" s="10">
        <v>356</v>
      </c>
      <c r="W13" s="11">
        <v>621</v>
      </c>
      <c r="X13" s="53">
        <f t="shared" si="0"/>
        <v>0</v>
      </c>
      <c r="Y13" s="10">
        <v>0</v>
      </c>
      <c r="Z13" s="15"/>
      <c r="AA13" s="11"/>
      <c r="AB13" s="140">
        <f t="shared" si="1"/>
        <v>510</v>
      </c>
      <c r="AC13" s="10">
        <v>510</v>
      </c>
      <c r="AD13" s="12"/>
      <c r="AE13" s="11"/>
      <c r="AF13" s="13">
        <v>324</v>
      </c>
      <c r="AG13" s="33"/>
      <c r="AH13" s="10">
        <v>0</v>
      </c>
      <c r="AI13" s="11">
        <v>168</v>
      </c>
      <c r="AJ13" s="14">
        <v>607</v>
      </c>
      <c r="AK13" s="26"/>
      <c r="AL13" s="11">
        <v>25</v>
      </c>
      <c r="AM13" s="26">
        <v>0</v>
      </c>
      <c r="AN13" s="11">
        <v>127</v>
      </c>
      <c r="AO13" s="24"/>
      <c r="AP13" s="24"/>
      <c r="AQ13" s="24"/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126</v>
      </c>
      <c r="C14" s="10">
        <v>126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126</v>
      </c>
      <c r="U14" s="11">
        <v>0</v>
      </c>
      <c r="V14" s="10">
        <v>65</v>
      </c>
      <c r="W14" s="11">
        <v>61</v>
      </c>
      <c r="X14" s="53">
        <f t="shared" si="0"/>
        <v>45</v>
      </c>
      <c r="Y14" s="10">
        <v>45</v>
      </c>
      <c r="Z14" s="15"/>
      <c r="AA14" s="11"/>
      <c r="AB14" s="140">
        <f t="shared" si="1"/>
        <v>0</v>
      </c>
      <c r="AC14" s="10">
        <v>0</v>
      </c>
      <c r="AD14" s="12"/>
      <c r="AE14" s="11"/>
      <c r="AF14" s="13">
        <v>0</v>
      </c>
      <c r="AG14" s="13"/>
      <c r="AH14" s="10">
        <v>12</v>
      </c>
      <c r="AI14" s="11">
        <v>0</v>
      </c>
      <c r="AJ14" s="14">
        <v>4</v>
      </c>
      <c r="AK14" s="26"/>
      <c r="AL14" s="11">
        <v>0</v>
      </c>
      <c r="AM14" s="26">
        <v>19</v>
      </c>
      <c r="AN14" s="11">
        <v>0</v>
      </c>
      <c r="AO14" s="24"/>
      <c r="AP14" s="24"/>
      <c r="AQ14" s="24"/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70</v>
      </c>
      <c r="C15" s="10">
        <v>31</v>
      </c>
      <c r="D15" s="12">
        <v>29</v>
      </c>
      <c r="E15" s="79">
        <v>10</v>
      </c>
      <c r="F15" s="79"/>
      <c r="G15" s="79"/>
      <c r="H15" s="79"/>
      <c r="I15" s="79"/>
      <c r="J15" s="79"/>
      <c r="K15" s="79"/>
      <c r="L15" s="138"/>
      <c r="M15" s="138"/>
      <c r="N15" s="138"/>
      <c r="O15" s="138"/>
      <c r="P15" s="138"/>
      <c r="Q15" s="138"/>
      <c r="R15" s="138"/>
      <c r="S15" s="138"/>
      <c r="T15" s="10">
        <v>70</v>
      </c>
      <c r="U15" s="11">
        <v>0</v>
      </c>
      <c r="V15" s="10">
        <v>44</v>
      </c>
      <c r="W15" s="11">
        <v>26</v>
      </c>
      <c r="X15" s="53">
        <f t="shared" si="0"/>
        <v>22</v>
      </c>
      <c r="Y15" s="10">
        <v>22</v>
      </c>
      <c r="Z15" s="15"/>
      <c r="AA15" s="11"/>
      <c r="AB15" s="140">
        <f t="shared" si="1"/>
        <v>0</v>
      </c>
      <c r="AC15" s="10">
        <v>0</v>
      </c>
      <c r="AD15" s="12"/>
      <c r="AE15" s="11"/>
      <c r="AF15" s="13">
        <v>16</v>
      </c>
      <c r="AG15" s="13"/>
      <c r="AH15" s="10">
        <v>14</v>
      </c>
      <c r="AI15" s="11">
        <v>0</v>
      </c>
      <c r="AJ15" s="14">
        <v>0</v>
      </c>
      <c r="AK15" s="26"/>
      <c r="AL15" s="11">
        <v>0</v>
      </c>
      <c r="AM15" s="26">
        <v>0</v>
      </c>
      <c r="AN15" s="11">
        <v>0</v>
      </c>
      <c r="AO15" s="24"/>
      <c r="AP15" s="24"/>
      <c r="AQ15" s="24"/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/>
      <c r="D16" s="1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1"/>
      <c r="T16" s="10">
        <v>0</v>
      </c>
      <c r="U16" s="11">
        <v>0</v>
      </c>
      <c r="V16" s="10">
        <v>0</v>
      </c>
      <c r="W16" s="11">
        <v>0</v>
      </c>
      <c r="X16" s="53">
        <f t="shared" si="0"/>
        <v>0</v>
      </c>
      <c r="Y16" s="10">
        <v>0</v>
      </c>
      <c r="Z16" s="15"/>
      <c r="AA16" s="11"/>
      <c r="AB16" s="80">
        <f t="shared" si="1"/>
        <v>0</v>
      </c>
      <c r="AC16" s="10">
        <v>0</v>
      </c>
      <c r="AD16" s="15"/>
      <c r="AE16" s="11"/>
      <c r="AF16" s="13">
        <v>0</v>
      </c>
      <c r="AG16" s="13"/>
      <c r="AH16" s="10">
        <v>0</v>
      </c>
      <c r="AI16" s="11">
        <v>0</v>
      </c>
      <c r="AJ16" s="14">
        <v>0</v>
      </c>
      <c r="AK16" s="26"/>
      <c r="AL16" s="11">
        <v>0</v>
      </c>
      <c r="AM16" s="26">
        <v>0</v>
      </c>
      <c r="AN16" s="11">
        <v>0</v>
      </c>
      <c r="AO16" s="24"/>
      <c r="AP16" s="24"/>
      <c r="AQ16" s="24"/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82</v>
      </c>
      <c r="C17" s="10">
        <v>38</v>
      </c>
      <c r="D17" s="12">
        <v>17</v>
      </c>
      <c r="E17" s="15">
        <v>21</v>
      </c>
      <c r="F17" s="15">
        <v>6</v>
      </c>
      <c r="G17" s="15"/>
      <c r="H17" s="15"/>
      <c r="I17" s="15"/>
      <c r="J17" s="15"/>
      <c r="K17" s="15"/>
      <c r="L17" s="138"/>
      <c r="M17" s="138"/>
      <c r="N17" s="138"/>
      <c r="O17" s="138"/>
      <c r="P17" s="138"/>
      <c r="Q17" s="138"/>
      <c r="R17" s="138"/>
      <c r="S17" s="138"/>
      <c r="T17" s="10">
        <v>76</v>
      </c>
      <c r="U17" s="11">
        <v>6</v>
      </c>
      <c r="V17" s="10">
        <v>36</v>
      </c>
      <c r="W17" s="11">
        <v>46</v>
      </c>
      <c r="X17" s="53">
        <f t="shared" si="0"/>
        <v>46</v>
      </c>
      <c r="Y17" s="10">
        <v>46</v>
      </c>
      <c r="Z17" s="15"/>
      <c r="AA17" s="11"/>
      <c r="AB17" s="80">
        <f t="shared" si="1"/>
        <v>0</v>
      </c>
      <c r="AC17" s="10">
        <v>0</v>
      </c>
      <c r="AD17" s="15"/>
      <c r="AE17" s="11"/>
      <c r="AF17" s="13">
        <v>40</v>
      </c>
      <c r="AG17" s="13"/>
      <c r="AH17" s="10">
        <v>0</v>
      </c>
      <c r="AI17" s="11">
        <v>0</v>
      </c>
      <c r="AJ17" s="14">
        <v>10</v>
      </c>
      <c r="AK17" s="26"/>
      <c r="AL17" s="11">
        <v>18</v>
      </c>
      <c r="AM17" s="26">
        <v>11</v>
      </c>
      <c r="AN17" s="11">
        <v>0</v>
      </c>
      <c r="AO17" s="24"/>
      <c r="AP17" s="24"/>
      <c r="AQ17" s="24">
        <v>29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400</v>
      </c>
      <c r="C18" s="10">
        <v>0</v>
      </c>
      <c r="D18" s="12">
        <v>0</v>
      </c>
      <c r="E18" s="15">
        <v>0</v>
      </c>
      <c r="F18" s="15">
        <v>3</v>
      </c>
      <c r="G18" s="15">
        <v>4</v>
      </c>
      <c r="H18" s="15">
        <v>4</v>
      </c>
      <c r="I18" s="15">
        <v>1</v>
      </c>
      <c r="J18" s="15">
        <v>3</v>
      </c>
      <c r="K18" s="15">
        <v>10</v>
      </c>
      <c r="L18" s="15">
        <v>13</v>
      </c>
      <c r="M18" s="15">
        <v>19</v>
      </c>
      <c r="N18" s="15">
        <v>49</v>
      </c>
      <c r="O18" s="15">
        <v>53</v>
      </c>
      <c r="P18" s="15">
        <v>56</v>
      </c>
      <c r="Q18" s="15">
        <v>60</v>
      </c>
      <c r="R18" s="15">
        <v>53</v>
      </c>
      <c r="S18" s="11">
        <v>72</v>
      </c>
      <c r="T18" s="10">
        <v>0</v>
      </c>
      <c r="U18" s="11">
        <v>400</v>
      </c>
      <c r="V18" s="10">
        <v>201</v>
      </c>
      <c r="W18" s="11">
        <v>199</v>
      </c>
      <c r="X18" s="53">
        <f t="shared" si="0"/>
        <v>0</v>
      </c>
      <c r="Y18" s="10">
        <v>0</v>
      </c>
      <c r="Z18" s="15"/>
      <c r="AA18" s="11"/>
      <c r="AB18" s="80">
        <f t="shared" si="1"/>
        <v>162</v>
      </c>
      <c r="AC18" s="10">
        <v>162</v>
      </c>
      <c r="AD18" s="15"/>
      <c r="AE18" s="11"/>
      <c r="AF18" s="13">
        <v>150</v>
      </c>
      <c r="AG18" s="13">
        <v>39</v>
      </c>
      <c r="AH18" s="10">
        <v>0</v>
      </c>
      <c r="AI18" s="11">
        <v>90</v>
      </c>
      <c r="AJ18" s="14">
        <v>1</v>
      </c>
      <c r="AK18" s="26"/>
      <c r="AL18" s="11">
        <v>33</v>
      </c>
      <c r="AM18" s="26">
        <v>0</v>
      </c>
      <c r="AN18" s="11">
        <v>49</v>
      </c>
      <c r="AO18" s="24"/>
      <c r="AP18" s="24"/>
      <c r="AQ18" s="24"/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/>
      <c r="D19" s="12"/>
      <c r="E19" s="15"/>
      <c r="F19" s="15"/>
      <c r="G19" s="15"/>
      <c r="H19" s="15"/>
      <c r="I19" s="15"/>
      <c r="J19" s="15"/>
      <c r="K19" s="15"/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>
        <v>0</v>
      </c>
      <c r="Z19" s="15"/>
      <c r="AA19" s="11"/>
      <c r="AB19" s="80">
        <f t="shared" si="1"/>
        <v>0</v>
      </c>
      <c r="AC19" s="10">
        <v>0</v>
      </c>
      <c r="AD19" s="15"/>
      <c r="AE19" s="11"/>
      <c r="AF19" s="13">
        <v>0</v>
      </c>
      <c r="AG19" s="13"/>
      <c r="AH19" s="10">
        <v>0</v>
      </c>
      <c r="AI19" s="11">
        <v>0</v>
      </c>
      <c r="AJ19" s="14">
        <v>0</v>
      </c>
      <c r="AK19" s="26"/>
      <c r="AL19" s="11">
        <v>0</v>
      </c>
      <c r="AM19" s="26">
        <v>0</v>
      </c>
      <c r="AN19" s="11">
        <v>0</v>
      </c>
      <c r="AO19" s="24"/>
      <c r="AP19" s="24"/>
      <c r="AQ19" s="24"/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168</v>
      </c>
      <c r="C20" s="10">
        <v>0</v>
      </c>
      <c r="D20" s="12">
        <v>0</v>
      </c>
      <c r="E20" s="15">
        <v>2</v>
      </c>
      <c r="F20" s="15">
        <v>7</v>
      </c>
      <c r="G20" s="15">
        <v>10</v>
      </c>
      <c r="H20" s="15">
        <v>10</v>
      </c>
      <c r="I20" s="15">
        <v>8</v>
      </c>
      <c r="J20" s="15">
        <v>15</v>
      </c>
      <c r="K20" s="15">
        <v>14</v>
      </c>
      <c r="L20" s="15">
        <v>13</v>
      </c>
      <c r="M20" s="15">
        <v>23</v>
      </c>
      <c r="N20" s="15">
        <v>10</v>
      </c>
      <c r="O20" s="15">
        <v>16</v>
      </c>
      <c r="P20" s="15">
        <v>16</v>
      </c>
      <c r="Q20" s="15">
        <v>10</v>
      </c>
      <c r="R20" s="15">
        <v>10</v>
      </c>
      <c r="S20" s="11">
        <v>4</v>
      </c>
      <c r="T20" s="10">
        <v>2</v>
      </c>
      <c r="U20" s="11">
        <v>166</v>
      </c>
      <c r="V20" s="10">
        <v>34</v>
      </c>
      <c r="W20" s="11">
        <v>134</v>
      </c>
      <c r="X20" s="53">
        <f t="shared" si="0"/>
        <v>0</v>
      </c>
      <c r="Y20" s="10">
        <v>0</v>
      </c>
      <c r="Z20" s="15"/>
      <c r="AA20" s="11"/>
      <c r="AB20" s="80">
        <f t="shared" si="1"/>
        <v>98</v>
      </c>
      <c r="AC20" s="10">
        <v>98</v>
      </c>
      <c r="AD20" s="15"/>
      <c r="AE20" s="11"/>
      <c r="AF20" s="13">
        <v>93</v>
      </c>
      <c r="AG20" s="13"/>
      <c r="AH20" s="10">
        <v>0</v>
      </c>
      <c r="AI20" s="11">
        <v>15</v>
      </c>
      <c r="AJ20" s="14">
        <v>0</v>
      </c>
      <c r="AK20" s="26"/>
      <c r="AL20" s="11">
        <v>1</v>
      </c>
      <c r="AM20" s="26">
        <v>0</v>
      </c>
      <c r="AN20" s="11">
        <v>14</v>
      </c>
      <c r="AO20" s="24"/>
      <c r="AP20" s="24"/>
      <c r="AQ20" s="24"/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/>
      <c r="D21" s="12"/>
      <c r="E21" s="15"/>
      <c r="F21" s="15"/>
      <c r="G21" s="15"/>
      <c r="H21" s="15"/>
      <c r="I21" s="15"/>
      <c r="J21" s="15"/>
      <c r="K21" s="15"/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>
        <v>0</v>
      </c>
      <c r="Z21" s="15"/>
      <c r="AA21" s="11"/>
      <c r="AB21" s="80">
        <f t="shared" si="1"/>
        <v>0</v>
      </c>
      <c r="AC21" s="10">
        <v>0</v>
      </c>
      <c r="AD21" s="15"/>
      <c r="AE21" s="11"/>
      <c r="AF21" s="13">
        <v>0</v>
      </c>
      <c r="AG21" s="13"/>
      <c r="AH21" s="10">
        <v>0</v>
      </c>
      <c r="AI21" s="11">
        <v>0</v>
      </c>
      <c r="AJ21" s="14">
        <v>0</v>
      </c>
      <c r="AK21" s="26"/>
      <c r="AL21" s="11">
        <v>0</v>
      </c>
      <c r="AM21" s="26">
        <v>0</v>
      </c>
      <c r="AN21" s="11">
        <v>0</v>
      </c>
      <c r="AO21" s="24"/>
      <c r="AP21" s="24"/>
      <c r="AQ21" s="24"/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205</v>
      </c>
      <c r="C22" s="10">
        <v>0</v>
      </c>
      <c r="D22" s="12">
        <v>0</v>
      </c>
      <c r="E22" s="15">
        <v>0</v>
      </c>
      <c r="F22" s="15">
        <v>5</v>
      </c>
      <c r="G22" s="15">
        <v>5</v>
      </c>
      <c r="H22" s="15">
        <v>5</v>
      </c>
      <c r="I22" s="15">
        <v>5</v>
      </c>
      <c r="J22" s="15">
        <v>10</v>
      </c>
      <c r="K22" s="15">
        <v>7</v>
      </c>
      <c r="L22" s="15">
        <v>18</v>
      </c>
      <c r="M22" s="15">
        <v>22</v>
      </c>
      <c r="N22" s="15">
        <v>22</v>
      </c>
      <c r="O22" s="15">
        <v>30</v>
      </c>
      <c r="P22" s="15">
        <v>25</v>
      </c>
      <c r="Q22" s="15">
        <v>24</v>
      </c>
      <c r="R22" s="15">
        <v>18</v>
      </c>
      <c r="S22" s="11">
        <v>9</v>
      </c>
      <c r="T22" s="10">
        <v>0</v>
      </c>
      <c r="U22" s="11">
        <v>205</v>
      </c>
      <c r="V22" s="10">
        <v>86</v>
      </c>
      <c r="W22" s="11">
        <v>119</v>
      </c>
      <c r="X22" s="53">
        <f t="shared" si="0"/>
        <v>0</v>
      </c>
      <c r="Y22" s="10">
        <v>0</v>
      </c>
      <c r="Z22" s="15"/>
      <c r="AA22" s="11"/>
      <c r="AB22" s="80">
        <f t="shared" si="1"/>
        <v>113</v>
      </c>
      <c r="AC22" s="10">
        <v>113</v>
      </c>
      <c r="AD22" s="15"/>
      <c r="AE22" s="11"/>
      <c r="AF22" s="13">
        <v>91</v>
      </c>
      <c r="AG22" s="13"/>
      <c r="AH22" s="10">
        <v>0</v>
      </c>
      <c r="AI22" s="11">
        <v>55</v>
      </c>
      <c r="AJ22" s="14">
        <v>0</v>
      </c>
      <c r="AK22" s="26"/>
      <c r="AL22" s="11">
        <v>47</v>
      </c>
      <c r="AM22" s="26">
        <v>0</v>
      </c>
      <c r="AN22" s="11">
        <v>47</v>
      </c>
      <c r="AO22" s="24"/>
      <c r="AP22" s="24"/>
      <c r="AQ22" s="24"/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>
        <v>0</v>
      </c>
      <c r="Z23" s="15"/>
      <c r="AA23" s="11"/>
      <c r="AB23" s="80">
        <f t="shared" si="1"/>
        <v>0</v>
      </c>
      <c r="AC23" s="10">
        <v>0</v>
      </c>
      <c r="AD23" s="15"/>
      <c r="AE23" s="11"/>
      <c r="AF23" s="13">
        <v>0</v>
      </c>
      <c r="AG23" s="13"/>
      <c r="AH23" s="10">
        <v>0</v>
      </c>
      <c r="AI23" s="11">
        <v>0</v>
      </c>
      <c r="AJ23" s="14">
        <v>0</v>
      </c>
      <c r="AK23" s="26"/>
      <c r="AL23" s="11">
        <v>0</v>
      </c>
      <c r="AM23" s="26">
        <v>0</v>
      </c>
      <c r="AN23" s="11">
        <v>0</v>
      </c>
      <c r="AO23" s="24"/>
      <c r="AP23" s="24"/>
      <c r="AQ23" s="24"/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/>
      <c r="D24" s="12"/>
      <c r="E24" s="15"/>
      <c r="F24" s="15"/>
      <c r="G24" s="15"/>
      <c r="H24" s="15"/>
      <c r="I24" s="15"/>
      <c r="J24" s="15"/>
      <c r="K24" s="15"/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>
        <v>0</v>
      </c>
      <c r="Z24" s="15"/>
      <c r="AA24" s="11"/>
      <c r="AB24" s="80">
        <f t="shared" si="1"/>
        <v>0</v>
      </c>
      <c r="AC24" s="10">
        <v>0</v>
      </c>
      <c r="AD24" s="15"/>
      <c r="AE24" s="11"/>
      <c r="AF24" s="13">
        <v>0</v>
      </c>
      <c r="AG24" s="13"/>
      <c r="AH24" s="10">
        <v>0</v>
      </c>
      <c r="AI24" s="11">
        <v>0</v>
      </c>
      <c r="AJ24" s="14">
        <v>0</v>
      </c>
      <c r="AK24" s="26"/>
      <c r="AL24" s="11">
        <v>0</v>
      </c>
      <c r="AM24" s="26">
        <v>0</v>
      </c>
      <c r="AN24" s="11">
        <v>0</v>
      </c>
      <c r="AO24" s="24"/>
      <c r="AP24" s="24"/>
      <c r="AQ24" s="24"/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/>
      <c r="D25" s="1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>
        <v>0</v>
      </c>
      <c r="Z25" s="15"/>
      <c r="AA25" s="11"/>
      <c r="AB25" s="80">
        <f t="shared" si="1"/>
        <v>0</v>
      </c>
      <c r="AC25" s="10">
        <v>0</v>
      </c>
      <c r="AD25" s="15"/>
      <c r="AE25" s="11"/>
      <c r="AF25" s="13">
        <v>0</v>
      </c>
      <c r="AG25" s="13"/>
      <c r="AH25" s="10">
        <v>0</v>
      </c>
      <c r="AI25" s="11">
        <v>0</v>
      </c>
      <c r="AJ25" s="14">
        <v>0</v>
      </c>
      <c r="AK25" s="26"/>
      <c r="AL25" s="11">
        <v>0</v>
      </c>
      <c r="AM25" s="26">
        <v>0</v>
      </c>
      <c r="AN25" s="11">
        <v>0</v>
      </c>
      <c r="AO25" s="24"/>
      <c r="AP25" s="24"/>
      <c r="AQ25" s="24"/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/>
      <c r="D26" s="12"/>
      <c r="E26" s="15"/>
      <c r="F26" s="15"/>
      <c r="G26" s="15"/>
      <c r="H26" s="15"/>
      <c r="I26" s="15"/>
      <c r="J26" s="15"/>
      <c r="K26" s="15"/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>
        <v>0</v>
      </c>
      <c r="Z26" s="15"/>
      <c r="AA26" s="11"/>
      <c r="AB26" s="80">
        <f t="shared" si="1"/>
        <v>0</v>
      </c>
      <c r="AC26" s="10">
        <v>0</v>
      </c>
      <c r="AD26" s="15"/>
      <c r="AE26" s="11"/>
      <c r="AF26" s="13">
        <v>0</v>
      </c>
      <c r="AG26" s="13"/>
      <c r="AH26" s="10">
        <v>0</v>
      </c>
      <c r="AI26" s="11">
        <v>0</v>
      </c>
      <c r="AJ26" s="14">
        <v>0</v>
      </c>
      <c r="AK26" s="26"/>
      <c r="AL26" s="11">
        <v>0</v>
      </c>
      <c r="AM26" s="26">
        <v>0</v>
      </c>
      <c r="AN26" s="11">
        <v>0</v>
      </c>
      <c r="AO26" s="24"/>
      <c r="AP26" s="24"/>
      <c r="AQ26" s="24"/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34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5">
        <v>1</v>
      </c>
      <c r="K27" s="15">
        <v>2</v>
      </c>
      <c r="L27" s="15">
        <v>1</v>
      </c>
      <c r="M27" s="15">
        <v>3</v>
      </c>
      <c r="N27" s="15">
        <v>0</v>
      </c>
      <c r="O27" s="15">
        <v>4</v>
      </c>
      <c r="P27" s="15">
        <v>2</v>
      </c>
      <c r="Q27" s="15">
        <v>10</v>
      </c>
      <c r="R27" s="15">
        <v>4</v>
      </c>
      <c r="S27" s="11">
        <v>6</v>
      </c>
      <c r="T27" s="10">
        <v>0</v>
      </c>
      <c r="U27" s="11">
        <v>34</v>
      </c>
      <c r="V27" s="10">
        <v>19</v>
      </c>
      <c r="W27" s="11">
        <v>15</v>
      </c>
      <c r="X27" s="53">
        <f t="shared" si="0"/>
        <v>0</v>
      </c>
      <c r="Y27" s="10">
        <v>0</v>
      </c>
      <c r="Z27" s="15"/>
      <c r="AA27" s="11"/>
      <c r="AB27" s="80">
        <f t="shared" si="1"/>
        <v>17</v>
      </c>
      <c r="AC27" s="10">
        <v>17</v>
      </c>
      <c r="AD27" s="15"/>
      <c r="AE27" s="11"/>
      <c r="AF27" s="13">
        <v>16</v>
      </c>
      <c r="AG27" s="13"/>
      <c r="AH27" s="10">
        <v>0</v>
      </c>
      <c r="AI27" s="11">
        <v>12</v>
      </c>
      <c r="AJ27" s="14">
        <v>0</v>
      </c>
      <c r="AK27" s="26"/>
      <c r="AL27" s="11">
        <v>0</v>
      </c>
      <c r="AM27" s="26">
        <v>0</v>
      </c>
      <c r="AN27" s="11">
        <v>1</v>
      </c>
      <c r="AO27" s="24"/>
      <c r="AP27" s="24"/>
      <c r="AQ27" s="24"/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/>
      <c r="D28" s="12"/>
      <c r="E28" s="15"/>
      <c r="F28" s="15"/>
      <c r="G28" s="15"/>
      <c r="H28" s="15"/>
      <c r="I28" s="15"/>
      <c r="J28" s="15"/>
      <c r="K28" s="15"/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>
        <v>0</v>
      </c>
      <c r="Z28" s="15"/>
      <c r="AA28" s="11"/>
      <c r="AB28" s="80">
        <f t="shared" si="1"/>
        <v>0</v>
      </c>
      <c r="AC28" s="10">
        <v>0</v>
      </c>
      <c r="AD28" s="15"/>
      <c r="AE28" s="11"/>
      <c r="AF28" s="13">
        <v>0</v>
      </c>
      <c r="AG28" s="13"/>
      <c r="AH28" s="10">
        <v>0</v>
      </c>
      <c r="AI28" s="11">
        <v>0</v>
      </c>
      <c r="AJ28" s="14">
        <v>0</v>
      </c>
      <c r="AK28" s="26"/>
      <c r="AL28" s="11">
        <v>0</v>
      </c>
      <c r="AM28" s="26">
        <v>0</v>
      </c>
      <c r="AN28" s="11">
        <v>0</v>
      </c>
      <c r="AO28" s="24"/>
      <c r="AP28" s="24"/>
      <c r="AQ28" s="24"/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/>
      <c r="D29" s="1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>
        <v>0</v>
      </c>
      <c r="Z29" s="15"/>
      <c r="AA29" s="11"/>
      <c r="AB29" s="80">
        <f t="shared" si="1"/>
        <v>0</v>
      </c>
      <c r="AC29" s="10">
        <v>0</v>
      </c>
      <c r="AD29" s="15"/>
      <c r="AE29" s="11"/>
      <c r="AF29" s="13">
        <v>0</v>
      </c>
      <c r="AG29" s="13"/>
      <c r="AH29" s="10">
        <v>0</v>
      </c>
      <c r="AI29" s="11">
        <v>0</v>
      </c>
      <c r="AJ29" s="14">
        <v>0</v>
      </c>
      <c r="AK29" s="26"/>
      <c r="AL29" s="11">
        <v>0</v>
      </c>
      <c r="AM29" s="26">
        <v>0</v>
      </c>
      <c r="AN29" s="11">
        <v>0</v>
      </c>
      <c r="AO29" s="24"/>
      <c r="AP29" s="24"/>
      <c r="AQ29" s="24"/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/>
      <c r="D30" s="12"/>
      <c r="E30" s="15"/>
      <c r="F30" s="15"/>
      <c r="G30" s="15"/>
      <c r="H30" s="15"/>
      <c r="I30" s="15"/>
      <c r="J30" s="15"/>
      <c r="K30" s="15"/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>
        <v>0</v>
      </c>
      <c r="Z30" s="15"/>
      <c r="AA30" s="11"/>
      <c r="AB30" s="80">
        <f t="shared" si="1"/>
        <v>0</v>
      </c>
      <c r="AC30" s="10">
        <v>0</v>
      </c>
      <c r="AD30" s="15"/>
      <c r="AE30" s="11"/>
      <c r="AF30" s="13">
        <v>0</v>
      </c>
      <c r="AG30" s="13"/>
      <c r="AH30" s="10">
        <v>0</v>
      </c>
      <c r="AI30" s="11">
        <v>0</v>
      </c>
      <c r="AJ30" s="14">
        <v>0</v>
      </c>
      <c r="AK30" s="26"/>
      <c r="AL30" s="11">
        <v>0</v>
      </c>
      <c r="AM30" s="26">
        <v>0</v>
      </c>
      <c r="AN30" s="11">
        <v>0</v>
      </c>
      <c r="AO30" s="24"/>
      <c r="AP30" s="24"/>
      <c r="AQ30" s="24"/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/>
      <c r="D31" s="1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>
        <v>0</v>
      </c>
      <c r="Z31" s="15"/>
      <c r="AA31" s="11"/>
      <c r="AB31" s="80">
        <f t="shared" si="1"/>
        <v>0</v>
      </c>
      <c r="AC31" s="10">
        <v>0</v>
      </c>
      <c r="AD31" s="15"/>
      <c r="AE31" s="11"/>
      <c r="AF31" s="13">
        <v>0</v>
      </c>
      <c r="AG31" s="13"/>
      <c r="AH31" s="10">
        <v>0</v>
      </c>
      <c r="AI31" s="11">
        <v>0</v>
      </c>
      <c r="AJ31" s="14">
        <v>0</v>
      </c>
      <c r="AK31" s="26"/>
      <c r="AL31" s="11">
        <v>0</v>
      </c>
      <c r="AM31" s="26">
        <v>0</v>
      </c>
      <c r="AN31" s="11">
        <v>0</v>
      </c>
      <c r="AO31" s="24"/>
      <c r="AP31" s="24"/>
      <c r="AQ31" s="24"/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133</v>
      </c>
      <c r="C32" s="10">
        <v>13</v>
      </c>
      <c r="D32" s="12">
        <v>11</v>
      </c>
      <c r="E32" s="15">
        <v>8</v>
      </c>
      <c r="F32" s="15">
        <v>6</v>
      </c>
      <c r="G32" s="15">
        <v>4</v>
      </c>
      <c r="H32" s="15">
        <v>6</v>
      </c>
      <c r="I32" s="15">
        <v>7</v>
      </c>
      <c r="J32" s="15">
        <v>5</v>
      </c>
      <c r="K32" s="15">
        <v>6</v>
      </c>
      <c r="L32" s="15">
        <v>4</v>
      </c>
      <c r="M32" s="15">
        <v>11</v>
      </c>
      <c r="N32" s="15">
        <v>5</v>
      </c>
      <c r="O32" s="15">
        <v>10</v>
      </c>
      <c r="P32" s="15">
        <v>8</v>
      </c>
      <c r="Q32" s="15">
        <v>16</v>
      </c>
      <c r="R32" s="15">
        <v>7</v>
      </c>
      <c r="S32" s="11">
        <v>6</v>
      </c>
      <c r="T32" s="10">
        <v>32</v>
      </c>
      <c r="U32" s="11">
        <v>101</v>
      </c>
      <c r="V32" s="10">
        <v>49</v>
      </c>
      <c r="W32" s="11">
        <v>84</v>
      </c>
      <c r="X32" s="53">
        <f t="shared" si="0"/>
        <v>0</v>
      </c>
      <c r="Y32" s="10">
        <v>0</v>
      </c>
      <c r="Z32" s="15"/>
      <c r="AA32" s="11"/>
      <c r="AB32" s="80">
        <f t="shared" si="1"/>
        <v>0</v>
      </c>
      <c r="AC32" s="10">
        <v>0</v>
      </c>
      <c r="AD32" s="15"/>
      <c r="AE32" s="11"/>
      <c r="AF32" s="13">
        <v>0</v>
      </c>
      <c r="AG32" s="13"/>
      <c r="AH32" s="10">
        <v>2</v>
      </c>
      <c r="AI32" s="11">
        <v>10</v>
      </c>
      <c r="AJ32" s="14">
        <v>1</v>
      </c>
      <c r="AK32" s="26"/>
      <c r="AL32" s="11">
        <v>3</v>
      </c>
      <c r="AM32" s="26">
        <v>1</v>
      </c>
      <c r="AN32" s="11">
        <v>3</v>
      </c>
      <c r="AO32" s="24"/>
      <c r="AP32" s="24"/>
      <c r="AQ32" s="24"/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/>
      <c r="D33" s="12"/>
      <c r="E33" s="15"/>
      <c r="F33" s="15"/>
      <c r="G33" s="15"/>
      <c r="H33" s="15"/>
      <c r="I33" s="15"/>
      <c r="J33" s="15"/>
      <c r="K33" s="15"/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/>
      <c r="Z33" s="15"/>
      <c r="AA33" s="11"/>
      <c r="AB33" s="80">
        <f t="shared" si="1"/>
        <v>0</v>
      </c>
      <c r="AC33" s="10">
        <v>0</v>
      </c>
      <c r="AD33" s="15"/>
      <c r="AE33" s="11"/>
      <c r="AF33" s="13">
        <v>0</v>
      </c>
      <c r="AG33" s="13"/>
      <c r="AH33" s="10"/>
      <c r="AI33" s="11">
        <v>0</v>
      </c>
      <c r="AJ33" s="14">
        <v>0</v>
      </c>
      <c r="AK33" s="26"/>
      <c r="AL33" s="11">
        <v>0</v>
      </c>
      <c r="AM33" s="26">
        <v>0</v>
      </c>
      <c r="AN33" s="11">
        <v>0</v>
      </c>
      <c r="AO33" s="24"/>
      <c r="AP33" s="24"/>
      <c r="AQ33" s="24"/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/>
      <c r="D34" s="1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/>
      <c r="Z34" s="15"/>
      <c r="AA34" s="11"/>
      <c r="AB34" s="80">
        <f t="shared" si="1"/>
        <v>0</v>
      </c>
      <c r="AC34" s="10">
        <v>0</v>
      </c>
      <c r="AD34" s="15"/>
      <c r="AE34" s="11"/>
      <c r="AF34" s="13">
        <v>0</v>
      </c>
      <c r="AG34" s="13"/>
      <c r="AH34" s="10"/>
      <c r="AI34" s="11">
        <v>0</v>
      </c>
      <c r="AJ34" s="14">
        <v>0</v>
      </c>
      <c r="AK34" s="26"/>
      <c r="AL34" s="11">
        <v>0</v>
      </c>
      <c r="AM34" s="26">
        <v>0</v>
      </c>
      <c r="AN34" s="11">
        <v>0</v>
      </c>
      <c r="AO34" s="24"/>
      <c r="AP34" s="24"/>
      <c r="AQ34" s="24"/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/>
      <c r="D35" s="1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/>
      <c r="Z35" s="15"/>
      <c r="AA35" s="11"/>
      <c r="AB35" s="80">
        <f t="shared" si="1"/>
        <v>0</v>
      </c>
      <c r="AC35" s="10">
        <v>0</v>
      </c>
      <c r="AD35" s="15"/>
      <c r="AE35" s="11"/>
      <c r="AF35" s="13">
        <v>0</v>
      </c>
      <c r="AG35" s="13"/>
      <c r="AH35" s="10"/>
      <c r="AI35" s="11">
        <v>0</v>
      </c>
      <c r="AJ35" s="14">
        <v>0</v>
      </c>
      <c r="AK35" s="26"/>
      <c r="AL35" s="11">
        <v>0</v>
      </c>
      <c r="AM35" s="26">
        <v>0</v>
      </c>
      <c r="AN35" s="11">
        <v>0</v>
      </c>
      <c r="AO35" s="24"/>
      <c r="AP35" s="24"/>
      <c r="AQ35" s="24"/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/>
      <c r="AE36" s="11"/>
      <c r="AF36" s="13">
        <v>0</v>
      </c>
      <c r="AG36" s="13"/>
      <c r="AH36" s="56"/>
      <c r="AI36" s="25">
        <v>0</v>
      </c>
      <c r="AJ36" s="14">
        <v>0</v>
      </c>
      <c r="AK36" s="56"/>
      <c r="AL36" s="11">
        <v>0</v>
      </c>
      <c r="AM36" s="98"/>
      <c r="AN36" s="11">
        <v>0</v>
      </c>
      <c r="AO36" s="24"/>
      <c r="AP36" s="24"/>
      <c r="AQ36" s="24"/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/>
      <c r="D37" s="12"/>
      <c r="E37" s="15"/>
      <c r="F37" s="137"/>
      <c r="G37" s="137"/>
      <c r="H37" s="137"/>
      <c r="I37" s="137"/>
      <c r="J37" s="137"/>
      <c r="K37" s="137"/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/>
      <c r="AE37" s="11"/>
      <c r="AF37" s="13">
        <v>0</v>
      </c>
      <c r="AG37" s="13"/>
      <c r="AH37" s="10"/>
      <c r="AI37" s="11">
        <v>0</v>
      </c>
      <c r="AJ37" s="14">
        <v>0</v>
      </c>
      <c r="AK37" s="26"/>
      <c r="AL37" s="11">
        <v>0</v>
      </c>
      <c r="AM37" s="26">
        <v>0</v>
      </c>
      <c r="AN37" s="11">
        <v>0</v>
      </c>
      <c r="AO37" s="24"/>
      <c r="AP37" s="24"/>
      <c r="AQ37" s="24"/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/>
      <c r="D38" s="137"/>
      <c r="E38" s="137"/>
      <c r="F38" s="13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/>
      <c r="AE38" s="11"/>
      <c r="AF38" s="13">
        <v>0</v>
      </c>
      <c r="AG38" s="13"/>
      <c r="AH38" s="10"/>
      <c r="AI38" s="11">
        <v>0</v>
      </c>
      <c r="AJ38" s="14">
        <v>0</v>
      </c>
      <c r="AK38" s="26"/>
      <c r="AL38" s="11">
        <v>0</v>
      </c>
      <c r="AM38" s="26">
        <v>0</v>
      </c>
      <c r="AN38" s="11">
        <v>0</v>
      </c>
      <c r="AO38" s="24"/>
      <c r="AP38" s="24"/>
      <c r="AQ38" s="24"/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235</v>
      </c>
      <c r="C39" s="137">
        <v>54</v>
      </c>
      <c r="D39" s="137">
        <v>82</v>
      </c>
      <c r="E39" s="137">
        <v>93</v>
      </c>
      <c r="F39" s="137">
        <v>6</v>
      </c>
      <c r="G39" s="137"/>
      <c r="H39" s="137"/>
      <c r="I39" s="137"/>
      <c r="J39" s="137"/>
      <c r="K39" s="137"/>
      <c r="L39" s="138"/>
      <c r="M39" s="138"/>
      <c r="N39" s="138"/>
      <c r="O39" s="138"/>
      <c r="P39" s="138"/>
      <c r="Q39" s="138"/>
      <c r="R39" s="138"/>
      <c r="S39" s="138"/>
      <c r="T39" s="10">
        <v>229</v>
      </c>
      <c r="U39" s="11">
        <v>6</v>
      </c>
      <c r="V39" s="10">
        <v>172</v>
      </c>
      <c r="W39" s="11">
        <v>63</v>
      </c>
      <c r="X39" s="53">
        <f>SUM(Y39+Z39+AA39)</f>
        <v>103</v>
      </c>
      <c r="Y39" s="10">
        <v>103</v>
      </c>
      <c r="Z39" s="15"/>
      <c r="AA39" s="11"/>
      <c r="AB39" s="80">
        <f>SUM(AC39+AD39+AE39)</f>
        <v>0</v>
      </c>
      <c r="AC39" s="10">
        <v>0</v>
      </c>
      <c r="AD39" s="15"/>
      <c r="AE39" s="11"/>
      <c r="AF39" s="13">
        <v>102</v>
      </c>
      <c r="AG39" s="11"/>
      <c r="AH39" s="10"/>
      <c r="AI39" s="11">
        <v>0</v>
      </c>
      <c r="AJ39" s="14">
        <v>204</v>
      </c>
      <c r="AK39" s="26"/>
      <c r="AL39" s="11">
        <v>12</v>
      </c>
      <c r="AM39" s="26">
        <v>0</v>
      </c>
      <c r="AN39" s="11">
        <v>0</v>
      </c>
      <c r="AO39" s="24"/>
      <c r="AP39" s="24"/>
      <c r="AQ39" s="24"/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216</v>
      </c>
      <c r="C40" s="137">
        <v>0</v>
      </c>
      <c r="D40" s="137">
        <v>0</v>
      </c>
      <c r="E40" s="137">
        <v>0</v>
      </c>
      <c r="F40" s="15">
        <v>20</v>
      </c>
      <c r="G40" s="15">
        <v>7</v>
      </c>
      <c r="H40" s="15">
        <v>6</v>
      </c>
      <c r="I40" s="15">
        <v>11</v>
      </c>
      <c r="J40" s="15">
        <v>6</v>
      </c>
      <c r="K40" s="15">
        <v>10</v>
      </c>
      <c r="L40" s="15">
        <v>14</v>
      </c>
      <c r="M40" s="15">
        <v>16</v>
      </c>
      <c r="N40" s="15">
        <v>18</v>
      </c>
      <c r="O40" s="15">
        <v>13</v>
      </c>
      <c r="P40" s="15">
        <v>25</v>
      </c>
      <c r="Q40" s="15">
        <v>28</v>
      </c>
      <c r="R40" s="15">
        <v>23</v>
      </c>
      <c r="S40" s="11">
        <v>19</v>
      </c>
      <c r="T40" s="10">
        <v>0</v>
      </c>
      <c r="U40" s="11">
        <v>216</v>
      </c>
      <c r="V40" s="10">
        <v>93</v>
      </c>
      <c r="W40" s="11">
        <v>123</v>
      </c>
      <c r="X40" s="53">
        <f>SUM(Y40+Z40+AA40)</f>
        <v>0</v>
      </c>
      <c r="Y40" s="10">
        <v>0</v>
      </c>
      <c r="Z40" s="15"/>
      <c r="AA40" s="11"/>
      <c r="AB40" s="80">
        <f>SUM(AC40+AD40+AE40)</f>
        <v>116</v>
      </c>
      <c r="AC40" s="10">
        <v>116</v>
      </c>
      <c r="AD40" s="15"/>
      <c r="AE40" s="11"/>
      <c r="AF40" s="13">
        <v>107</v>
      </c>
      <c r="AG40" s="143"/>
      <c r="AH40" s="10"/>
      <c r="AI40" s="11">
        <v>36</v>
      </c>
      <c r="AJ40" s="14">
        <v>43</v>
      </c>
      <c r="AK40" s="26"/>
      <c r="AL40" s="11">
        <v>25</v>
      </c>
      <c r="AM40" s="26">
        <v>0</v>
      </c>
      <c r="AN40" s="11">
        <v>22</v>
      </c>
      <c r="AO40" s="24"/>
      <c r="AP40" s="24"/>
      <c r="AQ40" s="24"/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/>
      <c r="AA41" s="11"/>
      <c r="AB41" s="80">
        <f>SUM(AC41+AD41+AE41)</f>
        <v>0</v>
      </c>
      <c r="AC41" s="10">
        <v>0</v>
      </c>
      <c r="AD41" s="15"/>
      <c r="AE41" s="11"/>
      <c r="AF41" s="13">
        <v>0</v>
      </c>
      <c r="AG41" s="11"/>
      <c r="AH41" s="10"/>
      <c r="AI41" s="11">
        <v>0</v>
      </c>
      <c r="AJ41" s="14">
        <v>0</v>
      </c>
      <c r="AK41" s="26"/>
      <c r="AL41" s="11">
        <v>0</v>
      </c>
      <c r="AM41" s="26">
        <v>0</v>
      </c>
      <c r="AN41" s="11">
        <v>0</v>
      </c>
      <c r="AO41" s="24"/>
      <c r="AP41" s="24"/>
      <c r="AQ41" s="24"/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0</v>
      </c>
      <c r="C42" s="137">
        <v>0</v>
      </c>
      <c r="D42" s="137">
        <v>0</v>
      </c>
      <c r="E42" s="137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0</v>
      </c>
      <c r="U42" s="11">
        <v>0</v>
      </c>
      <c r="V42" s="10">
        <v>0</v>
      </c>
      <c r="W42" s="11">
        <v>0</v>
      </c>
      <c r="X42" s="53">
        <f>SUM(Y42+Z42+AA42)</f>
        <v>0</v>
      </c>
      <c r="Y42" s="10">
        <v>0</v>
      </c>
      <c r="Z42" s="15"/>
      <c r="AA42" s="11"/>
      <c r="AB42" s="80">
        <f>SUM(AC42+AD42+AE42)</f>
        <v>0</v>
      </c>
      <c r="AC42" s="10">
        <v>0</v>
      </c>
      <c r="AD42" s="15"/>
      <c r="AE42" s="11"/>
      <c r="AF42" s="13">
        <v>0</v>
      </c>
      <c r="AG42" s="11"/>
      <c r="AH42" s="10"/>
      <c r="AI42" s="11">
        <v>0</v>
      </c>
      <c r="AJ42" s="14">
        <v>0</v>
      </c>
      <c r="AK42" s="26"/>
      <c r="AL42" s="11">
        <v>0</v>
      </c>
      <c r="AM42" s="26">
        <v>0</v>
      </c>
      <c r="AN42" s="11">
        <v>0</v>
      </c>
      <c r="AO42" s="24"/>
      <c r="AP42" s="24"/>
      <c r="AQ42" s="24"/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344</v>
      </c>
      <c r="C43" s="10">
        <v>4</v>
      </c>
      <c r="D43" s="12">
        <v>4</v>
      </c>
      <c r="E43" s="15">
        <v>14</v>
      </c>
      <c r="F43" s="15">
        <v>27</v>
      </c>
      <c r="G43" s="15">
        <v>15</v>
      </c>
      <c r="H43" s="15">
        <v>24</v>
      </c>
      <c r="I43" s="15">
        <v>24</v>
      </c>
      <c r="J43" s="15">
        <v>22</v>
      </c>
      <c r="K43" s="15">
        <v>40</v>
      </c>
      <c r="L43" s="15">
        <v>34</v>
      </c>
      <c r="M43" s="15">
        <v>43</v>
      </c>
      <c r="N43" s="15">
        <v>30</v>
      </c>
      <c r="O43" s="15">
        <v>28</v>
      </c>
      <c r="P43" s="15">
        <v>17</v>
      </c>
      <c r="Q43" s="15">
        <v>6</v>
      </c>
      <c r="R43" s="15">
        <v>7</v>
      </c>
      <c r="S43" s="11">
        <v>5</v>
      </c>
      <c r="T43" s="10">
        <v>22</v>
      </c>
      <c r="U43" s="11">
        <v>322</v>
      </c>
      <c r="V43" s="10">
        <v>161</v>
      </c>
      <c r="W43" s="11">
        <v>183</v>
      </c>
      <c r="X43" s="53">
        <f t="shared" ref="X43:X68" si="2">SUM(Y43+Z43+AA43)</f>
        <v>10</v>
      </c>
      <c r="Y43" s="10">
        <v>10</v>
      </c>
      <c r="Z43" s="15"/>
      <c r="AA43" s="11"/>
      <c r="AB43" s="80">
        <f>SUM(AC43+AD43+AE43)</f>
        <v>31</v>
      </c>
      <c r="AC43" s="10">
        <v>31</v>
      </c>
      <c r="AD43" s="15"/>
      <c r="AE43" s="11"/>
      <c r="AF43" s="13">
        <v>22</v>
      </c>
      <c r="AG43" s="11">
        <v>0</v>
      </c>
      <c r="AH43" s="10">
        <v>2</v>
      </c>
      <c r="AI43" s="25">
        <v>58</v>
      </c>
      <c r="AJ43" s="14">
        <v>292</v>
      </c>
      <c r="AK43" s="26"/>
      <c r="AL43" s="11">
        <v>0</v>
      </c>
      <c r="AM43" s="26">
        <v>0</v>
      </c>
      <c r="AN43" s="11">
        <v>4</v>
      </c>
      <c r="AO43" s="24"/>
      <c r="AP43" s="24"/>
      <c r="AQ43" s="24"/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169</v>
      </c>
      <c r="C44" s="10">
        <v>68</v>
      </c>
      <c r="D44" s="12">
        <v>62</v>
      </c>
      <c r="E44" s="15">
        <v>39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169</v>
      </c>
      <c r="U44" s="11">
        <v>0</v>
      </c>
      <c r="V44" s="10">
        <v>126</v>
      </c>
      <c r="W44" s="11">
        <v>43</v>
      </c>
      <c r="X44" s="53">
        <f t="shared" si="2"/>
        <v>123</v>
      </c>
      <c r="Y44" s="10">
        <v>123</v>
      </c>
      <c r="Z44" s="15"/>
      <c r="AA44" s="11"/>
      <c r="AB44" s="80">
        <f t="shared" ref="AB44:AB68" si="3">SUM(AC44+AD44+AE44)</f>
        <v>0</v>
      </c>
      <c r="AC44" s="10">
        <v>0</v>
      </c>
      <c r="AD44" s="15"/>
      <c r="AE44" s="11"/>
      <c r="AF44" s="13">
        <v>80</v>
      </c>
      <c r="AG44" s="24"/>
      <c r="AH44" s="10">
        <v>22</v>
      </c>
      <c r="AI44" s="25">
        <v>0</v>
      </c>
      <c r="AJ44" s="14">
        <v>0</v>
      </c>
      <c r="AK44" s="26"/>
      <c r="AL44" s="11">
        <v>3</v>
      </c>
      <c r="AM44" s="26">
        <v>63</v>
      </c>
      <c r="AN44" s="11">
        <v>0</v>
      </c>
      <c r="AO44" s="24"/>
      <c r="AP44" s="24"/>
      <c r="AQ44" s="24"/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652</v>
      </c>
      <c r="C45" s="10">
        <v>0</v>
      </c>
      <c r="D45" s="12">
        <v>0</v>
      </c>
      <c r="E45" s="15">
        <v>0</v>
      </c>
      <c r="F45" s="15">
        <v>16</v>
      </c>
      <c r="G45" s="15">
        <v>20</v>
      </c>
      <c r="H45" s="15">
        <v>22</v>
      </c>
      <c r="I45" s="15">
        <v>19</v>
      </c>
      <c r="J45" s="15">
        <v>42</v>
      </c>
      <c r="K45" s="15">
        <v>50</v>
      </c>
      <c r="L45" s="15">
        <v>55</v>
      </c>
      <c r="M45" s="15">
        <v>68</v>
      </c>
      <c r="N45" s="15">
        <v>75</v>
      </c>
      <c r="O45" s="15">
        <v>72</v>
      </c>
      <c r="P45" s="15">
        <v>74</v>
      </c>
      <c r="Q45" s="15">
        <v>64</v>
      </c>
      <c r="R45" s="15">
        <v>33</v>
      </c>
      <c r="S45" s="11">
        <v>42</v>
      </c>
      <c r="T45" s="10">
        <v>0</v>
      </c>
      <c r="U45" s="11">
        <v>652</v>
      </c>
      <c r="V45" s="10">
        <v>178</v>
      </c>
      <c r="W45" s="11">
        <v>474</v>
      </c>
      <c r="X45" s="53">
        <f t="shared" si="2"/>
        <v>0</v>
      </c>
      <c r="Y45" s="10">
        <v>0</v>
      </c>
      <c r="Z45" s="15"/>
      <c r="AA45" s="11"/>
      <c r="AB45" s="80">
        <f t="shared" si="3"/>
        <v>329</v>
      </c>
      <c r="AC45" s="10">
        <v>329</v>
      </c>
      <c r="AD45" s="15"/>
      <c r="AE45" s="11"/>
      <c r="AF45" s="13">
        <v>235</v>
      </c>
      <c r="AG45" s="143">
        <v>54</v>
      </c>
      <c r="AH45" s="10">
        <v>0</v>
      </c>
      <c r="AI45" s="25">
        <v>120</v>
      </c>
      <c r="AJ45" s="25">
        <v>66</v>
      </c>
      <c r="AK45" s="26"/>
      <c r="AL45" s="11">
        <v>18</v>
      </c>
      <c r="AM45" s="26">
        <v>0</v>
      </c>
      <c r="AN45" s="11">
        <v>58</v>
      </c>
      <c r="AO45" s="24"/>
      <c r="AP45" s="24"/>
      <c r="AQ45" s="24"/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>
        <v>0</v>
      </c>
      <c r="Z46" s="15"/>
      <c r="AA46" s="11"/>
      <c r="AB46" s="80">
        <f t="shared" si="3"/>
        <v>0</v>
      </c>
      <c r="AC46" s="10">
        <v>0</v>
      </c>
      <c r="AD46" s="15"/>
      <c r="AE46" s="11"/>
      <c r="AF46" s="13">
        <v>0</v>
      </c>
      <c r="AG46" s="11"/>
      <c r="AH46" s="10">
        <v>0</v>
      </c>
      <c r="AI46" s="11">
        <v>0</v>
      </c>
      <c r="AJ46" s="14">
        <v>0</v>
      </c>
      <c r="AK46" s="26"/>
      <c r="AL46" s="11">
        <v>0</v>
      </c>
      <c r="AM46" s="26">
        <v>0</v>
      </c>
      <c r="AN46" s="11">
        <v>0</v>
      </c>
      <c r="AO46" s="24"/>
      <c r="AP46" s="24"/>
      <c r="AQ46" s="24"/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>
        <v>0</v>
      </c>
      <c r="Z47" s="15"/>
      <c r="AA47" s="11"/>
      <c r="AB47" s="80">
        <f t="shared" si="3"/>
        <v>0</v>
      </c>
      <c r="AC47" s="10">
        <v>0</v>
      </c>
      <c r="AD47" s="15"/>
      <c r="AE47" s="11"/>
      <c r="AF47" s="13">
        <v>0</v>
      </c>
      <c r="AG47" s="143"/>
      <c r="AH47" s="10">
        <v>0</v>
      </c>
      <c r="AI47" s="11">
        <v>0</v>
      </c>
      <c r="AJ47" s="14">
        <v>0</v>
      </c>
      <c r="AK47" s="26"/>
      <c r="AL47" s="11">
        <v>0</v>
      </c>
      <c r="AM47" s="10">
        <v>0</v>
      </c>
      <c r="AN47" s="25">
        <v>0</v>
      </c>
      <c r="AO47" s="24"/>
      <c r="AP47" s="24"/>
      <c r="AQ47" s="24"/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>
        <v>0</v>
      </c>
      <c r="Z48" s="15"/>
      <c r="AA48" s="11"/>
      <c r="AB48" s="80">
        <f t="shared" si="3"/>
        <v>0</v>
      </c>
      <c r="AC48" s="10">
        <v>0</v>
      </c>
      <c r="AD48" s="15"/>
      <c r="AE48" s="11"/>
      <c r="AF48" s="13">
        <v>0</v>
      </c>
      <c r="AG48" s="11"/>
      <c r="AH48" s="10">
        <v>0</v>
      </c>
      <c r="AI48" s="11">
        <v>0</v>
      </c>
      <c r="AJ48" s="14">
        <v>0</v>
      </c>
      <c r="AK48" s="26"/>
      <c r="AL48" s="11">
        <v>0</v>
      </c>
      <c r="AM48" s="10">
        <v>0</v>
      </c>
      <c r="AN48" s="25">
        <v>0</v>
      </c>
      <c r="AO48" s="24"/>
      <c r="AP48" s="24"/>
      <c r="AQ48" s="24"/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>
        <v>0</v>
      </c>
      <c r="Z49" s="15"/>
      <c r="AA49" s="11"/>
      <c r="AB49" s="80">
        <f t="shared" si="3"/>
        <v>0</v>
      </c>
      <c r="AC49" s="10">
        <v>0</v>
      </c>
      <c r="AD49" s="15"/>
      <c r="AE49" s="11"/>
      <c r="AF49" s="13">
        <v>0</v>
      </c>
      <c r="AG49" s="11"/>
      <c r="AH49" s="10">
        <v>0</v>
      </c>
      <c r="AI49" s="11">
        <v>0</v>
      </c>
      <c r="AJ49" s="14">
        <v>0</v>
      </c>
      <c r="AK49" s="26"/>
      <c r="AL49" s="11">
        <v>0</v>
      </c>
      <c r="AM49" s="10">
        <v>0</v>
      </c>
      <c r="AN49" s="25">
        <v>0</v>
      </c>
      <c r="AO49" s="24"/>
      <c r="AP49" s="24"/>
      <c r="AQ49" s="24"/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>
        <v>0</v>
      </c>
      <c r="Z50" s="15"/>
      <c r="AA50" s="11"/>
      <c r="AB50" s="80">
        <f t="shared" si="3"/>
        <v>0</v>
      </c>
      <c r="AC50" s="10">
        <v>0</v>
      </c>
      <c r="AD50" s="15"/>
      <c r="AE50" s="11"/>
      <c r="AF50" s="13">
        <v>0</v>
      </c>
      <c r="AG50" s="143"/>
      <c r="AH50" s="10">
        <v>0</v>
      </c>
      <c r="AI50" s="11">
        <v>0</v>
      </c>
      <c r="AJ50" s="14">
        <v>0</v>
      </c>
      <c r="AK50" s="26"/>
      <c r="AL50" s="11">
        <v>0</v>
      </c>
      <c r="AM50" s="26">
        <v>0</v>
      </c>
      <c r="AN50" s="11">
        <v>0</v>
      </c>
      <c r="AO50" s="24"/>
      <c r="AP50" s="24"/>
      <c r="AQ50" s="24"/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>
        <v>0</v>
      </c>
      <c r="Z51" s="15"/>
      <c r="AA51" s="11"/>
      <c r="AB51" s="80">
        <f t="shared" si="3"/>
        <v>0</v>
      </c>
      <c r="AC51" s="10">
        <v>0</v>
      </c>
      <c r="AD51" s="15"/>
      <c r="AE51" s="11"/>
      <c r="AF51" s="13">
        <v>0</v>
      </c>
      <c r="AG51" s="11"/>
      <c r="AH51" s="10">
        <v>0</v>
      </c>
      <c r="AI51" s="11">
        <v>0</v>
      </c>
      <c r="AJ51" s="14">
        <v>0</v>
      </c>
      <c r="AK51" s="26"/>
      <c r="AL51" s="11">
        <v>0</v>
      </c>
      <c r="AM51" s="26">
        <v>0</v>
      </c>
      <c r="AN51" s="11">
        <v>0</v>
      </c>
      <c r="AO51" s="24"/>
      <c r="AP51" s="24"/>
      <c r="AQ51" s="24"/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>
        <v>0</v>
      </c>
      <c r="Z52" s="15"/>
      <c r="AA52" s="11"/>
      <c r="AB52" s="80">
        <f t="shared" si="3"/>
        <v>0</v>
      </c>
      <c r="AC52" s="10">
        <v>0</v>
      </c>
      <c r="AD52" s="15"/>
      <c r="AE52" s="11"/>
      <c r="AF52" s="13">
        <v>0</v>
      </c>
      <c r="AG52" s="33"/>
      <c r="AH52" s="10">
        <v>0</v>
      </c>
      <c r="AI52" s="11">
        <v>0</v>
      </c>
      <c r="AJ52" s="14">
        <v>0</v>
      </c>
      <c r="AK52" s="26"/>
      <c r="AL52" s="11">
        <v>0</v>
      </c>
      <c r="AM52" s="34">
        <v>0</v>
      </c>
      <c r="AN52" s="33">
        <v>0</v>
      </c>
      <c r="AO52" s="27"/>
      <c r="AP52" s="11"/>
      <c r="AQ52" s="24"/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>
        <v>0</v>
      </c>
      <c r="Z53" s="15"/>
      <c r="AA53" s="11"/>
      <c r="AB53" s="80">
        <f t="shared" si="3"/>
        <v>0</v>
      </c>
      <c r="AC53" s="10">
        <v>0</v>
      </c>
      <c r="AD53" s="15"/>
      <c r="AE53" s="11"/>
      <c r="AF53" s="13">
        <v>0</v>
      </c>
      <c r="AG53" s="33"/>
      <c r="AH53" s="10">
        <v>0</v>
      </c>
      <c r="AI53" s="11">
        <v>0</v>
      </c>
      <c r="AJ53" s="14">
        <v>0</v>
      </c>
      <c r="AK53" s="26"/>
      <c r="AL53" s="11">
        <v>0</v>
      </c>
      <c r="AM53" s="34">
        <v>0</v>
      </c>
      <c r="AN53" s="33">
        <v>0</v>
      </c>
      <c r="AO53" s="27"/>
      <c r="AP53" s="11"/>
      <c r="AQ53" s="24"/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>
        <v>0</v>
      </c>
      <c r="Z54" s="15"/>
      <c r="AA54" s="11"/>
      <c r="AB54" s="80">
        <f t="shared" si="3"/>
        <v>0</v>
      </c>
      <c r="AC54" s="10">
        <v>0</v>
      </c>
      <c r="AD54" s="15"/>
      <c r="AE54" s="11"/>
      <c r="AF54" s="13">
        <v>0</v>
      </c>
      <c r="AG54" s="33"/>
      <c r="AH54" s="10">
        <v>0</v>
      </c>
      <c r="AI54" s="11">
        <v>0</v>
      </c>
      <c r="AJ54" s="14">
        <v>0</v>
      </c>
      <c r="AK54" s="26"/>
      <c r="AL54" s="11">
        <v>0</v>
      </c>
      <c r="AM54" s="34">
        <v>0</v>
      </c>
      <c r="AN54" s="33">
        <v>0</v>
      </c>
      <c r="AO54" s="27"/>
      <c r="AP54" s="11"/>
      <c r="AQ54" s="24"/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235</v>
      </c>
      <c r="C55" s="10">
        <v>0</v>
      </c>
      <c r="D55" s="12">
        <v>0</v>
      </c>
      <c r="E55" s="15">
        <v>0</v>
      </c>
      <c r="F55" s="15">
        <v>0</v>
      </c>
      <c r="G55" s="15">
        <v>0</v>
      </c>
      <c r="H55" s="15">
        <v>2</v>
      </c>
      <c r="I55" s="15">
        <v>1</v>
      </c>
      <c r="J55" s="15">
        <v>3</v>
      </c>
      <c r="K55" s="15">
        <v>11</v>
      </c>
      <c r="L55" s="15">
        <v>7</v>
      </c>
      <c r="M55" s="15">
        <v>20</v>
      </c>
      <c r="N55" s="15">
        <v>16</v>
      </c>
      <c r="O55" s="15">
        <v>19</v>
      </c>
      <c r="P55" s="15">
        <v>37</v>
      </c>
      <c r="Q55" s="15">
        <v>40</v>
      </c>
      <c r="R55" s="15">
        <v>37</v>
      </c>
      <c r="S55" s="11">
        <v>42</v>
      </c>
      <c r="T55" s="10">
        <v>0</v>
      </c>
      <c r="U55" s="11">
        <v>235</v>
      </c>
      <c r="V55" s="10">
        <v>102</v>
      </c>
      <c r="W55" s="11">
        <v>133</v>
      </c>
      <c r="X55" s="53">
        <f t="shared" si="2"/>
        <v>0</v>
      </c>
      <c r="Y55" s="10">
        <v>0</v>
      </c>
      <c r="Z55" s="15"/>
      <c r="AA55" s="11"/>
      <c r="AB55" s="80">
        <f t="shared" si="3"/>
        <v>67</v>
      </c>
      <c r="AC55" s="10">
        <v>67</v>
      </c>
      <c r="AD55" s="15"/>
      <c r="AE55" s="11"/>
      <c r="AF55" s="13">
        <v>3</v>
      </c>
      <c r="AG55" s="33"/>
      <c r="AH55" s="10">
        <v>0</v>
      </c>
      <c r="AI55" s="11">
        <v>23</v>
      </c>
      <c r="AJ55" s="14">
        <v>11</v>
      </c>
      <c r="AK55" s="26"/>
      <c r="AL55" s="11">
        <v>0</v>
      </c>
      <c r="AM55" s="34">
        <v>0</v>
      </c>
      <c r="AN55" s="33">
        <v>0</v>
      </c>
      <c r="AO55" s="27"/>
      <c r="AP55" s="11"/>
      <c r="AQ55" s="24"/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274</v>
      </c>
      <c r="C56" s="10">
        <v>0</v>
      </c>
      <c r="D56" s="12">
        <v>0</v>
      </c>
      <c r="E56" s="15">
        <v>0</v>
      </c>
      <c r="F56" s="15">
        <v>24</v>
      </c>
      <c r="G56" s="15">
        <v>30</v>
      </c>
      <c r="H56" s="15">
        <v>75</v>
      </c>
      <c r="I56" s="15">
        <v>74</v>
      </c>
      <c r="J56" s="15">
        <v>63</v>
      </c>
      <c r="K56" s="15">
        <v>8</v>
      </c>
      <c r="L56" s="15"/>
      <c r="M56" s="15"/>
      <c r="N56" s="15"/>
      <c r="O56" s="15"/>
      <c r="P56" s="15"/>
      <c r="Q56" s="15"/>
      <c r="R56" s="15"/>
      <c r="S56" s="11"/>
      <c r="T56" s="10">
        <v>0</v>
      </c>
      <c r="U56" s="11">
        <v>274</v>
      </c>
      <c r="V56" s="10">
        <v>0</v>
      </c>
      <c r="W56" s="11">
        <v>274</v>
      </c>
      <c r="X56" s="53">
        <f t="shared" si="2"/>
        <v>0</v>
      </c>
      <c r="Y56" s="10">
        <v>0</v>
      </c>
      <c r="Z56" s="15"/>
      <c r="AA56" s="11"/>
      <c r="AB56" s="80">
        <f t="shared" si="3"/>
        <v>126</v>
      </c>
      <c r="AC56" s="10">
        <v>126</v>
      </c>
      <c r="AD56" s="15"/>
      <c r="AE56" s="11"/>
      <c r="AF56" s="13">
        <v>114</v>
      </c>
      <c r="AG56" s="33"/>
      <c r="AH56" s="10">
        <v>0</v>
      </c>
      <c r="AI56" s="11">
        <v>41</v>
      </c>
      <c r="AJ56" s="14">
        <v>0</v>
      </c>
      <c r="AK56" s="26"/>
      <c r="AL56" s="11">
        <v>0</v>
      </c>
      <c r="AM56" s="34">
        <v>0</v>
      </c>
      <c r="AN56" s="33">
        <v>20</v>
      </c>
      <c r="AO56" s="27"/>
      <c r="AP56" s="11"/>
      <c r="AQ56" s="24"/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30</v>
      </c>
      <c r="C57" s="10">
        <v>2</v>
      </c>
      <c r="D57" s="12">
        <v>17</v>
      </c>
      <c r="E57" s="15">
        <v>11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30</v>
      </c>
      <c r="U57" s="11">
        <v>0</v>
      </c>
      <c r="V57" s="10">
        <v>0</v>
      </c>
      <c r="W57" s="11">
        <v>30</v>
      </c>
      <c r="X57" s="53">
        <f t="shared" si="2"/>
        <v>2</v>
      </c>
      <c r="Y57" s="10">
        <v>2</v>
      </c>
      <c r="Z57" s="15"/>
      <c r="AA57" s="11"/>
      <c r="AB57" s="80">
        <f t="shared" si="3"/>
        <v>0</v>
      </c>
      <c r="AC57" s="10">
        <v>0</v>
      </c>
      <c r="AD57" s="15"/>
      <c r="AE57" s="11"/>
      <c r="AF57" s="13">
        <v>2</v>
      </c>
      <c r="AG57" s="33"/>
      <c r="AH57" s="10">
        <v>0</v>
      </c>
      <c r="AI57" s="11">
        <v>0</v>
      </c>
      <c r="AJ57" s="14">
        <v>0</v>
      </c>
      <c r="AK57" s="26"/>
      <c r="AL57" s="11">
        <v>3</v>
      </c>
      <c r="AM57" s="34">
        <v>0</v>
      </c>
      <c r="AN57" s="33">
        <v>0</v>
      </c>
      <c r="AO57" s="27"/>
      <c r="AP57" s="11"/>
      <c r="AQ57" s="24"/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576</v>
      </c>
      <c r="C58" s="10">
        <v>0</v>
      </c>
      <c r="D58" s="12">
        <v>0</v>
      </c>
      <c r="E58" s="15">
        <v>10</v>
      </c>
      <c r="F58" s="15">
        <v>28</v>
      </c>
      <c r="G58" s="15">
        <v>16</v>
      </c>
      <c r="H58" s="15">
        <v>54</v>
      </c>
      <c r="I58" s="15">
        <v>61</v>
      </c>
      <c r="J58" s="15">
        <v>65</v>
      </c>
      <c r="K58" s="15">
        <v>72</v>
      </c>
      <c r="L58" s="15">
        <v>88</v>
      </c>
      <c r="M58" s="15">
        <v>62</v>
      </c>
      <c r="N58" s="15">
        <v>51</v>
      </c>
      <c r="O58" s="15">
        <v>26</v>
      </c>
      <c r="P58" s="15">
        <v>24</v>
      </c>
      <c r="Q58" s="15">
        <v>12</v>
      </c>
      <c r="R58" s="15">
        <v>5</v>
      </c>
      <c r="S58" s="11">
        <v>2</v>
      </c>
      <c r="T58" s="10">
        <v>10</v>
      </c>
      <c r="U58" s="11">
        <v>566</v>
      </c>
      <c r="V58" s="10">
        <v>0</v>
      </c>
      <c r="W58" s="11">
        <v>576</v>
      </c>
      <c r="X58" s="53">
        <f t="shared" si="2"/>
        <v>2</v>
      </c>
      <c r="Y58" s="10">
        <v>2</v>
      </c>
      <c r="Z58" s="15"/>
      <c r="AA58" s="11"/>
      <c r="AB58" s="80">
        <f t="shared" si="3"/>
        <v>318</v>
      </c>
      <c r="AC58" s="10">
        <v>318</v>
      </c>
      <c r="AD58" s="15"/>
      <c r="AE58" s="11"/>
      <c r="AF58" s="13">
        <v>274</v>
      </c>
      <c r="AG58" s="33"/>
      <c r="AH58" s="10">
        <v>0</v>
      </c>
      <c r="AI58" s="11">
        <v>77</v>
      </c>
      <c r="AJ58" s="14">
        <v>0</v>
      </c>
      <c r="AK58" s="26"/>
      <c r="AL58" s="11">
        <v>9</v>
      </c>
      <c r="AM58" s="34">
        <v>0</v>
      </c>
      <c r="AN58" s="33">
        <v>73</v>
      </c>
      <c r="AO58" s="27"/>
      <c r="AP58" s="11"/>
      <c r="AQ58" s="24"/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796</v>
      </c>
      <c r="C59" s="10">
        <v>41</v>
      </c>
      <c r="D59" s="12">
        <v>21</v>
      </c>
      <c r="E59" s="15">
        <v>16</v>
      </c>
      <c r="F59" s="15">
        <v>8</v>
      </c>
      <c r="G59" s="15">
        <v>9</v>
      </c>
      <c r="H59" s="15">
        <v>12</v>
      </c>
      <c r="I59" s="15">
        <v>14</v>
      </c>
      <c r="J59" s="15">
        <v>19</v>
      </c>
      <c r="K59" s="15">
        <v>18</v>
      </c>
      <c r="L59" s="15">
        <v>24</v>
      </c>
      <c r="M59" s="15">
        <v>52</v>
      </c>
      <c r="N59" s="15">
        <v>74</v>
      </c>
      <c r="O59" s="15">
        <v>80</v>
      </c>
      <c r="P59" s="15">
        <v>91</v>
      </c>
      <c r="Q59" s="15">
        <v>103</v>
      </c>
      <c r="R59" s="15">
        <v>104</v>
      </c>
      <c r="S59" s="11">
        <v>110</v>
      </c>
      <c r="T59" s="10">
        <v>78</v>
      </c>
      <c r="U59" s="11">
        <v>718</v>
      </c>
      <c r="V59" s="10">
        <v>371</v>
      </c>
      <c r="W59" s="11">
        <v>425</v>
      </c>
      <c r="X59" s="53">
        <f t="shared" si="2"/>
        <v>57</v>
      </c>
      <c r="Y59" s="10">
        <v>57</v>
      </c>
      <c r="Z59" s="15"/>
      <c r="AA59" s="11"/>
      <c r="AB59" s="80">
        <f t="shared" si="3"/>
        <v>508</v>
      </c>
      <c r="AC59" s="10">
        <v>508</v>
      </c>
      <c r="AD59" s="15"/>
      <c r="AE59" s="11"/>
      <c r="AF59" s="13">
        <v>467</v>
      </c>
      <c r="AG59" s="33">
        <v>19</v>
      </c>
      <c r="AH59" s="10">
        <v>1</v>
      </c>
      <c r="AI59" s="11">
        <v>17</v>
      </c>
      <c r="AJ59" s="14">
        <v>186</v>
      </c>
      <c r="AK59" s="26"/>
      <c r="AL59" s="11">
        <v>0</v>
      </c>
      <c r="AM59" s="34">
        <v>21</v>
      </c>
      <c r="AN59" s="33">
        <v>119</v>
      </c>
      <c r="AO59" s="27"/>
      <c r="AP59" s="11"/>
      <c r="AQ59" s="24">
        <v>92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423</v>
      </c>
      <c r="C60" s="10">
        <v>47</v>
      </c>
      <c r="D60" s="12">
        <v>75</v>
      </c>
      <c r="E60" s="15">
        <v>40</v>
      </c>
      <c r="F60" s="15">
        <v>27</v>
      </c>
      <c r="G60" s="15">
        <v>14</v>
      </c>
      <c r="H60" s="15">
        <v>9</v>
      </c>
      <c r="I60" s="15">
        <v>12</v>
      </c>
      <c r="J60" s="15">
        <v>7</v>
      </c>
      <c r="K60" s="15">
        <v>13</v>
      </c>
      <c r="L60" s="15">
        <v>11</v>
      </c>
      <c r="M60" s="15">
        <v>21</v>
      </c>
      <c r="N60" s="15">
        <v>24</v>
      </c>
      <c r="O60" s="15">
        <v>19</v>
      </c>
      <c r="P60" s="15">
        <v>33</v>
      </c>
      <c r="Q60" s="15">
        <v>29</v>
      </c>
      <c r="R60" s="15">
        <v>25</v>
      </c>
      <c r="S60" s="11">
        <v>17</v>
      </c>
      <c r="T60" s="10">
        <v>162</v>
      </c>
      <c r="U60" s="11">
        <v>261</v>
      </c>
      <c r="V60" s="10">
        <v>197</v>
      </c>
      <c r="W60" s="11">
        <v>226</v>
      </c>
      <c r="X60" s="53">
        <f t="shared" si="2"/>
        <v>100</v>
      </c>
      <c r="Y60" s="10">
        <v>100</v>
      </c>
      <c r="Z60" s="15"/>
      <c r="AA60" s="11"/>
      <c r="AB60" s="80">
        <f t="shared" si="3"/>
        <v>145</v>
      </c>
      <c r="AC60" s="10">
        <v>145</v>
      </c>
      <c r="AD60" s="15"/>
      <c r="AE60" s="11"/>
      <c r="AF60" s="13">
        <v>201</v>
      </c>
      <c r="AG60" s="11"/>
      <c r="AH60" s="10">
        <v>38</v>
      </c>
      <c r="AI60" s="11">
        <v>56</v>
      </c>
      <c r="AJ60" s="14">
        <v>0</v>
      </c>
      <c r="AK60" s="26"/>
      <c r="AL60" s="11">
        <v>0</v>
      </c>
      <c r="AM60" s="34">
        <v>30</v>
      </c>
      <c r="AN60" s="33">
        <v>57</v>
      </c>
      <c r="AO60" s="27"/>
      <c r="AP60" s="11"/>
      <c r="AQ60" s="24"/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311</v>
      </c>
      <c r="C61" s="10">
        <v>115</v>
      </c>
      <c r="D61" s="12">
        <v>85</v>
      </c>
      <c r="E61" s="15">
        <v>105</v>
      </c>
      <c r="F61" s="15">
        <v>6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305</v>
      </c>
      <c r="U61" s="11">
        <v>6</v>
      </c>
      <c r="V61" s="10">
        <v>141</v>
      </c>
      <c r="W61" s="11">
        <v>170</v>
      </c>
      <c r="X61" s="53">
        <f t="shared" si="2"/>
        <v>184</v>
      </c>
      <c r="Y61" s="10">
        <v>184</v>
      </c>
      <c r="Z61" s="15"/>
      <c r="AA61" s="11"/>
      <c r="AB61" s="80">
        <f t="shared" si="3"/>
        <v>0</v>
      </c>
      <c r="AC61" s="10">
        <v>0</v>
      </c>
      <c r="AD61" s="15"/>
      <c r="AE61" s="11"/>
      <c r="AF61" s="13">
        <v>135</v>
      </c>
      <c r="AG61" s="11"/>
      <c r="AH61" s="10">
        <v>31</v>
      </c>
      <c r="AI61" s="11">
        <v>0</v>
      </c>
      <c r="AJ61" s="14">
        <v>0</v>
      </c>
      <c r="AK61" s="26"/>
      <c r="AL61" s="11">
        <v>1</v>
      </c>
      <c r="AM61" s="34">
        <v>100</v>
      </c>
      <c r="AN61" s="33">
        <v>0</v>
      </c>
      <c r="AO61" s="27"/>
      <c r="AP61" s="11"/>
      <c r="AQ61" s="24"/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604</v>
      </c>
      <c r="C62" s="10">
        <v>0</v>
      </c>
      <c r="D62" s="12">
        <v>0</v>
      </c>
      <c r="E62" s="15">
        <v>0</v>
      </c>
      <c r="F62" s="15">
        <v>36</v>
      </c>
      <c r="G62" s="15">
        <v>23</v>
      </c>
      <c r="H62" s="15">
        <v>20</v>
      </c>
      <c r="I62" s="15">
        <v>25</v>
      </c>
      <c r="J62" s="15">
        <v>30</v>
      </c>
      <c r="K62" s="15">
        <v>40</v>
      </c>
      <c r="L62" s="15">
        <v>42</v>
      </c>
      <c r="M62" s="15">
        <v>70</v>
      </c>
      <c r="N62" s="15">
        <v>88</v>
      </c>
      <c r="O62" s="15">
        <v>57</v>
      </c>
      <c r="P62" s="15">
        <v>60</v>
      </c>
      <c r="Q62" s="15">
        <v>48</v>
      </c>
      <c r="R62" s="15">
        <v>31</v>
      </c>
      <c r="S62" s="11">
        <v>34</v>
      </c>
      <c r="T62" s="10">
        <v>0</v>
      </c>
      <c r="U62" s="11">
        <v>604</v>
      </c>
      <c r="V62" s="10">
        <v>228</v>
      </c>
      <c r="W62" s="11">
        <v>376</v>
      </c>
      <c r="X62" s="53">
        <f t="shared" si="2"/>
        <v>0</v>
      </c>
      <c r="Y62" s="10">
        <v>0</v>
      </c>
      <c r="Z62" s="15"/>
      <c r="AA62" s="11"/>
      <c r="AB62" s="80">
        <f t="shared" si="3"/>
        <v>366</v>
      </c>
      <c r="AC62" s="10">
        <v>366</v>
      </c>
      <c r="AD62" s="15"/>
      <c r="AE62" s="11"/>
      <c r="AF62" s="13">
        <v>312</v>
      </c>
      <c r="AG62" s="143">
        <v>68</v>
      </c>
      <c r="AH62" s="10">
        <v>0</v>
      </c>
      <c r="AI62" s="11">
        <v>116</v>
      </c>
      <c r="AJ62" s="14">
        <v>3</v>
      </c>
      <c r="AK62" s="26"/>
      <c r="AL62" s="11">
        <v>8</v>
      </c>
      <c r="AM62" s="34">
        <v>0</v>
      </c>
      <c r="AN62" s="33">
        <v>89</v>
      </c>
      <c r="AO62" s="27"/>
      <c r="AP62" s="11"/>
      <c r="AQ62" s="24"/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/>
      <c r="AA63" s="11"/>
      <c r="AB63" s="80">
        <f t="shared" si="3"/>
        <v>0</v>
      </c>
      <c r="AC63" s="10">
        <v>0</v>
      </c>
      <c r="AD63" s="15"/>
      <c r="AE63" s="11"/>
      <c r="AF63" s="13">
        <v>0</v>
      </c>
      <c r="AG63" s="33"/>
      <c r="AH63" s="10">
        <v>0</v>
      </c>
      <c r="AI63" s="11">
        <v>0</v>
      </c>
      <c r="AJ63" s="14">
        <v>0</v>
      </c>
      <c r="AK63" s="26"/>
      <c r="AL63" s="11">
        <v>0</v>
      </c>
      <c r="AM63" s="34">
        <v>0</v>
      </c>
      <c r="AN63" s="33">
        <v>0</v>
      </c>
      <c r="AO63" s="27"/>
      <c r="AP63" s="11"/>
      <c r="AQ63" s="24"/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312</v>
      </c>
      <c r="C64" s="10">
        <v>0</v>
      </c>
      <c r="D64" s="12">
        <v>0</v>
      </c>
      <c r="E64" s="15">
        <v>1</v>
      </c>
      <c r="F64" s="15">
        <v>7</v>
      </c>
      <c r="G64" s="15">
        <v>7</v>
      </c>
      <c r="H64" s="15">
        <v>3</v>
      </c>
      <c r="I64" s="15">
        <v>6</v>
      </c>
      <c r="J64" s="15">
        <v>11</v>
      </c>
      <c r="K64" s="15">
        <v>9</v>
      </c>
      <c r="L64" s="15">
        <v>11</v>
      </c>
      <c r="M64" s="15">
        <v>21</v>
      </c>
      <c r="N64" s="15">
        <v>25</v>
      </c>
      <c r="O64" s="15">
        <v>37</v>
      </c>
      <c r="P64" s="15">
        <v>55</v>
      </c>
      <c r="Q64" s="15">
        <v>40</v>
      </c>
      <c r="R64" s="15">
        <v>36</v>
      </c>
      <c r="S64" s="11">
        <v>43</v>
      </c>
      <c r="T64" s="10">
        <v>1</v>
      </c>
      <c r="U64" s="11">
        <v>311</v>
      </c>
      <c r="V64" s="10">
        <v>250</v>
      </c>
      <c r="W64" s="11">
        <v>62</v>
      </c>
      <c r="X64" s="53">
        <f t="shared" si="2"/>
        <v>0</v>
      </c>
      <c r="Y64" s="10">
        <v>0</v>
      </c>
      <c r="Z64" s="15"/>
      <c r="AA64" s="11"/>
      <c r="AB64" s="80">
        <f t="shared" si="3"/>
        <v>147</v>
      </c>
      <c r="AC64" s="10">
        <v>147</v>
      </c>
      <c r="AD64" s="15"/>
      <c r="AE64" s="11"/>
      <c r="AF64" s="13">
        <v>143</v>
      </c>
      <c r="AG64" s="33">
        <v>20</v>
      </c>
      <c r="AH64" s="10">
        <v>0</v>
      </c>
      <c r="AI64" s="11">
        <v>68</v>
      </c>
      <c r="AJ64" s="14">
        <v>0</v>
      </c>
      <c r="AK64" s="26"/>
      <c r="AL64" s="11">
        <v>9</v>
      </c>
      <c r="AM64" s="34">
        <v>0</v>
      </c>
      <c r="AN64" s="33">
        <v>13</v>
      </c>
      <c r="AO64" s="27"/>
      <c r="AP64" s="11"/>
      <c r="AQ64" s="24"/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/>
      <c r="AA65" s="11"/>
      <c r="AB65" s="80">
        <f t="shared" si="3"/>
        <v>0</v>
      </c>
      <c r="AC65" s="10">
        <v>0</v>
      </c>
      <c r="AD65" s="15"/>
      <c r="AE65" s="11"/>
      <c r="AF65" s="13">
        <v>0</v>
      </c>
      <c r="AG65" s="33"/>
      <c r="AH65" s="10">
        <v>0</v>
      </c>
      <c r="AI65" s="11">
        <v>0</v>
      </c>
      <c r="AJ65" s="14">
        <v>0</v>
      </c>
      <c r="AK65" s="26"/>
      <c r="AL65" s="11">
        <v>0</v>
      </c>
      <c r="AM65" s="34">
        <v>0</v>
      </c>
      <c r="AN65" s="33">
        <v>0</v>
      </c>
      <c r="AO65" s="27"/>
      <c r="AP65" s="11"/>
      <c r="AQ65" s="24"/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/>
      <c r="AA66" s="11"/>
      <c r="AB66" s="80">
        <f t="shared" si="3"/>
        <v>0</v>
      </c>
      <c r="AC66" s="10">
        <v>0</v>
      </c>
      <c r="AD66" s="15"/>
      <c r="AE66" s="11"/>
      <c r="AF66" s="13">
        <v>0</v>
      </c>
      <c r="AG66" s="11"/>
      <c r="AH66" s="10">
        <v>0</v>
      </c>
      <c r="AI66" s="11">
        <v>0</v>
      </c>
      <c r="AJ66" s="14">
        <v>0</v>
      </c>
      <c r="AK66" s="26"/>
      <c r="AL66" s="11">
        <v>0</v>
      </c>
      <c r="AM66" s="34">
        <v>0</v>
      </c>
      <c r="AN66" s="33">
        <v>0</v>
      </c>
      <c r="AO66" s="27"/>
      <c r="AP66" s="11"/>
      <c r="AQ66" s="24"/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/>
      <c r="AA67" s="11"/>
      <c r="AB67" s="80">
        <f t="shared" si="3"/>
        <v>0</v>
      </c>
      <c r="AC67" s="10">
        <v>0</v>
      </c>
      <c r="AD67" s="15"/>
      <c r="AE67" s="11"/>
      <c r="AF67" s="13">
        <v>0</v>
      </c>
      <c r="AG67" s="11"/>
      <c r="AH67" s="10">
        <v>0</v>
      </c>
      <c r="AI67" s="11">
        <v>0</v>
      </c>
      <c r="AJ67" s="14">
        <v>0</v>
      </c>
      <c r="AK67" s="26"/>
      <c r="AL67" s="11">
        <v>0</v>
      </c>
      <c r="AM67" s="34">
        <v>0</v>
      </c>
      <c r="AN67" s="33">
        <v>0</v>
      </c>
      <c r="AO67" s="27"/>
      <c r="AP67" s="11"/>
      <c r="AQ67" s="24"/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/>
      <c r="AA68" s="11"/>
      <c r="AB68" s="80">
        <f t="shared" si="3"/>
        <v>0</v>
      </c>
      <c r="AC68" s="10">
        <v>0</v>
      </c>
      <c r="AD68" s="15"/>
      <c r="AE68" s="11"/>
      <c r="AF68" s="13">
        <v>0</v>
      </c>
      <c r="AG68" s="62"/>
      <c r="AH68" s="10">
        <v>0</v>
      </c>
      <c r="AI68" s="11">
        <v>0</v>
      </c>
      <c r="AJ68" s="14">
        <v>0</v>
      </c>
      <c r="AK68" s="26"/>
      <c r="AL68" s="11">
        <v>0</v>
      </c>
      <c r="AM68" s="34">
        <v>0</v>
      </c>
      <c r="AN68" s="33">
        <v>0</v>
      </c>
      <c r="AO68" s="29"/>
      <c r="AP68" s="18"/>
      <c r="AQ68" s="143"/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261" t="s">
        <v>17</v>
      </c>
      <c r="B69" s="150">
        <f t="shared" ref="B69:AW69" si="5">SUM(B12:B68)</f>
        <v>7611</v>
      </c>
      <c r="C69" s="76">
        <f t="shared" si="5"/>
        <v>627</v>
      </c>
      <c r="D69" s="151">
        <f t="shared" si="5"/>
        <v>475</v>
      </c>
      <c r="E69" s="77">
        <f t="shared" si="5"/>
        <v>449</v>
      </c>
      <c r="F69" s="77">
        <f t="shared" si="5"/>
        <v>241</v>
      </c>
      <c r="G69" s="77">
        <f t="shared" si="5"/>
        <v>185</v>
      </c>
      <c r="H69" s="77">
        <f t="shared" si="5"/>
        <v>293</v>
      </c>
      <c r="I69" s="77">
        <f t="shared" si="5"/>
        <v>329</v>
      </c>
      <c r="J69" s="77">
        <f t="shared" si="5"/>
        <v>351</v>
      </c>
      <c r="K69" s="77">
        <f t="shared" si="5"/>
        <v>351</v>
      </c>
      <c r="L69" s="77">
        <f t="shared" si="5"/>
        <v>392</v>
      </c>
      <c r="M69" s="77">
        <f t="shared" si="5"/>
        <v>531</v>
      </c>
      <c r="N69" s="77">
        <f t="shared" si="5"/>
        <v>568</v>
      </c>
      <c r="O69" s="77">
        <f t="shared" si="5"/>
        <v>551</v>
      </c>
      <c r="P69" s="77">
        <f t="shared" si="5"/>
        <v>649</v>
      </c>
      <c r="Q69" s="77">
        <f t="shared" si="5"/>
        <v>605</v>
      </c>
      <c r="R69" s="77">
        <f t="shared" si="5"/>
        <v>494</v>
      </c>
      <c r="S69" s="78">
        <f t="shared" si="5"/>
        <v>520</v>
      </c>
      <c r="T69" s="110">
        <f t="shared" si="5"/>
        <v>1551</v>
      </c>
      <c r="U69" s="78">
        <f t="shared" si="5"/>
        <v>6060</v>
      </c>
      <c r="V69" s="110">
        <f t="shared" si="5"/>
        <v>3013</v>
      </c>
      <c r="W69" s="78">
        <f t="shared" si="5"/>
        <v>4598</v>
      </c>
      <c r="X69" s="110">
        <f t="shared" si="5"/>
        <v>777</v>
      </c>
      <c r="Y69" s="110">
        <f t="shared" si="5"/>
        <v>777</v>
      </c>
      <c r="Z69" s="77">
        <f t="shared" si="5"/>
        <v>0</v>
      </c>
      <c r="AA69" s="152">
        <f t="shared" si="5"/>
        <v>0</v>
      </c>
      <c r="AB69" s="76">
        <f t="shared" si="5"/>
        <v>3053</v>
      </c>
      <c r="AC69" s="110">
        <f t="shared" si="5"/>
        <v>3053</v>
      </c>
      <c r="AD69" s="77">
        <f t="shared" si="5"/>
        <v>0</v>
      </c>
      <c r="AE69" s="78">
        <f t="shared" si="5"/>
        <v>0</v>
      </c>
      <c r="AF69" s="110">
        <f t="shared" si="5"/>
        <v>2993</v>
      </c>
      <c r="AG69" s="78">
        <f t="shared" si="5"/>
        <v>200</v>
      </c>
      <c r="AH69" s="152">
        <f t="shared" si="5"/>
        <v>140</v>
      </c>
      <c r="AI69" s="110">
        <f t="shared" si="5"/>
        <v>962</v>
      </c>
      <c r="AJ69" s="78">
        <f t="shared" si="5"/>
        <v>1454</v>
      </c>
      <c r="AK69" s="110">
        <f t="shared" si="5"/>
        <v>0</v>
      </c>
      <c r="AL69" s="78">
        <f t="shared" si="5"/>
        <v>215</v>
      </c>
      <c r="AM69" s="110">
        <f t="shared" si="5"/>
        <v>259</v>
      </c>
      <c r="AN69" s="109">
        <f t="shared" si="5"/>
        <v>696</v>
      </c>
      <c r="AO69" s="109">
        <f t="shared" si="5"/>
        <v>0</v>
      </c>
      <c r="AP69" s="109">
        <f t="shared" si="5"/>
        <v>0</v>
      </c>
      <c r="AQ69" s="109">
        <f t="shared" si="5"/>
        <v>121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267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125</v>
      </c>
      <c r="C73" s="10">
        <v>0</v>
      </c>
      <c r="D73" s="15">
        <v>0</v>
      </c>
      <c r="E73" s="15">
        <v>0</v>
      </c>
      <c r="F73" s="15">
        <v>1</v>
      </c>
      <c r="G73" s="15">
        <v>5</v>
      </c>
      <c r="H73" s="15">
        <v>1</v>
      </c>
      <c r="I73" s="15">
        <v>6</v>
      </c>
      <c r="J73" s="15">
        <v>11</v>
      </c>
      <c r="K73" s="15">
        <v>2</v>
      </c>
      <c r="L73" s="15">
        <v>11</v>
      </c>
      <c r="M73" s="15">
        <v>14</v>
      </c>
      <c r="N73" s="15">
        <v>17</v>
      </c>
      <c r="O73" s="15">
        <v>9</v>
      </c>
      <c r="P73" s="15">
        <v>21</v>
      </c>
      <c r="Q73" s="15">
        <v>17</v>
      </c>
      <c r="R73" s="15">
        <v>5</v>
      </c>
      <c r="S73" s="11">
        <v>5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18</v>
      </c>
      <c r="C74" s="10">
        <v>0</v>
      </c>
      <c r="D74" s="15">
        <v>0</v>
      </c>
      <c r="E74" s="15">
        <v>0</v>
      </c>
      <c r="F74" s="15">
        <v>0</v>
      </c>
      <c r="G74" s="15">
        <v>1</v>
      </c>
      <c r="H74" s="15">
        <v>1</v>
      </c>
      <c r="I74" s="15">
        <v>0</v>
      </c>
      <c r="J74" s="15">
        <v>3</v>
      </c>
      <c r="K74" s="15">
        <v>2</v>
      </c>
      <c r="L74" s="15">
        <v>2</v>
      </c>
      <c r="M74" s="15">
        <v>1</v>
      </c>
      <c r="N74" s="15">
        <v>3</v>
      </c>
      <c r="O74" s="15">
        <v>3</v>
      </c>
      <c r="P74" s="15">
        <v>1</v>
      </c>
      <c r="Q74" s="15">
        <v>1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274</v>
      </c>
      <c r="C75" s="10">
        <v>0</v>
      </c>
      <c r="D75" s="15">
        <v>0</v>
      </c>
      <c r="E75" s="15">
        <v>0</v>
      </c>
      <c r="F75" s="15">
        <v>24</v>
      </c>
      <c r="G75" s="15">
        <v>30</v>
      </c>
      <c r="H75" s="15">
        <v>75</v>
      </c>
      <c r="I75" s="15">
        <v>74</v>
      </c>
      <c r="J75" s="15">
        <v>63</v>
      </c>
      <c r="K75" s="15">
        <v>8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135</v>
      </c>
      <c r="C76" s="10">
        <v>0</v>
      </c>
      <c r="D76" s="15">
        <v>0</v>
      </c>
      <c r="E76" s="15">
        <v>0</v>
      </c>
      <c r="F76" s="15">
        <v>1</v>
      </c>
      <c r="G76" s="15">
        <v>0</v>
      </c>
      <c r="H76" s="15">
        <v>2</v>
      </c>
      <c r="I76" s="15">
        <v>1</v>
      </c>
      <c r="J76" s="15">
        <v>1</v>
      </c>
      <c r="K76" s="15">
        <v>1</v>
      </c>
      <c r="L76" s="15">
        <v>6</v>
      </c>
      <c r="M76" s="15">
        <v>12</v>
      </c>
      <c r="N76" s="15">
        <v>10</v>
      </c>
      <c r="O76" s="15">
        <v>11</v>
      </c>
      <c r="P76" s="15">
        <v>26</v>
      </c>
      <c r="Q76" s="15">
        <v>19</v>
      </c>
      <c r="R76" s="15">
        <v>18</v>
      </c>
      <c r="S76" s="11">
        <v>27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229</v>
      </c>
      <c r="C77" s="10">
        <v>0</v>
      </c>
      <c r="D77" s="15">
        <v>0</v>
      </c>
      <c r="E77" s="15">
        <v>0</v>
      </c>
      <c r="F77" s="15">
        <v>0</v>
      </c>
      <c r="G77" s="15">
        <v>0</v>
      </c>
      <c r="H77" s="15">
        <v>2</v>
      </c>
      <c r="I77" s="15">
        <v>1</v>
      </c>
      <c r="J77" s="15">
        <v>3</v>
      </c>
      <c r="K77" s="15">
        <v>10</v>
      </c>
      <c r="L77" s="15">
        <v>6</v>
      </c>
      <c r="M77" s="15">
        <v>20</v>
      </c>
      <c r="N77" s="15">
        <v>15</v>
      </c>
      <c r="O77" s="15">
        <v>18</v>
      </c>
      <c r="P77" s="15">
        <v>37</v>
      </c>
      <c r="Q77" s="15">
        <v>40</v>
      </c>
      <c r="R77" s="15">
        <v>36</v>
      </c>
      <c r="S77" s="11">
        <v>41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226</v>
      </c>
      <c r="C79" s="10">
        <v>0</v>
      </c>
      <c r="D79" s="15">
        <v>0</v>
      </c>
      <c r="E79" s="15">
        <v>0</v>
      </c>
      <c r="F79" s="15">
        <v>2</v>
      </c>
      <c r="G79" s="15">
        <v>5</v>
      </c>
      <c r="H79" s="15">
        <v>32</v>
      </c>
      <c r="I79" s="15">
        <v>29</v>
      </c>
      <c r="J79" s="15">
        <v>27</v>
      </c>
      <c r="K79" s="15">
        <v>28</v>
      </c>
      <c r="L79" s="15">
        <v>27</v>
      </c>
      <c r="M79" s="15">
        <v>31</v>
      </c>
      <c r="N79" s="15">
        <v>21</v>
      </c>
      <c r="O79" s="15">
        <v>9</v>
      </c>
      <c r="P79" s="15">
        <v>11</v>
      </c>
      <c r="Q79" s="15">
        <v>2</v>
      </c>
      <c r="R79" s="15">
        <v>1</v>
      </c>
      <c r="S79" s="11">
        <v>1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180</v>
      </c>
      <c r="C80" s="10">
        <v>0</v>
      </c>
      <c r="D80" s="15">
        <v>0</v>
      </c>
      <c r="E80" s="15">
        <v>0</v>
      </c>
      <c r="F80" s="15">
        <v>3</v>
      </c>
      <c r="G80" s="15">
        <v>1</v>
      </c>
      <c r="H80" s="15">
        <v>2</v>
      </c>
      <c r="I80" s="15">
        <v>1</v>
      </c>
      <c r="J80" s="15">
        <v>5</v>
      </c>
      <c r="K80" s="15">
        <v>16</v>
      </c>
      <c r="L80" s="15">
        <v>18</v>
      </c>
      <c r="M80" s="15">
        <v>24</v>
      </c>
      <c r="N80" s="15">
        <v>25</v>
      </c>
      <c r="O80" s="15">
        <v>23</v>
      </c>
      <c r="P80" s="15">
        <v>27</v>
      </c>
      <c r="Q80" s="15">
        <v>17</v>
      </c>
      <c r="R80" s="15">
        <v>8</v>
      </c>
      <c r="S80" s="11">
        <v>10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21</v>
      </c>
      <c r="C84" s="10">
        <v>0</v>
      </c>
      <c r="D84" s="15">
        <v>0</v>
      </c>
      <c r="E84" s="15">
        <v>0</v>
      </c>
      <c r="F84" s="15">
        <v>2</v>
      </c>
      <c r="G84" s="15">
        <v>5</v>
      </c>
      <c r="H84" s="15">
        <v>5</v>
      </c>
      <c r="I84" s="15">
        <v>3</v>
      </c>
      <c r="J84" s="15">
        <v>3</v>
      </c>
      <c r="K84" s="15">
        <v>0</v>
      </c>
      <c r="L84" s="15">
        <v>2</v>
      </c>
      <c r="M84" s="15">
        <v>0</v>
      </c>
      <c r="N84" s="15">
        <v>1</v>
      </c>
      <c r="O84" s="15">
        <v>0</v>
      </c>
      <c r="P84" s="15">
        <v>0</v>
      </c>
      <c r="Q84" s="15">
        <v>0</v>
      </c>
      <c r="R84" s="15">
        <v>0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0</v>
      </c>
      <c r="C85" s="10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58</v>
      </c>
      <c r="C86" s="16">
        <v>0</v>
      </c>
      <c r="D86" s="38">
        <v>0</v>
      </c>
      <c r="E86" s="38">
        <v>0</v>
      </c>
      <c r="F86" s="38">
        <v>1</v>
      </c>
      <c r="G86" s="38">
        <v>3</v>
      </c>
      <c r="H86" s="38">
        <v>5</v>
      </c>
      <c r="I86" s="38">
        <v>12</v>
      </c>
      <c r="J86" s="38">
        <v>6</v>
      </c>
      <c r="K86" s="38">
        <v>11</v>
      </c>
      <c r="L86" s="38">
        <v>3</v>
      </c>
      <c r="M86" s="38">
        <v>10</v>
      </c>
      <c r="N86" s="38">
        <v>2</v>
      </c>
      <c r="O86" s="38">
        <v>5</v>
      </c>
      <c r="P86" s="38">
        <v>0</v>
      </c>
      <c r="Q86" s="38">
        <v>0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1266</v>
      </c>
      <c r="C87" s="82">
        <f t="shared" si="7"/>
        <v>0</v>
      </c>
      <c r="D87" s="83">
        <f t="shared" si="7"/>
        <v>0</v>
      </c>
      <c r="E87" s="83">
        <f t="shared" si="7"/>
        <v>0</v>
      </c>
      <c r="F87" s="83">
        <f t="shared" si="7"/>
        <v>34</v>
      </c>
      <c r="G87" s="83">
        <f t="shared" si="7"/>
        <v>50</v>
      </c>
      <c r="H87" s="83">
        <f t="shared" si="7"/>
        <v>125</v>
      </c>
      <c r="I87" s="83">
        <f t="shared" si="7"/>
        <v>127</v>
      </c>
      <c r="J87" s="83">
        <f t="shared" si="7"/>
        <v>122</v>
      </c>
      <c r="K87" s="83">
        <f t="shared" si="7"/>
        <v>78</v>
      </c>
      <c r="L87" s="83">
        <f t="shared" si="7"/>
        <v>75</v>
      </c>
      <c r="M87" s="83">
        <f t="shared" si="7"/>
        <v>112</v>
      </c>
      <c r="N87" s="83">
        <f t="shared" si="7"/>
        <v>94</v>
      </c>
      <c r="O87" s="83">
        <f t="shared" si="7"/>
        <v>78</v>
      </c>
      <c r="P87" s="83">
        <f t="shared" si="7"/>
        <v>123</v>
      </c>
      <c r="Q87" s="83">
        <f t="shared" si="7"/>
        <v>96</v>
      </c>
      <c r="R87" s="83">
        <f t="shared" si="7"/>
        <v>68</v>
      </c>
      <c r="S87" s="174">
        <f t="shared" si="7"/>
        <v>84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263" t="s">
        <v>16</v>
      </c>
      <c r="F91" s="260" t="s">
        <v>15</v>
      </c>
      <c r="G91" s="262" t="s">
        <v>16</v>
      </c>
      <c r="H91" s="260" t="s">
        <v>15</v>
      </c>
      <c r="I91" s="262" t="s">
        <v>16</v>
      </c>
      <c r="J91" s="260" t="s">
        <v>15</v>
      </c>
      <c r="K91" s="262" t="s">
        <v>16</v>
      </c>
      <c r="L91" s="260" t="s">
        <v>15</v>
      </c>
      <c r="M91" s="262" t="s">
        <v>16</v>
      </c>
      <c r="N91" s="260" t="s">
        <v>15</v>
      </c>
      <c r="O91" s="262" t="s">
        <v>16</v>
      </c>
      <c r="P91" s="260" t="s">
        <v>15</v>
      </c>
      <c r="Q91" s="262" t="s">
        <v>16</v>
      </c>
      <c r="R91" s="260" t="s">
        <v>15</v>
      </c>
      <c r="S91" s="262" t="s">
        <v>16</v>
      </c>
      <c r="T91" s="260" t="s">
        <v>15</v>
      </c>
      <c r="U91" s="262" t="s">
        <v>16</v>
      </c>
      <c r="V91" s="260" t="s">
        <v>15</v>
      </c>
      <c r="W91" s="262" t="s">
        <v>16</v>
      </c>
      <c r="X91" s="260" t="s">
        <v>15</v>
      </c>
      <c r="Y91" s="262" t="s">
        <v>16</v>
      </c>
      <c r="Z91" s="260" t="s">
        <v>15</v>
      </c>
      <c r="AA91" s="262" t="s">
        <v>16</v>
      </c>
      <c r="AB91" s="260" t="s">
        <v>15</v>
      </c>
      <c r="AC91" s="262" t="s">
        <v>16</v>
      </c>
      <c r="AD91" s="260" t="s">
        <v>15</v>
      </c>
      <c r="AE91" s="262" t="s">
        <v>16</v>
      </c>
      <c r="AF91" s="260" t="s">
        <v>15</v>
      </c>
      <c r="AG91" s="262" t="s">
        <v>16</v>
      </c>
      <c r="AH91" s="260" t="s">
        <v>15</v>
      </c>
      <c r="AI91" s="262" t="s">
        <v>16</v>
      </c>
      <c r="AJ91" s="260" t="s">
        <v>15</v>
      </c>
      <c r="AK91" s="262" t="s">
        <v>16</v>
      </c>
      <c r="AL91" s="260" t="s">
        <v>15</v>
      </c>
      <c r="AM91" s="262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1258</v>
      </c>
      <c r="D92" s="177">
        <f>SUM(F92+H92+J92+L92+N92+P92+R92+T92+V92+X92+Z92+AB92+AD92+AF92+AH92+AJ92+AL92)</f>
        <v>568</v>
      </c>
      <c r="E92" s="111">
        <f>SUM(G92+I92+K92+M92+O92+Q92+S92+U92+W92+Y92+AA92+AC92+AE92+AG92+AI92+AK92+AM92)</f>
        <v>690</v>
      </c>
      <c r="F92" s="112">
        <v>7</v>
      </c>
      <c r="G92" s="113">
        <v>4</v>
      </c>
      <c r="H92" s="112">
        <v>13</v>
      </c>
      <c r="I92" s="113">
        <v>8</v>
      </c>
      <c r="J92" s="112">
        <v>15</v>
      </c>
      <c r="K92" s="114">
        <v>3</v>
      </c>
      <c r="L92" s="112">
        <v>9</v>
      </c>
      <c r="M92" s="114">
        <v>5</v>
      </c>
      <c r="N92" s="112">
        <v>9</v>
      </c>
      <c r="O92" s="114">
        <v>13</v>
      </c>
      <c r="P92" s="112">
        <v>12</v>
      </c>
      <c r="Q92" s="114">
        <v>26</v>
      </c>
      <c r="R92" s="112">
        <v>13</v>
      </c>
      <c r="S92" s="114">
        <v>26</v>
      </c>
      <c r="T92" s="112">
        <v>8</v>
      </c>
      <c r="U92" s="114">
        <v>40</v>
      </c>
      <c r="V92" s="112">
        <v>23</v>
      </c>
      <c r="W92" s="114">
        <v>38</v>
      </c>
      <c r="X92" s="112">
        <v>31</v>
      </c>
      <c r="Y92" s="114">
        <v>44</v>
      </c>
      <c r="Z92" s="112">
        <v>28</v>
      </c>
      <c r="AA92" s="114">
        <v>61</v>
      </c>
      <c r="AB92" s="112">
        <v>36</v>
      </c>
      <c r="AC92" s="114">
        <v>60</v>
      </c>
      <c r="AD92" s="112">
        <v>59</v>
      </c>
      <c r="AE92" s="114">
        <v>73</v>
      </c>
      <c r="AF92" s="112">
        <v>88</v>
      </c>
      <c r="AG92" s="114">
        <v>84</v>
      </c>
      <c r="AH92" s="112">
        <v>85</v>
      </c>
      <c r="AI92" s="114">
        <v>85</v>
      </c>
      <c r="AJ92" s="112">
        <v>60</v>
      </c>
      <c r="AK92" s="114">
        <v>56</v>
      </c>
      <c r="AL92" s="115">
        <v>72</v>
      </c>
      <c r="AM92" s="114">
        <v>64</v>
      </c>
      <c r="AN92" s="116">
        <v>1258</v>
      </c>
      <c r="AO92" s="178">
        <v>579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253</v>
      </c>
      <c r="D93" s="180"/>
      <c r="E93" s="111">
        <f>SUM(G93+I93+K93+M93+O93+Q93+S93+U93+W93+Y93+AA93+AC93+AE93+AG93+AI93+AK93+AM93)</f>
        <v>253</v>
      </c>
      <c r="F93" s="96"/>
      <c r="G93" s="97"/>
      <c r="H93" s="96"/>
      <c r="I93" s="97"/>
      <c r="J93" s="96"/>
      <c r="K93" s="6">
        <v>1</v>
      </c>
      <c r="L93" s="96"/>
      <c r="M93" s="6">
        <v>24</v>
      </c>
      <c r="N93" s="96"/>
      <c r="O93" s="6">
        <v>28</v>
      </c>
      <c r="P93" s="96"/>
      <c r="Q93" s="6">
        <v>67</v>
      </c>
      <c r="R93" s="96"/>
      <c r="S93" s="6">
        <v>68</v>
      </c>
      <c r="T93" s="96"/>
      <c r="U93" s="6">
        <v>60</v>
      </c>
      <c r="V93" s="96"/>
      <c r="W93" s="6">
        <v>5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253</v>
      </c>
      <c r="AO93" s="181">
        <v>253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214</v>
      </c>
      <c r="D94" s="55">
        <f>SUM(F94+H94+J94+L94+N94+P94+R94+T94+V94+X94+Z94+AB94+AD94+AF94+AH94+AJ94+AL94)</f>
        <v>38</v>
      </c>
      <c r="E94" s="85">
        <f>SUM(G94+I94+K94+M94+O94+Q94+S94+U94+W94+Y94+AA94+AC94+AE94+AG94+AI94+AK94+AM94)</f>
        <v>176</v>
      </c>
      <c r="F94" s="10"/>
      <c r="G94" s="11"/>
      <c r="H94" s="10"/>
      <c r="I94" s="11"/>
      <c r="J94" s="10"/>
      <c r="K94" s="11">
        <v>1</v>
      </c>
      <c r="L94" s="10"/>
      <c r="M94" s="11">
        <v>2</v>
      </c>
      <c r="N94" s="10">
        <v>2</v>
      </c>
      <c r="O94" s="11">
        <v>5</v>
      </c>
      <c r="P94" s="10">
        <v>8</v>
      </c>
      <c r="Q94" s="11">
        <v>15</v>
      </c>
      <c r="R94" s="10">
        <v>6</v>
      </c>
      <c r="S94" s="11">
        <v>25</v>
      </c>
      <c r="T94" s="10">
        <v>8</v>
      </c>
      <c r="U94" s="11">
        <v>26</v>
      </c>
      <c r="V94" s="10">
        <v>5</v>
      </c>
      <c r="W94" s="11">
        <v>22</v>
      </c>
      <c r="X94" s="10">
        <v>2</v>
      </c>
      <c r="Y94" s="11">
        <v>29</v>
      </c>
      <c r="Z94" s="10">
        <v>3</v>
      </c>
      <c r="AA94" s="11">
        <v>21</v>
      </c>
      <c r="AB94" s="10"/>
      <c r="AC94" s="11">
        <v>12</v>
      </c>
      <c r="AD94" s="10"/>
      <c r="AE94" s="11">
        <v>6</v>
      </c>
      <c r="AF94" s="10">
        <v>3</v>
      </c>
      <c r="AG94" s="11">
        <v>7</v>
      </c>
      <c r="AH94" s="10">
        <v>1</v>
      </c>
      <c r="AI94" s="11">
        <v>5</v>
      </c>
      <c r="AJ94" s="10"/>
      <c r="AK94" s="11"/>
      <c r="AL94" s="26"/>
      <c r="AM94" s="11"/>
      <c r="AN94" s="27">
        <v>214</v>
      </c>
      <c r="AO94" s="182">
        <v>194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595</v>
      </c>
      <c r="D96" s="64">
        <f t="shared" ref="D96:E102" si="9">SUM(F96+H96+J96+L96+N96+P96+R96+T96+V96+X96+Z96+AB96+AD96+AF96+AH96+AJ96+AL96)</f>
        <v>245</v>
      </c>
      <c r="E96" s="21">
        <f t="shared" si="9"/>
        <v>350</v>
      </c>
      <c r="F96" s="22">
        <v>68</v>
      </c>
      <c r="G96" s="23">
        <v>40</v>
      </c>
      <c r="H96" s="22">
        <v>21</v>
      </c>
      <c r="I96" s="23">
        <v>39</v>
      </c>
      <c r="J96" s="22">
        <v>18</v>
      </c>
      <c r="K96" s="24">
        <v>38</v>
      </c>
      <c r="L96" s="22">
        <v>6</v>
      </c>
      <c r="M96" s="24">
        <v>22</v>
      </c>
      <c r="N96" s="22">
        <v>3</v>
      </c>
      <c r="O96" s="24">
        <v>8</v>
      </c>
      <c r="P96" s="22">
        <v>4</v>
      </c>
      <c r="Q96" s="24">
        <v>14</v>
      </c>
      <c r="R96" s="22">
        <v>5</v>
      </c>
      <c r="S96" s="24">
        <v>5</v>
      </c>
      <c r="T96" s="22">
        <v>10</v>
      </c>
      <c r="U96" s="24">
        <v>13</v>
      </c>
      <c r="V96" s="22">
        <v>4</v>
      </c>
      <c r="W96" s="24">
        <v>7</v>
      </c>
      <c r="X96" s="22">
        <v>4</v>
      </c>
      <c r="Y96" s="24">
        <v>8</v>
      </c>
      <c r="Z96" s="22">
        <v>4</v>
      </c>
      <c r="AA96" s="24">
        <v>19</v>
      </c>
      <c r="AB96" s="22">
        <v>9</v>
      </c>
      <c r="AC96" s="24">
        <v>15</v>
      </c>
      <c r="AD96" s="22">
        <v>19</v>
      </c>
      <c r="AE96" s="24">
        <v>23</v>
      </c>
      <c r="AF96" s="22">
        <v>21</v>
      </c>
      <c r="AG96" s="24">
        <v>32</v>
      </c>
      <c r="AH96" s="22">
        <v>13</v>
      </c>
      <c r="AI96" s="23">
        <v>27</v>
      </c>
      <c r="AJ96" s="22">
        <v>19</v>
      </c>
      <c r="AK96" s="23">
        <v>19</v>
      </c>
      <c r="AL96" s="184">
        <v>17</v>
      </c>
      <c r="AM96" s="24">
        <v>21</v>
      </c>
      <c r="AN96" s="73">
        <v>595</v>
      </c>
      <c r="AO96" s="185">
        <v>525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108</v>
      </c>
      <c r="D98" s="187">
        <f t="shared" si="9"/>
        <v>77</v>
      </c>
      <c r="E98" s="85">
        <f t="shared" si="9"/>
        <v>31</v>
      </c>
      <c r="F98" s="10">
        <v>15</v>
      </c>
      <c r="G98" s="25">
        <v>4</v>
      </c>
      <c r="H98" s="10">
        <v>10</v>
      </c>
      <c r="I98" s="25">
        <v>3</v>
      </c>
      <c r="J98" s="10">
        <v>5</v>
      </c>
      <c r="K98" s="11">
        <v>1</v>
      </c>
      <c r="L98" s="10">
        <v>0</v>
      </c>
      <c r="M98" s="11">
        <v>1</v>
      </c>
      <c r="N98" s="10">
        <v>1</v>
      </c>
      <c r="O98" s="11">
        <v>0</v>
      </c>
      <c r="P98" s="10">
        <v>3</v>
      </c>
      <c r="Q98" s="11">
        <v>2</v>
      </c>
      <c r="R98" s="10">
        <v>2</v>
      </c>
      <c r="S98" s="11">
        <v>0</v>
      </c>
      <c r="T98" s="10">
        <v>0</v>
      </c>
      <c r="U98" s="11">
        <v>0</v>
      </c>
      <c r="V98" s="10">
        <v>2</v>
      </c>
      <c r="W98" s="11">
        <v>2</v>
      </c>
      <c r="X98" s="10">
        <v>6</v>
      </c>
      <c r="Y98" s="11">
        <v>0</v>
      </c>
      <c r="Z98" s="10">
        <v>5</v>
      </c>
      <c r="AA98" s="11">
        <v>0</v>
      </c>
      <c r="AB98" s="10">
        <v>3</v>
      </c>
      <c r="AC98" s="25">
        <v>0</v>
      </c>
      <c r="AD98" s="10">
        <v>4</v>
      </c>
      <c r="AE98" s="25">
        <v>0</v>
      </c>
      <c r="AF98" s="10">
        <v>0</v>
      </c>
      <c r="AG98" s="25">
        <v>4</v>
      </c>
      <c r="AH98" s="10">
        <v>5</v>
      </c>
      <c r="AI98" s="25">
        <v>3</v>
      </c>
      <c r="AJ98" s="10">
        <v>7</v>
      </c>
      <c r="AK98" s="25">
        <v>5</v>
      </c>
      <c r="AL98" s="26">
        <v>9</v>
      </c>
      <c r="AM98" s="11">
        <v>6</v>
      </c>
      <c r="AN98" s="27">
        <v>108</v>
      </c>
      <c r="AO98" s="182">
        <v>90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302</v>
      </c>
      <c r="D101" s="55">
        <f t="shared" si="9"/>
        <v>134</v>
      </c>
      <c r="E101" s="85">
        <f t="shared" si="9"/>
        <v>168</v>
      </c>
      <c r="F101" s="10">
        <v>1</v>
      </c>
      <c r="G101" s="25">
        <v>1</v>
      </c>
      <c r="H101" s="10">
        <v>1</v>
      </c>
      <c r="I101" s="25">
        <v>1</v>
      </c>
      <c r="J101" s="10">
        <v>1</v>
      </c>
      <c r="K101" s="11">
        <v>1</v>
      </c>
      <c r="L101" s="10">
        <v>0</v>
      </c>
      <c r="M101" s="11">
        <v>0</v>
      </c>
      <c r="N101" s="10">
        <v>0</v>
      </c>
      <c r="O101" s="11">
        <v>0</v>
      </c>
      <c r="P101" s="10">
        <v>0</v>
      </c>
      <c r="Q101" s="11">
        <v>0</v>
      </c>
      <c r="R101" s="10">
        <v>0</v>
      </c>
      <c r="S101" s="11">
        <v>1</v>
      </c>
      <c r="T101" s="10">
        <v>1</v>
      </c>
      <c r="U101" s="11">
        <v>0</v>
      </c>
      <c r="V101" s="10">
        <v>0</v>
      </c>
      <c r="W101" s="11">
        <v>0</v>
      </c>
      <c r="X101" s="10">
        <v>0</v>
      </c>
      <c r="Y101" s="11">
        <v>2</v>
      </c>
      <c r="Z101" s="10">
        <v>0</v>
      </c>
      <c r="AA101" s="11">
        <v>0</v>
      </c>
      <c r="AB101" s="10">
        <v>1</v>
      </c>
      <c r="AC101" s="11">
        <v>0</v>
      </c>
      <c r="AD101" s="10">
        <v>2</v>
      </c>
      <c r="AE101" s="11">
        <v>0</v>
      </c>
      <c r="AF101" s="10">
        <v>38</v>
      </c>
      <c r="AG101" s="11">
        <v>61</v>
      </c>
      <c r="AH101" s="10">
        <v>38</v>
      </c>
      <c r="AI101" s="25">
        <v>39</v>
      </c>
      <c r="AJ101" s="10">
        <v>33</v>
      </c>
      <c r="AK101" s="25">
        <v>32</v>
      </c>
      <c r="AL101" s="26">
        <v>18</v>
      </c>
      <c r="AM101" s="11">
        <v>30</v>
      </c>
      <c r="AN101" s="27">
        <v>302</v>
      </c>
      <c r="AO101" s="182">
        <v>41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/>
      <c r="G102" s="17"/>
      <c r="H102" s="16"/>
      <c r="I102" s="17"/>
      <c r="J102" s="16"/>
      <c r="K102" s="18"/>
      <c r="L102" s="16"/>
      <c r="M102" s="18"/>
      <c r="N102" s="16"/>
      <c r="O102" s="18"/>
      <c r="P102" s="16"/>
      <c r="Q102" s="18"/>
      <c r="R102" s="16"/>
      <c r="S102" s="18"/>
      <c r="T102" s="16"/>
      <c r="U102" s="18"/>
      <c r="V102" s="16"/>
      <c r="W102" s="18"/>
      <c r="X102" s="16"/>
      <c r="Y102" s="18"/>
      <c r="Z102" s="16"/>
      <c r="AA102" s="18"/>
      <c r="AB102" s="16"/>
      <c r="AC102" s="18"/>
      <c r="AD102" s="16"/>
      <c r="AE102" s="18"/>
      <c r="AF102" s="16"/>
      <c r="AG102" s="18"/>
      <c r="AH102" s="16"/>
      <c r="AI102" s="18"/>
      <c r="AJ102" s="16"/>
      <c r="AK102" s="18"/>
      <c r="AL102" s="28"/>
      <c r="AM102" s="18"/>
      <c r="AN102" s="29"/>
      <c r="AO102" s="183"/>
      <c r="AP102" s="19"/>
      <c r="AQ102" s="17"/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2730</v>
      </c>
      <c r="D103" s="59">
        <f t="shared" si="10"/>
        <v>1062</v>
      </c>
      <c r="E103" s="88">
        <f t="shared" si="10"/>
        <v>1668</v>
      </c>
      <c r="F103" s="82">
        <f t="shared" si="10"/>
        <v>91</v>
      </c>
      <c r="G103" s="84">
        <f t="shared" si="10"/>
        <v>49</v>
      </c>
      <c r="H103" s="82">
        <f t="shared" si="10"/>
        <v>45</v>
      </c>
      <c r="I103" s="84">
        <f t="shared" si="10"/>
        <v>51</v>
      </c>
      <c r="J103" s="76">
        <f t="shared" si="10"/>
        <v>39</v>
      </c>
      <c r="K103" s="78">
        <f t="shared" si="10"/>
        <v>45</v>
      </c>
      <c r="L103" s="76">
        <f t="shared" si="10"/>
        <v>15</v>
      </c>
      <c r="M103" s="78">
        <f t="shared" si="10"/>
        <v>54</v>
      </c>
      <c r="N103" s="76">
        <f t="shared" si="10"/>
        <v>15</v>
      </c>
      <c r="O103" s="78">
        <f t="shared" si="10"/>
        <v>54</v>
      </c>
      <c r="P103" s="76">
        <f t="shared" si="10"/>
        <v>27</v>
      </c>
      <c r="Q103" s="78">
        <f t="shared" si="10"/>
        <v>124</v>
      </c>
      <c r="R103" s="76">
        <f t="shared" si="10"/>
        <v>26</v>
      </c>
      <c r="S103" s="78">
        <f t="shared" si="10"/>
        <v>125</v>
      </c>
      <c r="T103" s="76">
        <f t="shared" si="10"/>
        <v>27</v>
      </c>
      <c r="U103" s="78">
        <f t="shared" si="10"/>
        <v>139</v>
      </c>
      <c r="V103" s="76">
        <f t="shared" si="10"/>
        <v>34</v>
      </c>
      <c r="W103" s="78">
        <f t="shared" si="10"/>
        <v>74</v>
      </c>
      <c r="X103" s="76">
        <f t="shared" si="10"/>
        <v>43</v>
      </c>
      <c r="Y103" s="78">
        <f t="shared" si="10"/>
        <v>83</v>
      </c>
      <c r="Z103" s="76">
        <f t="shared" si="10"/>
        <v>40</v>
      </c>
      <c r="AA103" s="78">
        <f t="shared" si="10"/>
        <v>101</v>
      </c>
      <c r="AB103" s="76">
        <f t="shared" si="10"/>
        <v>49</v>
      </c>
      <c r="AC103" s="78">
        <f t="shared" si="10"/>
        <v>87</v>
      </c>
      <c r="AD103" s="76">
        <f t="shared" si="10"/>
        <v>84</v>
      </c>
      <c r="AE103" s="78">
        <f t="shared" si="10"/>
        <v>102</v>
      </c>
      <c r="AF103" s="76">
        <f t="shared" si="10"/>
        <v>150</v>
      </c>
      <c r="AG103" s="78">
        <f t="shared" si="10"/>
        <v>188</v>
      </c>
      <c r="AH103" s="76">
        <f t="shared" si="10"/>
        <v>142</v>
      </c>
      <c r="AI103" s="78">
        <f t="shared" si="10"/>
        <v>159</v>
      </c>
      <c r="AJ103" s="76">
        <f t="shared" si="10"/>
        <v>119</v>
      </c>
      <c r="AK103" s="78">
        <f t="shared" si="10"/>
        <v>112</v>
      </c>
      <c r="AL103" s="110">
        <f t="shared" si="10"/>
        <v>116</v>
      </c>
      <c r="AM103" s="78">
        <f t="shared" si="10"/>
        <v>121</v>
      </c>
      <c r="AN103" s="39">
        <f t="shared" si="10"/>
        <v>2730</v>
      </c>
      <c r="AO103" s="188">
        <f t="shared" si="10"/>
        <v>1682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260" t="s">
        <v>172</v>
      </c>
      <c r="G107" s="35" t="s">
        <v>173</v>
      </c>
      <c r="H107" s="40" t="s">
        <v>172</v>
      </c>
      <c r="I107" s="262" t="s">
        <v>173</v>
      </c>
      <c r="J107" s="260" t="s">
        <v>172</v>
      </c>
      <c r="K107" s="35" t="s">
        <v>173</v>
      </c>
      <c r="L107" s="260" t="s">
        <v>172</v>
      </c>
      <c r="M107" s="35" t="s">
        <v>173</v>
      </c>
      <c r="N107" s="260" t="s">
        <v>172</v>
      </c>
      <c r="O107" s="35" t="s">
        <v>173</v>
      </c>
      <c r="P107" s="40" t="s">
        <v>172</v>
      </c>
      <c r="Q107" s="262" t="s">
        <v>173</v>
      </c>
      <c r="R107" s="40" t="s">
        <v>172</v>
      </c>
      <c r="S107" s="262" t="s">
        <v>173</v>
      </c>
      <c r="T107" s="260" t="s">
        <v>172</v>
      </c>
      <c r="U107" s="35" t="s">
        <v>173</v>
      </c>
      <c r="V107" s="40" t="s">
        <v>172</v>
      </c>
      <c r="W107" s="262" t="s">
        <v>173</v>
      </c>
      <c r="X107" s="40" t="s">
        <v>172</v>
      </c>
      <c r="Y107" s="262" t="s">
        <v>173</v>
      </c>
      <c r="Z107" s="260" t="s">
        <v>172</v>
      </c>
      <c r="AA107" s="35" t="s">
        <v>173</v>
      </c>
      <c r="AB107" s="260" t="s">
        <v>172</v>
      </c>
      <c r="AC107" s="35" t="s">
        <v>173</v>
      </c>
      <c r="AD107" s="40" t="s">
        <v>172</v>
      </c>
      <c r="AE107" s="262" t="s">
        <v>173</v>
      </c>
      <c r="AF107" s="40" t="s">
        <v>172</v>
      </c>
      <c r="AG107" s="262" t="s">
        <v>173</v>
      </c>
      <c r="AH107" s="260" t="s">
        <v>172</v>
      </c>
      <c r="AI107" s="35" t="s">
        <v>173</v>
      </c>
      <c r="AJ107" s="40" t="s">
        <v>172</v>
      </c>
      <c r="AK107" s="262" t="s">
        <v>173</v>
      </c>
      <c r="AL107" s="260" t="s">
        <v>172</v>
      </c>
      <c r="AM107" s="35" t="s">
        <v>173</v>
      </c>
      <c r="AN107" s="355"/>
      <c r="AO107" s="260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5</v>
      </c>
      <c r="D109" s="43">
        <f t="shared" si="12"/>
        <v>1</v>
      </c>
      <c r="E109" s="91">
        <f t="shared" si="12"/>
        <v>4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0</v>
      </c>
      <c r="L109" s="16">
        <v>0</v>
      </c>
      <c r="M109" s="18">
        <v>0</v>
      </c>
      <c r="N109" s="16">
        <v>0</v>
      </c>
      <c r="O109" s="18">
        <v>1</v>
      </c>
      <c r="P109" s="16">
        <v>0</v>
      </c>
      <c r="Q109" s="18">
        <v>0</v>
      </c>
      <c r="R109" s="16">
        <v>0</v>
      </c>
      <c r="S109" s="18">
        <v>1</v>
      </c>
      <c r="T109" s="16">
        <v>0</v>
      </c>
      <c r="U109" s="18">
        <v>0</v>
      </c>
      <c r="V109" s="16">
        <v>0</v>
      </c>
      <c r="W109" s="18">
        <v>0</v>
      </c>
      <c r="X109" s="16">
        <v>0</v>
      </c>
      <c r="Y109" s="18">
        <v>1</v>
      </c>
      <c r="Z109" s="16">
        <v>0</v>
      </c>
      <c r="AA109" s="18">
        <v>0</v>
      </c>
      <c r="AB109" s="16">
        <v>0</v>
      </c>
      <c r="AC109" s="18">
        <v>0</v>
      </c>
      <c r="AD109" s="16">
        <v>0</v>
      </c>
      <c r="AE109" s="18">
        <v>0</v>
      </c>
      <c r="AF109" s="16">
        <v>1</v>
      </c>
      <c r="AG109" s="18">
        <v>1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0</v>
      </c>
      <c r="AN109" s="183">
        <v>5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11</v>
      </c>
      <c r="D110" s="2">
        <f t="shared" si="12"/>
        <v>3</v>
      </c>
      <c r="E110" s="3">
        <f>SUM(G110+I110+K110+M110+O110+Q110+S110+U110+W110+Y110+AA110+AC110+AE110+AG110+AI110+AK110+AM110)</f>
        <v>8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0</v>
      </c>
      <c r="P110" s="4">
        <v>0</v>
      </c>
      <c r="Q110" s="6">
        <v>2</v>
      </c>
      <c r="R110" s="4">
        <v>0</v>
      </c>
      <c r="S110" s="6">
        <v>1</v>
      </c>
      <c r="T110" s="4">
        <v>0</v>
      </c>
      <c r="U110" s="6">
        <v>2</v>
      </c>
      <c r="V110" s="4">
        <v>1</v>
      </c>
      <c r="W110" s="6">
        <v>0</v>
      </c>
      <c r="X110" s="4">
        <v>1</v>
      </c>
      <c r="Y110" s="6">
        <v>0</v>
      </c>
      <c r="Z110" s="4">
        <v>0</v>
      </c>
      <c r="AA110" s="6">
        <v>1</v>
      </c>
      <c r="AB110" s="4">
        <v>0</v>
      </c>
      <c r="AC110" s="6">
        <v>0</v>
      </c>
      <c r="AD110" s="4">
        <v>0</v>
      </c>
      <c r="AE110" s="6">
        <v>0</v>
      </c>
      <c r="AF110" s="4">
        <v>0</v>
      </c>
      <c r="AG110" s="6">
        <v>0</v>
      </c>
      <c r="AH110" s="4">
        <v>1</v>
      </c>
      <c r="AI110" s="6">
        <v>1</v>
      </c>
      <c r="AJ110" s="4">
        <v>0</v>
      </c>
      <c r="AK110" s="6">
        <v>1</v>
      </c>
      <c r="AL110" s="31">
        <v>0</v>
      </c>
      <c r="AM110" s="6">
        <v>0</v>
      </c>
      <c r="AN110" s="181">
        <v>11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1</v>
      </c>
      <c r="D111" s="55">
        <f t="shared" si="12"/>
        <v>1</v>
      </c>
      <c r="E111" s="85">
        <f t="shared" si="12"/>
        <v>0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0</v>
      </c>
      <c r="M111" s="11">
        <v>0</v>
      </c>
      <c r="N111" s="10">
        <v>0</v>
      </c>
      <c r="O111" s="11">
        <v>0</v>
      </c>
      <c r="P111" s="10">
        <v>0</v>
      </c>
      <c r="Q111" s="11">
        <v>0</v>
      </c>
      <c r="R111" s="10">
        <v>0</v>
      </c>
      <c r="S111" s="11">
        <v>0</v>
      </c>
      <c r="T111" s="10">
        <v>1</v>
      </c>
      <c r="U111" s="11">
        <v>0</v>
      </c>
      <c r="V111" s="10">
        <v>0</v>
      </c>
      <c r="W111" s="11">
        <v>0</v>
      </c>
      <c r="X111" s="10">
        <v>0</v>
      </c>
      <c r="Y111" s="11">
        <v>0</v>
      </c>
      <c r="Z111" s="10">
        <v>0</v>
      </c>
      <c r="AA111" s="11">
        <v>0</v>
      </c>
      <c r="AB111" s="10">
        <v>0</v>
      </c>
      <c r="AC111" s="11">
        <v>0</v>
      </c>
      <c r="AD111" s="10">
        <v>0</v>
      </c>
      <c r="AE111" s="11">
        <v>0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1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/>
      <c r="AP112" s="17"/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/>
      <c r="AP113" s="5"/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37</v>
      </c>
      <c r="D114" s="55">
        <f t="shared" si="12"/>
        <v>24</v>
      </c>
      <c r="E114" s="85">
        <f t="shared" si="12"/>
        <v>13</v>
      </c>
      <c r="F114" s="16">
        <v>0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1</v>
      </c>
      <c r="O114" s="18">
        <v>0</v>
      </c>
      <c r="P114" s="16">
        <v>4</v>
      </c>
      <c r="Q114" s="18">
        <v>3</v>
      </c>
      <c r="R114" s="16">
        <v>5</v>
      </c>
      <c r="S114" s="18">
        <v>1</v>
      </c>
      <c r="T114" s="16">
        <v>4</v>
      </c>
      <c r="U114" s="18">
        <v>3</v>
      </c>
      <c r="V114" s="16">
        <v>4</v>
      </c>
      <c r="W114" s="18">
        <v>2</v>
      </c>
      <c r="X114" s="16">
        <v>2</v>
      </c>
      <c r="Y114" s="18">
        <v>1</v>
      </c>
      <c r="Z114" s="16">
        <v>2</v>
      </c>
      <c r="AA114" s="18">
        <v>1</v>
      </c>
      <c r="AB114" s="16">
        <v>0</v>
      </c>
      <c r="AC114" s="18">
        <v>0</v>
      </c>
      <c r="AD114" s="16">
        <v>0</v>
      </c>
      <c r="AE114" s="18">
        <v>2</v>
      </c>
      <c r="AF114" s="16">
        <v>1</v>
      </c>
      <c r="AG114" s="18">
        <v>0</v>
      </c>
      <c r="AH114" s="16">
        <v>1</v>
      </c>
      <c r="AI114" s="18">
        <v>0</v>
      </c>
      <c r="AJ114" s="16">
        <v>0</v>
      </c>
      <c r="AK114" s="18">
        <v>0</v>
      </c>
      <c r="AL114" s="28">
        <v>0</v>
      </c>
      <c r="AM114" s="18">
        <v>0</v>
      </c>
      <c r="AN114" s="183">
        <v>37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/>
      <c r="AP115" s="5"/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17</v>
      </c>
      <c r="D116" s="55">
        <f t="shared" si="12"/>
        <v>9</v>
      </c>
      <c r="E116" s="85">
        <f t="shared" si="12"/>
        <v>8</v>
      </c>
      <c r="F116" s="16">
        <v>0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0</v>
      </c>
      <c r="N116" s="16">
        <v>1</v>
      </c>
      <c r="O116" s="18">
        <v>0</v>
      </c>
      <c r="P116" s="16">
        <v>4</v>
      </c>
      <c r="Q116" s="18">
        <v>3</v>
      </c>
      <c r="R116" s="16">
        <v>1</v>
      </c>
      <c r="S116" s="18">
        <v>2</v>
      </c>
      <c r="T116" s="16">
        <v>1</v>
      </c>
      <c r="U116" s="18">
        <v>2</v>
      </c>
      <c r="V116" s="147">
        <v>1</v>
      </c>
      <c r="W116" s="23">
        <v>1</v>
      </c>
      <c r="X116" s="22">
        <v>0</v>
      </c>
      <c r="Y116" s="24">
        <v>0</v>
      </c>
      <c r="Z116" s="22">
        <v>1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17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/>
      <c r="AP117" s="113"/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3</v>
      </c>
      <c r="D118" s="43">
        <f>SUM(L118+N118+P118+R118+T118+V118+X118+Z118+AB118+AD118+AF118+AH118+AJ118+AL118)</f>
        <v>2</v>
      </c>
      <c r="E118" s="91">
        <f>SUM(M118+O118+Q118+S118+U118+W118+Y118+AA118+AC118+AE118+AG118+AI118+AK118+AM118)</f>
        <v>1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0</v>
      </c>
      <c r="P118" s="16">
        <v>0</v>
      </c>
      <c r="Q118" s="18">
        <v>0</v>
      </c>
      <c r="R118" s="16">
        <v>0</v>
      </c>
      <c r="S118" s="18">
        <v>0</v>
      </c>
      <c r="T118" s="16">
        <v>2</v>
      </c>
      <c r="U118" s="18">
        <v>0</v>
      </c>
      <c r="V118" s="16">
        <v>0</v>
      </c>
      <c r="W118" s="18">
        <v>0</v>
      </c>
      <c r="X118" s="16">
        <v>0</v>
      </c>
      <c r="Y118" s="18">
        <v>0</v>
      </c>
      <c r="Z118" s="16">
        <v>0</v>
      </c>
      <c r="AA118" s="18">
        <v>1</v>
      </c>
      <c r="AB118" s="16">
        <v>0</v>
      </c>
      <c r="AC118" s="18">
        <v>0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3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26381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activeCell="A4" sqref="A4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",[6]NOMBRE!B2," - ","( ",[6]NOMBRE!C2,[6]NOMBRE!D2,[6]NOMBRE!E2,[6]NOMBRE!F2,[6]NOMBRE!G2,"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",[6]NOMBRE!B6," - ","( ",[6]NOMBRE!C6,[6]NOMBRE!D6," )")</f>
        <v>MES: MAYO - ( 05 )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",[6]NOMBRE!B7)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268" t="s">
        <v>15</v>
      </c>
      <c r="W11" s="35" t="s">
        <v>16</v>
      </c>
      <c r="X11" s="270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252</v>
      </c>
      <c r="C12" s="4">
        <v>119</v>
      </c>
      <c r="D12" s="7">
        <v>72</v>
      </c>
      <c r="E12" s="8">
        <v>61</v>
      </c>
      <c r="F12" s="8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8"/>
      <c r="M12" s="138"/>
      <c r="N12" s="138"/>
      <c r="O12" s="138"/>
      <c r="P12" s="138"/>
      <c r="Q12" s="138"/>
      <c r="R12" s="138"/>
      <c r="S12" s="139"/>
      <c r="T12" s="10">
        <v>252</v>
      </c>
      <c r="U12" s="11">
        <v>0</v>
      </c>
      <c r="V12" s="10">
        <v>117</v>
      </c>
      <c r="W12" s="11">
        <v>135</v>
      </c>
      <c r="X12" s="53">
        <f t="shared" ref="X12:X37" si="0">SUM(Y12+Z12+AA12)</f>
        <v>112</v>
      </c>
      <c r="Y12" s="10">
        <v>112</v>
      </c>
      <c r="Z12" s="15">
        <v>0</v>
      </c>
      <c r="AA12" s="11">
        <v>0</v>
      </c>
      <c r="AB12" s="140">
        <f t="shared" ref="AB12:AB38" si="1">SUM(AC12+AD12+AE12)</f>
        <v>0</v>
      </c>
      <c r="AC12" s="10">
        <v>0</v>
      </c>
      <c r="AD12" s="15">
        <v>0</v>
      </c>
      <c r="AE12" s="11">
        <v>0</v>
      </c>
      <c r="AF12" s="13">
        <v>97</v>
      </c>
      <c r="AG12" s="114"/>
      <c r="AH12" s="26">
        <v>29</v>
      </c>
      <c r="AI12" s="6">
        <v>0</v>
      </c>
      <c r="AJ12" s="14">
        <v>31</v>
      </c>
      <c r="AK12" s="26"/>
      <c r="AL12" s="6">
        <v>0</v>
      </c>
      <c r="AM12" s="26">
        <v>12</v>
      </c>
      <c r="AN12" s="6">
        <v>0</v>
      </c>
      <c r="AO12" s="24"/>
      <c r="AP12" s="24"/>
      <c r="AQ12" s="24">
        <v>0</v>
      </c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908</v>
      </c>
      <c r="C13" s="10">
        <v>0</v>
      </c>
      <c r="D13" s="12">
        <v>0</v>
      </c>
      <c r="E13" s="79">
        <v>0</v>
      </c>
      <c r="F13" s="79">
        <v>8</v>
      </c>
      <c r="G13" s="79">
        <v>24</v>
      </c>
      <c r="H13" s="79">
        <v>49</v>
      </c>
      <c r="I13" s="79">
        <v>49</v>
      </c>
      <c r="J13" s="79">
        <v>47</v>
      </c>
      <c r="K13" s="79">
        <v>54</v>
      </c>
      <c r="L13" s="79">
        <v>55</v>
      </c>
      <c r="M13" s="79">
        <v>50</v>
      </c>
      <c r="N13" s="79">
        <v>97</v>
      </c>
      <c r="O13" s="79">
        <v>96</v>
      </c>
      <c r="P13" s="79">
        <v>106</v>
      </c>
      <c r="Q13" s="79">
        <v>89</v>
      </c>
      <c r="R13" s="79">
        <v>71</v>
      </c>
      <c r="S13" s="11">
        <v>113</v>
      </c>
      <c r="T13" s="10">
        <v>0</v>
      </c>
      <c r="U13" s="11">
        <v>908</v>
      </c>
      <c r="V13" s="10">
        <v>330</v>
      </c>
      <c r="W13" s="11">
        <v>578</v>
      </c>
      <c r="X13" s="53">
        <f t="shared" si="0"/>
        <v>0</v>
      </c>
      <c r="Y13" s="10">
        <v>0</v>
      </c>
      <c r="Z13" s="15">
        <v>0</v>
      </c>
      <c r="AA13" s="11">
        <v>0</v>
      </c>
      <c r="AB13" s="140">
        <f t="shared" si="1"/>
        <v>476</v>
      </c>
      <c r="AC13" s="10">
        <v>476</v>
      </c>
      <c r="AD13" s="12">
        <v>0</v>
      </c>
      <c r="AE13" s="11">
        <v>0</v>
      </c>
      <c r="AF13" s="13">
        <v>278</v>
      </c>
      <c r="AG13" s="33"/>
      <c r="AH13" s="10">
        <v>0</v>
      </c>
      <c r="AI13" s="11">
        <v>113</v>
      </c>
      <c r="AJ13" s="14">
        <v>570</v>
      </c>
      <c r="AK13" s="26"/>
      <c r="AL13" s="11">
        <v>41</v>
      </c>
      <c r="AM13" s="26">
        <v>0</v>
      </c>
      <c r="AN13" s="11">
        <v>103</v>
      </c>
      <c r="AO13" s="24"/>
      <c r="AP13" s="24"/>
      <c r="AQ13" s="24">
        <v>0</v>
      </c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77</v>
      </c>
      <c r="C14" s="10">
        <v>77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77</v>
      </c>
      <c r="U14" s="11">
        <v>0</v>
      </c>
      <c r="V14" s="10">
        <v>43</v>
      </c>
      <c r="W14" s="11">
        <v>34</v>
      </c>
      <c r="X14" s="53">
        <f t="shared" si="0"/>
        <v>23</v>
      </c>
      <c r="Y14" s="10">
        <v>23</v>
      </c>
      <c r="Z14" s="15">
        <v>0</v>
      </c>
      <c r="AA14" s="11">
        <v>0</v>
      </c>
      <c r="AB14" s="140">
        <f t="shared" si="1"/>
        <v>0</v>
      </c>
      <c r="AC14" s="10">
        <v>0</v>
      </c>
      <c r="AD14" s="12">
        <v>0</v>
      </c>
      <c r="AE14" s="11">
        <v>0</v>
      </c>
      <c r="AF14" s="13">
        <v>0</v>
      </c>
      <c r="AG14" s="13"/>
      <c r="AH14" s="10">
        <v>13</v>
      </c>
      <c r="AI14" s="11">
        <v>0</v>
      </c>
      <c r="AJ14" s="14">
        <v>1</v>
      </c>
      <c r="AK14" s="26"/>
      <c r="AL14" s="11">
        <v>0</v>
      </c>
      <c r="AM14" s="26">
        <v>5</v>
      </c>
      <c r="AN14" s="11">
        <v>0</v>
      </c>
      <c r="AO14" s="24"/>
      <c r="AP14" s="24"/>
      <c r="AQ14" s="24">
        <v>0</v>
      </c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52</v>
      </c>
      <c r="C15" s="10">
        <v>22</v>
      </c>
      <c r="D15" s="12">
        <v>21</v>
      </c>
      <c r="E15" s="79">
        <v>9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52</v>
      </c>
      <c r="U15" s="11">
        <v>0</v>
      </c>
      <c r="V15" s="10">
        <v>31</v>
      </c>
      <c r="W15" s="11">
        <v>21</v>
      </c>
      <c r="X15" s="53">
        <f t="shared" si="0"/>
        <v>19</v>
      </c>
      <c r="Y15" s="10">
        <v>19</v>
      </c>
      <c r="Z15" s="15">
        <v>0</v>
      </c>
      <c r="AA15" s="11">
        <v>0</v>
      </c>
      <c r="AB15" s="140">
        <f t="shared" si="1"/>
        <v>0</v>
      </c>
      <c r="AC15" s="10">
        <v>0</v>
      </c>
      <c r="AD15" s="12">
        <v>0</v>
      </c>
      <c r="AE15" s="11">
        <v>0</v>
      </c>
      <c r="AF15" s="13">
        <v>15</v>
      </c>
      <c r="AG15" s="13"/>
      <c r="AH15" s="10">
        <v>10</v>
      </c>
      <c r="AI15" s="11">
        <v>0</v>
      </c>
      <c r="AJ15" s="14">
        <v>3</v>
      </c>
      <c r="AK15" s="26"/>
      <c r="AL15" s="11">
        <v>0</v>
      </c>
      <c r="AM15" s="26">
        <v>7</v>
      </c>
      <c r="AN15" s="11">
        <v>0</v>
      </c>
      <c r="AO15" s="24"/>
      <c r="AP15" s="24"/>
      <c r="AQ15" s="24">
        <v>0</v>
      </c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>
        <v>0</v>
      </c>
      <c r="D16" s="12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1"/>
      <c r="T16" s="10">
        <v>0</v>
      </c>
      <c r="U16" s="11">
        <v>0</v>
      </c>
      <c r="V16" s="10">
        <v>0</v>
      </c>
      <c r="W16" s="11">
        <v>0</v>
      </c>
      <c r="X16" s="53">
        <f t="shared" si="0"/>
        <v>0</v>
      </c>
      <c r="Y16" s="10">
        <v>0</v>
      </c>
      <c r="Z16" s="15">
        <v>0</v>
      </c>
      <c r="AA16" s="11">
        <v>0</v>
      </c>
      <c r="AB16" s="80">
        <f t="shared" si="1"/>
        <v>0</v>
      </c>
      <c r="AC16" s="10">
        <v>0</v>
      </c>
      <c r="AD16" s="15">
        <v>0</v>
      </c>
      <c r="AE16" s="11">
        <v>0</v>
      </c>
      <c r="AF16" s="13">
        <v>0</v>
      </c>
      <c r="AG16" s="13"/>
      <c r="AH16" s="10">
        <v>0</v>
      </c>
      <c r="AI16" s="11">
        <v>0</v>
      </c>
      <c r="AJ16" s="14">
        <v>0</v>
      </c>
      <c r="AK16" s="26"/>
      <c r="AL16" s="11">
        <v>0</v>
      </c>
      <c r="AM16" s="26">
        <v>0</v>
      </c>
      <c r="AN16" s="11">
        <v>0</v>
      </c>
      <c r="AO16" s="24"/>
      <c r="AP16" s="24"/>
      <c r="AQ16" s="24">
        <v>0</v>
      </c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92</v>
      </c>
      <c r="C17" s="10">
        <v>45</v>
      </c>
      <c r="D17" s="12">
        <v>21</v>
      </c>
      <c r="E17" s="15">
        <v>26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92</v>
      </c>
      <c r="U17" s="11">
        <v>0</v>
      </c>
      <c r="V17" s="10">
        <v>44</v>
      </c>
      <c r="W17" s="11">
        <v>48</v>
      </c>
      <c r="X17" s="53">
        <f t="shared" si="0"/>
        <v>52</v>
      </c>
      <c r="Y17" s="10">
        <v>48</v>
      </c>
      <c r="Z17" s="15">
        <v>4</v>
      </c>
      <c r="AA17" s="11">
        <v>0</v>
      </c>
      <c r="AB17" s="80">
        <f t="shared" si="1"/>
        <v>0</v>
      </c>
      <c r="AC17" s="10">
        <v>0</v>
      </c>
      <c r="AD17" s="15">
        <v>0</v>
      </c>
      <c r="AE17" s="11">
        <v>0</v>
      </c>
      <c r="AF17" s="13">
        <v>40</v>
      </c>
      <c r="AG17" s="13"/>
      <c r="AH17" s="10">
        <v>8</v>
      </c>
      <c r="AI17" s="11">
        <v>0</v>
      </c>
      <c r="AJ17" s="14">
        <v>15</v>
      </c>
      <c r="AK17" s="26">
        <v>6</v>
      </c>
      <c r="AL17" s="11">
        <v>0</v>
      </c>
      <c r="AM17" s="26">
        <v>8</v>
      </c>
      <c r="AN17" s="11">
        <v>0</v>
      </c>
      <c r="AO17" s="24"/>
      <c r="AP17" s="24"/>
      <c r="AQ17" s="24">
        <v>39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438</v>
      </c>
      <c r="C18" s="10">
        <v>0</v>
      </c>
      <c r="D18" s="12">
        <v>0</v>
      </c>
      <c r="E18" s="15">
        <v>0</v>
      </c>
      <c r="F18" s="15">
        <v>2</v>
      </c>
      <c r="G18" s="15">
        <v>1</v>
      </c>
      <c r="H18" s="15">
        <v>1</v>
      </c>
      <c r="I18" s="15">
        <v>9</v>
      </c>
      <c r="J18" s="15">
        <v>3</v>
      </c>
      <c r="K18" s="15">
        <v>11</v>
      </c>
      <c r="L18" s="15">
        <v>16</v>
      </c>
      <c r="M18" s="15">
        <v>30</v>
      </c>
      <c r="N18" s="15">
        <v>37</v>
      </c>
      <c r="O18" s="15">
        <v>58</v>
      </c>
      <c r="P18" s="15">
        <v>73</v>
      </c>
      <c r="Q18" s="15">
        <v>74</v>
      </c>
      <c r="R18" s="15">
        <v>49</v>
      </c>
      <c r="S18" s="11">
        <v>74</v>
      </c>
      <c r="T18" s="10">
        <v>0</v>
      </c>
      <c r="U18" s="11">
        <v>438</v>
      </c>
      <c r="V18" s="10">
        <v>235</v>
      </c>
      <c r="W18" s="11">
        <v>203</v>
      </c>
      <c r="X18" s="53">
        <f t="shared" si="0"/>
        <v>0</v>
      </c>
      <c r="Y18" s="10">
        <v>0</v>
      </c>
      <c r="Z18" s="15">
        <v>0</v>
      </c>
      <c r="AA18" s="11">
        <v>0</v>
      </c>
      <c r="AB18" s="80">
        <f t="shared" si="1"/>
        <v>168</v>
      </c>
      <c r="AC18" s="10">
        <v>168</v>
      </c>
      <c r="AD18" s="15">
        <v>0</v>
      </c>
      <c r="AE18" s="11">
        <v>0</v>
      </c>
      <c r="AF18" s="13">
        <v>151</v>
      </c>
      <c r="AG18" s="13">
        <v>29</v>
      </c>
      <c r="AH18" s="10">
        <v>0</v>
      </c>
      <c r="AI18" s="11">
        <v>83</v>
      </c>
      <c r="AJ18" s="14">
        <v>6</v>
      </c>
      <c r="AK18" s="26"/>
      <c r="AL18" s="11">
        <v>19</v>
      </c>
      <c r="AM18" s="26">
        <v>0</v>
      </c>
      <c r="AN18" s="11">
        <v>53</v>
      </c>
      <c r="AO18" s="24"/>
      <c r="AP18" s="24"/>
      <c r="AQ18" s="24">
        <v>0</v>
      </c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>
        <v>0</v>
      </c>
      <c r="Z19" s="15">
        <v>0</v>
      </c>
      <c r="AA19" s="11">
        <v>0</v>
      </c>
      <c r="AB19" s="80">
        <f t="shared" si="1"/>
        <v>0</v>
      </c>
      <c r="AC19" s="10">
        <v>0</v>
      </c>
      <c r="AD19" s="15">
        <v>0</v>
      </c>
      <c r="AE19" s="11">
        <v>0</v>
      </c>
      <c r="AF19" s="13">
        <v>0</v>
      </c>
      <c r="AG19" s="13"/>
      <c r="AH19" s="10">
        <v>0</v>
      </c>
      <c r="AI19" s="11">
        <v>0</v>
      </c>
      <c r="AJ19" s="14">
        <v>0</v>
      </c>
      <c r="AK19" s="26"/>
      <c r="AL19" s="11">
        <v>0</v>
      </c>
      <c r="AM19" s="26">
        <v>0</v>
      </c>
      <c r="AN19" s="11">
        <v>0</v>
      </c>
      <c r="AO19" s="24"/>
      <c r="AP19" s="24"/>
      <c r="AQ19" s="24">
        <v>0</v>
      </c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207</v>
      </c>
      <c r="C20" s="10">
        <v>0</v>
      </c>
      <c r="D20" s="12">
        <v>0</v>
      </c>
      <c r="E20" s="15">
        <v>2</v>
      </c>
      <c r="F20" s="15">
        <v>22</v>
      </c>
      <c r="G20" s="15">
        <v>11</v>
      </c>
      <c r="H20" s="15">
        <v>9</v>
      </c>
      <c r="I20" s="15">
        <v>13</v>
      </c>
      <c r="J20" s="15">
        <v>11</v>
      </c>
      <c r="K20" s="15">
        <v>21</v>
      </c>
      <c r="L20" s="15">
        <v>20</v>
      </c>
      <c r="M20" s="15">
        <v>18</v>
      </c>
      <c r="N20" s="15">
        <v>15</v>
      </c>
      <c r="O20" s="15">
        <v>18</v>
      </c>
      <c r="P20" s="15">
        <v>13</v>
      </c>
      <c r="Q20" s="15">
        <v>14</v>
      </c>
      <c r="R20" s="15">
        <v>10</v>
      </c>
      <c r="S20" s="11">
        <v>10</v>
      </c>
      <c r="T20" s="10">
        <v>2</v>
      </c>
      <c r="U20" s="11">
        <v>205</v>
      </c>
      <c r="V20" s="10">
        <v>36</v>
      </c>
      <c r="W20" s="11">
        <v>171</v>
      </c>
      <c r="X20" s="53">
        <f t="shared" si="0"/>
        <v>1</v>
      </c>
      <c r="Y20" s="10">
        <v>1</v>
      </c>
      <c r="Z20" s="15">
        <v>0</v>
      </c>
      <c r="AA20" s="11">
        <v>0</v>
      </c>
      <c r="AB20" s="80">
        <f t="shared" si="1"/>
        <v>122</v>
      </c>
      <c r="AC20" s="10">
        <v>122</v>
      </c>
      <c r="AD20" s="15">
        <v>0</v>
      </c>
      <c r="AE20" s="11">
        <v>0</v>
      </c>
      <c r="AF20" s="13">
        <v>111</v>
      </c>
      <c r="AG20" s="13"/>
      <c r="AH20" s="10">
        <v>1</v>
      </c>
      <c r="AI20" s="11">
        <v>23</v>
      </c>
      <c r="AJ20" s="14">
        <v>1</v>
      </c>
      <c r="AK20" s="26"/>
      <c r="AL20" s="11">
        <v>1</v>
      </c>
      <c r="AM20" s="26">
        <v>0</v>
      </c>
      <c r="AN20" s="11">
        <v>21</v>
      </c>
      <c r="AO20" s="24"/>
      <c r="AP20" s="24"/>
      <c r="AQ20" s="24">
        <v>0</v>
      </c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>
        <v>0</v>
      </c>
      <c r="Z21" s="15">
        <v>0</v>
      </c>
      <c r="AA21" s="11">
        <v>0</v>
      </c>
      <c r="AB21" s="80">
        <f t="shared" si="1"/>
        <v>0</v>
      </c>
      <c r="AC21" s="10">
        <v>0</v>
      </c>
      <c r="AD21" s="15">
        <v>0</v>
      </c>
      <c r="AE21" s="11">
        <v>0</v>
      </c>
      <c r="AF21" s="13">
        <v>0</v>
      </c>
      <c r="AG21" s="13"/>
      <c r="AH21" s="10">
        <v>0</v>
      </c>
      <c r="AI21" s="11">
        <v>0</v>
      </c>
      <c r="AJ21" s="14">
        <v>0</v>
      </c>
      <c r="AK21" s="26"/>
      <c r="AL21" s="11">
        <v>0</v>
      </c>
      <c r="AM21" s="26">
        <v>0</v>
      </c>
      <c r="AN21" s="11">
        <v>0</v>
      </c>
      <c r="AO21" s="24"/>
      <c r="AP21" s="24"/>
      <c r="AQ21" s="24">
        <v>0</v>
      </c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157</v>
      </c>
      <c r="C22" s="10">
        <v>0</v>
      </c>
      <c r="D22" s="12">
        <v>0</v>
      </c>
      <c r="E22" s="15">
        <v>0</v>
      </c>
      <c r="F22" s="15">
        <v>6</v>
      </c>
      <c r="G22" s="15">
        <v>2</v>
      </c>
      <c r="H22" s="15">
        <v>8</v>
      </c>
      <c r="I22" s="15">
        <v>4</v>
      </c>
      <c r="J22" s="15">
        <v>6</v>
      </c>
      <c r="K22" s="15">
        <v>11</v>
      </c>
      <c r="L22" s="15">
        <v>8</v>
      </c>
      <c r="M22" s="15">
        <v>17</v>
      </c>
      <c r="N22" s="15">
        <v>17</v>
      </c>
      <c r="O22" s="15">
        <v>14</v>
      </c>
      <c r="P22" s="15">
        <v>17</v>
      </c>
      <c r="Q22" s="15">
        <v>22</v>
      </c>
      <c r="R22" s="15">
        <v>12</v>
      </c>
      <c r="S22" s="11">
        <v>13</v>
      </c>
      <c r="T22" s="10">
        <v>0</v>
      </c>
      <c r="U22" s="11">
        <v>157</v>
      </c>
      <c r="V22" s="10">
        <v>67</v>
      </c>
      <c r="W22" s="11">
        <v>90</v>
      </c>
      <c r="X22" s="53">
        <f t="shared" si="0"/>
        <v>0</v>
      </c>
      <c r="Y22" s="10">
        <v>0</v>
      </c>
      <c r="Z22" s="15">
        <v>0</v>
      </c>
      <c r="AA22" s="11">
        <v>0</v>
      </c>
      <c r="AB22" s="80">
        <f t="shared" si="1"/>
        <v>90</v>
      </c>
      <c r="AC22" s="10">
        <v>90</v>
      </c>
      <c r="AD22" s="15">
        <v>0</v>
      </c>
      <c r="AE22" s="11">
        <v>0</v>
      </c>
      <c r="AF22" s="13">
        <v>74</v>
      </c>
      <c r="AG22" s="13"/>
      <c r="AH22" s="10">
        <v>0</v>
      </c>
      <c r="AI22" s="11">
        <v>40</v>
      </c>
      <c r="AJ22" s="14">
        <v>0</v>
      </c>
      <c r="AK22" s="26"/>
      <c r="AL22" s="11">
        <v>30</v>
      </c>
      <c r="AM22" s="26">
        <v>0</v>
      </c>
      <c r="AN22" s="11">
        <v>31</v>
      </c>
      <c r="AO22" s="24"/>
      <c r="AP22" s="24"/>
      <c r="AQ22" s="24">
        <v>0</v>
      </c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>
        <v>0</v>
      </c>
      <c r="Z23" s="15">
        <v>0</v>
      </c>
      <c r="AA23" s="11">
        <v>0</v>
      </c>
      <c r="AB23" s="80">
        <f t="shared" si="1"/>
        <v>0</v>
      </c>
      <c r="AC23" s="10">
        <v>0</v>
      </c>
      <c r="AD23" s="15">
        <v>0</v>
      </c>
      <c r="AE23" s="11">
        <v>0</v>
      </c>
      <c r="AF23" s="13">
        <v>0</v>
      </c>
      <c r="AG23" s="13"/>
      <c r="AH23" s="10">
        <v>0</v>
      </c>
      <c r="AI23" s="11">
        <v>0</v>
      </c>
      <c r="AJ23" s="14">
        <v>0</v>
      </c>
      <c r="AK23" s="26"/>
      <c r="AL23" s="11">
        <v>0</v>
      </c>
      <c r="AM23" s="26">
        <v>0</v>
      </c>
      <c r="AN23" s="11">
        <v>0</v>
      </c>
      <c r="AO23" s="24"/>
      <c r="AP23" s="24"/>
      <c r="AQ23" s="24">
        <v>0</v>
      </c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>
        <v>0</v>
      </c>
      <c r="Z24" s="15">
        <v>0</v>
      </c>
      <c r="AA24" s="11">
        <v>0</v>
      </c>
      <c r="AB24" s="80">
        <f t="shared" si="1"/>
        <v>0</v>
      </c>
      <c r="AC24" s="10">
        <v>0</v>
      </c>
      <c r="AD24" s="15">
        <v>0</v>
      </c>
      <c r="AE24" s="11">
        <v>0</v>
      </c>
      <c r="AF24" s="13">
        <v>0</v>
      </c>
      <c r="AG24" s="13"/>
      <c r="AH24" s="10">
        <v>0</v>
      </c>
      <c r="AI24" s="11">
        <v>0</v>
      </c>
      <c r="AJ24" s="14">
        <v>0</v>
      </c>
      <c r="AK24" s="26"/>
      <c r="AL24" s="11">
        <v>0</v>
      </c>
      <c r="AM24" s="26">
        <v>0</v>
      </c>
      <c r="AN24" s="11">
        <v>0</v>
      </c>
      <c r="AO24" s="24"/>
      <c r="AP24" s="24"/>
      <c r="AQ24" s="24">
        <v>0</v>
      </c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>
        <v>0</v>
      </c>
      <c r="Z25" s="15">
        <v>0</v>
      </c>
      <c r="AA25" s="11">
        <v>0</v>
      </c>
      <c r="AB25" s="80">
        <f t="shared" si="1"/>
        <v>0</v>
      </c>
      <c r="AC25" s="10">
        <v>0</v>
      </c>
      <c r="AD25" s="15">
        <v>0</v>
      </c>
      <c r="AE25" s="11">
        <v>0</v>
      </c>
      <c r="AF25" s="13">
        <v>0</v>
      </c>
      <c r="AG25" s="13"/>
      <c r="AH25" s="10">
        <v>0</v>
      </c>
      <c r="AI25" s="11">
        <v>0</v>
      </c>
      <c r="AJ25" s="14">
        <v>0</v>
      </c>
      <c r="AK25" s="26"/>
      <c r="AL25" s="11">
        <v>0</v>
      </c>
      <c r="AM25" s="26">
        <v>0</v>
      </c>
      <c r="AN25" s="11">
        <v>0</v>
      </c>
      <c r="AO25" s="24"/>
      <c r="AP25" s="24"/>
      <c r="AQ25" s="24">
        <v>0</v>
      </c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>
        <v>0</v>
      </c>
      <c r="Z26" s="15">
        <v>0</v>
      </c>
      <c r="AA26" s="11">
        <v>0</v>
      </c>
      <c r="AB26" s="80">
        <f t="shared" si="1"/>
        <v>0</v>
      </c>
      <c r="AC26" s="10">
        <v>0</v>
      </c>
      <c r="AD26" s="15">
        <v>0</v>
      </c>
      <c r="AE26" s="11">
        <v>0</v>
      </c>
      <c r="AF26" s="13">
        <v>0</v>
      </c>
      <c r="AG26" s="13"/>
      <c r="AH26" s="10">
        <v>0</v>
      </c>
      <c r="AI26" s="11">
        <v>0</v>
      </c>
      <c r="AJ26" s="14">
        <v>0</v>
      </c>
      <c r="AK26" s="26"/>
      <c r="AL26" s="11">
        <v>0</v>
      </c>
      <c r="AM26" s="26">
        <v>0</v>
      </c>
      <c r="AN26" s="11">
        <v>0</v>
      </c>
      <c r="AO26" s="24"/>
      <c r="AP26" s="24"/>
      <c r="AQ26" s="24">
        <v>0</v>
      </c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39</v>
      </c>
      <c r="C27" s="10">
        <v>0</v>
      </c>
      <c r="D27" s="12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2</v>
      </c>
      <c r="N27" s="15">
        <v>5</v>
      </c>
      <c r="O27" s="15">
        <v>4</v>
      </c>
      <c r="P27" s="15">
        <v>6</v>
      </c>
      <c r="Q27" s="15">
        <v>7</v>
      </c>
      <c r="R27" s="15">
        <v>7</v>
      </c>
      <c r="S27" s="11">
        <v>7</v>
      </c>
      <c r="T27" s="10">
        <v>0</v>
      </c>
      <c r="U27" s="11">
        <v>39</v>
      </c>
      <c r="V27" s="10">
        <v>15</v>
      </c>
      <c r="W27" s="11">
        <v>24</v>
      </c>
      <c r="X27" s="53">
        <f t="shared" si="0"/>
        <v>0</v>
      </c>
      <c r="Y27" s="10">
        <v>0</v>
      </c>
      <c r="Z27" s="15">
        <v>0</v>
      </c>
      <c r="AA27" s="11">
        <v>0</v>
      </c>
      <c r="AB27" s="80">
        <f t="shared" si="1"/>
        <v>22</v>
      </c>
      <c r="AC27" s="10">
        <v>22</v>
      </c>
      <c r="AD27" s="15">
        <v>0</v>
      </c>
      <c r="AE27" s="11">
        <v>0</v>
      </c>
      <c r="AF27" s="13">
        <v>22</v>
      </c>
      <c r="AG27" s="13"/>
      <c r="AH27" s="10">
        <v>0</v>
      </c>
      <c r="AI27" s="11">
        <v>6</v>
      </c>
      <c r="AJ27" s="14">
        <v>0</v>
      </c>
      <c r="AK27" s="26"/>
      <c r="AL27" s="11">
        <v>0</v>
      </c>
      <c r="AM27" s="26">
        <v>0</v>
      </c>
      <c r="AN27" s="11">
        <v>0</v>
      </c>
      <c r="AO27" s="24"/>
      <c r="AP27" s="24"/>
      <c r="AQ27" s="24">
        <v>0</v>
      </c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>
        <v>0</v>
      </c>
      <c r="Z28" s="15">
        <v>0</v>
      </c>
      <c r="AA28" s="11">
        <v>0</v>
      </c>
      <c r="AB28" s="80">
        <f t="shared" si="1"/>
        <v>0</v>
      </c>
      <c r="AC28" s="10">
        <v>0</v>
      </c>
      <c r="AD28" s="15">
        <v>0</v>
      </c>
      <c r="AE28" s="11">
        <v>0</v>
      </c>
      <c r="AF28" s="13">
        <v>0</v>
      </c>
      <c r="AG28" s="13"/>
      <c r="AH28" s="10">
        <v>0</v>
      </c>
      <c r="AI28" s="11">
        <v>0</v>
      </c>
      <c r="AJ28" s="14">
        <v>0</v>
      </c>
      <c r="AK28" s="26"/>
      <c r="AL28" s="11">
        <v>0</v>
      </c>
      <c r="AM28" s="26">
        <v>0</v>
      </c>
      <c r="AN28" s="11">
        <v>0</v>
      </c>
      <c r="AO28" s="24"/>
      <c r="AP28" s="24"/>
      <c r="AQ28" s="24">
        <v>0</v>
      </c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>
        <v>0</v>
      </c>
      <c r="Z29" s="15">
        <v>0</v>
      </c>
      <c r="AA29" s="11">
        <v>0</v>
      </c>
      <c r="AB29" s="80">
        <f t="shared" si="1"/>
        <v>0</v>
      </c>
      <c r="AC29" s="10">
        <v>0</v>
      </c>
      <c r="AD29" s="15">
        <v>0</v>
      </c>
      <c r="AE29" s="11">
        <v>0</v>
      </c>
      <c r="AF29" s="13">
        <v>0</v>
      </c>
      <c r="AG29" s="13"/>
      <c r="AH29" s="10">
        <v>0</v>
      </c>
      <c r="AI29" s="11">
        <v>0</v>
      </c>
      <c r="AJ29" s="14">
        <v>0</v>
      </c>
      <c r="AK29" s="26"/>
      <c r="AL29" s="11">
        <v>0</v>
      </c>
      <c r="AM29" s="26">
        <v>0</v>
      </c>
      <c r="AN29" s="11">
        <v>0</v>
      </c>
      <c r="AO29" s="24"/>
      <c r="AP29" s="24"/>
      <c r="AQ29" s="24">
        <v>0</v>
      </c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>
        <v>0</v>
      </c>
      <c r="Z30" s="15">
        <v>0</v>
      </c>
      <c r="AA30" s="11">
        <v>0</v>
      </c>
      <c r="AB30" s="80">
        <f t="shared" si="1"/>
        <v>0</v>
      </c>
      <c r="AC30" s="10">
        <v>0</v>
      </c>
      <c r="AD30" s="15">
        <v>0</v>
      </c>
      <c r="AE30" s="11">
        <v>0</v>
      </c>
      <c r="AF30" s="13">
        <v>0</v>
      </c>
      <c r="AG30" s="13"/>
      <c r="AH30" s="10">
        <v>0</v>
      </c>
      <c r="AI30" s="11">
        <v>0</v>
      </c>
      <c r="AJ30" s="14">
        <v>0</v>
      </c>
      <c r="AK30" s="26"/>
      <c r="AL30" s="11">
        <v>0</v>
      </c>
      <c r="AM30" s="26">
        <v>0</v>
      </c>
      <c r="AN30" s="11">
        <v>0</v>
      </c>
      <c r="AO30" s="24"/>
      <c r="AP30" s="24"/>
      <c r="AQ30" s="24">
        <v>0</v>
      </c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>
        <v>0</v>
      </c>
      <c r="Z31" s="15">
        <v>0</v>
      </c>
      <c r="AA31" s="11">
        <v>0</v>
      </c>
      <c r="AB31" s="80">
        <f t="shared" si="1"/>
        <v>0</v>
      </c>
      <c r="AC31" s="10">
        <v>0</v>
      </c>
      <c r="AD31" s="15">
        <v>0</v>
      </c>
      <c r="AE31" s="11">
        <v>0</v>
      </c>
      <c r="AF31" s="13">
        <v>0</v>
      </c>
      <c r="AG31" s="13"/>
      <c r="AH31" s="10">
        <v>0</v>
      </c>
      <c r="AI31" s="11">
        <v>0</v>
      </c>
      <c r="AJ31" s="14">
        <v>0</v>
      </c>
      <c r="AK31" s="26"/>
      <c r="AL31" s="11">
        <v>0</v>
      </c>
      <c r="AM31" s="26">
        <v>0</v>
      </c>
      <c r="AN31" s="11">
        <v>0</v>
      </c>
      <c r="AO31" s="24"/>
      <c r="AP31" s="24"/>
      <c r="AQ31" s="24">
        <v>0</v>
      </c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146</v>
      </c>
      <c r="C32" s="10">
        <v>16</v>
      </c>
      <c r="D32" s="12">
        <v>12</v>
      </c>
      <c r="E32" s="15">
        <v>7</v>
      </c>
      <c r="F32" s="15">
        <v>7</v>
      </c>
      <c r="G32" s="15">
        <v>6</v>
      </c>
      <c r="H32" s="15">
        <v>6</v>
      </c>
      <c r="I32" s="15">
        <v>4</v>
      </c>
      <c r="J32" s="15">
        <v>5</v>
      </c>
      <c r="K32" s="15">
        <v>8</v>
      </c>
      <c r="L32" s="15">
        <v>5</v>
      </c>
      <c r="M32" s="15">
        <v>9</v>
      </c>
      <c r="N32" s="15">
        <v>15</v>
      </c>
      <c r="O32" s="15">
        <v>10</v>
      </c>
      <c r="P32" s="15">
        <v>7</v>
      </c>
      <c r="Q32" s="15">
        <v>11</v>
      </c>
      <c r="R32" s="15">
        <v>11</v>
      </c>
      <c r="S32" s="11">
        <v>7</v>
      </c>
      <c r="T32" s="10">
        <v>35</v>
      </c>
      <c r="U32" s="11">
        <v>111</v>
      </c>
      <c r="V32" s="10">
        <v>53</v>
      </c>
      <c r="W32" s="11">
        <v>93</v>
      </c>
      <c r="X32" s="53">
        <f t="shared" si="0"/>
        <v>0</v>
      </c>
      <c r="Y32" s="10">
        <v>0</v>
      </c>
      <c r="Z32" s="15">
        <v>0</v>
      </c>
      <c r="AA32" s="11">
        <v>0</v>
      </c>
      <c r="AB32" s="80">
        <f t="shared" si="1"/>
        <v>0</v>
      </c>
      <c r="AC32" s="10">
        <v>0</v>
      </c>
      <c r="AD32" s="15">
        <v>0</v>
      </c>
      <c r="AE32" s="11">
        <v>0</v>
      </c>
      <c r="AF32" s="13">
        <v>0</v>
      </c>
      <c r="AG32" s="13"/>
      <c r="AH32" s="10">
        <v>1</v>
      </c>
      <c r="AI32" s="11">
        <v>22</v>
      </c>
      <c r="AJ32" s="14">
        <v>0</v>
      </c>
      <c r="AK32" s="26"/>
      <c r="AL32" s="11">
        <v>4</v>
      </c>
      <c r="AM32" s="26">
        <v>6</v>
      </c>
      <c r="AN32" s="11">
        <v>7</v>
      </c>
      <c r="AO32" s="24"/>
      <c r="AP32" s="24"/>
      <c r="AQ32" s="24">
        <v>0</v>
      </c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>
        <v>0</v>
      </c>
      <c r="Z33" s="15">
        <v>0</v>
      </c>
      <c r="AA33" s="11">
        <v>0</v>
      </c>
      <c r="AB33" s="80">
        <f t="shared" si="1"/>
        <v>0</v>
      </c>
      <c r="AC33" s="10">
        <v>0</v>
      </c>
      <c r="AD33" s="15">
        <v>0</v>
      </c>
      <c r="AE33" s="11">
        <v>0</v>
      </c>
      <c r="AF33" s="13">
        <v>0</v>
      </c>
      <c r="AG33" s="13"/>
      <c r="AH33" s="10">
        <v>0</v>
      </c>
      <c r="AI33" s="11">
        <v>0</v>
      </c>
      <c r="AJ33" s="14">
        <v>0</v>
      </c>
      <c r="AK33" s="26"/>
      <c r="AL33" s="11">
        <v>0</v>
      </c>
      <c r="AM33" s="26"/>
      <c r="AN33" s="11">
        <v>0</v>
      </c>
      <c r="AO33" s="24"/>
      <c r="AP33" s="24"/>
      <c r="AQ33" s="24">
        <v>0</v>
      </c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>
        <v>0</v>
      </c>
      <c r="Z34" s="15">
        <v>0</v>
      </c>
      <c r="AA34" s="11">
        <v>0</v>
      </c>
      <c r="AB34" s="80">
        <f t="shared" si="1"/>
        <v>0</v>
      </c>
      <c r="AC34" s="10">
        <v>0</v>
      </c>
      <c r="AD34" s="15">
        <v>0</v>
      </c>
      <c r="AE34" s="11">
        <v>0</v>
      </c>
      <c r="AF34" s="13">
        <v>0</v>
      </c>
      <c r="AG34" s="13"/>
      <c r="AH34" s="10">
        <v>0</v>
      </c>
      <c r="AI34" s="11">
        <v>0</v>
      </c>
      <c r="AJ34" s="14">
        <v>0</v>
      </c>
      <c r="AK34" s="26"/>
      <c r="AL34" s="11">
        <v>0</v>
      </c>
      <c r="AM34" s="26"/>
      <c r="AN34" s="11">
        <v>0</v>
      </c>
      <c r="AO34" s="24"/>
      <c r="AP34" s="24"/>
      <c r="AQ34" s="24">
        <v>0</v>
      </c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>
        <v>0</v>
      </c>
      <c r="Z35" s="15">
        <v>0</v>
      </c>
      <c r="AA35" s="11">
        <v>0</v>
      </c>
      <c r="AB35" s="80">
        <f t="shared" si="1"/>
        <v>0</v>
      </c>
      <c r="AC35" s="10">
        <v>0</v>
      </c>
      <c r="AD35" s="15">
        <v>0</v>
      </c>
      <c r="AE35" s="11">
        <v>0</v>
      </c>
      <c r="AF35" s="13">
        <v>0</v>
      </c>
      <c r="AG35" s="13"/>
      <c r="AH35" s="10">
        <v>0</v>
      </c>
      <c r="AI35" s="11">
        <v>0</v>
      </c>
      <c r="AJ35" s="14">
        <v>0</v>
      </c>
      <c r="AK35" s="26"/>
      <c r="AL35" s="11">
        <v>0</v>
      </c>
      <c r="AM35" s="26"/>
      <c r="AN35" s="11">
        <v>0</v>
      </c>
      <c r="AO35" s="24"/>
      <c r="AP35" s="24"/>
      <c r="AQ35" s="24">
        <v>0</v>
      </c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>
        <v>0</v>
      </c>
      <c r="AE36" s="11">
        <v>0</v>
      </c>
      <c r="AF36" s="13">
        <v>0</v>
      </c>
      <c r="AG36" s="13"/>
      <c r="AH36" s="56"/>
      <c r="AI36" s="25">
        <v>0</v>
      </c>
      <c r="AJ36" s="14">
        <v>0</v>
      </c>
      <c r="AK36" s="56"/>
      <c r="AL36" s="11">
        <v>0</v>
      </c>
      <c r="AM36" s="98"/>
      <c r="AN36" s="11">
        <v>0</v>
      </c>
      <c r="AO36" s="24"/>
      <c r="AP36" s="24"/>
      <c r="AQ36" s="24">
        <v>0</v>
      </c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>
        <v>0</v>
      </c>
      <c r="AE37" s="11">
        <v>0</v>
      </c>
      <c r="AF37" s="13">
        <v>0</v>
      </c>
      <c r="AG37" s="13"/>
      <c r="AH37" s="10">
        <v>0</v>
      </c>
      <c r="AI37" s="11">
        <v>0</v>
      </c>
      <c r="AJ37" s="14">
        <v>0</v>
      </c>
      <c r="AK37" s="26"/>
      <c r="AL37" s="11">
        <v>0</v>
      </c>
      <c r="AM37" s="26"/>
      <c r="AN37" s="11">
        <v>0</v>
      </c>
      <c r="AO37" s="24"/>
      <c r="AP37" s="24"/>
      <c r="AQ37" s="24">
        <v>0</v>
      </c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>
        <v>0</v>
      </c>
      <c r="AE38" s="11">
        <v>0</v>
      </c>
      <c r="AF38" s="13">
        <v>0</v>
      </c>
      <c r="AG38" s="13"/>
      <c r="AH38" s="10">
        <v>0</v>
      </c>
      <c r="AI38" s="11">
        <v>0</v>
      </c>
      <c r="AJ38" s="14">
        <v>0</v>
      </c>
      <c r="AK38" s="26"/>
      <c r="AL38" s="11">
        <v>0</v>
      </c>
      <c r="AM38" s="26"/>
      <c r="AN38" s="11">
        <v>0</v>
      </c>
      <c r="AO38" s="24"/>
      <c r="AP38" s="24"/>
      <c r="AQ38" s="24">
        <v>0</v>
      </c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246</v>
      </c>
      <c r="C39" s="137">
        <v>54</v>
      </c>
      <c r="D39" s="137">
        <v>84</v>
      </c>
      <c r="E39" s="137">
        <v>108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246</v>
      </c>
      <c r="U39" s="11">
        <v>0</v>
      </c>
      <c r="V39" s="10">
        <v>165</v>
      </c>
      <c r="W39" s="11">
        <v>81</v>
      </c>
      <c r="X39" s="53">
        <f>SUM(Y39+Z39+AA39)</f>
        <v>112</v>
      </c>
      <c r="Y39" s="10">
        <v>112</v>
      </c>
      <c r="Z39" s="15">
        <v>0</v>
      </c>
      <c r="AA39" s="11">
        <v>0</v>
      </c>
      <c r="AB39" s="80">
        <f>SUM(AC39+AD39+AE39)</f>
        <v>0</v>
      </c>
      <c r="AC39" s="10">
        <v>0</v>
      </c>
      <c r="AD39" s="15">
        <v>0</v>
      </c>
      <c r="AE39" s="11">
        <v>0</v>
      </c>
      <c r="AF39" s="13">
        <v>114</v>
      </c>
      <c r="AG39" s="11"/>
      <c r="AH39" s="10">
        <v>0</v>
      </c>
      <c r="AI39" s="11">
        <v>0</v>
      </c>
      <c r="AJ39" s="14">
        <v>164</v>
      </c>
      <c r="AK39" s="26">
        <v>4</v>
      </c>
      <c r="AL39" s="11">
        <v>0</v>
      </c>
      <c r="AM39" s="26">
        <v>5</v>
      </c>
      <c r="AN39" s="11">
        <v>0</v>
      </c>
      <c r="AO39" s="24"/>
      <c r="AP39" s="24"/>
      <c r="AQ39" s="24">
        <v>0</v>
      </c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256</v>
      </c>
      <c r="C40" s="137">
        <v>0</v>
      </c>
      <c r="D40" s="137">
        <v>0</v>
      </c>
      <c r="E40" s="137">
        <v>0</v>
      </c>
      <c r="F40" s="15">
        <v>23</v>
      </c>
      <c r="G40" s="15">
        <v>8</v>
      </c>
      <c r="H40" s="15">
        <v>5</v>
      </c>
      <c r="I40" s="15">
        <v>7</v>
      </c>
      <c r="J40" s="15">
        <v>5</v>
      </c>
      <c r="K40" s="15">
        <v>20</v>
      </c>
      <c r="L40" s="15">
        <v>15</v>
      </c>
      <c r="M40" s="15">
        <v>18</v>
      </c>
      <c r="N40" s="15">
        <v>38</v>
      </c>
      <c r="O40" s="15">
        <v>15</v>
      </c>
      <c r="P40" s="15">
        <v>27</v>
      </c>
      <c r="Q40" s="15">
        <v>21</v>
      </c>
      <c r="R40" s="15">
        <v>31</v>
      </c>
      <c r="S40" s="11">
        <v>23</v>
      </c>
      <c r="T40" s="10">
        <v>0</v>
      </c>
      <c r="U40" s="11">
        <v>256</v>
      </c>
      <c r="V40" s="10">
        <v>131</v>
      </c>
      <c r="W40" s="11">
        <v>125</v>
      </c>
      <c r="X40" s="53">
        <f>SUM(Y40+Z40+AA40)</f>
        <v>0</v>
      </c>
      <c r="Y40" s="10">
        <v>0</v>
      </c>
      <c r="Z40" s="15">
        <v>0</v>
      </c>
      <c r="AA40" s="11">
        <v>0</v>
      </c>
      <c r="AB40" s="80">
        <f>SUM(AC40+AD40+AE40)</f>
        <v>130</v>
      </c>
      <c r="AC40" s="10">
        <v>130</v>
      </c>
      <c r="AD40" s="15">
        <v>0</v>
      </c>
      <c r="AE40" s="11">
        <v>0</v>
      </c>
      <c r="AF40" s="13">
        <v>124</v>
      </c>
      <c r="AG40" s="143"/>
      <c r="AH40" s="10">
        <v>0</v>
      </c>
      <c r="AI40" s="11">
        <v>34</v>
      </c>
      <c r="AJ40" s="14">
        <v>32</v>
      </c>
      <c r="AK40" s="26"/>
      <c r="AL40" s="11">
        <v>23</v>
      </c>
      <c r="AM40" s="26">
        <v>0</v>
      </c>
      <c r="AN40" s="11">
        <v>18</v>
      </c>
      <c r="AO40" s="24"/>
      <c r="AP40" s="24"/>
      <c r="AQ40" s="24">
        <v>0</v>
      </c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>
        <v>0</v>
      </c>
      <c r="AA41" s="11">
        <v>0</v>
      </c>
      <c r="AB41" s="80">
        <f>SUM(AC41+AD41+AE41)</f>
        <v>0</v>
      </c>
      <c r="AC41" s="10">
        <v>0</v>
      </c>
      <c r="AD41" s="15">
        <v>0</v>
      </c>
      <c r="AE41" s="11">
        <v>0</v>
      </c>
      <c r="AF41" s="13">
        <v>0</v>
      </c>
      <c r="AG41" s="11"/>
      <c r="AH41" s="10">
        <v>0</v>
      </c>
      <c r="AI41" s="11">
        <v>0</v>
      </c>
      <c r="AJ41" s="14">
        <v>0</v>
      </c>
      <c r="AK41" s="26"/>
      <c r="AL41" s="11">
        <v>0</v>
      </c>
      <c r="AM41" s="26">
        <v>0</v>
      </c>
      <c r="AN41" s="11">
        <v>0</v>
      </c>
      <c r="AO41" s="24"/>
      <c r="AP41" s="24"/>
      <c r="AQ41" s="24">
        <v>0</v>
      </c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0</v>
      </c>
      <c r="C42" s="137">
        <v>0</v>
      </c>
      <c r="D42" s="137">
        <v>0</v>
      </c>
      <c r="E42" s="137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0</v>
      </c>
      <c r="U42" s="11">
        <v>0</v>
      </c>
      <c r="V42" s="10">
        <v>0</v>
      </c>
      <c r="W42" s="11">
        <v>0</v>
      </c>
      <c r="X42" s="53">
        <f>SUM(Y42+Z42+AA42)</f>
        <v>0</v>
      </c>
      <c r="Y42" s="10">
        <v>0</v>
      </c>
      <c r="Z42" s="15">
        <v>0</v>
      </c>
      <c r="AA42" s="11">
        <v>0</v>
      </c>
      <c r="AB42" s="80">
        <f>SUM(AC42+AD42+AE42)</f>
        <v>0</v>
      </c>
      <c r="AC42" s="10">
        <v>0</v>
      </c>
      <c r="AD42" s="15">
        <v>0</v>
      </c>
      <c r="AE42" s="11">
        <v>0</v>
      </c>
      <c r="AF42" s="13">
        <v>0</v>
      </c>
      <c r="AG42" s="11"/>
      <c r="AH42" s="10">
        <v>0</v>
      </c>
      <c r="AI42" s="11">
        <v>0</v>
      </c>
      <c r="AJ42" s="14">
        <v>0</v>
      </c>
      <c r="AK42" s="26"/>
      <c r="AL42" s="11">
        <v>0</v>
      </c>
      <c r="AM42" s="26">
        <v>0</v>
      </c>
      <c r="AN42" s="11">
        <v>0</v>
      </c>
      <c r="AO42" s="24"/>
      <c r="AP42" s="24"/>
      <c r="AQ42" s="24">
        <v>0</v>
      </c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406</v>
      </c>
      <c r="C43" s="10">
        <v>2</v>
      </c>
      <c r="D43" s="12">
        <v>9</v>
      </c>
      <c r="E43" s="15">
        <v>36</v>
      </c>
      <c r="F43" s="15">
        <v>48</v>
      </c>
      <c r="G43" s="15">
        <v>17</v>
      </c>
      <c r="H43" s="15">
        <v>25</v>
      </c>
      <c r="I43" s="15">
        <v>20</v>
      </c>
      <c r="J43" s="15">
        <v>25</v>
      </c>
      <c r="K43" s="15">
        <v>38</v>
      </c>
      <c r="L43" s="15">
        <v>37</v>
      </c>
      <c r="M43" s="15">
        <v>52</v>
      </c>
      <c r="N43" s="15">
        <v>30</v>
      </c>
      <c r="O43" s="15">
        <v>31</v>
      </c>
      <c r="P43" s="15">
        <v>16</v>
      </c>
      <c r="Q43" s="15">
        <v>11</v>
      </c>
      <c r="R43" s="15">
        <v>4</v>
      </c>
      <c r="S43" s="11">
        <v>5</v>
      </c>
      <c r="T43" s="10">
        <v>47</v>
      </c>
      <c r="U43" s="11">
        <v>359</v>
      </c>
      <c r="V43" s="10">
        <v>189</v>
      </c>
      <c r="W43" s="11">
        <v>217</v>
      </c>
      <c r="X43" s="53">
        <f t="shared" ref="X43:X68" si="2">SUM(Y43+Z43+AA43)</f>
        <v>11</v>
      </c>
      <c r="Y43" s="10">
        <v>11</v>
      </c>
      <c r="Z43" s="15">
        <v>0</v>
      </c>
      <c r="AA43" s="11">
        <v>0</v>
      </c>
      <c r="AB43" s="80">
        <f>SUM(AC43+AD43+AE43)</f>
        <v>40</v>
      </c>
      <c r="AC43" s="10">
        <v>40</v>
      </c>
      <c r="AD43" s="15">
        <v>0</v>
      </c>
      <c r="AE43" s="11">
        <v>0</v>
      </c>
      <c r="AF43" s="13">
        <v>22</v>
      </c>
      <c r="AG43" s="11"/>
      <c r="AH43" s="10">
        <v>9</v>
      </c>
      <c r="AI43" s="25">
        <v>58</v>
      </c>
      <c r="AJ43" s="14">
        <v>458</v>
      </c>
      <c r="AK43" s="26"/>
      <c r="AL43" s="11">
        <v>0</v>
      </c>
      <c r="AM43" s="26">
        <v>0</v>
      </c>
      <c r="AN43" s="11">
        <v>1</v>
      </c>
      <c r="AO43" s="24"/>
      <c r="AP43" s="24"/>
      <c r="AQ43" s="24">
        <v>7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116</v>
      </c>
      <c r="C44" s="10">
        <v>43</v>
      </c>
      <c r="D44" s="12">
        <v>50</v>
      </c>
      <c r="E44" s="15">
        <v>23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116</v>
      </c>
      <c r="U44" s="11">
        <v>0</v>
      </c>
      <c r="V44" s="10">
        <v>88</v>
      </c>
      <c r="W44" s="11">
        <v>28</v>
      </c>
      <c r="X44" s="53">
        <f t="shared" si="2"/>
        <v>84</v>
      </c>
      <c r="Y44" s="10">
        <v>84</v>
      </c>
      <c r="Z44" s="15">
        <v>0</v>
      </c>
      <c r="AA44" s="11">
        <v>0</v>
      </c>
      <c r="AB44" s="80">
        <f t="shared" ref="AB44:AB68" si="3">SUM(AC44+AD44+AE44)</f>
        <v>0</v>
      </c>
      <c r="AC44" s="10">
        <v>0</v>
      </c>
      <c r="AD44" s="15">
        <v>0</v>
      </c>
      <c r="AE44" s="11">
        <v>0</v>
      </c>
      <c r="AF44" s="13">
        <v>44</v>
      </c>
      <c r="AG44" s="24"/>
      <c r="AH44" s="10">
        <v>13</v>
      </c>
      <c r="AI44" s="25">
        <v>0</v>
      </c>
      <c r="AJ44" s="14">
        <v>0</v>
      </c>
      <c r="AK44" s="26"/>
      <c r="AL44" s="11">
        <v>0</v>
      </c>
      <c r="AM44" s="26">
        <v>53</v>
      </c>
      <c r="AN44" s="11">
        <v>0</v>
      </c>
      <c r="AO44" s="24"/>
      <c r="AP44" s="24"/>
      <c r="AQ44" s="24">
        <v>0</v>
      </c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671</v>
      </c>
      <c r="C45" s="10">
        <v>0</v>
      </c>
      <c r="D45" s="12">
        <v>0</v>
      </c>
      <c r="E45" s="15">
        <v>0</v>
      </c>
      <c r="F45" s="15">
        <v>15</v>
      </c>
      <c r="G45" s="15">
        <v>11</v>
      </c>
      <c r="H45" s="15">
        <v>6</v>
      </c>
      <c r="I45" s="15">
        <v>25</v>
      </c>
      <c r="J45" s="15">
        <v>33</v>
      </c>
      <c r="K45" s="15">
        <v>52</v>
      </c>
      <c r="L45" s="15">
        <v>78</v>
      </c>
      <c r="M45" s="15">
        <v>73</v>
      </c>
      <c r="N45" s="15">
        <v>81</v>
      </c>
      <c r="O45" s="15">
        <v>80</v>
      </c>
      <c r="P45" s="15">
        <v>74</v>
      </c>
      <c r="Q45" s="15">
        <v>66</v>
      </c>
      <c r="R45" s="15">
        <v>39</v>
      </c>
      <c r="S45" s="11">
        <v>38</v>
      </c>
      <c r="T45" s="10">
        <v>0</v>
      </c>
      <c r="U45" s="11">
        <v>671</v>
      </c>
      <c r="V45" s="10">
        <v>240</v>
      </c>
      <c r="W45" s="11">
        <v>431</v>
      </c>
      <c r="X45" s="53">
        <f t="shared" si="2"/>
        <v>0</v>
      </c>
      <c r="Y45" s="10">
        <v>0</v>
      </c>
      <c r="Z45" s="15">
        <v>0</v>
      </c>
      <c r="AA45" s="11">
        <v>0</v>
      </c>
      <c r="AB45" s="80">
        <f t="shared" si="3"/>
        <v>338</v>
      </c>
      <c r="AC45" s="10">
        <v>338</v>
      </c>
      <c r="AD45" s="15">
        <v>0</v>
      </c>
      <c r="AE45" s="11">
        <v>0</v>
      </c>
      <c r="AF45" s="13">
        <v>259</v>
      </c>
      <c r="AG45" s="143">
        <v>50</v>
      </c>
      <c r="AH45" s="10">
        <v>0</v>
      </c>
      <c r="AI45" s="25">
        <v>87</v>
      </c>
      <c r="AJ45" s="25">
        <v>141</v>
      </c>
      <c r="AK45" s="26"/>
      <c r="AL45" s="11">
        <v>10</v>
      </c>
      <c r="AM45" s="26">
        <v>0</v>
      </c>
      <c r="AN45" s="11">
        <v>59</v>
      </c>
      <c r="AO45" s="24"/>
      <c r="AP45" s="24"/>
      <c r="AQ45" s="24">
        <v>0</v>
      </c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>
        <v>0</v>
      </c>
      <c r="Z46" s="15">
        <v>0</v>
      </c>
      <c r="AA46" s="11">
        <v>0</v>
      </c>
      <c r="AB46" s="80">
        <f t="shared" si="3"/>
        <v>0</v>
      </c>
      <c r="AC46" s="10">
        <v>0</v>
      </c>
      <c r="AD46" s="15">
        <v>0</v>
      </c>
      <c r="AE46" s="11">
        <v>0</v>
      </c>
      <c r="AF46" s="13">
        <v>0</v>
      </c>
      <c r="AG46" s="11"/>
      <c r="AH46" s="10">
        <v>0</v>
      </c>
      <c r="AI46" s="11">
        <v>0</v>
      </c>
      <c r="AJ46" s="14">
        <v>0</v>
      </c>
      <c r="AK46" s="26"/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>
        <v>0</v>
      </c>
      <c r="Z47" s="15">
        <v>0</v>
      </c>
      <c r="AA47" s="11">
        <v>0</v>
      </c>
      <c r="AB47" s="80">
        <f t="shared" si="3"/>
        <v>0</v>
      </c>
      <c r="AC47" s="10">
        <v>0</v>
      </c>
      <c r="AD47" s="15">
        <v>0</v>
      </c>
      <c r="AE47" s="11">
        <v>0</v>
      </c>
      <c r="AF47" s="13">
        <v>0</v>
      </c>
      <c r="AG47" s="143"/>
      <c r="AH47" s="10">
        <v>0</v>
      </c>
      <c r="AI47" s="11">
        <v>0</v>
      </c>
      <c r="AJ47" s="14">
        <v>0</v>
      </c>
      <c r="AK47" s="26"/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>
        <v>0</v>
      </c>
      <c r="Z48" s="15">
        <v>0</v>
      </c>
      <c r="AA48" s="11">
        <v>0</v>
      </c>
      <c r="AB48" s="80">
        <f t="shared" si="3"/>
        <v>0</v>
      </c>
      <c r="AC48" s="10">
        <v>0</v>
      </c>
      <c r="AD48" s="15">
        <v>0</v>
      </c>
      <c r="AE48" s="11">
        <v>0</v>
      </c>
      <c r="AF48" s="13">
        <v>0</v>
      </c>
      <c r="AG48" s="11"/>
      <c r="AH48" s="10">
        <v>0</v>
      </c>
      <c r="AI48" s="11">
        <v>0</v>
      </c>
      <c r="AJ48" s="14">
        <v>0</v>
      </c>
      <c r="AK48" s="26"/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>
        <v>0</v>
      </c>
      <c r="Z49" s="15">
        <v>0</v>
      </c>
      <c r="AA49" s="11">
        <v>0</v>
      </c>
      <c r="AB49" s="80">
        <f t="shared" si="3"/>
        <v>0</v>
      </c>
      <c r="AC49" s="10">
        <v>0</v>
      </c>
      <c r="AD49" s="15">
        <v>0</v>
      </c>
      <c r="AE49" s="11">
        <v>0</v>
      </c>
      <c r="AF49" s="13">
        <v>0</v>
      </c>
      <c r="AG49" s="11"/>
      <c r="AH49" s="10">
        <v>0</v>
      </c>
      <c r="AI49" s="11">
        <v>0</v>
      </c>
      <c r="AJ49" s="14">
        <v>0</v>
      </c>
      <c r="AK49" s="26"/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>
        <v>0</v>
      </c>
      <c r="Z50" s="15">
        <v>0</v>
      </c>
      <c r="AA50" s="11">
        <v>0</v>
      </c>
      <c r="AB50" s="80">
        <f t="shared" si="3"/>
        <v>0</v>
      </c>
      <c r="AC50" s="10">
        <v>0</v>
      </c>
      <c r="AD50" s="15">
        <v>0</v>
      </c>
      <c r="AE50" s="11">
        <v>0</v>
      </c>
      <c r="AF50" s="13">
        <v>0</v>
      </c>
      <c r="AG50" s="143"/>
      <c r="AH50" s="10">
        <v>0</v>
      </c>
      <c r="AI50" s="11">
        <v>0</v>
      </c>
      <c r="AJ50" s="14">
        <v>0</v>
      </c>
      <c r="AK50" s="26"/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>
        <v>0</v>
      </c>
      <c r="Z51" s="15">
        <v>0</v>
      </c>
      <c r="AA51" s="11">
        <v>0</v>
      </c>
      <c r="AB51" s="80">
        <f t="shared" si="3"/>
        <v>0</v>
      </c>
      <c r="AC51" s="10">
        <v>0</v>
      </c>
      <c r="AD51" s="15">
        <v>0</v>
      </c>
      <c r="AE51" s="11">
        <v>0</v>
      </c>
      <c r="AF51" s="13">
        <v>0</v>
      </c>
      <c r="AG51" s="11"/>
      <c r="AH51" s="10">
        <v>0</v>
      </c>
      <c r="AI51" s="11">
        <v>0</v>
      </c>
      <c r="AJ51" s="14">
        <v>0</v>
      </c>
      <c r="AK51" s="26"/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>
        <v>0</v>
      </c>
      <c r="Z52" s="15">
        <v>0</v>
      </c>
      <c r="AA52" s="11">
        <v>0</v>
      </c>
      <c r="AB52" s="80">
        <f t="shared" si="3"/>
        <v>0</v>
      </c>
      <c r="AC52" s="10">
        <v>0</v>
      </c>
      <c r="AD52" s="15">
        <v>0</v>
      </c>
      <c r="AE52" s="11">
        <v>0</v>
      </c>
      <c r="AF52" s="13">
        <v>0</v>
      </c>
      <c r="AG52" s="33"/>
      <c r="AH52" s="10">
        <v>0</v>
      </c>
      <c r="AI52" s="11">
        <v>0</v>
      </c>
      <c r="AJ52" s="14">
        <v>0</v>
      </c>
      <c r="AK52" s="26"/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>
        <v>0</v>
      </c>
      <c r="Z53" s="15">
        <v>0</v>
      </c>
      <c r="AA53" s="11">
        <v>0</v>
      </c>
      <c r="AB53" s="80">
        <f t="shared" si="3"/>
        <v>0</v>
      </c>
      <c r="AC53" s="10">
        <v>0</v>
      </c>
      <c r="AD53" s="15">
        <v>0</v>
      </c>
      <c r="AE53" s="11">
        <v>0</v>
      </c>
      <c r="AF53" s="13">
        <v>0</v>
      </c>
      <c r="AG53" s="33"/>
      <c r="AH53" s="10">
        <v>0</v>
      </c>
      <c r="AI53" s="11">
        <v>0</v>
      </c>
      <c r="AJ53" s="14">
        <v>0</v>
      </c>
      <c r="AK53" s="26"/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>
        <v>0</v>
      </c>
      <c r="Z54" s="15">
        <v>0</v>
      </c>
      <c r="AA54" s="11">
        <v>0</v>
      </c>
      <c r="AB54" s="80">
        <f t="shared" si="3"/>
        <v>0</v>
      </c>
      <c r="AC54" s="10">
        <v>0</v>
      </c>
      <c r="AD54" s="15">
        <v>0</v>
      </c>
      <c r="AE54" s="11">
        <v>0</v>
      </c>
      <c r="AF54" s="13">
        <v>0</v>
      </c>
      <c r="AG54" s="33"/>
      <c r="AH54" s="10">
        <v>0</v>
      </c>
      <c r="AI54" s="11">
        <v>0</v>
      </c>
      <c r="AJ54" s="14">
        <v>0</v>
      </c>
      <c r="AK54" s="26"/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226</v>
      </c>
      <c r="C55" s="10">
        <v>0</v>
      </c>
      <c r="D55" s="12">
        <v>0</v>
      </c>
      <c r="E55" s="15">
        <v>0</v>
      </c>
      <c r="F55" s="15">
        <v>0</v>
      </c>
      <c r="G55" s="15">
        <v>0</v>
      </c>
      <c r="H55" s="15">
        <v>1</v>
      </c>
      <c r="I55" s="15">
        <v>0</v>
      </c>
      <c r="J55" s="15">
        <v>6</v>
      </c>
      <c r="K55" s="15">
        <v>9</v>
      </c>
      <c r="L55" s="15">
        <v>9</v>
      </c>
      <c r="M55" s="15">
        <v>14</v>
      </c>
      <c r="N55" s="15">
        <v>15</v>
      </c>
      <c r="O55" s="15">
        <v>25</v>
      </c>
      <c r="P55" s="15">
        <v>43</v>
      </c>
      <c r="Q55" s="15">
        <v>33</v>
      </c>
      <c r="R55" s="15">
        <v>33</v>
      </c>
      <c r="S55" s="11">
        <v>38</v>
      </c>
      <c r="T55" s="10">
        <v>0</v>
      </c>
      <c r="U55" s="11">
        <v>226</v>
      </c>
      <c r="V55" s="10">
        <v>93</v>
      </c>
      <c r="W55" s="11">
        <v>133</v>
      </c>
      <c r="X55" s="53">
        <f t="shared" si="2"/>
        <v>0</v>
      </c>
      <c r="Y55" s="10">
        <v>0</v>
      </c>
      <c r="Z55" s="15">
        <v>0</v>
      </c>
      <c r="AA55" s="11">
        <v>0</v>
      </c>
      <c r="AB55" s="80">
        <f t="shared" si="3"/>
        <v>63</v>
      </c>
      <c r="AC55" s="10">
        <v>63</v>
      </c>
      <c r="AD55" s="15">
        <v>0</v>
      </c>
      <c r="AE55" s="11">
        <v>0</v>
      </c>
      <c r="AF55" s="13">
        <v>2</v>
      </c>
      <c r="AG55" s="33"/>
      <c r="AH55" s="10">
        <v>0</v>
      </c>
      <c r="AI55" s="11">
        <v>19</v>
      </c>
      <c r="AJ55" s="14">
        <v>0</v>
      </c>
      <c r="AK55" s="26"/>
      <c r="AL55" s="11">
        <v>0</v>
      </c>
      <c r="AM55" s="34">
        <v>0</v>
      </c>
      <c r="AN55" s="33">
        <v>0</v>
      </c>
      <c r="AO55" s="27"/>
      <c r="AP55" s="11"/>
      <c r="AQ55" s="24">
        <v>0</v>
      </c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332</v>
      </c>
      <c r="C56" s="10">
        <v>0</v>
      </c>
      <c r="D56" s="12">
        <v>0</v>
      </c>
      <c r="E56" s="15">
        <v>1</v>
      </c>
      <c r="F56" s="15">
        <v>30</v>
      </c>
      <c r="G56" s="15">
        <v>44</v>
      </c>
      <c r="H56" s="15">
        <v>81</v>
      </c>
      <c r="I56" s="15">
        <v>82</v>
      </c>
      <c r="J56" s="15">
        <v>74</v>
      </c>
      <c r="K56" s="15">
        <v>20</v>
      </c>
      <c r="L56" s="15"/>
      <c r="M56" s="15"/>
      <c r="N56" s="15"/>
      <c r="O56" s="15"/>
      <c r="P56" s="15"/>
      <c r="Q56" s="15"/>
      <c r="R56" s="15"/>
      <c r="S56" s="11"/>
      <c r="T56" s="10">
        <v>1</v>
      </c>
      <c r="U56" s="11">
        <v>331</v>
      </c>
      <c r="V56" s="10">
        <v>0</v>
      </c>
      <c r="W56" s="11">
        <v>332</v>
      </c>
      <c r="X56" s="53">
        <f t="shared" si="2"/>
        <v>0</v>
      </c>
      <c r="Y56" s="10">
        <v>0</v>
      </c>
      <c r="Z56" s="15">
        <v>0</v>
      </c>
      <c r="AA56" s="11">
        <v>0</v>
      </c>
      <c r="AB56" s="80">
        <f t="shared" si="3"/>
        <v>158</v>
      </c>
      <c r="AC56" s="10">
        <v>158</v>
      </c>
      <c r="AD56" s="15">
        <v>0</v>
      </c>
      <c r="AE56" s="11">
        <v>0</v>
      </c>
      <c r="AF56" s="13">
        <v>137</v>
      </c>
      <c r="AG56" s="33"/>
      <c r="AH56" s="10">
        <v>0</v>
      </c>
      <c r="AI56" s="11">
        <v>40</v>
      </c>
      <c r="AJ56" s="14">
        <v>0</v>
      </c>
      <c r="AK56" s="26"/>
      <c r="AL56" s="11">
        <v>1</v>
      </c>
      <c r="AM56" s="34">
        <v>0</v>
      </c>
      <c r="AN56" s="33">
        <v>36</v>
      </c>
      <c r="AO56" s="27"/>
      <c r="AP56" s="11"/>
      <c r="AQ56" s="24">
        <v>0</v>
      </c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27</v>
      </c>
      <c r="C57" s="10">
        <v>0</v>
      </c>
      <c r="D57" s="12">
        <v>12</v>
      </c>
      <c r="E57" s="15">
        <v>15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27</v>
      </c>
      <c r="U57" s="11">
        <v>0</v>
      </c>
      <c r="V57" s="10">
        <v>0</v>
      </c>
      <c r="W57" s="11">
        <v>27</v>
      </c>
      <c r="X57" s="53">
        <f t="shared" si="2"/>
        <v>2</v>
      </c>
      <c r="Y57" s="10">
        <v>2</v>
      </c>
      <c r="Z57" s="15">
        <v>0</v>
      </c>
      <c r="AA57" s="11">
        <v>0</v>
      </c>
      <c r="AB57" s="80">
        <f t="shared" si="3"/>
        <v>0</v>
      </c>
      <c r="AC57" s="10">
        <v>0</v>
      </c>
      <c r="AD57" s="15">
        <v>0</v>
      </c>
      <c r="AE57" s="11">
        <v>0</v>
      </c>
      <c r="AF57" s="13">
        <v>2</v>
      </c>
      <c r="AG57" s="33"/>
      <c r="AH57" s="10">
        <v>0</v>
      </c>
      <c r="AI57" s="11">
        <v>0</v>
      </c>
      <c r="AJ57" s="14">
        <v>0</v>
      </c>
      <c r="AK57" s="26">
        <v>1</v>
      </c>
      <c r="AL57" s="11">
        <v>0</v>
      </c>
      <c r="AM57" s="34">
        <v>0</v>
      </c>
      <c r="AN57" s="33">
        <v>0</v>
      </c>
      <c r="AO57" s="27"/>
      <c r="AP57" s="11"/>
      <c r="AQ57" s="24">
        <v>0</v>
      </c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547</v>
      </c>
      <c r="C58" s="10">
        <v>0</v>
      </c>
      <c r="D58" s="12">
        <v>0</v>
      </c>
      <c r="E58" s="15">
        <v>4</v>
      </c>
      <c r="F58" s="15">
        <v>34</v>
      </c>
      <c r="G58" s="15">
        <v>16</v>
      </c>
      <c r="H58" s="15">
        <v>47</v>
      </c>
      <c r="I58" s="15">
        <v>55</v>
      </c>
      <c r="J58" s="15">
        <v>53</v>
      </c>
      <c r="K58" s="15">
        <v>82</v>
      </c>
      <c r="L58" s="15">
        <v>72</v>
      </c>
      <c r="M58" s="15">
        <v>71</v>
      </c>
      <c r="N58" s="15">
        <v>42</v>
      </c>
      <c r="O58" s="15">
        <v>31</v>
      </c>
      <c r="P58" s="15">
        <v>19</v>
      </c>
      <c r="Q58" s="15">
        <v>11</v>
      </c>
      <c r="R58" s="15">
        <v>6</v>
      </c>
      <c r="S58" s="11">
        <v>4</v>
      </c>
      <c r="T58" s="10">
        <v>4</v>
      </c>
      <c r="U58" s="11">
        <v>543</v>
      </c>
      <c r="V58" s="10">
        <v>0</v>
      </c>
      <c r="W58" s="11">
        <v>547</v>
      </c>
      <c r="X58" s="53">
        <f t="shared" si="2"/>
        <v>0</v>
      </c>
      <c r="Y58" s="10">
        <v>0</v>
      </c>
      <c r="Z58" s="15">
        <v>0</v>
      </c>
      <c r="AA58" s="11">
        <v>0</v>
      </c>
      <c r="AB58" s="80">
        <f t="shared" si="3"/>
        <v>297</v>
      </c>
      <c r="AC58" s="10">
        <v>297</v>
      </c>
      <c r="AD58" s="15">
        <v>0</v>
      </c>
      <c r="AE58" s="11">
        <v>0</v>
      </c>
      <c r="AF58" s="13">
        <v>254</v>
      </c>
      <c r="AG58" s="33"/>
      <c r="AH58" s="10">
        <v>0</v>
      </c>
      <c r="AI58" s="11">
        <v>72</v>
      </c>
      <c r="AJ58" s="14">
        <v>0</v>
      </c>
      <c r="AK58" s="26"/>
      <c r="AL58" s="11">
        <v>1</v>
      </c>
      <c r="AM58" s="34">
        <v>0</v>
      </c>
      <c r="AN58" s="33">
        <v>74</v>
      </c>
      <c r="AO58" s="27"/>
      <c r="AP58" s="11"/>
      <c r="AQ58" s="24">
        <v>0</v>
      </c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852</v>
      </c>
      <c r="C59" s="10">
        <v>43</v>
      </c>
      <c r="D59" s="12">
        <v>22</v>
      </c>
      <c r="E59" s="15">
        <v>8</v>
      </c>
      <c r="F59" s="15">
        <v>9</v>
      </c>
      <c r="G59" s="15">
        <v>12</v>
      </c>
      <c r="H59" s="15">
        <v>8</v>
      </c>
      <c r="I59" s="15">
        <v>10</v>
      </c>
      <c r="J59" s="15">
        <v>22</v>
      </c>
      <c r="K59" s="15">
        <v>30</v>
      </c>
      <c r="L59" s="15">
        <v>39</v>
      </c>
      <c r="M59" s="15">
        <v>45</v>
      </c>
      <c r="N59" s="15">
        <v>61</v>
      </c>
      <c r="O59" s="15">
        <v>90</v>
      </c>
      <c r="P59" s="15">
        <v>99</v>
      </c>
      <c r="Q59" s="15">
        <v>133</v>
      </c>
      <c r="R59" s="15">
        <v>131</v>
      </c>
      <c r="S59" s="11">
        <v>90</v>
      </c>
      <c r="T59" s="10">
        <v>73</v>
      </c>
      <c r="U59" s="11">
        <v>779</v>
      </c>
      <c r="V59" s="10">
        <v>407</v>
      </c>
      <c r="W59" s="11">
        <v>445</v>
      </c>
      <c r="X59" s="53">
        <f t="shared" si="2"/>
        <v>45</v>
      </c>
      <c r="Y59" s="10">
        <v>45</v>
      </c>
      <c r="Z59" s="15">
        <v>0</v>
      </c>
      <c r="AA59" s="11">
        <v>0</v>
      </c>
      <c r="AB59" s="80">
        <f t="shared" si="3"/>
        <v>531</v>
      </c>
      <c r="AC59" s="10">
        <v>531</v>
      </c>
      <c r="AD59" s="15">
        <v>0</v>
      </c>
      <c r="AE59" s="11">
        <v>0</v>
      </c>
      <c r="AF59" s="13">
        <v>450</v>
      </c>
      <c r="AG59" s="33">
        <v>20</v>
      </c>
      <c r="AH59" s="10">
        <v>3</v>
      </c>
      <c r="AI59" s="11">
        <v>13</v>
      </c>
      <c r="AJ59" s="14">
        <v>149</v>
      </c>
      <c r="AK59" s="26"/>
      <c r="AL59" s="11">
        <v>0</v>
      </c>
      <c r="AM59" s="34">
        <v>28</v>
      </c>
      <c r="AN59" s="33">
        <v>113</v>
      </c>
      <c r="AO59" s="27"/>
      <c r="AP59" s="11"/>
      <c r="AQ59" s="24">
        <v>134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401</v>
      </c>
      <c r="C60" s="10">
        <v>40</v>
      </c>
      <c r="D60" s="12">
        <v>77</v>
      </c>
      <c r="E60" s="15">
        <v>31</v>
      </c>
      <c r="F60" s="15">
        <v>13</v>
      </c>
      <c r="G60" s="15">
        <v>10</v>
      </c>
      <c r="H60" s="15">
        <v>10</v>
      </c>
      <c r="I60" s="15">
        <v>12</v>
      </c>
      <c r="J60" s="15">
        <v>12</v>
      </c>
      <c r="K60" s="15">
        <v>14</v>
      </c>
      <c r="L60" s="15">
        <v>26</v>
      </c>
      <c r="M60" s="15">
        <v>22</v>
      </c>
      <c r="N60" s="15">
        <v>21</v>
      </c>
      <c r="O60" s="15">
        <v>19</v>
      </c>
      <c r="P60" s="15">
        <v>19</v>
      </c>
      <c r="Q60" s="15">
        <v>27</v>
      </c>
      <c r="R60" s="15">
        <v>26</v>
      </c>
      <c r="S60" s="11">
        <v>22</v>
      </c>
      <c r="T60" s="10">
        <v>148</v>
      </c>
      <c r="U60" s="11">
        <v>253</v>
      </c>
      <c r="V60" s="10">
        <v>176</v>
      </c>
      <c r="W60" s="11">
        <v>225</v>
      </c>
      <c r="X60" s="53">
        <f t="shared" si="2"/>
        <v>95</v>
      </c>
      <c r="Y60" s="10">
        <v>95</v>
      </c>
      <c r="Z60" s="15">
        <v>0</v>
      </c>
      <c r="AA60" s="11">
        <v>0</v>
      </c>
      <c r="AB60" s="80">
        <f t="shared" si="3"/>
        <v>145</v>
      </c>
      <c r="AC60" s="10">
        <v>145</v>
      </c>
      <c r="AD60" s="15">
        <v>0</v>
      </c>
      <c r="AE60" s="11">
        <v>0</v>
      </c>
      <c r="AF60" s="13">
        <v>191</v>
      </c>
      <c r="AG60" s="11"/>
      <c r="AH60" s="10">
        <v>21</v>
      </c>
      <c r="AI60" s="11">
        <v>31</v>
      </c>
      <c r="AJ60" s="14">
        <v>0</v>
      </c>
      <c r="AK60" s="26"/>
      <c r="AL60" s="11">
        <v>13</v>
      </c>
      <c r="AM60" s="34">
        <v>23</v>
      </c>
      <c r="AN60" s="33">
        <v>66</v>
      </c>
      <c r="AO60" s="27"/>
      <c r="AP60" s="11"/>
      <c r="AQ60" s="24">
        <v>0</v>
      </c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272</v>
      </c>
      <c r="C61" s="10">
        <v>127</v>
      </c>
      <c r="D61" s="12">
        <v>60</v>
      </c>
      <c r="E61" s="15">
        <v>85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272</v>
      </c>
      <c r="U61" s="11">
        <v>0</v>
      </c>
      <c r="V61" s="10">
        <v>109</v>
      </c>
      <c r="W61" s="11">
        <v>163</v>
      </c>
      <c r="X61" s="53">
        <f t="shared" si="2"/>
        <v>156</v>
      </c>
      <c r="Y61" s="10">
        <v>156</v>
      </c>
      <c r="Z61" s="15">
        <v>0</v>
      </c>
      <c r="AA61" s="11">
        <v>0</v>
      </c>
      <c r="AB61" s="80">
        <f t="shared" si="3"/>
        <v>0</v>
      </c>
      <c r="AC61" s="10">
        <v>0</v>
      </c>
      <c r="AD61" s="15">
        <v>0</v>
      </c>
      <c r="AE61" s="11">
        <v>0</v>
      </c>
      <c r="AF61" s="13">
        <v>104</v>
      </c>
      <c r="AG61" s="11"/>
      <c r="AH61" s="10">
        <v>31</v>
      </c>
      <c r="AI61" s="11">
        <v>0</v>
      </c>
      <c r="AJ61" s="14">
        <v>1</v>
      </c>
      <c r="AK61" s="26"/>
      <c r="AL61" s="11">
        <v>0</v>
      </c>
      <c r="AM61" s="34">
        <v>85</v>
      </c>
      <c r="AN61" s="33">
        <v>0</v>
      </c>
      <c r="AO61" s="27"/>
      <c r="AP61" s="11"/>
      <c r="AQ61" s="24">
        <v>0</v>
      </c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657</v>
      </c>
      <c r="C62" s="10">
        <v>0</v>
      </c>
      <c r="D62" s="12">
        <v>0</v>
      </c>
      <c r="E62" s="15">
        <v>0</v>
      </c>
      <c r="F62" s="15">
        <v>55</v>
      </c>
      <c r="G62" s="15">
        <v>21</v>
      </c>
      <c r="H62" s="15">
        <v>31</v>
      </c>
      <c r="I62" s="15">
        <v>28</v>
      </c>
      <c r="J62" s="15">
        <v>26</v>
      </c>
      <c r="K62" s="15">
        <v>37</v>
      </c>
      <c r="L62" s="15">
        <v>40</v>
      </c>
      <c r="M62" s="15">
        <v>85</v>
      </c>
      <c r="N62" s="15">
        <v>92</v>
      </c>
      <c r="O62" s="15">
        <v>53</v>
      </c>
      <c r="P62" s="15">
        <v>66</v>
      </c>
      <c r="Q62" s="15">
        <v>55</v>
      </c>
      <c r="R62" s="15">
        <v>35</v>
      </c>
      <c r="S62" s="11">
        <v>33</v>
      </c>
      <c r="T62" s="10">
        <v>0</v>
      </c>
      <c r="U62" s="11">
        <v>657</v>
      </c>
      <c r="V62" s="10">
        <v>270</v>
      </c>
      <c r="W62" s="11">
        <v>387</v>
      </c>
      <c r="X62" s="53">
        <f t="shared" si="2"/>
        <v>0</v>
      </c>
      <c r="Y62" s="10">
        <v>0</v>
      </c>
      <c r="Z62" s="15">
        <v>0</v>
      </c>
      <c r="AA62" s="11">
        <v>0</v>
      </c>
      <c r="AB62" s="80">
        <f t="shared" si="3"/>
        <v>393</v>
      </c>
      <c r="AC62" s="10">
        <v>393</v>
      </c>
      <c r="AD62" s="15">
        <v>0</v>
      </c>
      <c r="AE62" s="11">
        <v>0</v>
      </c>
      <c r="AF62" s="13">
        <v>332</v>
      </c>
      <c r="AG62" s="143">
        <v>81</v>
      </c>
      <c r="AH62" s="10">
        <v>0</v>
      </c>
      <c r="AI62" s="11">
        <v>79</v>
      </c>
      <c r="AJ62" s="14">
        <v>0</v>
      </c>
      <c r="AK62" s="26"/>
      <c r="AL62" s="11">
        <v>17</v>
      </c>
      <c r="AM62" s="34">
        <v>0</v>
      </c>
      <c r="AN62" s="33">
        <v>111</v>
      </c>
      <c r="AO62" s="27"/>
      <c r="AP62" s="11"/>
      <c r="AQ62" s="24">
        <v>0</v>
      </c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>
        <v>0</v>
      </c>
      <c r="AA63" s="11">
        <v>0</v>
      </c>
      <c r="AB63" s="80">
        <f t="shared" si="3"/>
        <v>0</v>
      </c>
      <c r="AC63" s="10">
        <v>0</v>
      </c>
      <c r="AD63" s="15">
        <v>0</v>
      </c>
      <c r="AE63" s="11">
        <v>0</v>
      </c>
      <c r="AF63" s="13">
        <v>0</v>
      </c>
      <c r="AG63" s="33"/>
      <c r="AH63" s="10">
        <v>0</v>
      </c>
      <c r="AI63" s="11">
        <v>0</v>
      </c>
      <c r="AJ63" s="14">
        <v>0</v>
      </c>
      <c r="AK63" s="26"/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364</v>
      </c>
      <c r="C64" s="10">
        <v>0</v>
      </c>
      <c r="D64" s="12">
        <v>0</v>
      </c>
      <c r="E64" s="15">
        <v>0</v>
      </c>
      <c r="F64" s="15">
        <v>7</v>
      </c>
      <c r="G64" s="15">
        <v>7</v>
      </c>
      <c r="H64" s="15">
        <v>8</v>
      </c>
      <c r="I64" s="15">
        <v>9</v>
      </c>
      <c r="J64" s="15">
        <v>9</v>
      </c>
      <c r="K64" s="15">
        <v>14</v>
      </c>
      <c r="L64" s="15">
        <v>9</v>
      </c>
      <c r="M64" s="15">
        <v>21</v>
      </c>
      <c r="N64" s="15">
        <v>25</v>
      </c>
      <c r="O64" s="15">
        <v>39</v>
      </c>
      <c r="P64" s="15">
        <v>48</v>
      </c>
      <c r="Q64" s="15">
        <v>64</v>
      </c>
      <c r="R64" s="15">
        <v>55</v>
      </c>
      <c r="S64" s="11">
        <v>49</v>
      </c>
      <c r="T64" s="10">
        <v>0</v>
      </c>
      <c r="U64" s="11">
        <v>364</v>
      </c>
      <c r="V64" s="10">
        <v>292</v>
      </c>
      <c r="W64" s="11">
        <v>72</v>
      </c>
      <c r="X64" s="53">
        <f t="shared" si="2"/>
        <v>0</v>
      </c>
      <c r="Y64" s="10">
        <v>0</v>
      </c>
      <c r="Z64" s="15">
        <v>0</v>
      </c>
      <c r="AA64" s="11">
        <v>0</v>
      </c>
      <c r="AB64" s="80">
        <f t="shared" si="3"/>
        <v>160</v>
      </c>
      <c r="AC64" s="10">
        <v>160</v>
      </c>
      <c r="AD64" s="15">
        <v>0</v>
      </c>
      <c r="AE64" s="11">
        <v>0</v>
      </c>
      <c r="AF64" s="13">
        <v>151</v>
      </c>
      <c r="AG64" s="33">
        <v>20</v>
      </c>
      <c r="AH64" s="10">
        <v>0</v>
      </c>
      <c r="AI64" s="11">
        <v>49</v>
      </c>
      <c r="AJ64" s="14">
        <v>0</v>
      </c>
      <c r="AK64" s="26"/>
      <c r="AL64" s="11">
        <v>19</v>
      </c>
      <c r="AM64" s="34">
        <v>0</v>
      </c>
      <c r="AN64" s="33">
        <v>17</v>
      </c>
      <c r="AO64" s="27"/>
      <c r="AP64" s="11"/>
      <c r="AQ64" s="24">
        <v>0</v>
      </c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>
        <v>0</v>
      </c>
      <c r="AA65" s="11">
        <v>0</v>
      </c>
      <c r="AB65" s="80">
        <f t="shared" si="3"/>
        <v>0</v>
      </c>
      <c r="AC65" s="10">
        <v>0</v>
      </c>
      <c r="AD65" s="15">
        <v>0</v>
      </c>
      <c r="AE65" s="11">
        <v>0</v>
      </c>
      <c r="AF65" s="13">
        <v>0</v>
      </c>
      <c r="AG65" s="33"/>
      <c r="AH65" s="10">
        <v>0</v>
      </c>
      <c r="AI65" s="11">
        <v>0</v>
      </c>
      <c r="AJ65" s="14">
        <v>0</v>
      </c>
      <c r="AK65" s="26"/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>
        <v>0</v>
      </c>
      <c r="AA66" s="11">
        <v>0</v>
      </c>
      <c r="AB66" s="80">
        <f t="shared" si="3"/>
        <v>0</v>
      </c>
      <c r="AC66" s="10">
        <v>0</v>
      </c>
      <c r="AD66" s="15">
        <v>0</v>
      </c>
      <c r="AE66" s="11">
        <v>0</v>
      </c>
      <c r="AF66" s="13">
        <v>0</v>
      </c>
      <c r="AG66" s="11"/>
      <c r="AH66" s="10">
        <v>0</v>
      </c>
      <c r="AI66" s="11">
        <v>0</v>
      </c>
      <c r="AJ66" s="14">
        <v>0</v>
      </c>
      <c r="AK66" s="26"/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>
        <v>0</v>
      </c>
      <c r="AA67" s="11">
        <v>0</v>
      </c>
      <c r="AB67" s="80">
        <f t="shared" si="3"/>
        <v>0</v>
      </c>
      <c r="AC67" s="10">
        <v>0</v>
      </c>
      <c r="AD67" s="15">
        <v>0</v>
      </c>
      <c r="AE67" s="11">
        <v>0</v>
      </c>
      <c r="AF67" s="13">
        <v>0</v>
      </c>
      <c r="AG67" s="11"/>
      <c r="AH67" s="10">
        <v>0</v>
      </c>
      <c r="AI67" s="11">
        <v>0</v>
      </c>
      <c r="AJ67" s="14">
        <v>0</v>
      </c>
      <c r="AK67" s="26"/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>
        <v>0</v>
      </c>
      <c r="AA68" s="11">
        <v>0</v>
      </c>
      <c r="AB68" s="80">
        <f t="shared" si="3"/>
        <v>0</v>
      </c>
      <c r="AC68" s="10">
        <v>0</v>
      </c>
      <c r="AD68" s="15">
        <v>0</v>
      </c>
      <c r="AE68" s="11">
        <v>0</v>
      </c>
      <c r="AF68" s="13">
        <v>0</v>
      </c>
      <c r="AG68" s="62"/>
      <c r="AH68" s="10">
        <v>0</v>
      </c>
      <c r="AI68" s="11">
        <v>0</v>
      </c>
      <c r="AJ68" s="14">
        <v>0</v>
      </c>
      <c r="AK68" s="26"/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274" t="s">
        <v>17</v>
      </c>
      <c r="B69" s="150">
        <f t="shared" ref="B69:AW69" si="5">SUM(B12:B68)</f>
        <v>7741</v>
      </c>
      <c r="C69" s="76">
        <f t="shared" si="5"/>
        <v>588</v>
      </c>
      <c r="D69" s="151">
        <f t="shared" si="5"/>
        <v>440</v>
      </c>
      <c r="E69" s="77">
        <f t="shared" si="5"/>
        <v>416</v>
      </c>
      <c r="F69" s="77">
        <f t="shared" si="5"/>
        <v>279</v>
      </c>
      <c r="G69" s="77">
        <f t="shared" si="5"/>
        <v>190</v>
      </c>
      <c r="H69" s="77">
        <f t="shared" si="5"/>
        <v>295</v>
      </c>
      <c r="I69" s="77">
        <f t="shared" si="5"/>
        <v>327</v>
      </c>
      <c r="J69" s="77">
        <f t="shared" si="5"/>
        <v>337</v>
      </c>
      <c r="K69" s="77">
        <f t="shared" si="5"/>
        <v>421</v>
      </c>
      <c r="L69" s="77">
        <f t="shared" si="5"/>
        <v>430</v>
      </c>
      <c r="M69" s="77">
        <f t="shared" si="5"/>
        <v>527</v>
      </c>
      <c r="N69" s="77">
        <f t="shared" si="5"/>
        <v>591</v>
      </c>
      <c r="O69" s="77">
        <f t="shared" si="5"/>
        <v>583</v>
      </c>
      <c r="P69" s="77">
        <f t="shared" si="5"/>
        <v>633</v>
      </c>
      <c r="Q69" s="77">
        <f t="shared" si="5"/>
        <v>638</v>
      </c>
      <c r="R69" s="77">
        <f t="shared" si="5"/>
        <v>520</v>
      </c>
      <c r="S69" s="78">
        <f t="shared" si="5"/>
        <v>526</v>
      </c>
      <c r="T69" s="110">
        <f t="shared" si="5"/>
        <v>1444</v>
      </c>
      <c r="U69" s="78">
        <f t="shared" si="5"/>
        <v>6297</v>
      </c>
      <c r="V69" s="110">
        <f t="shared" si="5"/>
        <v>3131</v>
      </c>
      <c r="W69" s="78">
        <f t="shared" si="5"/>
        <v>4610</v>
      </c>
      <c r="X69" s="110">
        <f t="shared" si="5"/>
        <v>712</v>
      </c>
      <c r="Y69" s="110">
        <f t="shared" si="5"/>
        <v>708</v>
      </c>
      <c r="Z69" s="77">
        <f t="shared" si="5"/>
        <v>4</v>
      </c>
      <c r="AA69" s="152">
        <f t="shared" si="5"/>
        <v>0</v>
      </c>
      <c r="AB69" s="76">
        <f t="shared" si="5"/>
        <v>3133</v>
      </c>
      <c r="AC69" s="110">
        <f t="shared" si="5"/>
        <v>3133</v>
      </c>
      <c r="AD69" s="77">
        <f t="shared" si="5"/>
        <v>0</v>
      </c>
      <c r="AE69" s="78">
        <f t="shared" si="5"/>
        <v>0</v>
      </c>
      <c r="AF69" s="110">
        <f t="shared" si="5"/>
        <v>2974</v>
      </c>
      <c r="AG69" s="78">
        <f t="shared" si="5"/>
        <v>200</v>
      </c>
      <c r="AH69" s="152">
        <f t="shared" si="5"/>
        <v>139</v>
      </c>
      <c r="AI69" s="110">
        <f t="shared" si="5"/>
        <v>769</v>
      </c>
      <c r="AJ69" s="78">
        <f t="shared" si="5"/>
        <v>1572</v>
      </c>
      <c r="AK69" s="110">
        <f t="shared" si="5"/>
        <v>11</v>
      </c>
      <c r="AL69" s="78">
        <f t="shared" si="5"/>
        <v>179</v>
      </c>
      <c r="AM69" s="110">
        <f t="shared" si="5"/>
        <v>232</v>
      </c>
      <c r="AN69" s="109">
        <f t="shared" si="5"/>
        <v>710</v>
      </c>
      <c r="AO69" s="109">
        <f t="shared" si="5"/>
        <v>0</v>
      </c>
      <c r="AP69" s="109">
        <f t="shared" si="5"/>
        <v>0</v>
      </c>
      <c r="AQ69" s="109">
        <f t="shared" si="5"/>
        <v>180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275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82</v>
      </c>
      <c r="C73" s="10">
        <v>0</v>
      </c>
      <c r="D73" s="15">
        <v>0</v>
      </c>
      <c r="E73" s="15">
        <v>0</v>
      </c>
      <c r="F73" s="15">
        <v>4</v>
      </c>
      <c r="G73" s="15">
        <v>3</v>
      </c>
      <c r="H73" s="15">
        <v>3</v>
      </c>
      <c r="I73" s="15">
        <v>1</v>
      </c>
      <c r="J73" s="15">
        <v>2</v>
      </c>
      <c r="K73" s="15">
        <v>4</v>
      </c>
      <c r="L73" s="15">
        <v>3</v>
      </c>
      <c r="M73" s="15">
        <v>8</v>
      </c>
      <c r="N73" s="15">
        <v>18</v>
      </c>
      <c r="O73" s="15">
        <v>13</v>
      </c>
      <c r="P73" s="15">
        <v>10</v>
      </c>
      <c r="Q73" s="15">
        <v>6</v>
      </c>
      <c r="R73" s="15">
        <v>2</v>
      </c>
      <c r="S73" s="11">
        <v>5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332</v>
      </c>
      <c r="C75" s="10">
        <v>0</v>
      </c>
      <c r="D75" s="15">
        <v>0</v>
      </c>
      <c r="E75" s="15">
        <v>1</v>
      </c>
      <c r="F75" s="15">
        <v>30</v>
      </c>
      <c r="G75" s="15">
        <v>44</v>
      </c>
      <c r="H75" s="15">
        <v>81</v>
      </c>
      <c r="I75" s="15">
        <v>82</v>
      </c>
      <c r="J75" s="15">
        <v>74</v>
      </c>
      <c r="K75" s="15">
        <v>20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90</v>
      </c>
      <c r="C76" s="10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1</v>
      </c>
      <c r="J76" s="15">
        <v>1</v>
      </c>
      <c r="K76" s="15">
        <v>3</v>
      </c>
      <c r="L76" s="15">
        <v>5</v>
      </c>
      <c r="M76" s="15">
        <v>4</v>
      </c>
      <c r="N76" s="15">
        <v>2</v>
      </c>
      <c r="O76" s="15">
        <v>10</v>
      </c>
      <c r="P76" s="15">
        <v>16</v>
      </c>
      <c r="Q76" s="15">
        <v>15</v>
      </c>
      <c r="R76" s="15">
        <v>9</v>
      </c>
      <c r="S76" s="11">
        <v>24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205</v>
      </c>
      <c r="C77" s="10">
        <v>0</v>
      </c>
      <c r="D77" s="15">
        <v>0</v>
      </c>
      <c r="E77" s="15">
        <v>0</v>
      </c>
      <c r="F77" s="15">
        <v>0</v>
      </c>
      <c r="G77" s="15">
        <v>0</v>
      </c>
      <c r="H77" s="15">
        <v>1</v>
      </c>
      <c r="I77" s="15">
        <v>0</v>
      </c>
      <c r="J77" s="15">
        <v>6</v>
      </c>
      <c r="K77" s="15">
        <v>7</v>
      </c>
      <c r="L77" s="15">
        <v>8</v>
      </c>
      <c r="M77" s="15">
        <v>13</v>
      </c>
      <c r="N77" s="15">
        <v>15</v>
      </c>
      <c r="O77" s="15">
        <v>23</v>
      </c>
      <c r="P77" s="15">
        <v>42</v>
      </c>
      <c r="Q77" s="15">
        <v>29</v>
      </c>
      <c r="R77" s="15">
        <v>28</v>
      </c>
      <c r="S77" s="11">
        <v>33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215</v>
      </c>
      <c r="C79" s="10">
        <v>0</v>
      </c>
      <c r="D79" s="15">
        <v>0</v>
      </c>
      <c r="E79" s="15">
        <v>0</v>
      </c>
      <c r="F79" s="15">
        <v>2</v>
      </c>
      <c r="G79" s="15">
        <v>7</v>
      </c>
      <c r="H79" s="15">
        <v>29</v>
      </c>
      <c r="I79" s="15">
        <v>29</v>
      </c>
      <c r="J79" s="15">
        <v>25</v>
      </c>
      <c r="K79" s="15">
        <v>35</v>
      </c>
      <c r="L79" s="15">
        <v>23</v>
      </c>
      <c r="M79" s="15">
        <v>26</v>
      </c>
      <c r="N79" s="15">
        <v>17</v>
      </c>
      <c r="O79" s="15">
        <v>14</v>
      </c>
      <c r="P79" s="15">
        <v>6</v>
      </c>
      <c r="Q79" s="15">
        <v>2</v>
      </c>
      <c r="R79" s="15">
        <v>0</v>
      </c>
      <c r="S79" s="11">
        <v>0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163</v>
      </c>
      <c r="C80" s="10">
        <v>0</v>
      </c>
      <c r="D80" s="15">
        <v>0</v>
      </c>
      <c r="E80" s="15">
        <v>0</v>
      </c>
      <c r="F80" s="15">
        <v>1</v>
      </c>
      <c r="G80" s="15">
        <v>1</v>
      </c>
      <c r="H80" s="15">
        <v>1</v>
      </c>
      <c r="I80" s="15">
        <v>5</v>
      </c>
      <c r="J80" s="15">
        <v>4</v>
      </c>
      <c r="K80" s="15">
        <v>18</v>
      </c>
      <c r="L80" s="15">
        <v>30</v>
      </c>
      <c r="M80" s="15">
        <v>24</v>
      </c>
      <c r="N80" s="15">
        <v>16</v>
      </c>
      <c r="O80" s="15">
        <v>17</v>
      </c>
      <c r="P80" s="15">
        <v>16</v>
      </c>
      <c r="Q80" s="15">
        <v>16</v>
      </c>
      <c r="R80" s="15">
        <v>10</v>
      </c>
      <c r="S80" s="11">
        <v>4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27</v>
      </c>
      <c r="C84" s="10">
        <v>0</v>
      </c>
      <c r="D84" s="15">
        <v>0</v>
      </c>
      <c r="E84" s="15">
        <v>0</v>
      </c>
      <c r="F84" s="15">
        <v>6</v>
      </c>
      <c r="G84" s="15">
        <v>5</v>
      </c>
      <c r="H84" s="15">
        <v>3</v>
      </c>
      <c r="I84" s="15">
        <v>4</v>
      </c>
      <c r="J84" s="15">
        <v>1</v>
      </c>
      <c r="K84" s="15">
        <v>3</v>
      </c>
      <c r="L84" s="15">
        <v>1</v>
      </c>
      <c r="M84" s="15">
        <v>2</v>
      </c>
      <c r="N84" s="15">
        <v>1</v>
      </c>
      <c r="O84" s="15">
        <v>0</v>
      </c>
      <c r="P84" s="15">
        <v>0</v>
      </c>
      <c r="Q84" s="15">
        <v>1</v>
      </c>
      <c r="R84" s="15">
        <v>0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25</v>
      </c>
      <c r="C85" s="10">
        <v>0</v>
      </c>
      <c r="D85" s="15">
        <v>0</v>
      </c>
      <c r="E85" s="15">
        <v>0</v>
      </c>
      <c r="F85" s="15">
        <v>0</v>
      </c>
      <c r="G85" s="15">
        <v>3</v>
      </c>
      <c r="H85" s="15">
        <v>4</v>
      </c>
      <c r="I85" s="15">
        <v>4</v>
      </c>
      <c r="J85" s="15">
        <v>2</v>
      </c>
      <c r="K85" s="15">
        <v>4</v>
      </c>
      <c r="L85" s="15">
        <v>1</v>
      </c>
      <c r="M85" s="15">
        <v>3</v>
      </c>
      <c r="N85" s="15">
        <v>2</v>
      </c>
      <c r="O85" s="15">
        <v>1</v>
      </c>
      <c r="P85" s="15">
        <v>1</v>
      </c>
      <c r="Q85" s="15">
        <v>0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66</v>
      </c>
      <c r="C86" s="16">
        <v>0</v>
      </c>
      <c r="D86" s="38">
        <v>0</v>
      </c>
      <c r="E86" s="38">
        <v>0</v>
      </c>
      <c r="F86" s="38">
        <v>0</v>
      </c>
      <c r="G86" s="38">
        <v>3</v>
      </c>
      <c r="H86" s="38">
        <v>8</v>
      </c>
      <c r="I86" s="38">
        <v>9</v>
      </c>
      <c r="J86" s="38">
        <v>6</v>
      </c>
      <c r="K86" s="38">
        <v>12</v>
      </c>
      <c r="L86" s="38">
        <v>8</v>
      </c>
      <c r="M86" s="38">
        <v>5</v>
      </c>
      <c r="N86" s="38">
        <v>10</v>
      </c>
      <c r="O86" s="38">
        <v>5</v>
      </c>
      <c r="P86" s="38">
        <v>0</v>
      </c>
      <c r="Q86" s="38">
        <v>0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1205</v>
      </c>
      <c r="C87" s="82">
        <f t="shared" si="7"/>
        <v>0</v>
      </c>
      <c r="D87" s="83">
        <f t="shared" si="7"/>
        <v>0</v>
      </c>
      <c r="E87" s="83">
        <f t="shared" si="7"/>
        <v>1</v>
      </c>
      <c r="F87" s="83">
        <f t="shared" si="7"/>
        <v>43</v>
      </c>
      <c r="G87" s="83">
        <f t="shared" si="7"/>
        <v>66</v>
      </c>
      <c r="H87" s="83">
        <f t="shared" si="7"/>
        <v>130</v>
      </c>
      <c r="I87" s="83">
        <f t="shared" si="7"/>
        <v>135</v>
      </c>
      <c r="J87" s="83">
        <f t="shared" si="7"/>
        <v>121</v>
      </c>
      <c r="K87" s="83">
        <f t="shared" si="7"/>
        <v>106</v>
      </c>
      <c r="L87" s="83">
        <f t="shared" si="7"/>
        <v>79</v>
      </c>
      <c r="M87" s="83">
        <f t="shared" si="7"/>
        <v>85</v>
      </c>
      <c r="N87" s="83">
        <f t="shared" si="7"/>
        <v>81</v>
      </c>
      <c r="O87" s="83">
        <f t="shared" si="7"/>
        <v>83</v>
      </c>
      <c r="P87" s="83">
        <f t="shared" si="7"/>
        <v>91</v>
      </c>
      <c r="Q87" s="83">
        <f t="shared" si="7"/>
        <v>69</v>
      </c>
      <c r="R87" s="83">
        <f t="shared" si="7"/>
        <v>49</v>
      </c>
      <c r="S87" s="174">
        <f t="shared" si="7"/>
        <v>66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269" t="s">
        <v>16</v>
      </c>
      <c r="F91" s="272" t="s">
        <v>15</v>
      </c>
      <c r="G91" s="273" t="s">
        <v>16</v>
      </c>
      <c r="H91" s="272" t="s">
        <v>15</v>
      </c>
      <c r="I91" s="273" t="s">
        <v>16</v>
      </c>
      <c r="J91" s="272" t="s">
        <v>15</v>
      </c>
      <c r="K91" s="273" t="s">
        <v>16</v>
      </c>
      <c r="L91" s="272" t="s">
        <v>15</v>
      </c>
      <c r="M91" s="273" t="s">
        <v>16</v>
      </c>
      <c r="N91" s="272" t="s">
        <v>15</v>
      </c>
      <c r="O91" s="273" t="s">
        <v>16</v>
      </c>
      <c r="P91" s="272" t="s">
        <v>15</v>
      </c>
      <c r="Q91" s="273" t="s">
        <v>16</v>
      </c>
      <c r="R91" s="272" t="s">
        <v>15</v>
      </c>
      <c r="S91" s="273" t="s">
        <v>16</v>
      </c>
      <c r="T91" s="272" t="s">
        <v>15</v>
      </c>
      <c r="U91" s="273" t="s">
        <v>16</v>
      </c>
      <c r="V91" s="272" t="s">
        <v>15</v>
      </c>
      <c r="W91" s="273" t="s">
        <v>16</v>
      </c>
      <c r="X91" s="272" t="s">
        <v>15</v>
      </c>
      <c r="Y91" s="273" t="s">
        <v>16</v>
      </c>
      <c r="Z91" s="272" t="s">
        <v>15</v>
      </c>
      <c r="AA91" s="273" t="s">
        <v>16</v>
      </c>
      <c r="AB91" s="272" t="s">
        <v>15</v>
      </c>
      <c r="AC91" s="273" t="s">
        <v>16</v>
      </c>
      <c r="AD91" s="272" t="s">
        <v>15</v>
      </c>
      <c r="AE91" s="273" t="s">
        <v>16</v>
      </c>
      <c r="AF91" s="272" t="s">
        <v>15</v>
      </c>
      <c r="AG91" s="273" t="s">
        <v>16</v>
      </c>
      <c r="AH91" s="272" t="s">
        <v>15</v>
      </c>
      <c r="AI91" s="273" t="s">
        <v>16</v>
      </c>
      <c r="AJ91" s="272" t="s">
        <v>15</v>
      </c>
      <c r="AK91" s="273" t="s">
        <v>16</v>
      </c>
      <c r="AL91" s="272" t="s">
        <v>15</v>
      </c>
      <c r="AM91" s="273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1362</v>
      </c>
      <c r="D92" s="177">
        <f>SUM(F92+H92+J92+L92+N92+P92+R92+T92+V92+X92+Z92+AB92+AD92+AF92+AH92+AJ92+AL92)</f>
        <v>622</v>
      </c>
      <c r="E92" s="111">
        <f>SUM(G92+I92+K92+M92+O92+Q92+S92+U92+W92+Y92+AA92+AC92+AE92+AG92+AI92+AK92+AM92)</f>
        <v>740</v>
      </c>
      <c r="F92" s="112">
        <v>8</v>
      </c>
      <c r="G92" s="113">
        <v>5</v>
      </c>
      <c r="H92" s="112">
        <v>7</v>
      </c>
      <c r="I92" s="113">
        <v>10</v>
      </c>
      <c r="J92" s="112">
        <v>14</v>
      </c>
      <c r="K92" s="114">
        <v>5</v>
      </c>
      <c r="L92" s="112">
        <v>14</v>
      </c>
      <c r="M92" s="114">
        <v>3</v>
      </c>
      <c r="N92" s="112">
        <v>8</v>
      </c>
      <c r="O92" s="114">
        <v>14</v>
      </c>
      <c r="P92" s="112">
        <v>8</v>
      </c>
      <c r="Q92" s="114">
        <v>31</v>
      </c>
      <c r="R92" s="112">
        <v>14</v>
      </c>
      <c r="S92" s="114">
        <v>34</v>
      </c>
      <c r="T92" s="112">
        <v>19</v>
      </c>
      <c r="U92" s="114">
        <v>32</v>
      </c>
      <c r="V92" s="112">
        <v>14</v>
      </c>
      <c r="W92" s="114">
        <v>41</v>
      </c>
      <c r="X92" s="112">
        <v>24</v>
      </c>
      <c r="Y92" s="114">
        <v>48</v>
      </c>
      <c r="Z92" s="112">
        <v>26</v>
      </c>
      <c r="AA92" s="114">
        <v>55</v>
      </c>
      <c r="AB92" s="112">
        <v>55</v>
      </c>
      <c r="AC92" s="114">
        <v>58</v>
      </c>
      <c r="AD92" s="112">
        <v>69</v>
      </c>
      <c r="AE92" s="114">
        <v>92</v>
      </c>
      <c r="AF92" s="112">
        <v>89</v>
      </c>
      <c r="AG92" s="114">
        <v>96</v>
      </c>
      <c r="AH92" s="112">
        <v>98</v>
      </c>
      <c r="AI92" s="114">
        <v>83</v>
      </c>
      <c r="AJ92" s="112">
        <v>74</v>
      </c>
      <c r="AK92" s="114">
        <v>58</v>
      </c>
      <c r="AL92" s="115">
        <v>81</v>
      </c>
      <c r="AM92" s="114">
        <v>75</v>
      </c>
      <c r="AN92" s="116">
        <v>1362</v>
      </c>
      <c r="AO92" s="178">
        <v>617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272</v>
      </c>
      <c r="D93" s="180"/>
      <c r="E93" s="111">
        <f>SUM(G93+I93+K93+M93+O93+Q93+S93+U93+W93+Y93+AA93+AC93+AE93+AG93+AI93+AK93+AM93)</f>
        <v>272</v>
      </c>
      <c r="F93" s="96"/>
      <c r="G93" s="97"/>
      <c r="H93" s="96"/>
      <c r="I93" s="97"/>
      <c r="J93" s="96"/>
      <c r="K93" s="6">
        <v>1</v>
      </c>
      <c r="L93" s="96"/>
      <c r="M93" s="6">
        <v>19</v>
      </c>
      <c r="N93" s="96"/>
      <c r="O93" s="6">
        <v>35</v>
      </c>
      <c r="P93" s="96"/>
      <c r="Q93" s="6">
        <v>69</v>
      </c>
      <c r="R93" s="96"/>
      <c r="S93" s="6">
        <v>74</v>
      </c>
      <c r="T93" s="96"/>
      <c r="U93" s="6">
        <v>60</v>
      </c>
      <c r="V93" s="96"/>
      <c r="W93" s="6">
        <v>14</v>
      </c>
      <c r="X93" s="96"/>
      <c r="Y93" s="6"/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272</v>
      </c>
      <c r="AO93" s="181">
        <v>256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271</v>
      </c>
      <c r="D94" s="55">
        <f>SUM(F94+H94+J94+L94+N94+P94+R94+T94+V94+X94+Z94+AB94+AD94+AF94+AH94+AJ94+AL94)</f>
        <v>30</v>
      </c>
      <c r="E94" s="85">
        <f>SUM(G94+I94+K94+M94+O94+Q94+S94+U94+W94+Y94+AA94+AC94+AE94+AG94+AI94+AK94+AM94)</f>
        <v>241</v>
      </c>
      <c r="F94" s="10">
        <v>0</v>
      </c>
      <c r="G94" s="11">
        <v>0</v>
      </c>
      <c r="H94" s="10">
        <v>0</v>
      </c>
      <c r="I94" s="11">
        <v>0</v>
      </c>
      <c r="J94" s="10">
        <v>0</v>
      </c>
      <c r="K94" s="11">
        <v>0</v>
      </c>
      <c r="L94" s="10">
        <v>0</v>
      </c>
      <c r="M94" s="11">
        <v>7</v>
      </c>
      <c r="N94" s="10">
        <v>3</v>
      </c>
      <c r="O94" s="11">
        <v>17</v>
      </c>
      <c r="P94" s="10">
        <v>4</v>
      </c>
      <c r="Q94" s="11">
        <v>19</v>
      </c>
      <c r="R94" s="10">
        <v>8</v>
      </c>
      <c r="S94" s="11">
        <v>40</v>
      </c>
      <c r="T94" s="10">
        <v>3</v>
      </c>
      <c r="U94" s="11">
        <v>20</v>
      </c>
      <c r="V94" s="10">
        <v>5</v>
      </c>
      <c r="W94" s="11">
        <v>20</v>
      </c>
      <c r="X94" s="10">
        <v>2</v>
      </c>
      <c r="Y94" s="11">
        <v>39</v>
      </c>
      <c r="Z94" s="10">
        <v>3</v>
      </c>
      <c r="AA94" s="11">
        <v>38</v>
      </c>
      <c r="AB94" s="10">
        <v>2</v>
      </c>
      <c r="AC94" s="11">
        <v>14</v>
      </c>
      <c r="AD94" s="10">
        <v>0</v>
      </c>
      <c r="AE94" s="11">
        <v>18</v>
      </c>
      <c r="AF94" s="10">
        <v>0</v>
      </c>
      <c r="AG94" s="11">
        <v>6</v>
      </c>
      <c r="AH94" s="10">
        <v>0</v>
      </c>
      <c r="AI94" s="11">
        <v>1</v>
      </c>
      <c r="AJ94" s="10">
        <v>0</v>
      </c>
      <c r="AK94" s="11">
        <v>1</v>
      </c>
      <c r="AL94" s="26">
        <v>0</v>
      </c>
      <c r="AM94" s="11">
        <v>1</v>
      </c>
      <c r="AN94" s="27">
        <v>271</v>
      </c>
      <c r="AO94" s="182">
        <v>233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/>
      <c r="AQ95" s="17"/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647</v>
      </c>
      <c r="D96" s="64">
        <f t="shared" ref="D96:E102" si="9">SUM(F96+H96+J96+L96+N96+P96+R96+T96+V96+X96+Z96+AB96+AD96+AF96+AH96+AJ96+AL96)</f>
        <v>279</v>
      </c>
      <c r="E96" s="21">
        <f t="shared" si="9"/>
        <v>368</v>
      </c>
      <c r="F96" s="22">
        <v>53</v>
      </c>
      <c r="G96" s="23">
        <v>31</v>
      </c>
      <c r="H96" s="22">
        <v>21</v>
      </c>
      <c r="I96" s="23">
        <v>34</v>
      </c>
      <c r="J96" s="22">
        <v>15</v>
      </c>
      <c r="K96" s="24">
        <v>23</v>
      </c>
      <c r="L96" s="22">
        <v>13</v>
      </c>
      <c r="M96" s="24">
        <v>16</v>
      </c>
      <c r="N96" s="22">
        <v>4</v>
      </c>
      <c r="O96" s="24">
        <v>4</v>
      </c>
      <c r="P96" s="22">
        <v>6</v>
      </c>
      <c r="Q96" s="24">
        <v>18</v>
      </c>
      <c r="R96" s="22">
        <v>5</v>
      </c>
      <c r="S96" s="24">
        <v>7</v>
      </c>
      <c r="T96" s="22">
        <v>13</v>
      </c>
      <c r="U96" s="24">
        <v>17</v>
      </c>
      <c r="V96" s="22">
        <v>2</v>
      </c>
      <c r="W96" s="24">
        <v>10</v>
      </c>
      <c r="X96" s="22">
        <v>10</v>
      </c>
      <c r="Y96" s="24">
        <v>12</v>
      </c>
      <c r="Z96" s="22">
        <v>8</v>
      </c>
      <c r="AA96" s="24">
        <v>24</v>
      </c>
      <c r="AB96" s="22">
        <v>13</v>
      </c>
      <c r="AC96" s="24">
        <v>26</v>
      </c>
      <c r="AD96" s="22">
        <v>16</v>
      </c>
      <c r="AE96" s="24">
        <v>41</v>
      </c>
      <c r="AF96" s="22">
        <v>27</v>
      </c>
      <c r="AG96" s="24">
        <v>30</v>
      </c>
      <c r="AH96" s="22">
        <v>25</v>
      </c>
      <c r="AI96" s="23">
        <v>22</v>
      </c>
      <c r="AJ96" s="22">
        <v>25</v>
      </c>
      <c r="AK96" s="23">
        <v>22</v>
      </c>
      <c r="AL96" s="184">
        <v>23</v>
      </c>
      <c r="AM96" s="24">
        <v>31</v>
      </c>
      <c r="AN96" s="73">
        <v>647</v>
      </c>
      <c r="AO96" s="185">
        <v>578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/>
      <c r="AQ97" s="25"/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140</v>
      </c>
      <c r="D98" s="187">
        <f t="shared" si="9"/>
        <v>88</v>
      </c>
      <c r="E98" s="85">
        <f t="shared" si="9"/>
        <v>52</v>
      </c>
      <c r="F98" s="10">
        <v>22</v>
      </c>
      <c r="G98" s="25">
        <v>8</v>
      </c>
      <c r="H98" s="10">
        <v>14</v>
      </c>
      <c r="I98" s="25">
        <v>7</v>
      </c>
      <c r="J98" s="10">
        <v>4</v>
      </c>
      <c r="K98" s="11">
        <v>0</v>
      </c>
      <c r="L98" s="10">
        <v>0</v>
      </c>
      <c r="M98" s="11">
        <v>2</v>
      </c>
      <c r="N98" s="10">
        <v>0</v>
      </c>
      <c r="O98" s="11">
        <v>0</v>
      </c>
      <c r="P98" s="10">
        <v>2</v>
      </c>
      <c r="Q98" s="11">
        <v>3</v>
      </c>
      <c r="R98" s="10">
        <v>3</v>
      </c>
      <c r="S98" s="11">
        <v>2</v>
      </c>
      <c r="T98" s="10">
        <v>3</v>
      </c>
      <c r="U98" s="11">
        <v>0</v>
      </c>
      <c r="V98" s="10">
        <v>3</v>
      </c>
      <c r="W98" s="11">
        <v>2</v>
      </c>
      <c r="X98" s="10">
        <v>4</v>
      </c>
      <c r="Y98" s="11">
        <v>0</v>
      </c>
      <c r="Z98" s="10">
        <v>7</v>
      </c>
      <c r="AA98" s="11">
        <v>0</v>
      </c>
      <c r="AB98" s="10">
        <v>3</v>
      </c>
      <c r="AC98" s="25">
        <v>1</v>
      </c>
      <c r="AD98" s="10">
        <v>4</v>
      </c>
      <c r="AE98" s="25">
        <v>4</v>
      </c>
      <c r="AF98" s="10">
        <v>2</v>
      </c>
      <c r="AG98" s="25">
        <v>5</v>
      </c>
      <c r="AH98" s="10">
        <v>2</v>
      </c>
      <c r="AI98" s="25">
        <v>0</v>
      </c>
      <c r="AJ98" s="10">
        <v>11</v>
      </c>
      <c r="AK98" s="25">
        <v>5</v>
      </c>
      <c r="AL98" s="26">
        <v>4</v>
      </c>
      <c r="AM98" s="11">
        <v>13</v>
      </c>
      <c r="AN98" s="27">
        <v>140</v>
      </c>
      <c r="AO98" s="182">
        <v>125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/>
      <c r="AQ99" s="25"/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/>
      <c r="AQ100" s="25"/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273</v>
      </c>
      <c r="D101" s="55">
        <f t="shared" si="9"/>
        <v>121</v>
      </c>
      <c r="E101" s="85">
        <f t="shared" si="9"/>
        <v>152</v>
      </c>
      <c r="F101" s="10">
        <v>0</v>
      </c>
      <c r="G101" s="25">
        <v>0</v>
      </c>
      <c r="H101" s="10">
        <v>2</v>
      </c>
      <c r="I101" s="25">
        <v>1</v>
      </c>
      <c r="J101" s="10">
        <v>0</v>
      </c>
      <c r="K101" s="11">
        <v>2</v>
      </c>
      <c r="L101" s="10">
        <v>0</v>
      </c>
      <c r="M101" s="11">
        <v>0</v>
      </c>
      <c r="N101" s="10">
        <v>0</v>
      </c>
      <c r="O101" s="11">
        <v>1</v>
      </c>
      <c r="P101" s="10">
        <v>0</v>
      </c>
      <c r="Q101" s="11">
        <v>0</v>
      </c>
      <c r="R101" s="10">
        <v>0</v>
      </c>
      <c r="S101" s="11">
        <v>0</v>
      </c>
      <c r="T101" s="10">
        <v>0</v>
      </c>
      <c r="U101" s="11">
        <v>0</v>
      </c>
      <c r="V101" s="10">
        <v>0</v>
      </c>
      <c r="W101" s="11">
        <v>1</v>
      </c>
      <c r="X101" s="10">
        <v>0</v>
      </c>
      <c r="Y101" s="11">
        <v>0</v>
      </c>
      <c r="Z101" s="10">
        <v>1</v>
      </c>
      <c r="AA101" s="11">
        <v>0</v>
      </c>
      <c r="AB101" s="10">
        <v>0</v>
      </c>
      <c r="AC101" s="11">
        <v>0</v>
      </c>
      <c r="AD101" s="10">
        <v>1</v>
      </c>
      <c r="AE101" s="11">
        <v>1</v>
      </c>
      <c r="AF101" s="10">
        <v>26</v>
      </c>
      <c r="AG101" s="11">
        <v>46</v>
      </c>
      <c r="AH101" s="10">
        <v>45</v>
      </c>
      <c r="AI101" s="25">
        <v>43</v>
      </c>
      <c r="AJ101" s="10">
        <v>27</v>
      </c>
      <c r="AK101" s="25">
        <v>35</v>
      </c>
      <c r="AL101" s="26">
        <v>19</v>
      </c>
      <c r="AM101" s="11">
        <v>22</v>
      </c>
      <c r="AN101" s="27">
        <v>273</v>
      </c>
      <c r="AO101" s="182">
        <v>48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2965</v>
      </c>
      <c r="D103" s="59">
        <f t="shared" si="10"/>
        <v>1140</v>
      </c>
      <c r="E103" s="88">
        <f t="shared" si="10"/>
        <v>1825</v>
      </c>
      <c r="F103" s="82">
        <f t="shared" si="10"/>
        <v>83</v>
      </c>
      <c r="G103" s="84">
        <f t="shared" si="10"/>
        <v>44</v>
      </c>
      <c r="H103" s="82">
        <f t="shared" si="10"/>
        <v>44</v>
      </c>
      <c r="I103" s="84">
        <f t="shared" si="10"/>
        <v>52</v>
      </c>
      <c r="J103" s="76">
        <f t="shared" si="10"/>
        <v>33</v>
      </c>
      <c r="K103" s="78">
        <f t="shared" si="10"/>
        <v>31</v>
      </c>
      <c r="L103" s="76">
        <f t="shared" si="10"/>
        <v>27</v>
      </c>
      <c r="M103" s="78">
        <f t="shared" si="10"/>
        <v>47</v>
      </c>
      <c r="N103" s="76">
        <f t="shared" si="10"/>
        <v>15</v>
      </c>
      <c r="O103" s="78">
        <f t="shared" si="10"/>
        <v>71</v>
      </c>
      <c r="P103" s="76">
        <f t="shared" si="10"/>
        <v>20</v>
      </c>
      <c r="Q103" s="78">
        <f t="shared" si="10"/>
        <v>140</v>
      </c>
      <c r="R103" s="76">
        <f t="shared" si="10"/>
        <v>30</v>
      </c>
      <c r="S103" s="78">
        <f t="shared" si="10"/>
        <v>157</v>
      </c>
      <c r="T103" s="76">
        <f t="shared" si="10"/>
        <v>38</v>
      </c>
      <c r="U103" s="78">
        <f t="shared" si="10"/>
        <v>129</v>
      </c>
      <c r="V103" s="76">
        <f t="shared" si="10"/>
        <v>24</v>
      </c>
      <c r="W103" s="78">
        <f t="shared" si="10"/>
        <v>88</v>
      </c>
      <c r="X103" s="76">
        <f t="shared" si="10"/>
        <v>40</v>
      </c>
      <c r="Y103" s="78">
        <f t="shared" si="10"/>
        <v>99</v>
      </c>
      <c r="Z103" s="76">
        <f t="shared" si="10"/>
        <v>45</v>
      </c>
      <c r="AA103" s="78">
        <f t="shared" si="10"/>
        <v>117</v>
      </c>
      <c r="AB103" s="76">
        <f t="shared" si="10"/>
        <v>73</v>
      </c>
      <c r="AC103" s="78">
        <f t="shared" si="10"/>
        <v>99</v>
      </c>
      <c r="AD103" s="76">
        <f t="shared" si="10"/>
        <v>90</v>
      </c>
      <c r="AE103" s="78">
        <f t="shared" si="10"/>
        <v>156</v>
      </c>
      <c r="AF103" s="76">
        <f t="shared" si="10"/>
        <v>144</v>
      </c>
      <c r="AG103" s="78">
        <f t="shared" si="10"/>
        <v>183</v>
      </c>
      <c r="AH103" s="76">
        <f t="shared" si="10"/>
        <v>170</v>
      </c>
      <c r="AI103" s="78">
        <f t="shared" si="10"/>
        <v>149</v>
      </c>
      <c r="AJ103" s="76">
        <f t="shared" si="10"/>
        <v>137</v>
      </c>
      <c r="AK103" s="78">
        <f t="shared" si="10"/>
        <v>121</v>
      </c>
      <c r="AL103" s="110">
        <f t="shared" si="10"/>
        <v>127</v>
      </c>
      <c r="AM103" s="78">
        <f t="shared" si="10"/>
        <v>142</v>
      </c>
      <c r="AN103" s="39">
        <f t="shared" si="10"/>
        <v>2965</v>
      </c>
      <c r="AO103" s="188">
        <f t="shared" si="10"/>
        <v>1857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272" t="s">
        <v>172</v>
      </c>
      <c r="G107" s="35" t="s">
        <v>173</v>
      </c>
      <c r="H107" s="40" t="s">
        <v>172</v>
      </c>
      <c r="I107" s="273" t="s">
        <v>173</v>
      </c>
      <c r="J107" s="272" t="s">
        <v>172</v>
      </c>
      <c r="K107" s="35" t="s">
        <v>173</v>
      </c>
      <c r="L107" s="272" t="s">
        <v>172</v>
      </c>
      <c r="M107" s="35" t="s">
        <v>173</v>
      </c>
      <c r="N107" s="272" t="s">
        <v>172</v>
      </c>
      <c r="O107" s="35" t="s">
        <v>173</v>
      </c>
      <c r="P107" s="40" t="s">
        <v>172</v>
      </c>
      <c r="Q107" s="273" t="s">
        <v>173</v>
      </c>
      <c r="R107" s="40" t="s">
        <v>172</v>
      </c>
      <c r="S107" s="273" t="s">
        <v>173</v>
      </c>
      <c r="T107" s="272" t="s">
        <v>172</v>
      </c>
      <c r="U107" s="35" t="s">
        <v>173</v>
      </c>
      <c r="V107" s="40" t="s">
        <v>172</v>
      </c>
      <c r="W107" s="273" t="s">
        <v>173</v>
      </c>
      <c r="X107" s="40" t="s">
        <v>172</v>
      </c>
      <c r="Y107" s="273" t="s">
        <v>173</v>
      </c>
      <c r="Z107" s="272" t="s">
        <v>172</v>
      </c>
      <c r="AA107" s="35" t="s">
        <v>173</v>
      </c>
      <c r="AB107" s="272" t="s">
        <v>172</v>
      </c>
      <c r="AC107" s="35" t="s">
        <v>173</v>
      </c>
      <c r="AD107" s="40" t="s">
        <v>172</v>
      </c>
      <c r="AE107" s="273" t="s">
        <v>173</v>
      </c>
      <c r="AF107" s="40" t="s">
        <v>172</v>
      </c>
      <c r="AG107" s="273" t="s">
        <v>173</v>
      </c>
      <c r="AH107" s="272" t="s">
        <v>172</v>
      </c>
      <c r="AI107" s="35" t="s">
        <v>173</v>
      </c>
      <c r="AJ107" s="40" t="s">
        <v>172</v>
      </c>
      <c r="AK107" s="273" t="s">
        <v>173</v>
      </c>
      <c r="AL107" s="272" t="s">
        <v>172</v>
      </c>
      <c r="AM107" s="35" t="s">
        <v>173</v>
      </c>
      <c r="AN107" s="355"/>
      <c r="AO107" s="272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12</v>
      </c>
      <c r="D109" s="43">
        <f t="shared" si="12"/>
        <v>1</v>
      </c>
      <c r="E109" s="91">
        <f t="shared" si="12"/>
        <v>11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0</v>
      </c>
      <c r="L109" s="16">
        <v>0</v>
      </c>
      <c r="M109" s="18">
        <v>2</v>
      </c>
      <c r="N109" s="16">
        <v>0</v>
      </c>
      <c r="O109" s="18">
        <v>0</v>
      </c>
      <c r="P109" s="16">
        <v>0</v>
      </c>
      <c r="Q109" s="18">
        <v>0</v>
      </c>
      <c r="R109" s="16">
        <v>1</v>
      </c>
      <c r="S109" s="18">
        <v>5</v>
      </c>
      <c r="T109" s="16">
        <v>0</v>
      </c>
      <c r="U109" s="18">
        <v>1</v>
      </c>
      <c r="V109" s="16">
        <v>0</v>
      </c>
      <c r="W109" s="18">
        <v>0</v>
      </c>
      <c r="X109" s="16">
        <v>0</v>
      </c>
      <c r="Y109" s="18">
        <v>1</v>
      </c>
      <c r="Z109" s="16">
        <v>0</v>
      </c>
      <c r="AA109" s="18">
        <v>2</v>
      </c>
      <c r="AB109" s="16">
        <v>0</v>
      </c>
      <c r="AC109" s="18">
        <v>0</v>
      </c>
      <c r="AD109" s="16">
        <v>0</v>
      </c>
      <c r="AE109" s="18">
        <v>0</v>
      </c>
      <c r="AF109" s="16">
        <v>0</v>
      </c>
      <c r="AG109" s="18">
        <v>0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0</v>
      </c>
      <c r="AN109" s="183">
        <v>12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16</v>
      </c>
      <c r="D110" s="2">
        <f t="shared" si="12"/>
        <v>9</v>
      </c>
      <c r="E110" s="3">
        <f>SUM(G110+I110+K110+M110+O110+Q110+S110+U110+W110+Y110+AA110+AC110+AE110+AG110+AI110+AK110+AM110)</f>
        <v>7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1</v>
      </c>
      <c r="M110" s="6">
        <v>0</v>
      </c>
      <c r="N110" s="4">
        <v>0</v>
      </c>
      <c r="O110" s="6">
        <v>0</v>
      </c>
      <c r="P110" s="4">
        <v>0</v>
      </c>
      <c r="Q110" s="6">
        <v>1</v>
      </c>
      <c r="R110" s="4">
        <v>0</v>
      </c>
      <c r="S110" s="6">
        <v>0</v>
      </c>
      <c r="T110" s="4">
        <v>2</v>
      </c>
      <c r="U110" s="6">
        <v>1</v>
      </c>
      <c r="V110" s="4">
        <v>0</v>
      </c>
      <c r="W110" s="6">
        <v>0</v>
      </c>
      <c r="X110" s="4">
        <v>2</v>
      </c>
      <c r="Y110" s="6">
        <v>1</v>
      </c>
      <c r="Z110" s="4">
        <v>0</v>
      </c>
      <c r="AA110" s="6">
        <v>0</v>
      </c>
      <c r="AB110" s="4">
        <v>0</v>
      </c>
      <c r="AC110" s="6">
        <v>2</v>
      </c>
      <c r="AD110" s="4">
        <v>0</v>
      </c>
      <c r="AE110" s="6">
        <v>0</v>
      </c>
      <c r="AF110" s="4">
        <v>0</v>
      </c>
      <c r="AG110" s="6">
        <v>1</v>
      </c>
      <c r="AH110" s="4">
        <v>1</v>
      </c>
      <c r="AI110" s="6">
        <v>1</v>
      </c>
      <c r="AJ110" s="4">
        <v>1</v>
      </c>
      <c r="AK110" s="6">
        <v>0</v>
      </c>
      <c r="AL110" s="31">
        <v>2</v>
      </c>
      <c r="AM110" s="6">
        <v>0</v>
      </c>
      <c r="AN110" s="181">
        <v>16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16</v>
      </c>
      <c r="D111" s="55">
        <f t="shared" si="12"/>
        <v>2</v>
      </c>
      <c r="E111" s="85">
        <f t="shared" si="12"/>
        <v>14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0</v>
      </c>
      <c r="M111" s="11">
        <v>2</v>
      </c>
      <c r="N111" s="10">
        <v>0</v>
      </c>
      <c r="O111" s="11">
        <v>2</v>
      </c>
      <c r="P111" s="10">
        <v>0</v>
      </c>
      <c r="Q111" s="11">
        <v>3</v>
      </c>
      <c r="R111" s="10">
        <v>1</v>
      </c>
      <c r="S111" s="11">
        <v>1</v>
      </c>
      <c r="T111" s="10">
        <v>0</v>
      </c>
      <c r="U111" s="11">
        <v>2</v>
      </c>
      <c r="V111" s="10">
        <v>1</v>
      </c>
      <c r="W111" s="11">
        <v>1</v>
      </c>
      <c r="X111" s="10">
        <v>0</v>
      </c>
      <c r="Y111" s="11">
        <v>1</v>
      </c>
      <c r="Z111" s="10">
        <v>0</v>
      </c>
      <c r="AA111" s="11">
        <v>2</v>
      </c>
      <c r="AB111" s="10">
        <v>0</v>
      </c>
      <c r="AC111" s="11">
        <v>0</v>
      </c>
      <c r="AD111" s="10">
        <v>0</v>
      </c>
      <c r="AE111" s="11">
        <v>0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16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/>
      <c r="AP112" s="17"/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/>
      <c r="AP113" s="5"/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26</v>
      </c>
      <c r="D114" s="55">
        <f t="shared" si="12"/>
        <v>14</v>
      </c>
      <c r="E114" s="85">
        <f t="shared" si="12"/>
        <v>12</v>
      </c>
      <c r="F114" s="16">
        <v>0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1</v>
      </c>
      <c r="O114" s="18">
        <v>1</v>
      </c>
      <c r="P114" s="16">
        <v>3</v>
      </c>
      <c r="Q114" s="18">
        <v>0</v>
      </c>
      <c r="R114" s="16">
        <v>3</v>
      </c>
      <c r="S114" s="18">
        <v>3</v>
      </c>
      <c r="T114" s="16">
        <v>2</v>
      </c>
      <c r="U114" s="18">
        <v>2</v>
      </c>
      <c r="V114" s="16">
        <v>3</v>
      </c>
      <c r="W114" s="18">
        <v>0</v>
      </c>
      <c r="X114" s="16">
        <v>1</v>
      </c>
      <c r="Y114" s="18">
        <v>3</v>
      </c>
      <c r="Z114" s="16">
        <v>0</v>
      </c>
      <c r="AA114" s="18">
        <v>2</v>
      </c>
      <c r="AB114" s="16">
        <v>1</v>
      </c>
      <c r="AC114" s="18">
        <v>0</v>
      </c>
      <c r="AD114" s="16">
        <v>0</v>
      </c>
      <c r="AE114" s="18">
        <v>0</v>
      </c>
      <c r="AF114" s="16">
        <v>0</v>
      </c>
      <c r="AG114" s="18">
        <v>1</v>
      </c>
      <c r="AH114" s="16">
        <v>0</v>
      </c>
      <c r="AI114" s="18">
        <v>0</v>
      </c>
      <c r="AJ114" s="16">
        <v>0</v>
      </c>
      <c r="AK114" s="18">
        <v>0</v>
      </c>
      <c r="AL114" s="28">
        <v>0</v>
      </c>
      <c r="AM114" s="18">
        <v>0</v>
      </c>
      <c r="AN114" s="183">
        <v>26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/>
      <c r="AP115" s="5"/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21</v>
      </c>
      <c r="D116" s="55">
        <f t="shared" si="12"/>
        <v>12</v>
      </c>
      <c r="E116" s="85">
        <f t="shared" si="12"/>
        <v>9</v>
      </c>
      <c r="F116" s="16">
        <v>0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0</v>
      </c>
      <c r="N116" s="16">
        <v>2</v>
      </c>
      <c r="O116" s="18">
        <v>2</v>
      </c>
      <c r="P116" s="16">
        <v>1</v>
      </c>
      <c r="Q116" s="18">
        <v>0</v>
      </c>
      <c r="R116" s="16">
        <v>3</v>
      </c>
      <c r="S116" s="18">
        <v>3</v>
      </c>
      <c r="T116" s="16">
        <v>1</v>
      </c>
      <c r="U116" s="18">
        <v>0</v>
      </c>
      <c r="V116" s="147">
        <v>0</v>
      </c>
      <c r="W116" s="23">
        <v>4</v>
      </c>
      <c r="X116" s="22">
        <v>1</v>
      </c>
      <c r="Y116" s="24">
        <v>0</v>
      </c>
      <c r="Z116" s="22">
        <v>3</v>
      </c>
      <c r="AA116" s="24">
        <v>0</v>
      </c>
      <c r="AB116" s="22">
        <v>1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21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/>
      <c r="AP117" s="113"/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9</v>
      </c>
      <c r="D118" s="43">
        <f>SUM(L118+N118+P118+R118+T118+V118+X118+Z118+AB118+AD118+AF118+AH118+AJ118+AL118)</f>
        <v>1</v>
      </c>
      <c r="E118" s="91">
        <f>SUM(M118+O118+Q118+S118+U118+W118+Y118+AA118+AC118+AE118+AG118+AI118+AK118+AM118)</f>
        <v>8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3</v>
      </c>
      <c r="P118" s="16">
        <v>0</v>
      </c>
      <c r="Q118" s="18">
        <v>1</v>
      </c>
      <c r="R118" s="16">
        <v>0</v>
      </c>
      <c r="S118" s="18">
        <v>0</v>
      </c>
      <c r="T118" s="16">
        <v>0</v>
      </c>
      <c r="U118" s="18">
        <v>1</v>
      </c>
      <c r="V118" s="16">
        <v>1</v>
      </c>
      <c r="W118" s="18">
        <v>0</v>
      </c>
      <c r="X118" s="16">
        <v>0</v>
      </c>
      <c r="Y118" s="18">
        <v>1</v>
      </c>
      <c r="Z118" s="16">
        <v>0</v>
      </c>
      <c r="AA118" s="18">
        <v>2</v>
      </c>
      <c r="AB118" s="16">
        <v>0</v>
      </c>
      <c r="AC118" s="18">
        <v>0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9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26667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4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67.28515625" style="45" customWidth="1"/>
    <col min="2" max="2" width="20.85546875" style="45" customWidth="1"/>
    <col min="3" max="5" width="14.140625" style="45" customWidth="1"/>
    <col min="6" max="6" width="11.42578125" style="45"/>
    <col min="7" max="7" width="12.5703125" style="45" customWidth="1"/>
    <col min="8" max="35" width="11.42578125" style="45"/>
    <col min="36" max="36" width="14.28515625" style="45" customWidth="1"/>
    <col min="37" max="40" width="11.42578125" style="45"/>
    <col min="41" max="41" width="13.5703125" style="45" customWidth="1"/>
    <col min="42" max="42" width="13.140625" style="45" customWidth="1"/>
    <col min="43" max="44" width="11.42578125" style="45"/>
    <col min="45" max="45" width="13.42578125" style="45" customWidth="1"/>
    <col min="46" max="46" width="17.28515625" style="45" customWidth="1"/>
    <col min="47" max="47" width="14.42578125" style="45" customWidth="1"/>
    <col min="48" max="48" width="11.42578125" style="45"/>
    <col min="49" max="49" width="14" style="45" customWidth="1"/>
    <col min="50" max="50" width="11.42578125" style="45"/>
    <col min="51" max="51" width="13.5703125" style="45" customWidth="1"/>
    <col min="52" max="75" width="11.42578125" style="45"/>
    <col min="76" max="77" width="11.42578125" style="46"/>
    <col min="78" max="78" width="11.140625" style="46" customWidth="1"/>
    <col min="79" max="104" width="11.140625" style="47" hidden="1" customWidth="1"/>
    <col min="105" max="106" width="11.140625" style="45" customWidth="1"/>
    <col min="107" max="16384" width="11.42578125" style="45"/>
  </cols>
  <sheetData>
    <row r="1" spans="1:89" ht="16.149999999999999" customHeight="1" x14ac:dyDescent="0.2">
      <c r="A1" s="44" t="s">
        <v>0</v>
      </c>
    </row>
    <row r="2" spans="1:89" ht="16.149999999999999" customHeight="1" x14ac:dyDescent="0.2">
      <c r="A2" s="44" t="str">
        <f>CONCATENATE("COMUNA: ",[7]NOMBRE!B2," - ","( ",[7]NOMBRE!C2,[7]NOMBRE!D2,[7]NOMBRE!E2,[7]NOMBRE!F2,[7]NOMBRE!G2," )")</f>
        <v>COMUNA: LINARES - ( 07401 )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89" ht="16.149999999999999" customHeight="1" x14ac:dyDescent="0.2">
      <c r="A3" s="44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89" ht="16.149999999999999" customHeight="1" x14ac:dyDescent="0.2">
      <c r="A4" s="44" t="str">
        <f>CONCATENATE("MES: ",[7]NOMBRE!B6," - ","( ",[7]NOMBRE!C6,[7]NOMBRE!D6," )")</f>
        <v>MES: JUNIO - ( 06 )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</row>
    <row r="5" spans="1:89" ht="16.149999999999999" customHeight="1" x14ac:dyDescent="0.2">
      <c r="A5" s="44" t="str">
        <f>CONCATENATE("AÑO: ",[7]NOMBRE!B7)</f>
        <v>AÑO: 2018</v>
      </c>
      <c r="AP5" s="368"/>
      <c r="AQ5" s="370"/>
      <c r="AR5" s="370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</row>
    <row r="6" spans="1:89" ht="16.149999999999999" customHeight="1" x14ac:dyDescent="0.2">
      <c r="A6" s="372" t="s">
        <v>41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69"/>
      <c r="AF6" s="69"/>
      <c r="AG6" s="69"/>
      <c r="AH6" s="92"/>
      <c r="AI6" s="69"/>
      <c r="AJ6" s="69"/>
      <c r="AK6" s="92"/>
      <c r="AL6" s="69"/>
      <c r="AM6" s="69"/>
      <c r="AN6" s="124"/>
      <c r="AP6" s="368"/>
      <c r="AQ6" s="370"/>
      <c r="AR6" s="370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89" ht="16.149999999999999" customHeight="1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126"/>
      <c r="AA7" s="126"/>
      <c r="AB7" s="126"/>
      <c r="AC7" s="126"/>
      <c r="AD7" s="126"/>
      <c r="AE7" s="69"/>
      <c r="AF7" s="69"/>
      <c r="AG7" s="69"/>
      <c r="AH7" s="92"/>
      <c r="AI7" s="69"/>
      <c r="AJ7" s="69"/>
      <c r="AK7" s="92"/>
      <c r="AL7" s="69"/>
      <c r="AM7" s="69"/>
      <c r="AN7" s="124"/>
      <c r="AP7" s="368"/>
      <c r="AQ7" s="370"/>
      <c r="AR7" s="370"/>
      <c r="AS7" s="376"/>
      <c r="AT7" s="377"/>
      <c r="AU7" s="377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CG7" s="52"/>
      <c r="CH7" s="52"/>
      <c r="CI7" s="52"/>
      <c r="CJ7" s="52"/>
      <c r="CK7" s="52"/>
    </row>
    <row r="8" spans="1:89" ht="31.15" customHeight="1" x14ac:dyDescent="0.2">
      <c r="A8" s="127" t="s">
        <v>42</v>
      </c>
      <c r="B8" s="7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70"/>
      <c r="AF8" s="70"/>
      <c r="AG8" s="70"/>
      <c r="AH8" s="70"/>
      <c r="AI8" s="69"/>
      <c r="AJ8" s="69"/>
      <c r="AK8" s="92"/>
      <c r="AL8" s="69"/>
      <c r="AM8" s="69"/>
      <c r="AN8" s="124"/>
      <c r="AP8" s="369"/>
      <c r="AQ8" s="371"/>
      <c r="AR8" s="371"/>
      <c r="AS8" s="378"/>
      <c r="AT8" s="379"/>
      <c r="AU8" s="379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CG8" s="52"/>
      <c r="CH8" s="52"/>
      <c r="CI8" s="52"/>
      <c r="CJ8" s="52"/>
      <c r="CK8" s="52"/>
    </row>
    <row r="9" spans="1:89" ht="16.149999999999999" customHeight="1" x14ac:dyDescent="0.2">
      <c r="A9" s="373" t="s">
        <v>43</v>
      </c>
      <c r="B9" s="382" t="s">
        <v>44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73" t="s">
        <v>45</v>
      </c>
      <c r="Y9" s="384"/>
      <c r="Z9" s="384"/>
      <c r="AA9" s="384"/>
      <c r="AB9" s="384"/>
      <c r="AC9" s="384"/>
      <c r="AD9" s="384"/>
      <c r="AE9" s="374"/>
      <c r="AF9" s="385" t="s">
        <v>46</v>
      </c>
      <c r="AG9" s="386"/>
      <c r="AH9" s="373" t="s">
        <v>47</v>
      </c>
      <c r="AI9" s="374"/>
      <c r="AJ9" s="390" t="s">
        <v>48</v>
      </c>
      <c r="AK9" s="373" t="s">
        <v>49</v>
      </c>
      <c r="AL9" s="374"/>
      <c r="AM9" s="373" t="s">
        <v>50</v>
      </c>
      <c r="AN9" s="374"/>
      <c r="AO9" s="393" t="s">
        <v>51</v>
      </c>
      <c r="AP9" s="393"/>
      <c r="AQ9" s="343" t="s">
        <v>52</v>
      </c>
      <c r="AR9" s="394" t="s">
        <v>53</v>
      </c>
      <c r="AS9" s="397" t="s">
        <v>54</v>
      </c>
      <c r="AT9" s="398"/>
      <c r="AU9" s="373" t="s">
        <v>55</v>
      </c>
      <c r="AV9" s="384"/>
      <c r="AW9" s="384"/>
      <c r="AX9" s="13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X9" s="45"/>
      <c r="BY9" s="45"/>
      <c r="CG9" s="52"/>
      <c r="CH9" s="52"/>
      <c r="CI9" s="52"/>
      <c r="CJ9" s="52"/>
      <c r="CK9" s="52"/>
    </row>
    <row r="10" spans="1:89" ht="37.15" customHeight="1" x14ac:dyDescent="0.2">
      <c r="A10" s="380"/>
      <c r="B10" s="343" t="s">
        <v>38</v>
      </c>
      <c r="C10" s="373" t="s">
        <v>34</v>
      </c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74"/>
      <c r="T10" s="373" t="s">
        <v>56</v>
      </c>
      <c r="U10" s="374"/>
      <c r="V10" s="350" t="s">
        <v>57</v>
      </c>
      <c r="W10" s="351"/>
      <c r="X10" s="352" t="s">
        <v>58</v>
      </c>
      <c r="Y10" s="352"/>
      <c r="Z10" s="352"/>
      <c r="AA10" s="351"/>
      <c r="AB10" s="350" t="s">
        <v>59</v>
      </c>
      <c r="AC10" s="352"/>
      <c r="AD10" s="352"/>
      <c r="AE10" s="351"/>
      <c r="AF10" s="387"/>
      <c r="AG10" s="388"/>
      <c r="AH10" s="381"/>
      <c r="AI10" s="389"/>
      <c r="AJ10" s="391"/>
      <c r="AK10" s="381"/>
      <c r="AL10" s="389"/>
      <c r="AM10" s="381"/>
      <c r="AN10" s="389"/>
      <c r="AO10" s="393"/>
      <c r="AP10" s="393"/>
      <c r="AQ10" s="361"/>
      <c r="AR10" s="395"/>
      <c r="AS10" s="399"/>
      <c r="AT10" s="400"/>
      <c r="AU10" s="381"/>
      <c r="AV10" s="401"/>
      <c r="AW10" s="389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X10" s="45"/>
      <c r="BY10" s="45"/>
      <c r="CG10" s="52"/>
      <c r="CH10" s="52"/>
      <c r="CI10" s="52"/>
      <c r="CJ10" s="52"/>
      <c r="CK10" s="52"/>
    </row>
    <row r="11" spans="1:89" ht="64.150000000000006" customHeight="1" x14ac:dyDescent="0.2">
      <c r="A11" s="381"/>
      <c r="B11" s="344"/>
      <c r="C11" s="40" t="s">
        <v>25</v>
      </c>
      <c r="D11" s="117" t="s">
        <v>26</v>
      </c>
      <c r="E11" s="41" t="s">
        <v>27</v>
      </c>
      <c r="F11" s="41" t="s">
        <v>24</v>
      </c>
      <c r="G11" s="41" t="s">
        <v>21</v>
      </c>
      <c r="H11" s="20" t="s">
        <v>2</v>
      </c>
      <c r="I11" s="20" t="s">
        <v>3</v>
      </c>
      <c r="J11" s="20" t="s">
        <v>4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9</v>
      </c>
      <c r="P11" s="20" t="s">
        <v>10</v>
      </c>
      <c r="Q11" s="20" t="s">
        <v>11</v>
      </c>
      <c r="R11" s="20" t="s">
        <v>12</v>
      </c>
      <c r="S11" s="75" t="s">
        <v>13</v>
      </c>
      <c r="T11" s="40" t="s">
        <v>60</v>
      </c>
      <c r="U11" s="35" t="s">
        <v>61</v>
      </c>
      <c r="V11" s="283" t="s">
        <v>15</v>
      </c>
      <c r="W11" s="35" t="s">
        <v>16</v>
      </c>
      <c r="X11" s="282" t="s">
        <v>17</v>
      </c>
      <c r="Y11" s="93" t="s">
        <v>62</v>
      </c>
      <c r="Z11" s="41" t="s">
        <v>63</v>
      </c>
      <c r="AA11" s="35" t="s">
        <v>64</v>
      </c>
      <c r="AB11" s="93" t="s">
        <v>17</v>
      </c>
      <c r="AC11" s="93" t="s">
        <v>62</v>
      </c>
      <c r="AD11" s="41" t="s">
        <v>63</v>
      </c>
      <c r="AE11" s="35" t="s">
        <v>64</v>
      </c>
      <c r="AF11" s="131" t="s">
        <v>65</v>
      </c>
      <c r="AG11" s="132" t="s">
        <v>66</v>
      </c>
      <c r="AH11" s="40" t="s">
        <v>60</v>
      </c>
      <c r="AI11" s="35" t="s">
        <v>61</v>
      </c>
      <c r="AJ11" s="392"/>
      <c r="AK11" s="40" t="s">
        <v>60</v>
      </c>
      <c r="AL11" s="35" t="s">
        <v>61</v>
      </c>
      <c r="AM11" s="40" t="s">
        <v>60</v>
      </c>
      <c r="AN11" s="35" t="s">
        <v>61</v>
      </c>
      <c r="AO11" s="133" t="s">
        <v>67</v>
      </c>
      <c r="AP11" s="133" t="s">
        <v>68</v>
      </c>
      <c r="AQ11" s="344"/>
      <c r="AR11" s="396"/>
      <c r="AS11" s="134" t="s">
        <v>58</v>
      </c>
      <c r="AT11" s="135" t="s">
        <v>69</v>
      </c>
      <c r="AU11" s="104" t="s">
        <v>70</v>
      </c>
      <c r="AV11" s="136" t="s">
        <v>71</v>
      </c>
      <c r="AW11" s="106" t="s">
        <v>72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X11" s="45"/>
      <c r="BY11" s="45"/>
      <c r="CG11" s="52"/>
      <c r="CH11" s="52"/>
      <c r="CI11" s="52"/>
      <c r="CJ11" s="52"/>
      <c r="CK11" s="52"/>
    </row>
    <row r="12" spans="1:89" ht="16.149999999999999" customHeight="1" x14ac:dyDescent="0.2">
      <c r="A12" s="49" t="s">
        <v>73</v>
      </c>
      <c r="B12" s="61">
        <f>SUM(C12+D12+E12+F12+G12+H12+I12+J12+K12)</f>
        <v>269</v>
      </c>
      <c r="C12" s="4">
        <v>103</v>
      </c>
      <c r="D12" s="7">
        <v>92</v>
      </c>
      <c r="E12" s="8">
        <v>62</v>
      </c>
      <c r="F12" s="8">
        <v>12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8"/>
      <c r="M12" s="138"/>
      <c r="N12" s="138"/>
      <c r="O12" s="138"/>
      <c r="P12" s="138"/>
      <c r="Q12" s="138"/>
      <c r="R12" s="138"/>
      <c r="S12" s="139"/>
      <c r="T12" s="10">
        <v>257</v>
      </c>
      <c r="U12" s="11">
        <v>12</v>
      </c>
      <c r="V12" s="10">
        <v>116</v>
      </c>
      <c r="W12" s="11">
        <v>153</v>
      </c>
      <c r="X12" s="53">
        <f t="shared" ref="X12:X37" si="0">SUM(Y12+Z12+AA12)</f>
        <v>114</v>
      </c>
      <c r="Y12" s="10">
        <v>114</v>
      </c>
      <c r="Z12" s="15"/>
      <c r="AA12" s="11"/>
      <c r="AB12" s="140">
        <f t="shared" ref="AB12:AB38" si="1">SUM(AC12+AD12+AE12)</f>
        <v>0</v>
      </c>
      <c r="AC12" s="10">
        <v>0</v>
      </c>
      <c r="AD12" s="15"/>
      <c r="AE12" s="11">
        <v>0</v>
      </c>
      <c r="AF12" s="13">
        <v>94</v>
      </c>
      <c r="AG12" s="114"/>
      <c r="AH12" s="26">
        <v>21</v>
      </c>
      <c r="AI12" s="6">
        <v>0</v>
      </c>
      <c r="AJ12" s="14">
        <v>32</v>
      </c>
      <c r="AK12" s="26">
        <v>0</v>
      </c>
      <c r="AL12" s="6">
        <v>0</v>
      </c>
      <c r="AM12" s="26">
        <v>10</v>
      </c>
      <c r="AN12" s="6">
        <v>0</v>
      </c>
      <c r="AO12" s="24"/>
      <c r="AP12" s="24"/>
      <c r="AQ12" s="24">
        <v>0</v>
      </c>
      <c r="AR12" s="24"/>
      <c r="AS12" s="141"/>
      <c r="AT12" s="142"/>
      <c r="AU12" s="4"/>
      <c r="AV12" s="8"/>
      <c r="AW12" s="23"/>
      <c r="AX12" s="9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48"/>
      <c r="BK12" s="48"/>
      <c r="BL12" s="48"/>
      <c r="BM12" s="48"/>
      <c r="BN12" s="48"/>
      <c r="BX12" s="45"/>
      <c r="BY12" s="45"/>
      <c r="CA12" s="51"/>
      <c r="CG12" s="52">
        <v>0</v>
      </c>
      <c r="CH12" s="52"/>
      <c r="CI12" s="52">
        <v>0</v>
      </c>
      <c r="CJ12" s="52">
        <v>0</v>
      </c>
      <c r="CK12" s="52">
        <v>0</v>
      </c>
    </row>
    <row r="13" spans="1:89" ht="16.149999999999999" customHeight="1" x14ac:dyDescent="0.2">
      <c r="A13" s="53" t="s">
        <v>74</v>
      </c>
      <c r="B13" s="61">
        <f>SUM(C13+D13+E13+F13+G13+H13+I13+J13+K13+L13+M13+N13+O13+P13+Q13+R13+S13)</f>
        <v>1035</v>
      </c>
      <c r="C13" s="10">
        <v>0</v>
      </c>
      <c r="D13" s="12">
        <v>0</v>
      </c>
      <c r="E13" s="79">
        <v>0</v>
      </c>
      <c r="F13" s="79">
        <v>12</v>
      </c>
      <c r="G13" s="79">
        <v>25</v>
      </c>
      <c r="H13" s="79">
        <v>47</v>
      </c>
      <c r="I13" s="79">
        <v>55</v>
      </c>
      <c r="J13" s="79">
        <v>56</v>
      </c>
      <c r="K13" s="79">
        <v>45</v>
      </c>
      <c r="L13" s="79">
        <v>63</v>
      </c>
      <c r="M13" s="79">
        <v>65</v>
      </c>
      <c r="N13" s="79">
        <v>99</v>
      </c>
      <c r="O13" s="79">
        <v>111</v>
      </c>
      <c r="P13" s="79">
        <v>118</v>
      </c>
      <c r="Q13" s="79">
        <v>129</v>
      </c>
      <c r="R13" s="79">
        <v>100</v>
      </c>
      <c r="S13" s="11">
        <v>110</v>
      </c>
      <c r="T13" s="10">
        <v>0</v>
      </c>
      <c r="U13" s="11">
        <v>1035</v>
      </c>
      <c r="V13" s="10">
        <v>432</v>
      </c>
      <c r="W13" s="11">
        <v>603</v>
      </c>
      <c r="X13" s="53">
        <f t="shared" si="0"/>
        <v>0</v>
      </c>
      <c r="Y13" s="10">
        <v>0</v>
      </c>
      <c r="Z13" s="15"/>
      <c r="AA13" s="11"/>
      <c r="AB13" s="140">
        <f t="shared" si="1"/>
        <v>505</v>
      </c>
      <c r="AC13" s="10">
        <v>505</v>
      </c>
      <c r="AD13" s="12"/>
      <c r="AE13" s="11">
        <v>0</v>
      </c>
      <c r="AF13" s="13">
        <v>341</v>
      </c>
      <c r="AG13" s="33"/>
      <c r="AH13" s="10">
        <v>0</v>
      </c>
      <c r="AI13" s="11">
        <v>141</v>
      </c>
      <c r="AJ13" s="14">
        <v>542</v>
      </c>
      <c r="AK13" s="26">
        <v>0</v>
      </c>
      <c r="AL13" s="11">
        <v>31</v>
      </c>
      <c r="AM13" s="26">
        <v>0</v>
      </c>
      <c r="AN13" s="11">
        <v>134</v>
      </c>
      <c r="AO13" s="24"/>
      <c r="AP13" s="24"/>
      <c r="AQ13" s="24">
        <v>0</v>
      </c>
      <c r="AR13" s="24"/>
      <c r="AS13" s="141"/>
      <c r="AT13" s="142"/>
      <c r="AU13" s="22"/>
      <c r="AV13" s="79"/>
      <c r="AW13" s="23"/>
      <c r="AX13" s="9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48"/>
      <c r="BK13" s="48"/>
      <c r="BL13" s="48"/>
      <c r="BM13" s="48"/>
      <c r="BN13" s="48"/>
      <c r="BX13" s="45"/>
      <c r="BY13" s="45"/>
      <c r="CA13" s="51"/>
      <c r="CD13" s="51"/>
      <c r="CG13" s="52">
        <v>0</v>
      </c>
      <c r="CH13" s="52"/>
      <c r="CI13" s="52">
        <v>0</v>
      </c>
      <c r="CJ13" s="52">
        <v>0</v>
      </c>
      <c r="CK13" s="52">
        <v>0</v>
      </c>
    </row>
    <row r="14" spans="1:89" ht="16.149999999999999" customHeight="1" x14ac:dyDescent="0.2">
      <c r="A14" s="53" t="s">
        <v>75</v>
      </c>
      <c r="B14" s="61">
        <f>SUM(C14)</f>
        <v>93</v>
      </c>
      <c r="C14" s="10">
        <v>93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0">
        <v>93</v>
      </c>
      <c r="U14" s="11">
        <v>0</v>
      </c>
      <c r="V14" s="10">
        <v>52</v>
      </c>
      <c r="W14" s="11">
        <v>41</v>
      </c>
      <c r="X14" s="53">
        <f t="shared" si="0"/>
        <v>28</v>
      </c>
      <c r="Y14" s="10">
        <v>28</v>
      </c>
      <c r="Z14" s="15"/>
      <c r="AA14" s="11"/>
      <c r="AB14" s="140">
        <f t="shared" si="1"/>
        <v>0</v>
      </c>
      <c r="AC14" s="10">
        <v>0</v>
      </c>
      <c r="AD14" s="12"/>
      <c r="AE14" s="11">
        <v>0</v>
      </c>
      <c r="AF14" s="13">
        <v>0</v>
      </c>
      <c r="AG14" s="13"/>
      <c r="AH14" s="10">
        <v>18</v>
      </c>
      <c r="AI14" s="11">
        <v>0</v>
      </c>
      <c r="AJ14" s="14">
        <v>3</v>
      </c>
      <c r="AK14" s="26">
        <v>0</v>
      </c>
      <c r="AL14" s="11">
        <v>0</v>
      </c>
      <c r="AM14" s="26">
        <v>9</v>
      </c>
      <c r="AN14" s="11">
        <v>0</v>
      </c>
      <c r="AO14" s="24"/>
      <c r="AP14" s="24"/>
      <c r="AQ14" s="24">
        <v>0</v>
      </c>
      <c r="AR14" s="24"/>
      <c r="AS14" s="141"/>
      <c r="AT14" s="142"/>
      <c r="AU14" s="22"/>
      <c r="AV14" s="79"/>
      <c r="AW14" s="23"/>
      <c r="AX14" s="9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48"/>
      <c r="BK14" s="48"/>
      <c r="BL14" s="48"/>
      <c r="BM14" s="48"/>
      <c r="BN14" s="48"/>
      <c r="BX14" s="45"/>
      <c r="BY14" s="45"/>
      <c r="CD14" s="51"/>
      <c r="CG14" s="52">
        <v>0</v>
      </c>
      <c r="CH14" s="52"/>
      <c r="CI14" s="52">
        <v>0</v>
      </c>
      <c r="CJ14" s="52">
        <v>0</v>
      </c>
      <c r="CK14" s="52">
        <v>0</v>
      </c>
    </row>
    <row r="15" spans="1:89" ht="16.149999999999999" customHeight="1" x14ac:dyDescent="0.2">
      <c r="A15" s="53" t="s">
        <v>76</v>
      </c>
      <c r="B15" s="61">
        <f>SUM(C15+D15+E15+F15+G15+H15+I15+J15+K15)</f>
        <v>66</v>
      </c>
      <c r="C15" s="10">
        <v>34</v>
      </c>
      <c r="D15" s="12">
        <v>15</v>
      </c>
      <c r="E15" s="79">
        <v>14</v>
      </c>
      <c r="F15" s="79">
        <v>3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38"/>
      <c r="M15" s="138"/>
      <c r="N15" s="138"/>
      <c r="O15" s="138"/>
      <c r="P15" s="138"/>
      <c r="Q15" s="138"/>
      <c r="R15" s="138"/>
      <c r="S15" s="138"/>
      <c r="T15" s="10">
        <v>63</v>
      </c>
      <c r="U15" s="11">
        <v>3</v>
      </c>
      <c r="V15" s="10">
        <v>34</v>
      </c>
      <c r="W15" s="11">
        <v>32</v>
      </c>
      <c r="X15" s="53">
        <f t="shared" si="0"/>
        <v>24</v>
      </c>
      <c r="Y15" s="10">
        <v>24</v>
      </c>
      <c r="Z15" s="15"/>
      <c r="AA15" s="11"/>
      <c r="AB15" s="140">
        <f t="shared" si="1"/>
        <v>0</v>
      </c>
      <c r="AC15" s="10">
        <v>0</v>
      </c>
      <c r="AD15" s="12"/>
      <c r="AE15" s="11">
        <v>0</v>
      </c>
      <c r="AF15" s="13">
        <v>12</v>
      </c>
      <c r="AG15" s="13"/>
      <c r="AH15" s="10">
        <v>12</v>
      </c>
      <c r="AI15" s="11">
        <v>0</v>
      </c>
      <c r="AJ15" s="14">
        <v>0</v>
      </c>
      <c r="AK15" s="26">
        <v>0</v>
      </c>
      <c r="AL15" s="11">
        <v>0</v>
      </c>
      <c r="AM15" s="26">
        <v>1</v>
      </c>
      <c r="AN15" s="11">
        <v>0</v>
      </c>
      <c r="AO15" s="24"/>
      <c r="AP15" s="24"/>
      <c r="AQ15" s="24">
        <v>0</v>
      </c>
      <c r="AR15" s="24"/>
      <c r="AS15" s="141"/>
      <c r="AT15" s="142"/>
      <c r="AU15" s="22"/>
      <c r="AV15" s="79"/>
      <c r="AW15" s="23"/>
      <c r="AX15" s="9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48"/>
      <c r="BK15" s="48"/>
      <c r="BL15" s="48"/>
      <c r="BM15" s="48"/>
      <c r="BN15" s="48"/>
      <c r="BX15" s="45"/>
      <c r="BY15" s="45"/>
      <c r="CG15" s="52">
        <v>0</v>
      </c>
      <c r="CH15" s="52"/>
      <c r="CI15" s="52">
        <v>0</v>
      </c>
      <c r="CJ15" s="52">
        <v>0</v>
      </c>
      <c r="CK15" s="52">
        <v>0</v>
      </c>
    </row>
    <row r="16" spans="1:89" ht="16.149999999999999" customHeight="1" x14ac:dyDescent="0.2">
      <c r="A16" s="53" t="s">
        <v>77</v>
      </c>
      <c r="B16" s="61">
        <f>SUM(C16+D16+E16+F16+G16+H16+I16+J16+K16+L16+M16+N16+O16+P16+Q16+R16+S16)</f>
        <v>0</v>
      </c>
      <c r="C16" s="10">
        <v>0</v>
      </c>
      <c r="D16" s="12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1"/>
      <c r="T16" s="10">
        <v>0</v>
      </c>
      <c r="U16" s="11">
        <v>0</v>
      </c>
      <c r="V16" s="10">
        <v>0</v>
      </c>
      <c r="W16" s="11">
        <v>0</v>
      </c>
      <c r="X16" s="53">
        <f t="shared" si="0"/>
        <v>0</v>
      </c>
      <c r="Y16" s="10">
        <v>0</v>
      </c>
      <c r="Z16" s="15"/>
      <c r="AA16" s="11"/>
      <c r="AB16" s="80">
        <f t="shared" si="1"/>
        <v>0</v>
      </c>
      <c r="AC16" s="10">
        <v>0</v>
      </c>
      <c r="AD16" s="15"/>
      <c r="AE16" s="11">
        <v>0</v>
      </c>
      <c r="AF16" s="13">
        <v>0</v>
      </c>
      <c r="AG16" s="13"/>
      <c r="AH16" s="10">
        <v>0</v>
      </c>
      <c r="AI16" s="11">
        <v>0</v>
      </c>
      <c r="AJ16" s="14">
        <v>0</v>
      </c>
      <c r="AK16" s="26">
        <v>0</v>
      </c>
      <c r="AL16" s="11">
        <v>0</v>
      </c>
      <c r="AM16" s="26">
        <v>0</v>
      </c>
      <c r="AN16" s="11">
        <v>0</v>
      </c>
      <c r="AO16" s="24"/>
      <c r="AP16" s="24"/>
      <c r="AQ16" s="24">
        <v>0</v>
      </c>
      <c r="AR16" s="24"/>
      <c r="AS16" s="141"/>
      <c r="AT16" s="142"/>
      <c r="AU16" s="22"/>
      <c r="AV16" s="79"/>
      <c r="AW16" s="23"/>
      <c r="AX16" s="9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48"/>
      <c r="BK16" s="48"/>
      <c r="BL16" s="48"/>
      <c r="BM16" s="48"/>
      <c r="BN16" s="48"/>
      <c r="BX16" s="45"/>
      <c r="BY16" s="45"/>
      <c r="CG16" s="52">
        <v>0</v>
      </c>
      <c r="CH16" s="52"/>
      <c r="CI16" s="52">
        <v>0</v>
      </c>
      <c r="CJ16" s="52">
        <v>0</v>
      </c>
      <c r="CK16" s="52">
        <v>0</v>
      </c>
    </row>
    <row r="17" spans="1:89" ht="16.149999999999999" customHeight="1" x14ac:dyDescent="0.2">
      <c r="A17" s="53" t="s">
        <v>78</v>
      </c>
      <c r="B17" s="61">
        <f>SUM(C17+D17+E17+F17+G17+H17+I17+J17+K17)</f>
        <v>53</v>
      </c>
      <c r="C17" s="10">
        <v>32</v>
      </c>
      <c r="D17" s="12">
        <v>7</v>
      </c>
      <c r="E17" s="15">
        <v>12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38"/>
      <c r="M17" s="138"/>
      <c r="N17" s="138"/>
      <c r="O17" s="138"/>
      <c r="P17" s="138"/>
      <c r="Q17" s="138"/>
      <c r="R17" s="138"/>
      <c r="S17" s="138"/>
      <c r="T17" s="10">
        <v>51</v>
      </c>
      <c r="U17" s="11">
        <v>2</v>
      </c>
      <c r="V17" s="10">
        <v>24</v>
      </c>
      <c r="W17" s="11">
        <v>29</v>
      </c>
      <c r="X17" s="53">
        <f t="shared" si="0"/>
        <v>29</v>
      </c>
      <c r="Y17" s="10">
        <v>29</v>
      </c>
      <c r="Z17" s="15"/>
      <c r="AA17" s="11"/>
      <c r="AB17" s="80">
        <f t="shared" si="1"/>
        <v>0</v>
      </c>
      <c r="AC17" s="10">
        <v>0</v>
      </c>
      <c r="AD17" s="15"/>
      <c r="AE17" s="11">
        <v>0</v>
      </c>
      <c r="AF17" s="13">
        <v>27</v>
      </c>
      <c r="AG17" s="13"/>
      <c r="AH17" s="10">
        <v>4</v>
      </c>
      <c r="AI17" s="11">
        <v>0</v>
      </c>
      <c r="AJ17" s="14">
        <v>14</v>
      </c>
      <c r="AK17" s="26">
        <v>7</v>
      </c>
      <c r="AL17" s="11">
        <v>0</v>
      </c>
      <c r="AM17" s="26">
        <v>3</v>
      </c>
      <c r="AN17" s="11">
        <v>0</v>
      </c>
      <c r="AO17" s="24"/>
      <c r="AP17" s="24"/>
      <c r="AQ17" s="24">
        <v>18</v>
      </c>
      <c r="AR17" s="24"/>
      <c r="AS17" s="141"/>
      <c r="AT17" s="142"/>
      <c r="AU17" s="22"/>
      <c r="AV17" s="79"/>
      <c r="AW17" s="23"/>
      <c r="AX17" s="9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48"/>
      <c r="BK17" s="48"/>
      <c r="BL17" s="48"/>
      <c r="BM17" s="48"/>
      <c r="BN17" s="48"/>
      <c r="BX17" s="45"/>
      <c r="BY17" s="45"/>
      <c r="CG17" s="52">
        <v>0</v>
      </c>
      <c r="CH17" s="52"/>
      <c r="CI17" s="52">
        <v>0</v>
      </c>
      <c r="CJ17" s="52">
        <v>0</v>
      </c>
      <c r="CK17" s="52">
        <v>0</v>
      </c>
    </row>
    <row r="18" spans="1:89" ht="16.149999999999999" customHeight="1" x14ac:dyDescent="0.2">
      <c r="A18" s="53" t="s">
        <v>79</v>
      </c>
      <c r="B18" s="61">
        <f>SUM(C18+D18+E18+F18+G18+H18+I18+J18+K18+L18+M18+N18+O18+P18+Q18+R18+S18)</f>
        <v>434</v>
      </c>
      <c r="C18" s="10">
        <v>0</v>
      </c>
      <c r="D18" s="12">
        <v>0</v>
      </c>
      <c r="E18" s="15">
        <v>0</v>
      </c>
      <c r="F18" s="15">
        <v>8</v>
      </c>
      <c r="G18" s="15">
        <v>4</v>
      </c>
      <c r="H18" s="15">
        <v>1</v>
      </c>
      <c r="I18" s="15">
        <v>3</v>
      </c>
      <c r="J18" s="15">
        <v>3</v>
      </c>
      <c r="K18" s="15">
        <v>5</v>
      </c>
      <c r="L18" s="15">
        <v>16</v>
      </c>
      <c r="M18" s="15">
        <v>19</v>
      </c>
      <c r="N18" s="15">
        <v>39</v>
      </c>
      <c r="O18" s="15">
        <v>60</v>
      </c>
      <c r="P18" s="15">
        <v>80</v>
      </c>
      <c r="Q18" s="15">
        <v>79</v>
      </c>
      <c r="R18" s="15">
        <v>51</v>
      </c>
      <c r="S18" s="11">
        <v>66</v>
      </c>
      <c r="T18" s="10">
        <v>0</v>
      </c>
      <c r="U18" s="11">
        <v>434</v>
      </c>
      <c r="V18" s="10">
        <v>221</v>
      </c>
      <c r="W18" s="11">
        <v>213</v>
      </c>
      <c r="X18" s="53">
        <f t="shared" si="0"/>
        <v>0</v>
      </c>
      <c r="Y18" s="10"/>
      <c r="Z18" s="15"/>
      <c r="AA18" s="11"/>
      <c r="AB18" s="80">
        <f t="shared" si="1"/>
        <v>174</v>
      </c>
      <c r="AC18" s="10">
        <v>174</v>
      </c>
      <c r="AD18" s="15"/>
      <c r="AE18" s="11">
        <v>0</v>
      </c>
      <c r="AF18" s="13">
        <v>142</v>
      </c>
      <c r="AG18" s="13">
        <v>39</v>
      </c>
      <c r="AH18" s="10">
        <v>0</v>
      </c>
      <c r="AI18" s="11">
        <v>59</v>
      </c>
      <c r="AJ18" s="14">
        <v>46</v>
      </c>
      <c r="AK18" s="26">
        <v>0</v>
      </c>
      <c r="AL18" s="11">
        <v>28</v>
      </c>
      <c r="AM18" s="26">
        <v>0</v>
      </c>
      <c r="AN18" s="11">
        <v>42</v>
      </c>
      <c r="AO18" s="24"/>
      <c r="AP18" s="24"/>
      <c r="AQ18" s="24">
        <v>0</v>
      </c>
      <c r="AR18" s="24"/>
      <c r="AS18" s="141"/>
      <c r="AT18" s="142"/>
      <c r="AU18" s="22"/>
      <c r="AV18" s="79"/>
      <c r="AW18" s="23"/>
      <c r="AX18" s="9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48"/>
      <c r="BK18" s="48"/>
      <c r="BL18" s="48"/>
      <c r="BM18" s="48"/>
      <c r="BN18" s="48"/>
      <c r="BX18" s="45"/>
      <c r="BY18" s="45"/>
      <c r="CG18" s="52">
        <v>0</v>
      </c>
      <c r="CH18" s="52"/>
      <c r="CI18" s="52">
        <v>0</v>
      </c>
      <c r="CJ18" s="52">
        <v>0</v>
      </c>
      <c r="CK18" s="52">
        <v>0</v>
      </c>
    </row>
    <row r="19" spans="1:89" ht="16.149999999999999" customHeight="1" x14ac:dyDescent="0.2">
      <c r="A19" s="53" t="s">
        <v>80</v>
      </c>
      <c r="B19" s="61">
        <f>SUM(C19+D19+E19+F19+G19+H19+I19+J19+K19)</f>
        <v>0</v>
      </c>
      <c r="C19" s="10">
        <v>0</v>
      </c>
      <c r="D19" s="12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38"/>
      <c r="M19" s="138"/>
      <c r="N19" s="138"/>
      <c r="O19" s="138"/>
      <c r="P19" s="138"/>
      <c r="Q19" s="138"/>
      <c r="R19" s="138"/>
      <c r="S19" s="138"/>
      <c r="T19" s="10">
        <v>0</v>
      </c>
      <c r="U19" s="11">
        <v>0</v>
      </c>
      <c r="V19" s="10">
        <v>0</v>
      </c>
      <c r="W19" s="11">
        <v>0</v>
      </c>
      <c r="X19" s="53">
        <f t="shared" si="0"/>
        <v>0</v>
      </c>
      <c r="Y19" s="10"/>
      <c r="Z19" s="15"/>
      <c r="AA19" s="11"/>
      <c r="AB19" s="80">
        <f t="shared" si="1"/>
        <v>0</v>
      </c>
      <c r="AC19" s="10">
        <v>0</v>
      </c>
      <c r="AD19" s="15"/>
      <c r="AE19" s="11">
        <v>0</v>
      </c>
      <c r="AF19" s="13">
        <v>0</v>
      </c>
      <c r="AG19" s="13"/>
      <c r="AH19" s="10">
        <v>0</v>
      </c>
      <c r="AI19" s="11">
        <v>0</v>
      </c>
      <c r="AJ19" s="14">
        <v>0</v>
      </c>
      <c r="AK19" s="26">
        <v>0</v>
      </c>
      <c r="AL19" s="11">
        <v>0</v>
      </c>
      <c r="AM19" s="26">
        <v>0</v>
      </c>
      <c r="AN19" s="11">
        <v>0</v>
      </c>
      <c r="AO19" s="24"/>
      <c r="AP19" s="24"/>
      <c r="AQ19" s="24">
        <v>0</v>
      </c>
      <c r="AR19" s="24"/>
      <c r="AS19" s="141"/>
      <c r="AT19" s="142"/>
      <c r="AU19" s="22"/>
      <c r="AV19" s="79"/>
      <c r="AW19" s="23"/>
      <c r="AX19" s="9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48"/>
      <c r="BK19" s="48"/>
      <c r="BL19" s="48"/>
      <c r="BM19" s="48"/>
      <c r="BN19" s="48"/>
      <c r="BX19" s="45"/>
      <c r="BY19" s="45"/>
      <c r="CG19" s="52">
        <v>0</v>
      </c>
      <c r="CH19" s="52"/>
      <c r="CI19" s="52">
        <v>0</v>
      </c>
      <c r="CJ19" s="52">
        <v>0</v>
      </c>
      <c r="CK19" s="52">
        <v>0</v>
      </c>
    </row>
    <row r="20" spans="1:89" ht="16.149999999999999" customHeight="1" x14ac:dyDescent="0.2">
      <c r="A20" s="53" t="s">
        <v>81</v>
      </c>
      <c r="B20" s="61">
        <f>SUM(C20+D20+E20+F20+G20+H20+I20+J20+K20+L20+M20+N20+O20+P20+Q20+R20+S20)</f>
        <v>166</v>
      </c>
      <c r="C20" s="10">
        <v>0</v>
      </c>
      <c r="D20" s="12">
        <v>0</v>
      </c>
      <c r="E20" s="15">
        <v>0</v>
      </c>
      <c r="F20" s="15">
        <v>9</v>
      </c>
      <c r="G20" s="15">
        <v>6</v>
      </c>
      <c r="H20" s="15">
        <v>12</v>
      </c>
      <c r="I20" s="15">
        <v>9</v>
      </c>
      <c r="J20" s="15">
        <v>14</v>
      </c>
      <c r="K20" s="15">
        <v>12</v>
      </c>
      <c r="L20" s="15">
        <v>19</v>
      </c>
      <c r="M20" s="15">
        <v>16</v>
      </c>
      <c r="N20" s="15">
        <v>15</v>
      </c>
      <c r="O20" s="15">
        <v>17</v>
      </c>
      <c r="P20" s="15">
        <v>18</v>
      </c>
      <c r="Q20" s="15">
        <v>7</v>
      </c>
      <c r="R20" s="15">
        <v>10</v>
      </c>
      <c r="S20" s="11">
        <v>2</v>
      </c>
      <c r="T20" s="10">
        <v>0</v>
      </c>
      <c r="U20" s="11">
        <v>166</v>
      </c>
      <c r="V20" s="10">
        <v>26</v>
      </c>
      <c r="W20" s="11">
        <v>140</v>
      </c>
      <c r="X20" s="53">
        <f t="shared" si="0"/>
        <v>0</v>
      </c>
      <c r="Y20" s="10"/>
      <c r="Z20" s="15"/>
      <c r="AA20" s="11"/>
      <c r="AB20" s="80">
        <f t="shared" si="1"/>
        <v>91</v>
      </c>
      <c r="AC20" s="10">
        <v>91</v>
      </c>
      <c r="AD20" s="15"/>
      <c r="AE20" s="11">
        <v>0</v>
      </c>
      <c r="AF20" s="13">
        <v>88</v>
      </c>
      <c r="AG20" s="13"/>
      <c r="AH20" s="10">
        <v>0</v>
      </c>
      <c r="AI20" s="11">
        <v>29</v>
      </c>
      <c r="AJ20" s="14">
        <v>0</v>
      </c>
      <c r="AK20" s="26">
        <v>0</v>
      </c>
      <c r="AL20" s="11">
        <v>3</v>
      </c>
      <c r="AM20" s="26">
        <v>0</v>
      </c>
      <c r="AN20" s="11">
        <v>10</v>
      </c>
      <c r="AO20" s="24"/>
      <c r="AP20" s="24"/>
      <c r="AQ20" s="24">
        <v>0</v>
      </c>
      <c r="AR20" s="24"/>
      <c r="AS20" s="141"/>
      <c r="AT20" s="142"/>
      <c r="AU20" s="22"/>
      <c r="AV20" s="79"/>
      <c r="AW20" s="23"/>
      <c r="AX20" s="9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48"/>
      <c r="BK20" s="48"/>
      <c r="BL20" s="48"/>
      <c r="BM20" s="48"/>
      <c r="BN20" s="48"/>
      <c r="BX20" s="45"/>
      <c r="BY20" s="45"/>
      <c r="CG20" s="52">
        <v>0</v>
      </c>
      <c r="CH20" s="52"/>
      <c r="CI20" s="52">
        <v>0</v>
      </c>
      <c r="CJ20" s="52">
        <v>0</v>
      </c>
      <c r="CK20" s="52">
        <v>0</v>
      </c>
    </row>
    <row r="21" spans="1:89" ht="16.149999999999999" customHeight="1" x14ac:dyDescent="0.2">
      <c r="A21" s="53" t="s">
        <v>82</v>
      </c>
      <c r="B21" s="61">
        <f>SUM(C21+D21+E21+F21+G21+H21+I21+J21+K21)</f>
        <v>0</v>
      </c>
      <c r="C21" s="10">
        <v>0</v>
      </c>
      <c r="D21" s="12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38"/>
      <c r="M21" s="138"/>
      <c r="N21" s="138"/>
      <c r="O21" s="138"/>
      <c r="P21" s="138"/>
      <c r="Q21" s="138"/>
      <c r="R21" s="138"/>
      <c r="S21" s="138"/>
      <c r="T21" s="10">
        <v>0</v>
      </c>
      <c r="U21" s="11">
        <v>0</v>
      </c>
      <c r="V21" s="10">
        <v>0</v>
      </c>
      <c r="W21" s="11">
        <v>0</v>
      </c>
      <c r="X21" s="53">
        <f t="shared" si="0"/>
        <v>0</v>
      </c>
      <c r="Y21" s="10"/>
      <c r="Z21" s="15"/>
      <c r="AA21" s="11"/>
      <c r="AB21" s="80">
        <f t="shared" si="1"/>
        <v>0</v>
      </c>
      <c r="AC21" s="10">
        <v>0</v>
      </c>
      <c r="AD21" s="15"/>
      <c r="AE21" s="11">
        <v>0</v>
      </c>
      <c r="AF21" s="13">
        <v>0</v>
      </c>
      <c r="AG21" s="13"/>
      <c r="AH21" s="10">
        <v>0</v>
      </c>
      <c r="AI21" s="11">
        <v>0</v>
      </c>
      <c r="AJ21" s="14">
        <v>0</v>
      </c>
      <c r="AK21" s="26">
        <v>0</v>
      </c>
      <c r="AL21" s="11">
        <v>0</v>
      </c>
      <c r="AM21" s="26">
        <v>0</v>
      </c>
      <c r="AN21" s="11">
        <v>0</v>
      </c>
      <c r="AO21" s="24"/>
      <c r="AP21" s="24"/>
      <c r="AQ21" s="24">
        <v>0</v>
      </c>
      <c r="AR21" s="24"/>
      <c r="AS21" s="141"/>
      <c r="AT21" s="142"/>
      <c r="AU21" s="22"/>
      <c r="AV21" s="79"/>
      <c r="AW21" s="23"/>
      <c r="AX21" s="9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48"/>
      <c r="BK21" s="48"/>
      <c r="BL21" s="48"/>
      <c r="BM21" s="48"/>
      <c r="BN21" s="48"/>
      <c r="BX21" s="45"/>
      <c r="BY21" s="45"/>
      <c r="CG21" s="52">
        <v>0</v>
      </c>
      <c r="CH21" s="52"/>
      <c r="CI21" s="52">
        <v>0</v>
      </c>
      <c r="CJ21" s="52">
        <v>0</v>
      </c>
      <c r="CK21" s="52">
        <v>0</v>
      </c>
    </row>
    <row r="22" spans="1:89" ht="16.149999999999999" customHeight="1" x14ac:dyDescent="0.2">
      <c r="A22" s="53" t="s">
        <v>83</v>
      </c>
      <c r="B22" s="61">
        <f>SUM(C22+D22+E22+F22+G22+H22+I22+J22+K22+L22+M22+N22+O22+P22+Q22+R22+S22)</f>
        <v>190</v>
      </c>
      <c r="C22" s="10">
        <v>0</v>
      </c>
      <c r="D22" s="12">
        <v>0</v>
      </c>
      <c r="E22" s="15">
        <v>0</v>
      </c>
      <c r="F22" s="15">
        <v>3</v>
      </c>
      <c r="G22" s="15">
        <v>5</v>
      </c>
      <c r="H22" s="15">
        <v>7</v>
      </c>
      <c r="I22" s="15">
        <v>1</v>
      </c>
      <c r="J22" s="15">
        <v>13</v>
      </c>
      <c r="K22" s="15">
        <v>10</v>
      </c>
      <c r="L22" s="15">
        <v>13</v>
      </c>
      <c r="M22" s="15">
        <v>19</v>
      </c>
      <c r="N22" s="15">
        <v>29</v>
      </c>
      <c r="O22" s="15">
        <v>24</v>
      </c>
      <c r="P22" s="15">
        <v>20</v>
      </c>
      <c r="Q22" s="15">
        <v>20</v>
      </c>
      <c r="R22" s="15">
        <v>16</v>
      </c>
      <c r="S22" s="11">
        <v>10</v>
      </c>
      <c r="T22" s="10">
        <v>0</v>
      </c>
      <c r="U22" s="11">
        <v>190</v>
      </c>
      <c r="V22" s="10">
        <v>74</v>
      </c>
      <c r="W22" s="11">
        <v>116</v>
      </c>
      <c r="X22" s="53">
        <f t="shared" si="0"/>
        <v>0</v>
      </c>
      <c r="Y22" s="10"/>
      <c r="Z22" s="15"/>
      <c r="AA22" s="11"/>
      <c r="AB22" s="80">
        <f t="shared" si="1"/>
        <v>111</v>
      </c>
      <c r="AC22" s="10">
        <v>111</v>
      </c>
      <c r="AD22" s="15"/>
      <c r="AE22" s="11">
        <v>0</v>
      </c>
      <c r="AF22" s="13">
        <v>97</v>
      </c>
      <c r="AG22" s="13"/>
      <c r="AH22" s="10">
        <v>0</v>
      </c>
      <c r="AI22" s="11">
        <v>57</v>
      </c>
      <c r="AJ22" s="14">
        <v>0</v>
      </c>
      <c r="AK22" s="26">
        <v>0</v>
      </c>
      <c r="AL22" s="11">
        <v>29</v>
      </c>
      <c r="AM22" s="26">
        <v>0</v>
      </c>
      <c r="AN22" s="11">
        <v>35</v>
      </c>
      <c r="AO22" s="24"/>
      <c r="AP22" s="24"/>
      <c r="AQ22" s="24">
        <v>0</v>
      </c>
      <c r="AR22" s="24"/>
      <c r="AS22" s="141"/>
      <c r="AT22" s="142"/>
      <c r="AU22" s="22"/>
      <c r="AV22" s="79"/>
      <c r="AW22" s="23"/>
      <c r="AX22" s="9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48"/>
      <c r="BK22" s="48"/>
      <c r="BL22" s="48"/>
      <c r="BM22" s="48"/>
      <c r="BN22" s="48"/>
      <c r="BX22" s="45"/>
      <c r="BY22" s="45"/>
      <c r="CG22" s="52">
        <v>0</v>
      </c>
      <c r="CH22" s="52"/>
      <c r="CI22" s="52">
        <v>0</v>
      </c>
      <c r="CJ22" s="52">
        <v>0</v>
      </c>
      <c r="CK22" s="52">
        <v>0</v>
      </c>
    </row>
    <row r="23" spans="1:89" ht="16.149999999999999" customHeight="1" x14ac:dyDescent="0.2">
      <c r="A23" s="53" t="s">
        <v>84</v>
      </c>
      <c r="B23" s="61">
        <f>SUM(C23+D23+E23+F23+G23+H23+I23+J23+K23+L23+M23+N23+O23+P23+Q23+R23+S23)</f>
        <v>0</v>
      </c>
      <c r="C23" s="10">
        <v>0</v>
      </c>
      <c r="D23" s="1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1"/>
      <c r="T23" s="10">
        <v>0</v>
      </c>
      <c r="U23" s="11">
        <v>0</v>
      </c>
      <c r="V23" s="10">
        <v>0</v>
      </c>
      <c r="W23" s="11">
        <v>0</v>
      </c>
      <c r="X23" s="53">
        <f t="shared" si="0"/>
        <v>0</v>
      </c>
      <c r="Y23" s="10"/>
      <c r="Z23" s="15"/>
      <c r="AA23" s="11"/>
      <c r="AB23" s="80">
        <f t="shared" si="1"/>
        <v>0</v>
      </c>
      <c r="AC23" s="10">
        <v>0</v>
      </c>
      <c r="AD23" s="15"/>
      <c r="AE23" s="11">
        <v>0</v>
      </c>
      <c r="AF23" s="13">
        <v>0</v>
      </c>
      <c r="AG23" s="13"/>
      <c r="AH23" s="10">
        <v>0</v>
      </c>
      <c r="AI23" s="11">
        <v>0</v>
      </c>
      <c r="AJ23" s="14">
        <v>0</v>
      </c>
      <c r="AK23" s="26">
        <v>0</v>
      </c>
      <c r="AL23" s="11">
        <v>0</v>
      </c>
      <c r="AM23" s="26">
        <v>0</v>
      </c>
      <c r="AN23" s="11">
        <v>0</v>
      </c>
      <c r="AO23" s="24"/>
      <c r="AP23" s="24"/>
      <c r="AQ23" s="24">
        <v>0</v>
      </c>
      <c r="AR23" s="24"/>
      <c r="AS23" s="141"/>
      <c r="AT23" s="142"/>
      <c r="AU23" s="22"/>
      <c r="AV23" s="79"/>
      <c r="AW23" s="23"/>
      <c r="AX23" s="9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48"/>
      <c r="BK23" s="48"/>
      <c r="BL23" s="48"/>
      <c r="BM23" s="48"/>
      <c r="BN23" s="48"/>
      <c r="BX23" s="45"/>
      <c r="BY23" s="45"/>
      <c r="CG23" s="52">
        <v>0</v>
      </c>
      <c r="CH23" s="52"/>
      <c r="CI23" s="52">
        <v>0</v>
      </c>
      <c r="CJ23" s="52">
        <v>0</v>
      </c>
      <c r="CK23" s="52">
        <v>0</v>
      </c>
    </row>
    <row r="24" spans="1:89" ht="16.149999999999999" customHeight="1" x14ac:dyDescent="0.2">
      <c r="A24" s="53" t="s">
        <v>85</v>
      </c>
      <c r="B24" s="61">
        <f>SUM(C24+D24+E24+F24+G24+H24+I24+J24+K24)</f>
        <v>0</v>
      </c>
      <c r="C24" s="10">
        <v>0</v>
      </c>
      <c r="D24" s="12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38"/>
      <c r="M24" s="138"/>
      <c r="N24" s="138"/>
      <c r="O24" s="138"/>
      <c r="P24" s="138"/>
      <c r="Q24" s="138"/>
      <c r="R24" s="138"/>
      <c r="S24" s="138"/>
      <c r="T24" s="10">
        <v>0</v>
      </c>
      <c r="U24" s="11">
        <v>0</v>
      </c>
      <c r="V24" s="10">
        <v>0</v>
      </c>
      <c r="W24" s="11">
        <v>0</v>
      </c>
      <c r="X24" s="53">
        <f t="shared" si="0"/>
        <v>0</v>
      </c>
      <c r="Y24" s="10"/>
      <c r="Z24" s="15"/>
      <c r="AA24" s="11"/>
      <c r="AB24" s="80">
        <f t="shared" si="1"/>
        <v>0</v>
      </c>
      <c r="AC24" s="10">
        <v>0</v>
      </c>
      <c r="AD24" s="15"/>
      <c r="AE24" s="11">
        <v>0</v>
      </c>
      <c r="AF24" s="13">
        <v>0</v>
      </c>
      <c r="AG24" s="13"/>
      <c r="AH24" s="10">
        <v>0</v>
      </c>
      <c r="AI24" s="11">
        <v>0</v>
      </c>
      <c r="AJ24" s="14">
        <v>0</v>
      </c>
      <c r="AK24" s="26">
        <v>0</v>
      </c>
      <c r="AL24" s="11">
        <v>0</v>
      </c>
      <c r="AM24" s="26">
        <v>0</v>
      </c>
      <c r="AN24" s="11">
        <v>0</v>
      </c>
      <c r="AO24" s="24"/>
      <c r="AP24" s="24"/>
      <c r="AQ24" s="24">
        <v>0</v>
      </c>
      <c r="AR24" s="24"/>
      <c r="AS24" s="141"/>
      <c r="AT24" s="142"/>
      <c r="AU24" s="22"/>
      <c r="AV24" s="79"/>
      <c r="AW24" s="23"/>
      <c r="AX24" s="9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48"/>
      <c r="BK24" s="48"/>
      <c r="BL24" s="48"/>
      <c r="BM24" s="48"/>
      <c r="BN24" s="48"/>
      <c r="BX24" s="45"/>
      <c r="BY24" s="45"/>
      <c r="CG24" s="52">
        <v>0</v>
      </c>
      <c r="CH24" s="52"/>
      <c r="CI24" s="52">
        <v>0</v>
      </c>
      <c r="CJ24" s="52">
        <v>0</v>
      </c>
      <c r="CK24" s="52">
        <v>0</v>
      </c>
    </row>
    <row r="25" spans="1:89" ht="16.149999999999999" customHeight="1" x14ac:dyDescent="0.2">
      <c r="A25" s="53" t="s">
        <v>86</v>
      </c>
      <c r="B25" s="61">
        <f>SUM(C25+D25+E25+F25+G25+H25+I25+J25+K25+L25+M25+N25+O25+P25+Q25+R25+S25)</f>
        <v>0</v>
      </c>
      <c r="C25" s="10">
        <v>0</v>
      </c>
      <c r="D25" s="12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/>
      <c r="P25" s="15"/>
      <c r="Q25" s="15"/>
      <c r="R25" s="15"/>
      <c r="S25" s="11"/>
      <c r="T25" s="10">
        <v>0</v>
      </c>
      <c r="U25" s="11">
        <v>0</v>
      </c>
      <c r="V25" s="10">
        <v>0</v>
      </c>
      <c r="W25" s="11">
        <v>0</v>
      </c>
      <c r="X25" s="53">
        <f t="shared" si="0"/>
        <v>0</v>
      </c>
      <c r="Y25" s="10"/>
      <c r="Z25" s="15"/>
      <c r="AA25" s="11"/>
      <c r="AB25" s="80">
        <f t="shared" si="1"/>
        <v>0</v>
      </c>
      <c r="AC25" s="10">
        <v>0</v>
      </c>
      <c r="AD25" s="15"/>
      <c r="AE25" s="11">
        <v>0</v>
      </c>
      <c r="AF25" s="13">
        <v>0</v>
      </c>
      <c r="AG25" s="13"/>
      <c r="AH25" s="10">
        <v>0</v>
      </c>
      <c r="AI25" s="11">
        <v>0</v>
      </c>
      <c r="AJ25" s="14">
        <v>0</v>
      </c>
      <c r="AK25" s="26">
        <v>0</v>
      </c>
      <c r="AL25" s="11">
        <v>0</v>
      </c>
      <c r="AM25" s="26">
        <v>0</v>
      </c>
      <c r="AN25" s="11">
        <v>0</v>
      </c>
      <c r="AO25" s="24"/>
      <c r="AP25" s="24"/>
      <c r="AQ25" s="24">
        <v>0</v>
      </c>
      <c r="AR25" s="24"/>
      <c r="AS25" s="141"/>
      <c r="AT25" s="142"/>
      <c r="AU25" s="22"/>
      <c r="AV25" s="79"/>
      <c r="AW25" s="23"/>
      <c r="AX25" s="9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48"/>
      <c r="BK25" s="48"/>
      <c r="BL25" s="48"/>
      <c r="BM25" s="48"/>
      <c r="BN25" s="48"/>
      <c r="BX25" s="45"/>
      <c r="BY25" s="45"/>
      <c r="CG25" s="52">
        <v>0</v>
      </c>
      <c r="CH25" s="52"/>
      <c r="CI25" s="52">
        <v>0</v>
      </c>
      <c r="CJ25" s="52">
        <v>0</v>
      </c>
      <c r="CK25" s="52">
        <v>0</v>
      </c>
    </row>
    <row r="26" spans="1:89" ht="16.149999999999999" customHeight="1" x14ac:dyDescent="0.2">
      <c r="A26" s="53" t="s">
        <v>87</v>
      </c>
      <c r="B26" s="61">
        <f>SUM(C26+D26+E26+F26+G26+H26+I26+J26+K26)</f>
        <v>0</v>
      </c>
      <c r="C26" s="10">
        <v>0</v>
      </c>
      <c r="D26" s="12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38"/>
      <c r="M26" s="138"/>
      <c r="N26" s="138"/>
      <c r="O26" s="138"/>
      <c r="P26" s="138"/>
      <c r="Q26" s="138"/>
      <c r="R26" s="138"/>
      <c r="S26" s="138"/>
      <c r="T26" s="10">
        <v>0</v>
      </c>
      <c r="U26" s="11">
        <v>0</v>
      </c>
      <c r="V26" s="10">
        <v>0</v>
      </c>
      <c r="W26" s="11">
        <v>0</v>
      </c>
      <c r="X26" s="53">
        <f t="shared" si="0"/>
        <v>0</v>
      </c>
      <c r="Y26" s="10"/>
      <c r="Z26" s="15"/>
      <c r="AA26" s="11"/>
      <c r="AB26" s="80">
        <f t="shared" si="1"/>
        <v>0</v>
      </c>
      <c r="AC26" s="10">
        <v>0</v>
      </c>
      <c r="AD26" s="15"/>
      <c r="AE26" s="11">
        <v>0</v>
      </c>
      <c r="AF26" s="13">
        <v>0</v>
      </c>
      <c r="AG26" s="13"/>
      <c r="AH26" s="10">
        <v>0</v>
      </c>
      <c r="AI26" s="11">
        <v>0</v>
      </c>
      <c r="AJ26" s="14">
        <v>0</v>
      </c>
      <c r="AK26" s="26">
        <v>0</v>
      </c>
      <c r="AL26" s="11">
        <v>0</v>
      </c>
      <c r="AM26" s="26">
        <v>0</v>
      </c>
      <c r="AN26" s="11">
        <v>0</v>
      </c>
      <c r="AO26" s="24"/>
      <c r="AP26" s="24"/>
      <c r="AQ26" s="24">
        <v>0</v>
      </c>
      <c r="AR26" s="24"/>
      <c r="AS26" s="141"/>
      <c r="AT26" s="142"/>
      <c r="AU26" s="22"/>
      <c r="AV26" s="79"/>
      <c r="AW26" s="23"/>
      <c r="AX26" s="9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48"/>
      <c r="BK26" s="48"/>
      <c r="BL26" s="48"/>
      <c r="BM26" s="48"/>
      <c r="BN26" s="48"/>
      <c r="BX26" s="45"/>
      <c r="BY26" s="45"/>
      <c r="CG26" s="52">
        <v>0</v>
      </c>
      <c r="CH26" s="52"/>
      <c r="CI26" s="52">
        <v>0</v>
      </c>
      <c r="CJ26" s="52">
        <v>0</v>
      </c>
      <c r="CK26" s="52">
        <v>0</v>
      </c>
    </row>
    <row r="27" spans="1:89" ht="16.149999999999999" customHeight="1" x14ac:dyDescent="0.2">
      <c r="A27" s="53" t="s">
        <v>88</v>
      </c>
      <c r="B27" s="61">
        <f>SUM(C27+D27+E27+F27+G27+H27+I27+J27+K27+L27+M27+N27+O27+P27+Q27+R27+S27)</f>
        <v>44</v>
      </c>
      <c r="C27" s="10">
        <v>0</v>
      </c>
      <c r="D27" s="12">
        <v>0</v>
      </c>
      <c r="E27" s="15">
        <v>0</v>
      </c>
      <c r="F27" s="15">
        <v>1</v>
      </c>
      <c r="G27" s="15">
        <v>1</v>
      </c>
      <c r="H27" s="15">
        <v>0</v>
      </c>
      <c r="I27" s="15">
        <v>1</v>
      </c>
      <c r="J27" s="15">
        <v>1</v>
      </c>
      <c r="K27" s="15">
        <v>0</v>
      </c>
      <c r="L27" s="15">
        <v>2</v>
      </c>
      <c r="M27" s="15">
        <v>4</v>
      </c>
      <c r="N27" s="15">
        <v>2</v>
      </c>
      <c r="O27" s="15">
        <v>6</v>
      </c>
      <c r="P27" s="15">
        <v>7</v>
      </c>
      <c r="Q27" s="15">
        <v>7</v>
      </c>
      <c r="R27" s="15">
        <v>6</v>
      </c>
      <c r="S27" s="11">
        <v>6</v>
      </c>
      <c r="T27" s="10">
        <v>0</v>
      </c>
      <c r="U27" s="11">
        <v>44</v>
      </c>
      <c r="V27" s="10">
        <v>28</v>
      </c>
      <c r="W27" s="11">
        <v>16</v>
      </c>
      <c r="X27" s="53">
        <f t="shared" si="0"/>
        <v>0</v>
      </c>
      <c r="Y27" s="10"/>
      <c r="Z27" s="15"/>
      <c r="AA27" s="11"/>
      <c r="AB27" s="80">
        <f t="shared" si="1"/>
        <v>24</v>
      </c>
      <c r="AC27" s="10">
        <v>24</v>
      </c>
      <c r="AD27" s="15"/>
      <c r="AE27" s="11">
        <v>0</v>
      </c>
      <c r="AF27" s="13">
        <v>23</v>
      </c>
      <c r="AG27" s="13"/>
      <c r="AH27" s="10">
        <v>0</v>
      </c>
      <c r="AI27" s="11">
        <v>15</v>
      </c>
      <c r="AJ27" s="14">
        <v>0</v>
      </c>
      <c r="AK27" s="26">
        <v>0</v>
      </c>
      <c r="AL27" s="11">
        <v>0</v>
      </c>
      <c r="AM27" s="26">
        <v>0</v>
      </c>
      <c r="AN27" s="11">
        <v>2</v>
      </c>
      <c r="AO27" s="24"/>
      <c r="AP27" s="24"/>
      <c r="AQ27" s="24">
        <v>0</v>
      </c>
      <c r="AR27" s="24"/>
      <c r="AS27" s="141"/>
      <c r="AT27" s="142"/>
      <c r="AU27" s="22"/>
      <c r="AV27" s="79"/>
      <c r="AW27" s="23"/>
      <c r="AX27" s="9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48"/>
      <c r="BK27" s="48"/>
      <c r="BL27" s="48"/>
      <c r="BM27" s="48"/>
      <c r="BN27" s="48"/>
      <c r="BX27" s="45"/>
      <c r="BY27" s="45"/>
      <c r="CG27" s="52">
        <v>0</v>
      </c>
      <c r="CH27" s="52"/>
      <c r="CI27" s="52">
        <v>0</v>
      </c>
      <c r="CJ27" s="52">
        <v>0</v>
      </c>
      <c r="CK27" s="52">
        <v>0</v>
      </c>
    </row>
    <row r="28" spans="1:89" ht="16.149999999999999" customHeight="1" x14ac:dyDescent="0.2">
      <c r="A28" s="53" t="s">
        <v>89</v>
      </c>
      <c r="B28" s="61">
        <f>SUM(C28+D28+E28+F28+G28+H28+I28+J28+K28)</f>
        <v>0</v>
      </c>
      <c r="C28" s="10">
        <v>0</v>
      </c>
      <c r="D28" s="12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38"/>
      <c r="M28" s="138"/>
      <c r="N28" s="138"/>
      <c r="O28" s="138"/>
      <c r="P28" s="138"/>
      <c r="Q28" s="138"/>
      <c r="R28" s="138"/>
      <c r="S28" s="138"/>
      <c r="T28" s="10">
        <v>0</v>
      </c>
      <c r="U28" s="11">
        <v>0</v>
      </c>
      <c r="V28" s="10">
        <v>0</v>
      </c>
      <c r="W28" s="11">
        <v>0</v>
      </c>
      <c r="X28" s="53">
        <f t="shared" si="0"/>
        <v>0</v>
      </c>
      <c r="Y28" s="10"/>
      <c r="Z28" s="15"/>
      <c r="AA28" s="11"/>
      <c r="AB28" s="80">
        <f t="shared" si="1"/>
        <v>0</v>
      </c>
      <c r="AC28" s="10">
        <v>0</v>
      </c>
      <c r="AD28" s="15"/>
      <c r="AE28" s="11">
        <v>0</v>
      </c>
      <c r="AF28" s="13">
        <v>0</v>
      </c>
      <c r="AG28" s="13"/>
      <c r="AH28" s="10">
        <v>0</v>
      </c>
      <c r="AI28" s="11">
        <v>0</v>
      </c>
      <c r="AJ28" s="14">
        <v>0</v>
      </c>
      <c r="AK28" s="26">
        <v>0</v>
      </c>
      <c r="AL28" s="11">
        <v>0</v>
      </c>
      <c r="AM28" s="26">
        <v>0</v>
      </c>
      <c r="AN28" s="11">
        <v>0</v>
      </c>
      <c r="AO28" s="24"/>
      <c r="AP28" s="24"/>
      <c r="AQ28" s="24">
        <v>0</v>
      </c>
      <c r="AR28" s="24"/>
      <c r="AS28" s="141"/>
      <c r="AT28" s="142"/>
      <c r="AU28" s="22"/>
      <c r="AV28" s="79"/>
      <c r="AW28" s="23"/>
      <c r="AX28" s="9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48"/>
      <c r="BK28" s="48"/>
      <c r="BL28" s="48"/>
      <c r="BM28" s="48"/>
      <c r="BN28" s="48"/>
      <c r="BX28" s="45"/>
      <c r="BY28" s="45"/>
      <c r="CG28" s="52">
        <v>0</v>
      </c>
      <c r="CH28" s="52"/>
      <c r="CI28" s="52">
        <v>0</v>
      </c>
      <c r="CJ28" s="52">
        <v>0</v>
      </c>
      <c r="CK28" s="52">
        <v>0</v>
      </c>
    </row>
    <row r="29" spans="1:89" ht="16.149999999999999" customHeight="1" x14ac:dyDescent="0.2">
      <c r="A29" s="53" t="s">
        <v>90</v>
      </c>
      <c r="B29" s="61">
        <f>SUM(C29+D29+E29+F29+G29+H29+I29+J29+K29+L29+M29+N29+O29+P29+Q29+R29+S29)</f>
        <v>0</v>
      </c>
      <c r="C29" s="10">
        <v>0</v>
      </c>
      <c r="D29" s="12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/>
      <c r="P29" s="15"/>
      <c r="Q29" s="15"/>
      <c r="R29" s="15"/>
      <c r="S29" s="11"/>
      <c r="T29" s="10">
        <v>0</v>
      </c>
      <c r="U29" s="11">
        <v>0</v>
      </c>
      <c r="V29" s="10">
        <v>0</v>
      </c>
      <c r="W29" s="11">
        <v>0</v>
      </c>
      <c r="X29" s="53">
        <f t="shared" si="0"/>
        <v>0</v>
      </c>
      <c r="Y29" s="10"/>
      <c r="Z29" s="15"/>
      <c r="AA29" s="11"/>
      <c r="AB29" s="80">
        <f t="shared" si="1"/>
        <v>0</v>
      </c>
      <c r="AC29" s="10">
        <v>0</v>
      </c>
      <c r="AD29" s="15"/>
      <c r="AE29" s="11">
        <v>0</v>
      </c>
      <c r="AF29" s="13">
        <v>0</v>
      </c>
      <c r="AG29" s="13"/>
      <c r="AH29" s="10">
        <v>0</v>
      </c>
      <c r="AI29" s="11">
        <v>0</v>
      </c>
      <c r="AJ29" s="14">
        <v>0</v>
      </c>
      <c r="AK29" s="26">
        <v>0</v>
      </c>
      <c r="AL29" s="11">
        <v>0</v>
      </c>
      <c r="AM29" s="26">
        <v>0</v>
      </c>
      <c r="AN29" s="11">
        <v>0</v>
      </c>
      <c r="AO29" s="24"/>
      <c r="AP29" s="24"/>
      <c r="AQ29" s="24">
        <v>0</v>
      </c>
      <c r="AR29" s="24"/>
      <c r="AS29" s="141"/>
      <c r="AT29" s="142"/>
      <c r="AU29" s="22"/>
      <c r="AV29" s="79"/>
      <c r="AW29" s="23"/>
      <c r="AX29" s="9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48"/>
      <c r="BK29" s="48"/>
      <c r="BL29" s="48"/>
      <c r="BM29" s="48"/>
      <c r="BN29" s="48"/>
      <c r="BX29" s="45"/>
      <c r="BY29" s="45"/>
      <c r="CG29" s="52">
        <v>0</v>
      </c>
      <c r="CH29" s="52"/>
      <c r="CI29" s="52">
        <v>0</v>
      </c>
      <c r="CJ29" s="52">
        <v>0</v>
      </c>
      <c r="CK29" s="52">
        <v>0</v>
      </c>
    </row>
    <row r="30" spans="1:89" ht="16.149999999999999" customHeight="1" x14ac:dyDescent="0.2">
      <c r="A30" s="53" t="s">
        <v>91</v>
      </c>
      <c r="B30" s="61">
        <f>SUM(C30+D30+E30+F30+G30+H30+I30+J30+K30)</f>
        <v>0</v>
      </c>
      <c r="C30" s="10">
        <v>0</v>
      </c>
      <c r="D30" s="12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38"/>
      <c r="M30" s="138"/>
      <c r="N30" s="138"/>
      <c r="O30" s="138"/>
      <c r="P30" s="138"/>
      <c r="Q30" s="138"/>
      <c r="R30" s="138"/>
      <c r="S30" s="138"/>
      <c r="T30" s="10">
        <v>0</v>
      </c>
      <c r="U30" s="11">
        <v>0</v>
      </c>
      <c r="V30" s="10">
        <v>0</v>
      </c>
      <c r="W30" s="11">
        <v>0</v>
      </c>
      <c r="X30" s="53">
        <f t="shared" si="0"/>
        <v>0</v>
      </c>
      <c r="Y30" s="10"/>
      <c r="Z30" s="15"/>
      <c r="AA30" s="11"/>
      <c r="AB30" s="80">
        <f t="shared" si="1"/>
        <v>0</v>
      </c>
      <c r="AC30" s="10">
        <v>0</v>
      </c>
      <c r="AD30" s="15"/>
      <c r="AE30" s="11">
        <v>0</v>
      </c>
      <c r="AF30" s="13">
        <v>0</v>
      </c>
      <c r="AG30" s="13"/>
      <c r="AH30" s="10">
        <v>0</v>
      </c>
      <c r="AI30" s="11">
        <v>0</v>
      </c>
      <c r="AJ30" s="14">
        <v>0</v>
      </c>
      <c r="AK30" s="26">
        <v>0</v>
      </c>
      <c r="AL30" s="11">
        <v>0</v>
      </c>
      <c r="AM30" s="26">
        <v>0</v>
      </c>
      <c r="AN30" s="11">
        <v>0</v>
      </c>
      <c r="AO30" s="24"/>
      <c r="AP30" s="24"/>
      <c r="AQ30" s="24">
        <v>0</v>
      </c>
      <c r="AR30" s="24"/>
      <c r="AS30" s="141"/>
      <c r="AT30" s="142"/>
      <c r="AU30" s="22"/>
      <c r="AV30" s="79"/>
      <c r="AW30" s="23"/>
      <c r="AX30" s="9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48"/>
      <c r="BK30" s="48"/>
      <c r="BL30" s="48"/>
      <c r="BM30" s="48"/>
      <c r="BN30" s="48"/>
      <c r="BX30" s="45"/>
      <c r="BY30" s="45"/>
      <c r="CG30" s="52">
        <v>0</v>
      </c>
      <c r="CH30" s="52"/>
      <c r="CI30" s="52">
        <v>0</v>
      </c>
      <c r="CJ30" s="52">
        <v>0</v>
      </c>
      <c r="CK30" s="52">
        <v>0</v>
      </c>
    </row>
    <row r="31" spans="1:89" ht="16.149999999999999" customHeight="1" x14ac:dyDescent="0.2">
      <c r="A31" s="53" t="s">
        <v>92</v>
      </c>
      <c r="B31" s="61">
        <f>SUM(C31+D31+E31+F31+G31+H31+I31+J31+K31+L31+M31+N31+O31+P31+Q31+R31+S31)</f>
        <v>0</v>
      </c>
      <c r="C31" s="10">
        <v>0</v>
      </c>
      <c r="D31" s="12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/>
      <c r="P31" s="15"/>
      <c r="Q31" s="15"/>
      <c r="R31" s="15"/>
      <c r="S31" s="11"/>
      <c r="T31" s="10">
        <v>0</v>
      </c>
      <c r="U31" s="11">
        <v>0</v>
      </c>
      <c r="V31" s="10">
        <v>0</v>
      </c>
      <c r="W31" s="11">
        <v>0</v>
      </c>
      <c r="X31" s="53">
        <f t="shared" si="0"/>
        <v>0</v>
      </c>
      <c r="Y31" s="10"/>
      <c r="Z31" s="15"/>
      <c r="AA31" s="11"/>
      <c r="AB31" s="80">
        <f t="shared" si="1"/>
        <v>0</v>
      </c>
      <c r="AC31" s="10">
        <v>0</v>
      </c>
      <c r="AD31" s="15"/>
      <c r="AE31" s="11">
        <v>0</v>
      </c>
      <c r="AF31" s="13">
        <v>0</v>
      </c>
      <c r="AG31" s="13"/>
      <c r="AH31" s="10">
        <v>0</v>
      </c>
      <c r="AI31" s="11">
        <v>0</v>
      </c>
      <c r="AJ31" s="14">
        <v>0</v>
      </c>
      <c r="AK31" s="26">
        <v>0</v>
      </c>
      <c r="AL31" s="11">
        <v>0</v>
      </c>
      <c r="AM31" s="26">
        <v>0</v>
      </c>
      <c r="AN31" s="11">
        <v>0</v>
      </c>
      <c r="AO31" s="24"/>
      <c r="AP31" s="24"/>
      <c r="AQ31" s="24">
        <v>0</v>
      </c>
      <c r="AR31" s="24"/>
      <c r="AS31" s="141"/>
      <c r="AT31" s="142"/>
      <c r="AU31" s="22"/>
      <c r="AV31" s="79"/>
      <c r="AW31" s="23"/>
      <c r="AX31" s="9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48"/>
      <c r="BK31" s="48"/>
      <c r="BL31" s="48"/>
      <c r="BM31" s="48"/>
      <c r="BN31" s="48"/>
      <c r="BX31" s="45"/>
      <c r="BY31" s="45"/>
      <c r="CG31" s="52">
        <v>0</v>
      </c>
      <c r="CH31" s="52"/>
      <c r="CI31" s="52">
        <v>0</v>
      </c>
      <c r="CJ31" s="52">
        <v>0</v>
      </c>
      <c r="CK31" s="52">
        <v>0</v>
      </c>
    </row>
    <row r="32" spans="1:89" ht="16.149999999999999" customHeight="1" x14ac:dyDescent="0.2">
      <c r="A32" s="53" t="s">
        <v>93</v>
      </c>
      <c r="B32" s="61">
        <f>SUM(C32+D32+E32+F32+G32+H32+I32+J32+K32+L32+M32+N32+O32+P32+Q32+R32+S32)</f>
        <v>152</v>
      </c>
      <c r="C32" s="10">
        <v>13</v>
      </c>
      <c r="D32" s="12">
        <v>8</v>
      </c>
      <c r="E32" s="15">
        <v>10</v>
      </c>
      <c r="F32" s="15">
        <v>13</v>
      </c>
      <c r="G32" s="15">
        <v>6</v>
      </c>
      <c r="H32" s="15">
        <v>8</v>
      </c>
      <c r="I32" s="15">
        <v>7</v>
      </c>
      <c r="J32" s="15">
        <v>5</v>
      </c>
      <c r="K32" s="15">
        <v>6</v>
      </c>
      <c r="L32" s="15">
        <v>4</v>
      </c>
      <c r="M32" s="15">
        <v>12</v>
      </c>
      <c r="N32" s="15">
        <v>4</v>
      </c>
      <c r="O32" s="15">
        <v>9</v>
      </c>
      <c r="P32" s="15">
        <v>11</v>
      </c>
      <c r="Q32" s="15">
        <v>16</v>
      </c>
      <c r="R32" s="15">
        <v>8</v>
      </c>
      <c r="S32" s="11">
        <v>12</v>
      </c>
      <c r="T32" s="10">
        <v>31</v>
      </c>
      <c r="U32" s="11">
        <v>121</v>
      </c>
      <c r="V32" s="10">
        <v>62</v>
      </c>
      <c r="W32" s="11">
        <v>90</v>
      </c>
      <c r="X32" s="53">
        <f t="shared" si="0"/>
        <v>0</v>
      </c>
      <c r="Y32" s="10"/>
      <c r="Z32" s="15"/>
      <c r="AA32" s="11"/>
      <c r="AB32" s="80">
        <f t="shared" si="1"/>
        <v>0</v>
      </c>
      <c r="AC32" s="10">
        <v>0</v>
      </c>
      <c r="AD32" s="15"/>
      <c r="AE32" s="11">
        <v>0</v>
      </c>
      <c r="AF32" s="13">
        <v>0</v>
      </c>
      <c r="AG32" s="13"/>
      <c r="AH32" s="10">
        <v>2</v>
      </c>
      <c r="AI32" s="11">
        <v>10</v>
      </c>
      <c r="AJ32" s="14">
        <v>0</v>
      </c>
      <c r="AK32" s="26">
        <v>0</v>
      </c>
      <c r="AL32" s="11">
        <v>3</v>
      </c>
      <c r="AM32" s="26">
        <v>5</v>
      </c>
      <c r="AN32" s="11">
        <v>19</v>
      </c>
      <c r="AO32" s="24"/>
      <c r="AP32" s="24"/>
      <c r="AQ32" s="24">
        <v>0</v>
      </c>
      <c r="AR32" s="24"/>
      <c r="AS32" s="141"/>
      <c r="AT32" s="142"/>
      <c r="AU32" s="22"/>
      <c r="AV32" s="79"/>
      <c r="AW32" s="23"/>
      <c r="AX32" s="9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48"/>
      <c r="BK32" s="48"/>
      <c r="BL32" s="48"/>
      <c r="BM32" s="48"/>
      <c r="BN32" s="48"/>
      <c r="BX32" s="45"/>
      <c r="BY32" s="45"/>
      <c r="CG32" s="52">
        <v>0</v>
      </c>
      <c r="CH32" s="52"/>
      <c r="CI32" s="52">
        <v>0</v>
      </c>
      <c r="CJ32" s="52">
        <v>0</v>
      </c>
      <c r="CK32" s="52">
        <v>0</v>
      </c>
    </row>
    <row r="33" spans="1:89" ht="16.149999999999999" customHeight="1" x14ac:dyDescent="0.2">
      <c r="A33" s="53" t="s">
        <v>94</v>
      </c>
      <c r="B33" s="61">
        <f>SUM(C33+D33+E33+F33+G33+H33+I33+J33+K33)</f>
        <v>0</v>
      </c>
      <c r="C33" s="10">
        <v>0</v>
      </c>
      <c r="D33" s="12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38"/>
      <c r="M33" s="138"/>
      <c r="N33" s="138"/>
      <c r="O33" s="138"/>
      <c r="P33" s="138"/>
      <c r="Q33" s="138"/>
      <c r="R33" s="138"/>
      <c r="S33" s="138"/>
      <c r="T33" s="10">
        <v>0</v>
      </c>
      <c r="U33" s="33">
        <v>0</v>
      </c>
      <c r="V33" s="10">
        <v>0</v>
      </c>
      <c r="W33" s="11">
        <v>0</v>
      </c>
      <c r="X33" s="53">
        <f t="shared" si="0"/>
        <v>0</v>
      </c>
      <c r="Y33" s="10"/>
      <c r="Z33" s="15"/>
      <c r="AA33" s="11"/>
      <c r="AB33" s="80">
        <f t="shared" si="1"/>
        <v>0</v>
      </c>
      <c r="AC33" s="10">
        <v>0</v>
      </c>
      <c r="AD33" s="15"/>
      <c r="AE33" s="11">
        <v>0</v>
      </c>
      <c r="AF33" s="13">
        <v>0</v>
      </c>
      <c r="AG33" s="13"/>
      <c r="AH33" s="10"/>
      <c r="AI33" s="11">
        <v>0</v>
      </c>
      <c r="AJ33" s="14">
        <v>0</v>
      </c>
      <c r="AK33" s="26">
        <v>0</v>
      </c>
      <c r="AL33" s="11">
        <v>0</v>
      </c>
      <c r="AM33" s="26"/>
      <c r="AN33" s="11">
        <v>0</v>
      </c>
      <c r="AO33" s="24"/>
      <c r="AP33" s="24"/>
      <c r="AQ33" s="24">
        <v>0</v>
      </c>
      <c r="AR33" s="24"/>
      <c r="AS33" s="141"/>
      <c r="AT33" s="142"/>
      <c r="AU33" s="22"/>
      <c r="AV33" s="79"/>
      <c r="AW33" s="23"/>
      <c r="AX33" s="9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48"/>
      <c r="BK33" s="48"/>
      <c r="BL33" s="48"/>
      <c r="BM33" s="48"/>
      <c r="BN33" s="48"/>
      <c r="BX33" s="45"/>
      <c r="BY33" s="45"/>
      <c r="CG33" s="52">
        <v>0</v>
      </c>
      <c r="CH33" s="52"/>
      <c r="CI33" s="52">
        <v>0</v>
      </c>
      <c r="CJ33" s="52">
        <v>0</v>
      </c>
      <c r="CK33" s="52">
        <v>0</v>
      </c>
    </row>
    <row r="34" spans="1:89" ht="16.149999999999999" customHeight="1" x14ac:dyDescent="0.2">
      <c r="A34" s="53" t="s">
        <v>95</v>
      </c>
      <c r="B34" s="61">
        <f>SUM(C34+D34+E34+F34+G34+H34+I34+J34+K34+L34+M34+N34+O34+P34+Q34+R34+S34)</f>
        <v>0</v>
      </c>
      <c r="C34" s="10">
        <v>0</v>
      </c>
      <c r="D34" s="12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5"/>
      <c r="R34" s="15"/>
      <c r="S34" s="11"/>
      <c r="T34" s="10">
        <v>0</v>
      </c>
      <c r="U34" s="33">
        <v>0</v>
      </c>
      <c r="V34" s="10">
        <v>0</v>
      </c>
      <c r="W34" s="11">
        <v>0</v>
      </c>
      <c r="X34" s="53">
        <f t="shared" si="0"/>
        <v>0</v>
      </c>
      <c r="Y34" s="10"/>
      <c r="Z34" s="15"/>
      <c r="AA34" s="11"/>
      <c r="AB34" s="80">
        <f t="shared" si="1"/>
        <v>0</v>
      </c>
      <c r="AC34" s="10">
        <v>0</v>
      </c>
      <c r="AD34" s="15"/>
      <c r="AE34" s="11">
        <v>0</v>
      </c>
      <c r="AF34" s="13">
        <v>0</v>
      </c>
      <c r="AG34" s="13"/>
      <c r="AH34" s="10"/>
      <c r="AI34" s="11">
        <v>0</v>
      </c>
      <c r="AJ34" s="14">
        <v>0</v>
      </c>
      <c r="AK34" s="26">
        <v>0</v>
      </c>
      <c r="AL34" s="11">
        <v>0</v>
      </c>
      <c r="AM34" s="26"/>
      <c r="AN34" s="11">
        <v>0</v>
      </c>
      <c r="AO34" s="24"/>
      <c r="AP34" s="24"/>
      <c r="AQ34" s="24">
        <v>0</v>
      </c>
      <c r="AR34" s="24"/>
      <c r="AS34" s="141"/>
      <c r="AT34" s="142"/>
      <c r="AU34" s="22"/>
      <c r="AV34" s="79"/>
      <c r="AW34" s="23"/>
      <c r="AX34" s="9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48"/>
      <c r="BK34" s="48"/>
      <c r="BL34" s="48"/>
      <c r="BM34" s="48"/>
      <c r="BN34" s="48"/>
      <c r="BX34" s="45"/>
      <c r="BY34" s="45"/>
      <c r="CG34" s="52">
        <v>0</v>
      </c>
      <c r="CH34" s="52"/>
      <c r="CI34" s="52">
        <v>0</v>
      </c>
      <c r="CJ34" s="52">
        <v>0</v>
      </c>
      <c r="CK34" s="52">
        <v>0</v>
      </c>
    </row>
    <row r="35" spans="1:89" ht="16.149999999999999" customHeight="1" x14ac:dyDescent="0.2">
      <c r="A35" s="53" t="s">
        <v>96</v>
      </c>
      <c r="B35" s="61">
        <f>SUM(C35+D35+E35+F35+G35+H35+I35+J35+K35+L35+M35+N35+O35+P35+Q35+R35+S35)</f>
        <v>0</v>
      </c>
      <c r="C35" s="10">
        <v>0</v>
      </c>
      <c r="D35" s="12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/>
      <c r="P35" s="15"/>
      <c r="Q35" s="15"/>
      <c r="R35" s="15"/>
      <c r="S35" s="11"/>
      <c r="T35" s="10">
        <v>0</v>
      </c>
      <c r="U35" s="33">
        <v>0</v>
      </c>
      <c r="V35" s="10">
        <v>0</v>
      </c>
      <c r="W35" s="11">
        <v>0</v>
      </c>
      <c r="X35" s="53">
        <f t="shared" si="0"/>
        <v>0</v>
      </c>
      <c r="Y35" s="10"/>
      <c r="Z35" s="15"/>
      <c r="AA35" s="11"/>
      <c r="AB35" s="80">
        <f t="shared" si="1"/>
        <v>0</v>
      </c>
      <c r="AC35" s="10">
        <v>0</v>
      </c>
      <c r="AD35" s="15"/>
      <c r="AE35" s="11">
        <v>0</v>
      </c>
      <c r="AF35" s="13">
        <v>0</v>
      </c>
      <c r="AG35" s="13"/>
      <c r="AH35" s="10"/>
      <c r="AI35" s="11">
        <v>0</v>
      </c>
      <c r="AJ35" s="14">
        <v>0</v>
      </c>
      <c r="AK35" s="26">
        <v>0</v>
      </c>
      <c r="AL35" s="11">
        <v>0</v>
      </c>
      <c r="AM35" s="26"/>
      <c r="AN35" s="11">
        <v>0</v>
      </c>
      <c r="AO35" s="24"/>
      <c r="AP35" s="24"/>
      <c r="AQ35" s="24">
        <v>0</v>
      </c>
      <c r="AR35" s="24"/>
      <c r="AS35" s="141"/>
      <c r="AT35" s="142"/>
      <c r="AU35" s="22"/>
      <c r="AV35" s="79"/>
      <c r="AW35" s="23"/>
      <c r="AX35" s="9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48"/>
      <c r="BK35" s="48"/>
      <c r="BL35" s="48"/>
      <c r="BM35" s="48"/>
      <c r="BN35" s="48"/>
      <c r="BX35" s="45"/>
      <c r="BY35" s="45"/>
      <c r="CG35" s="52">
        <v>0</v>
      </c>
      <c r="CH35" s="52"/>
      <c r="CI35" s="52">
        <v>0</v>
      </c>
      <c r="CJ35" s="52">
        <v>0</v>
      </c>
      <c r="CK35" s="52">
        <v>0</v>
      </c>
    </row>
    <row r="36" spans="1:89" ht="16.149999999999999" customHeight="1" x14ac:dyDescent="0.2">
      <c r="A36" s="53" t="s">
        <v>97</v>
      </c>
      <c r="B36" s="61">
        <f>SUM(O36+P36+Q36+R36+S36)</f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5"/>
      <c r="P36" s="15"/>
      <c r="Q36" s="15"/>
      <c r="R36" s="15"/>
      <c r="S36" s="11"/>
      <c r="T36" s="10">
        <v>0</v>
      </c>
      <c r="U36" s="33">
        <v>0</v>
      </c>
      <c r="V36" s="10">
        <v>0</v>
      </c>
      <c r="W36" s="11">
        <v>0</v>
      </c>
      <c r="X36" s="53">
        <f t="shared" si="0"/>
        <v>0</v>
      </c>
      <c r="Y36" s="56"/>
      <c r="Z36" s="98"/>
      <c r="AA36" s="103"/>
      <c r="AB36" s="80">
        <f t="shared" si="1"/>
        <v>0</v>
      </c>
      <c r="AC36" s="10">
        <v>0</v>
      </c>
      <c r="AD36" s="15"/>
      <c r="AE36" s="11">
        <v>0</v>
      </c>
      <c r="AF36" s="13">
        <v>0</v>
      </c>
      <c r="AG36" s="13"/>
      <c r="AH36" s="56"/>
      <c r="AI36" s="25">
        <v>0</v>
      </c>
      <c r="AJ36" s="14">
        <v>0</v>
      </c>
      <c r="AK36" s="56"/>
      <c r="AL36" s="11">
        <v>0</v>
      </c>
      <c r="AM36" s="98"/>
      <c r="AN36" s="11">
        <v>0</v>
      </c>
      <c r="AO36" s="24"/>
      <c r="AP36" s="24"/>
      <c r="AQ36" s="24">
        <v>0</v>
      </c>
      <c r="AR36" s="24"/>
      <c r="AS36" s="56"/>
      <c r="AT36" s="142"/>
      <c r="AU36" s="22"/>
      <c r="AV36" s="79"/>
      <c r="AW36" s="23"/>
      <c r="AX36" s="9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48"/>
      <c r="BK36" s="48"/>
      <c r="BL36" s="48"/>
      <c r="BM36" s="48"/>
      <c r="BN36" s="48"/>
      <c r="BX36" s="45"/>
      <c r="BY36" s="45"/>
      <c r="CG36" s="52">
        <v>0</v>
      </c>
      <c r="CH36" s="52"/>
      <c r="CI36" s="52">
        <v>0</v>
      </c>
      <c r="CJ36" s="52">
        <v>0</v>
      </c>
      <c r="CK36" s="52">
        <v>0</v>
      </c>
    </row>
    <row r="37" spans="1:89" ht="16.149999999999999" customHeight="1" x14ac:dyDescent="0.2">
      <c r="A37" s="53" t="s">
        <v>98</v>
      </c>
      <c r="B37" s="61">
        <f>SUM(C37+D37+E37+F37+G37+H37+I37+J37+K37)</f>
        <v>0</v>
      </c>
      <c r="C37" s="10">
        <v>0</v>
      </c>
      <c r="D37" s="12">
        <v>0</v>
      </c>
      <c r="E37" s="15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98"/>
      <c r="M37" s="98"/>
      <c r="N37" s="98"/>
      <c r="O37" s="98"/>
      <c r="P37" s="98"/>
      <c r="Q37" s="98"/>
      <c r="R37" s="98"/>
      <c r="S37" s="103"/>
      <c r="T37" s="10">
        <v>0</v>
      </c>
      <c r="U37" s="33">
        <v>0</v>
      </c>
      <c r="V37" s="10">
        <v>0</v>
      </c>
      <c r="W37" s="11">
        <v>0</v>
      </c>
      <c r="X37" s="53">
        <f t="shared" si="0"/>
        <v>0</v>
      </c>
      <c r="Y37" s="10"/>
      <c r="Z37" s="15"/>
      <c r="AA37" s="11"/>
      <c r="AB37" s="80">
        <f t="shared" si="1"/>
        <v>0</v>
      </c>
      <c r="AC37" s="10">
        <v>0</v>
      </c>
      <c r="AD37" s="15"/>
      <c r="AE37" s="11">
        <v>0</v>
      </c>
      <c r="AF37" s="13">
        <v>0</v>
      </c>
      <c r="AG37" s="13"/>
      <c r="AH37" s="10"/>
      <c r="AI37" s="11">
        <v>0</v>
      </c>
      <c r="AJ37" s="14">
        <v>0</v>
      </c>
      <c r="AK37" s="26"/>
      <c r="AL37" s="11">
        <v>0</v>
      </c>
      <c r="AM37" s="26"/>
      <c r="AN37" s="11">
        <v>0</v>
      </c>
      <c r="AO37" s="24"/>
      <c r="AP37" s="24"/>
      <c r="AQ37" s="24">
        <v>0</v>
      </c>
      <c r="AR37" s="24"/>
      <c r="AS37" s="141"/>
      <c r="AT37" s="142"/>
      <c r="AU37" s="22"/>
      <c r="AV37" s="79"/>
      <c r="AW37" s="23"/>
      <c r="AX37" s="9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48"/>
      <c r="BK37" s="48"/>
      <c r="BL37" s="48"/>
      <c r="BM37" s="48"/>
      <c r="BN37" s="48"/>
      <c r="BX37" s="45"/>
      <c r="BY37" s="45"/>
      <c r="CG37" s="52">
        <v>0</v>
      </c>
      <c r="CH37" s="52"/>
      <c r="CI37" s="52">
        <v>0</v>
      </c>
      <c r="CJ37" s="52">
        <v>0</v>
      </c>
      <c r="CK37" s="52">
        <v>0</v>
      </c>
    </row>
    <row r="38" spans="1:89" ht="16.149999999999999" customHeight="1" x14ac:dyDescent="0.2">
      <c r="A38" s="53" t="s">
        <v>99</v>
      </c>
      <c r="B38" s="61">
        <f>SUM(C38+D38+E38+F38+G38+H38+I38+J38+K38+L38+M38+N38+O38+P38+Q38+R38+S38)</f>
        <v>0</v>
      </c>
      <c r="C38" s="137">
        <v>0</v>
      </c>
      <c r="D38" s="137">
        <v>0</v>
      </c>
      <c r="E38" s="137">
        <v>0</v>
      </c>
      <c r="F38" s="137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/>
      <c r="P38" s="15"/>
      <c r="Q38" s="15"/>
      <c r="R38" s="15"/>
      <c r="S38" s="11"/>
      <c r="T38" s="10">
        <v>0</v>
      </c>
      <c r="U38" s="11">
        <v>0</v>
      </c>
      <c r="V38" s="10">
        <v>0</v>
      </c>
      <c r="W38" s="11">
        <v>0</v>
      </c>
      <c r="X38" s="102"/>
      <c r="Y38" s="56"/>
      <c r="Z38" s="98"/>
      <c r="AA38" s="103"/>
      <c r="AB38" s="80">
        <f t="shared" si="1"/>
        <v>0</v>
      </c>
      <c r="AC38" s="10">
        <v>0</v>
      </c>
      <c r="AD38" s="15"/>
      <c r="AE38" s="11">
        <v>0</v>
      </c>
      <c r="AF38" s="13">
        <v>0</v>
      </c>
      <c r="AG38" s="13"/>
      <c r="AH38" s="10"/>
      <c r="AI38" s="11">
        <v>0</v>
      </c>
      <c r="AJ38" s="14">
        <v>0</v>
      </c>
      <c r="AK38" s="26"/>
      <c r="AL38" s="11">
        <v>0</v>
      </c>
      <c r="AM38" s="26"/>
      <c r="AN38" s="11">
        <v>0</v>
      </c>
      <c r="AO38" s="24"/>
      <c r="AP38" s="24"/>
      <c r="AQ38" s="24">
        <v>0</v>
      </c>
      <c r="AR38" s="24"/>
      <c r="AS38" s="141"/>
      <c r="AT38" s="142"/>
      <c r="AU38" s="22"/>
      <c r="AV38" s="79"/>
      <c r="AW38" s="23"/>
      <c r="AX38" s="9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48"/>
      <c r="BK38" s="48"/>
      <c r="BL38" s="48"/>
      <c r="BM38" s="48"/>
      <c r="BN38" s="48"/>
      <c r="BX38" s="45"/>
      <c r="BY38" s="45"/>
      <c r="CG38" s="52">
        <v>0</v>
      </c>
      <c r="CH38" s="52"/>
      <c r="CI38" s="52">
        <v>0</v>
      </c>
      <c r="CJ38" s="52">
        <v>0</v>
      </c>
      <c r="CK38" s="52">
        <v>0</v>
      </c>
    </row>
    <row r="39" spans="1:89" ht="16.149999999999999" customHeight="1" x14ac:dyDescent="0.2">
      <c r="A39" s="53" t="s">
        <v>100</v>
      </c>
      <c r="B39" s="61">
        <f>SUM(C39+D39+E39+F39+G39+H39+I39+J39+K39)</f>
        <v>222</v>
      </c>
      <c r="C39" s="137">
        <v>56</v>
      </c>
      <c r="D39" s="137">
        <v>82</v>
      </c>
      <c r="E39" s="137">
        <v>66</v>
      </c>
      <c r="F39" s="137">
        <v>18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8"/>
      <c r="M39" s="138"/>
      <c r="N39" s="138"/>
      <c r="O39" s="138"/>
      <c r="P39" s="138"/>
      <c r="Q39" s="138"/>
      <c r="R39" s="138"/>
      <c r="S39" s="138"/>
      <c r="T39" s="10">
        <v>204</v>
      </c>
      <c r="U39" s="11">
        <v>18</v>
      </c>
      <c r="V39" s="10">
        <v>154</v>
      </c>
      <c r="W39" s="11">
        <v>68</v>
      </c>
      <c r="X39" s="53">
        <f>SUM(Y39+Z39+AA39)</f>
        <v>99</v>
      </c>
      <c r="Y39" s="10">
        <v>99</v>
      </c>
      <c r="Z39" s="15"/>
      <c r="AA39" s="11"/>
      <c r="AB39" s="80">
        <f>SUM(AC39+AD39+AE39)</f>
        <v>0</v>
      </c>
      <c r="AC39" s="10">
        <v>0</v>
      </c>
      <c r="AD39" s="15"/>
      <c r="AE39" s="11">
        <v>0</v>
      </c>
      <c r="AF39" s="13">
        <v>95</v>
      </c>
      <c r="AG39" s="11"/>
      <c r="AH39" s="10"/>
      <c r="AI39" s="11">
        <v>0</v>
      </c>
      <c r="AJ39" s="14">
        <v>166</v>
      </c>
      <c r="AK39" s="26">
        <v>7</v>
      </c>
      <c r="AL39" s="11">
        <v>0</v>
      </c>
      <c r="AM39" s="26">
        <v>6</v>
      </c>
      <c r="AN39" s="11">
        <v>0</v>
      </c>
      <c r="AO39" s="24"/>
      <c r="AP39" s="24"/>
      <c r="AQ39" s="24">
        <v>0</v>
      </c>
      <c r="AR39" s="24"/>
      <c r="AS39" s="141"/>
      <c r="AT39" s="142"/>
      <c r="AU39" s="22"/>
      <c r="AV39" s="79"/>
      <c r="AW39" s="23"/>
      <c r="AX39" s="9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48"/>
      <c r="BK39" s="48"/>
      <c r="BL39" s="48"/>
      <c r="BM39" s="48"/>
      <c r="BN39" s="48"/>
      <c r="BX39" s="45"/>
      <c r="BY39" s="45"/>
      <c r="CG39" s="52">
        <v>0</v>
      </c>
      <c r="CH39" s="52"/>
      <c r="CI39" s="52">
        <v>0</v>
      </c>
      <c r="CJ39" s="52">
        <v>0</v>
      </c>
      <c r="CK39" s="52">
        <v>0</v>
      </c>
    </row>
    <row r="40" spans="1:89" ht="16.149999999999999" customHeight="1" x14ac:dyDescent="0.2">
      <c r="A40" s="53" t="s">
        <v>101</v>
      </c>
      <c r="B40" s="61">
        <f>SUM(C40+D40+E40+F40+G40+H40+I40+J40+K40+L40+M40+N40+O40+P40+Q40+R40+S40)</f>
        <v>183</v>
      </c>
      <c r="C40" s="137">
        <v>0</v>
      </c>
      <c r="D40" s="137">
        <v>0</v>
      </c>
      <c r="E40" s="137">
        <v>0</v>
      </c>
      <c r="F40" s="15">
        <v>9</v>
      </c>
      <c r="G40" s="15">
        <v>4</v>
      </c>
      <c r="H40" s="15">
        <v>8</v>
      </c>
      <c r="I40" s="15">
        <v>8</v>
      </c>
      <c r="J40" s="15">
        <v>7</v>
      </c>
      <c r="K40" s="15">
        <v>10</v>
      </c>
      <c r="L40" s="15">
        <v>16</v>
      </c>
      <c r="M40" s="15">
        <v>12</v>
      </c>
      <c r="N40" s="15">
        <v>17</v>
      </c>
      <c r="O40" s="15">
        <v>18</v>
      </c>
      <c r="P40" s="15">
        <v>20</v>
      </c>
      <c r="Q40" s="15">
        <v>14</v>
      </c>
      <c r="R40" s="15">
        <v>13</v>
      </c>
      <c r="S40" s="11">
        <v>27</v>
      </c>
      <c r="T40" s="10">
        <v>0</v>
      </c>
      <c r="U40" s="11">
        <v>183</v>
      </c>
      <c r="V40" s="10">
        <v>89</v>
      </c>
      <c r="W40" s="11">
        <v>94</v>
      </c>
      <c r="X40" s="53">
        <f>SUM(Y40+Z40+AA40)</f>
        <v>0</v>
      </c>
      <c r="Y40" s="10">
        <v>0</v>
      </c>
      <c r="Z40" s="15"/>
      <c r="AA40" s="11"/>
      <c r="AB40" s="80">
        <f>SUM(AC40+AD40+AE40)</f>
        <v>100</v>
      </c>
      <c r="AC40" s="10">
        <v>100</v>
      </c>
      <c r="AD40" s="15"/>
      <c r="AE40" s="11">
        <v>0</v>
      </c>
      <c r="AF40" s="13">
        <v>97</v>
      </c>
      <c r="AG40" s="143"/>
      <c r="AH40" s="10"/>
      <c r="AI40" s="11">
        <v>33</v>
      </c>
      <c r="AJ40" s="14">
        <v>31</v>
      </c>
      <c r="AK40" s="26">
        <v>0</v>
      </c>
      <c r="AL40" s="11">
        <v>28</v>
      </c>
      <c r="AM40" s="26">
        <v>0</v>
      </c>
      <c r="AN40" s="11">
        <v>15</v>
      </c>
      <c r="AO40" s="24"/>
      <c r="AP40" s="24"/>
      <c r="AQ40" s="24">
        <v>0</v>
      </c>
      <c r="AR40" s="24"/>
      <c r="AS40" s="141"/>
      <c r="AT40" s="142"/>
      <c r="AU40" s="22"/>
      <c r="AV40" s="79"/>
      <c r="AW40" s="23"/>
      <c r="AX40" s="9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48"/>
      <c r="BK40" s="48"/>
      <c r="BL40" s="48"/>
      <c r="BM40" s="48"/>
      <c r="BN40" s="48"/>
      <c r="BX40" s="45"/>
      <c r="BY40" s="45"/>
      <c r="CG40" s="52">
        <v>0</v>
      </c>
      <c r="CH40" s="52"/>
      <c r="CI40" s="52">
        <v>0</v>
      </c>
      <c r="CJ40" s="52">
        <v>0</v>
      </c>
      <c r="CK40" s="52">
        <v>0</v>
      </c>
    </row>
    <row r="41" spans="1:89" ht="16.149999999999999" customHeight="1" x14ac:dyDescent="0.2">
      <c r="A41" s="53" t="s">
        <v>102</v>
      </c>
      <c r="B41" s="61">
        <f>SUM(C41+D41+E41+F41+G41+H41+I41+J41+K41+L41+M41+N41+O41+P41+Q41+R41+S41)</f>
        <v>0</v>
      </c>
      <c r="C41" s="137">
        <v>0</v>
      </c>
      <c r="D41" s="137">
        <v>0</v>
      </c>
      <c r="E41" s="137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/>
      <c r="P41" s="15"/>
      <c r="Q41" s="15"/>
      <c r="R41" s="15"/>
      <c r="S41" s="11"/>
      <c r="T41" s="10">
        <v>0</v>
      </c>
      <c r="U41" s="11">
        <v>0</v>
      </c>
      <c r="V41" s="10">
        <v>0</v>
      </c>
      <c r="W41" s="11">
        <v>0</v>
      </c>
      <c r="X41" s="53">
        <f>SUM(Y41+Z41+AA41)</f>
        <v>0</v>
      </c>
      <c r="Y41" s="10">
        <v>0</v>
      </c>
      <c r="Z41" s="15"/>
      <c r="AA41" s="11"/>
      <c r="AB41" s="80">
        <f>SUM(AC41+AD41+AE41)</f>
        <v>0</v>
      </c>
      <c r="AC41" s="10">
        <v>0</v>
      </c>
      <c r="AD41" s="15"/>
      <c r="AE41" s="11">
        <v>0</v>
      </c>
      <c r="AF41" s="13">
        <v>0</v>
      </c>
      <c r="AG41" s="11"/>
      <c r="AH41" s="10"/>
      <c r="AI41" s="11">
        <v>0</v>
      </c>
      <c r="AJ41" s="14">
        <v>0</v>
      </c>
      <c r="AK41" s="26">
        <v>0</v>
      </c>
      <c r="AL41" s="11">
        <v>0</v>
      </c>
      <c r="AM41" s="26">
        <v>0</v>
      </c>
      <c r="AN41" s="11">
        <v>0</v>
      </c>
      <c r="AO41" s="24"/>
      <c r="AP41" s="24"/>
      <c r="AQ41" s="24">
        <v>0</v>
      </c>
      <c r="AR41" s="24"/>
      <c r="AS41" s="141"/>
      <c r="AT41" s="142"/>
      <c r="AU41" s="22"/>
      <c r="AV41" s="79"/>
      <c r="AW41" s="23"/>
      <c r="AX41" s="9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48"/>
      <c r="BK41" s="48"/>
      <c r="BL41" s="48"/>
      <c r="BM41" s="48"/>
      <c r="BN41" s="48"/>
      <c r="BX41" s="45"/>
      <c r="BY41" s="45"/>
      <c r="CG41" s="52">
        <v>0</v>
      </c>
      <c r="CH41" s="52"/>
      <c r="CI41" s="52">
        <v>0</v>
      </c>
      <c r="CJ41" s="52">
        <v>0</v>
      </c>
      <c r="CK41" s="52">
        <v>0</v>
      </c>
    </row>
    <row r="42" spans="1:89" ht="16.149999999999999" customHeight="1" x14ac:dyDescent="0.2">
      <c r="A42" s="53" t="s">
        <v>103</v>
      </c>
      <c r="B42" s="61">
        <f>SUM(C42+D42+E42+F42+G42+H42+I42+J42+K42)</f>
        <v>76</v>
      </c>
      <c r="C42" s="137">
        <v>2</v>
      </c>
      <c r="D42" s="137">
        <v>10</v>
      </c>
      <c r="E42" s="137">
        <v>38</v>
      </c>
      <c r="F42" s="15">
        <v>26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38"/>
      <c r="M42" s="138"/>
      <c r="N42" s="138"/>
      <c r="O42" s="138"/>
      <c r="P42" s="138"/>
      <c r="Q42" s="138"/>
      <c r="R42" s="138"/>
      <c r="S42" s="138"/>
      <c r="T42" s="10">
        <v>50</v>
      </c>
      <c r="U42" s="11">
        <v>26</v>
      </c>
      <c r="V42" s="10">
        <v>39</v>
      </c>
      <c r="W42" s="11">
        <v>37</v>
      </c>
      <c r="X42" s="53">
        <f>SUM(Y42+Z42+AA42)</f>
        <v>8</v>
      </c>
      <c r="Y42" s="10">
        <v>8</v>
      </c>
      <c r="Z42" s="15"/>
      <c r="AA42" s="11"/>
      <c r="AB42" s="80">
        <f>SUM(AC42+AD42+AE42)</f>
        <v>6</v>
      </c>
      <c r="AC42" s="10">
        <v>6</v>
      </c>
      <c r="AD42" s="15"/>
      <c r="AE42" s="11">
        <v>0</v>
      </c>
      <c r="AF42" s="13">
        <v>6</v>
      </c>
      <c r="AG42" s="11"/>
      <c r="AH42" s="10">
        <v>12</v>
      </c>
      <c r="AI42" s="11">
        <v>3</v>
      </c>
      <c r="AJ42" s="14">
        <v>0</v>
      </c>
      <c r="AK42" s="26">
        <v>0</v>
      </c>
      <c r="AL42" s="11">
        <v>0</v>
      </c>
      <c r="AM42" s="26">
        <v>2</v>
      </c>
      <c r="AN42" s="11">
        <v>2</v>
      </c>
      <c r="AO42" s="24"/>
      <c r="AP42" s="24"/>
      <c r="AQ42" s="24">
        <v>0</v>
      </c>
      <c r="AR42" s="24"/>
      <c r="AS42" s="141"/>
      <c r="AT42" s="142"/>
      <c r="AU42" s="22"/>
      <c r="AV42" s="79"/>
      <c r="AW42" s="23"/>
      <c r="AX42" s="9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48"/>
      <c r="BK42" s="48"/>
      <c r="BL42" s="48"/>
      <c r="BM42" s="48"/>
      <c r="BN42" s="48"/>
      <c r="BX42" s="45"/>
      <c r="BY42" s="45"/>
      <c r="CG42" s="52">
        <v>0</v>
      </c>
      <c r="CH42" s="52"/>
      <c r="CI42" s="52">
        <v>0</v>
      </c>
      <c r="CJ42" s="52">
        <v>0</v>
      </c>
      <c r="CK42" s="52">
        <v>0</v>
      </c>
    </row>
    <row r="43" spans="1:89" ht="16.149999999999999" customHeight="1" x14ac:dyDescent="0.2">
      <c r="A43" s="53" t="s">
        <v>104</v>
      </c>
      <c r="B43" s="61">
        <f>SUM(C43+D43+E43+F43+G43+H43+I43+J43+K43+L43+M43+N43+O43+P43+Q43+R43+S43)</f>
        <v>252</v>
      </c>
      <c r="C43" s="10">
        <v>0</v>
      </c>
      <c r="D43" s="12">
        <v>0</v>
      </c>
      <c r="E43" s="15">
        <v>0</v>
      </c>
      <c r="F43" s="15">
        <v>19</v>
      </c>
      <c r="G43" s="15">
        <v>15</v>
      </c>
      <c r="H43" s="15">
        <v>16</v>
      </c>
      <c r="I43" s="15">
        <v>21</v>
      </c>
      <c r="J43" s="15">
        <v>20</v>
      </c>
      <c r="K43" s="15">
        <v>27</v>
      </c>
      <c r="L43" s="15">
        <v>26</v>
      </c>
      <c r="M43" s="15">
        <v>43</v>
      </c>
      <c r="N43" s="15">
        <v>19</v>
      </c>
      <c r="O43" s="15">
        <v>18</v>
      </c>
      <c r="P43" s="15">
        <v>16</v>
      </c>
      <c r="Q43" s="15">
        <v>7</v>
      </c>
      <c r="R43" s="15">
        <v>4</v>
      </c>
      <c r="S43" s="11">
        <v>1</v>
      </c>
      <c r="T43" s="10">
        <v>0</v>
      </c>
      <c r="U43" s="11">
        <v>252</v>
      </c>
      <c r="V43" s="10">
        <v>116</v>
      </c>
      <c r="W43" s="11">
        <v>136</v>
      </c>
      <c r="X43" s="53">
        <f t="shared" ref="X43:X68" si="2">SUM(Y43+Z43+AA43)</f>
        <v>0</v>
      </c>
      <c r="Y43" s="10">
        <v>0</v>
      </c>
      <c r="Z43" s="15"/>
      <c r="AA43" s="11"/>
      <c r="AB43" s="80">
        <f>SUM(AC43+AD43+AE43)</f>
        <v>19</v>
      </c>
      <c r="AC43" s="10">
        <v>18</v>
      </c>
      <c r="AD43" s="15"/>
      <c r="AE43" s="11">
        <v>1</v>
      </c>
      <c r="AF43" s="13">
        <v>5</v>
      </c>
      <c r="AG43" s="11"/>
      <c r="AH43" s="10">
        <v>0</v>
      </c>
      <c r="AI43" s="25">
        <v>44</v>
      </c>
      <c r="AJ43" s="14">
        <v>194</v>
      </c>
      <c r="AK43" s="26">
        <v>0</v>
      </c>
      <c r="AL43" s="11">
        <v>0</v>
      </c>
      <c r="AM43" s="26">
        <v>0</v>
      </c>
      <c r="AN43" s="11">
        <v>7</v>
      </c>
      <c r="AO43" s="24"/>
      <c r="AP43" s="24"/>
      <c r="AQ43" s="24">
        <v>0</v>
      </c>
      <c r="AR43" s="24"/>
      <c r="AS43" s="141"/>
      <c r="AT43" s="142"/>
      <c r="AU43" s="22"/>
      <c r="AV43" s="79"/>
      <c r="AW43" s="23"/>
      <c r="AX43" s="9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48"/>
      <c r="BK43" s="48"/>
      <c r="BL43" s="48"/>
      <c r="BM43" s="48"/>
      <c r="BN43" s="48"/>
      <c r="BX43" s="45"/>
      <c r="BY43" s="45"/>
      <c r="CG43" s="52">
        <v>0</v>
      </c>
      <c r="CH43" s="52"/>
      <c r="CI43" s="52">
        <v>0</v>
      </c>
      <c r="CJ43" s="52">
        <v>0</v>
      </c>
      <c r="CK43" s="52">
        <v>0</v>
      </c>
    </row>
    <row r="44" spans="1:89" ht="16.149999999999999" customHeight="1" x14ac:dyDescent="0.2">
      <c r="A44" s="53" t="s">
        <v>105</v>
      </c>
      <c r="B44" s="61">
        <f>SUM(C44+D44+E44+F44+G44+H44+I44+J44+K44)</f>
        <v>175</v>
      </c>
      <c r="C44" s="10">
        <v>74</v>
      </c>
      <c r="D44" s="12">
        <v>67</v>
      </c>
      <c r="E44" s="15">
        <v>34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38"/>
      <c r="M44" s="138"/>
      <c r="N44" s="138"/>
      <c r="O44" s="138"/>
      <c r="P44" s="138"/>
      <c r="Q44" s="138"/>
      <c r="R44" s="138"/>
      <c r="S44" s="138"/>
      <c r="T44" s="10">
        <v>175</v>
      </c>
      <c r="U44" s="11">
        <v>0</v>
      </c>
      <c r="V44" s="10">
        <v>156</v>
      </c>
      <c r="W44" s="11">
        <v>19</v>
      </c>
      <c r="X44" s="53">
        <f t="shared" si="2"/>
        <v>124</v>
      </c>
      <c r="Y44" s="10">
        <v>124</v>
      </c>
      <c r="Z44" s="15"/>
      <c r="AA44" s="11"/>
      <c r="AB44" s="80">
        <f t="shared" ref="AB44:AB68" si="3">SUM(AC44+AD44+AE44)</f>
        <v>0</v>
      </c>
      <c r="AC44" s="10">
        <v>0</v>
      </c>
      <c r="AD44" s="15"/>
      <c r="AE44" s="11">
        <v>0</v>
      </c>
      <c r="AF44" s="13">
        <v>86</v>
      </c>
      <c r="AG44" s="24"/>
      <c r="AH44" s="10">
        <v>32</v>
      </c>
      <c r="AI44" s="25">
        <v>0</v>
      </c>
      <c r="AJ44" s="14">
        <v>0</v>
      </c>
      <c r="AK44" s="26">
        <v>1</v>
      </c>
      <c r="AL44" s="11">
        <v>0</v>
      </c>
      <c r="AM44" s="26">
        <v>55</v>
      </c>
      <c r="AN44" s="11">
        <v>0</v>
      </c>
      <c r="AO44" s="24"/>
      <c r="AP44" s="24"/>
      <c r="AQ44" s="24">
        <v>0</v>
      </c>
      <c r="AR44" s="24"/>
      <c r="AS44" s="141"/>
      <c r="AT44" s="142"/>
      <c r="AU44" s="22"/>
      <c r="AV44" s="79"/>
      <c r="AW44" s="23"/>
      <c r="AX44" s="9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48"/>
      <c r="BK44" s="48"/>
      <c r="BL44" s="48"/>
      <c r="BM44" s="48"/>
      <c r="BN44" s="48"/>
      <c r="BX44" s="45"/>
      <c r="BY44" s="45"/>
      <c r="CG44" s="52">
        <v>0</v>
      </c>
      <c r="CH44" s="52"/>
      <c r="CI44" s="52">
        <v>0</v>
      </c>
      <c r="CJ44" s="52">
        <v>0</v>
      </c>
      <c r="CK44" s="52">
        <v>0</v>
      </c>
    </row>
    <row r="45" spans="1:89" ht="16.149999999999999" customHeight="1" x14ac:dyDescent="0.2">
      <c r="A45" s="53" t="s">
        <v>106</v>
      </c>
      <c r="B45" s="61">
        <f>SUM(C45+D45+E45+F45+G45+H45+I45+J45+K45+L45+M45+N45+O45+P45+Q45+R45+S45)</f>
        <v>590</v>
      </c>
      <c r="C45" s="10">
        <v>0</v>
      </c>
      <c r="D45" s="12">
        <v>0</v>
      </c>
      <c r="E45" s="15">
        <v>0</v>
      </c>
      <c r="F45" s="15">
        <v>13</v>
      </c>
      <c r="G45" s="15">
        <v>9</v>
      </c>
      <c r="H45" s="15">
        <v>16</v>
      </c>
      <c r="I45" s="15">
        <v>16</v>
      </c>
      <c r="J45" s="15">
        <v>33</v>
      </c>
      <c r="K45" s="15">
        <v>52</v>
      </c>
      <c r="L45" s="15">
        <v>41</v>
      </c>
      <c r="M45" s="15">
        <v>58</v>
      </c>
      <c r="N45" s="15">
        <v>79</v>
      </c>
      <c r="O45" s="15">
        <v>65</v>
      </c>
      <c r="P45" s="15">
        <v>65</v>
      </c>
      <c r="Q45" s="15">
        <v>70</v>
      </c>
      <c r="R45" s="15">
        <v>38</v>
      </c>
      <c r="S45" s="11">
        <v>35</v>
      </c>
      <c r="T45" s="10">
        <v>0</v>
      </c>
      <c r="U45" s="11">
        <v>590</v>
      </c>
      <c r="V45" s="10">
        <v>166</v>
      </c>
      <c r="W45" s="11">
        <v>424</v>
      </c>
      <c r="X45" s="53">
        <f t="shared" si="2"/>
        <v>0</v>
      </c>
      <c r="Y45" s="10"/>
      <c r="Z45" s="15"/>
      <c r="AA45" s="11"/>
      <c r="AB45" s="80">
        <f t="shared" si="3"/>
        <v>303</v>
      </c>
      <c r="AC45" s="10">
        <v>303</v>
      </c>
      <c r="AD45" s="15"/>
      <c r="AE45" s="11">
        <v>0</v>
      </c>
      <c r="AF45" s="13">
        <v>237</v>
      </c>
      <c r="AG45" s="143">
        <v>51</v>
      </c>
      <c r="AH45" s="10">
        <v>0</v>
      </c>
      <c r="AI45" s="25">
        <v>113</v>
      </c>
      <c r="AJ45" s="25">
        <v>135</v>
      </c>
      <c r="AK45" s="26">
        <v>0</v>
      </c>
      <c r="AL45" s="11">
        <v>25</v>
      </c>
      <c r="AM45" s="26">
        <v>0</v>
      </c>
      <c r="AN45" s="11">
        <v>54</v>
      </c>
      <c r="AO45" s="24"/>
      <c r="AP45" s="24"/>
      <c r="AQ45" s="24">
        <v>3</v>
      </c>
      <c r="AR45" s="24"/>
      <c r="AS45" s="141"/>
      <c r="AT45" s="142"/>
      <c r="AU45" s="22"/>
      <c r="AV45" s="79"/>
      <c r="AW45" s="23"/>
      <c r="AX45" s="9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48"/>
      <c r="BK45" s="48"/>
      <c r="BL45" s="48"/>
      <c r="BM45" s="48"/>
      <c r="BN45" s="48"/>
      <c r="BX45" s="45"/>
      <c r="BY45" s="45"/>
      <c r="CG45" s="52">
        <v>0</v>
      </c>
      <c r="CH45" s="52"/>
      <c r="CI45" s="52">
        <v>0</v>
      </c>
      <c r="CJ45" s="52">
        <v>0</v>
      </c>
      <c r="CK45" s="52">
        <v>0</v>
      </c>
    </row>
    <row r="46" spans="1:89" ht="16.149999999999999" customHeight="1" x14ac:dyDescent="0.2">
      <c r="A46" s="144" t="s">
        <v>107</v>
      </c>
      <c r="B46" s="61">
        <f>SUM(C46+D46+E46+F46+G46+H46+I46+J46+K46+L46+M46+N46+O46+P46+Q46+R46+S46)</f>
        <v>0</v>
      </c>
      <c r="C46" s="137">
        <v>0</v>
      </c>
      <c r="D46" s="137">
        <v>0</v>
      </c>
      <c r="E46" s="137">
        <v>0</v>
      </c>
      <c r="F46" s="137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/>
      <c r="P46" s="15"/>
      <c r="Q46" s="15"/>
      <c r="R46" s="15"/>
      <c r="S46" s="11"/>
      <c r="T46" s="10">
        <v>0</v>
      </c>
      <c r="U46" s="11">
        <v>0</v>
      </c>
      <c r="V46" s="10">
        <v>0</v>
      </c>
      <c r="W46" s="11">
        <v>0</v>
      </c>
      <c r="X46" s="53">
        <f t="shared" si="2"/>
        <v>0</v>
      </c>
      <c r="Y46" s="10"/>
      <c r="Z46" s="15"/>
      <c r="AA46" s="11"/>
      <c r="AB46" s="80">
        <f t="shared" si="3"/>
        <v>0</v>
      </c>
      <c r="AC46" s="10">
        <v>0</v>
      </c>
      <c r="AD46" s="15"/>
      <c r="AE46" s="11">
        <v>0</v>
      </c>
      <c r="AF46" s="13">
        <v>0</v>
      </c>
      <c r="AG46" s="11"/>
      <c r="AH46" s="10">
        <v>0</v>
      </c>
      <c r="AI46" s="11">
        <v>0</v>
      </c>
      <c r="AJ46" s="14">
        <v>0</v>
      </c>
      <c r="AK46" s="26">
        <v>0</v>
      </c>
      <c r="AL46" s="11">
        <v>0</v>
      </c>
      <c r="AM46" s="26">
        <v>0</v>
      </c>
      <c r="AN46" s="11">
        <v>0</v>
      </c>
      <c r="AO46" s="24"/>
      <c r="AP46" s="24"/>
      <c r="AQ46" s="24">
        <v>0</v>
      </c>
      <c r="AR46" s="24"/>
      <c r="AS46" s="141"/>
      <c r="AT46" s="142"/>
      <c r="AU46" s="22"/>
      <c r="AV46" s="79"/>
      <c r="AW46" s="23"/>
      <c r="AX46" s="9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48"/>
      <c r="BK46" s="48"/>
      <c r="BL46" s="48"/>
      <c r="BM46" s="48"/>
      <c r="BN46" s="48"/>
      <c r="BX46" s="45"/>
      <c r="BY46" s="45"/>
      <c r="CG46" s="52">
        <v>0</v>
      </c>
      <c r="CH46" s="52"/>
      <c r="CI46" s="52">
        <v>0</v>
      </c>
      <c r="CJ46" s="52">
        <v>0</v>
      </c>
      <c r="CK46" s="52">
        <v>0</v>
      </c>
    </row>
    <row r="47" spans="1:89" ht="16.149999999999999" customHeight="1" x14ac:dyDescent="0.2">
      <c r="A47" s="74" t="s">
        <v>108</v>
      </c>
      <c r="B47" s="61">
        <f>SUM(C47+D47+E47+F47+G47+H47+I47+J47+K47+L47+M47+N47+O47+P47+Q47+R47+S47)</f>
        <v>0</v>
      </c>
      <c r="C47" s="137">
        <v>0</v>
      </c>
      <c r="D47" s="137">
        <v>0</v>
      </c>
      <c r="E47" s="137">
        <v>0</v>
      </c>
      <c r="F47" s="137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/>
      <c r="P47" s="15"/>
      <c r="Q47" s="15"/>
      <c r="R47" s="15"/>
      <c r="S47" s="11"/>
      <c r="T47" s="10">
        <v>0</v>
      </c>
      <c r="U47" s="11">
        <v>0</v>
      </c>
      <c r="V47" s="10">
        <v>0</v>
      </c>
      <c r="W47" s="11">
        <v>0</v>
      </c>
      <c r="X47" s="53">
        <f t="shared" si="2"/>
        <v>0</v>
      </c>
      <c r="Y47" s="10"/>
      <c r="Z47" s="15"/>
      <c r="AA47" s="11"/>
      <c r="AB47" s="80">
        <f t="shared" si="3"/>
        <v>0</v>
      </c>
      <c r="AC47" s="10">
        <v>0</v>
      </c>
      <c r="AD47" s="15"/>
      <c r="AE47" s="11">
        <v>0</v>
      </c>
      <c r="AF47" s="13">
        <v>0</v>
      </c>
      <c r="AG47" s="143"/>
      <c r="AH47" s="10">
        <v>0</v>
      </c>
      <c r="AI47" s="11">
        <v>0</v>
      </c>
      <c r="AJ47" s="14">
        <v>0</v>
      </c>
      <c r="AK47" s="26">
        <v>0</v>
      </c>
      <c r="AL47" s="11">
        <v>0</v>
      </c>
      <c r="AM47" s="10">
        <v>0</v>
      </c>
      <c r="AN47" s="25">
        <v>0</v>
      </c>
      <c r="AO47" s="24"/>
      <c r="AP47" s="24"/>
      <c r="AQ47" s="24">
        <v>0</v>
      </c>
      <c r="AR47" s="24"/>
      <c r="AS47" s="141"/>
      <c r="AT47" s="142"/>
      <c r="AU47" s="22"/>
      <c r="AV47" s="79"/>
      <c r="AW47" s="23"/>
      <c r="AX47" s="9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48"/>
      <c r="BK47" s="48"/>
      <c r="BL47" s="48"/>
      <c r="BM47" s="48"/>
      <c r="BN47" s="48"/>
      <c r="BX47" s="45"/>
      <c r="BY47" s="45"/>
      <c r="CG47" s="52">
        <v>0</v>
      </c>
      <c r="CH47" s="52"/>
      <c r="CI47" s="52">
        <v>0</v>
      </c>
      <c r="CJ47" s="52">
        <v>0</v>
      </c>
      <c r="CK47" s="52">
        <v>0</v>
      </c>
    </row>
    <row r="48" spans="1:89" ht="16.149999999999999" customHeight="1" x14ac:dyDescent="0.2">
      <c r="A48" s="53" t="s">
        <v>109</v>
      </c>
      <c r="B48" s="61">
        <f>SUM(C48+D48+E48+F48+G48+H48+I48+J48+K48)</f>
        <v>0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8"/>
      <c r="M48" s="138"/>
      <c r="N48" s="138"/>
      <c r="O48" s="138"/>
      <c r="P48" s="138"/>
      <c r="Q48" s="138"/>
      <c r="R48" s="138"/>
      <c r="S48" s="138"/>
      <c r="T48" s="10">
        <v>0</v>
      </c>
      <c r="U48" s="11">
        <v>0</v>
      </c>
      <c r="V48" s="10">
        <v>0</v>
      </c>
      <c r="W48" s="11">
        <v>0</v>
      </c>
      <c r="X48" s="53">
        <f t="shared" si="2"/>
        <v>0</v>
      </c>
      <c r="Y48" s="10"/>
      <c r="Z48" s="15"/>
      <c r="AA48" s="11"/>
      <c r="AB48" s="80">
        <f t="shared" si="3"/>
        <v>0</v>
      </c>
      <c r="AC48" s="10">
        <v>0</v>
      </c>
      <c r="AD48" s="15"/>
      <c r="AE48" s="11">
        <v>0</v>
      </c>
      <c r="AF48" s="13">
        <v>0</v>
      </c>
      <c r="AG48" s="11"/>
      <c r="AH48" s="10">
        <v>0</v>
      </c>
      <c r="AI48" s="11">
        <v>0</v>
      </c>
      <c r="AJ48" s="14">
        <v>0</v>
      </c>
      <c r="AK48" s="26">
        <v>0</v>
      </c>
      <c r="AL48" s="11">
        <v>0</v>
      </c>
      <c r="AM48" s="10">
        <v>0</v>
      </c>
      <c r="AN48" s="25">
        <v>0</v>
      </c>
      <c r="AO48" s="24"/>
      <c r="AP48" s="24"/>
      <c r="AQ48" s="24">
        <v>0</v>
      </c>
      <c r="AR48" s="24"/>
      <c r="AS48" s="141"/>
      <c r="AT48" s="57"/>
      <c r="AU48" s="22"/>
      <c r="AV48" s="79"/>
      <c r="AW48" s="23"/>
      <c r="AX48" s="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48"/>
      <c r="BK48" s="48"/>
      <c r="BL48" s="48"/>
      <c r="BM48" s="48"/>
      <c r="BN48" s="48"/>
      <c r="BX48" s="45"/>
      <c r="BY48" s="45"/>
      <c r="CG48" s="52">
        <v>0</v>
      </c>
      <c r="CH48" s="52"/>
      <c r="CI48" s="52">
        <v>0</v>
      </c>
      <c r="CJ48" s="52">
        <v>0</v>
      </c>
      <c r="CK48" s="52">
        <v>0</v>
      </c>
    </row>
    <row r="49" spans="1:89" ht="16.149999999999999" customHeight="1" x14ac:dyDescent="0.2">
      <c r="A49" s="53" t="s">
        <v>110</v>
      </c>
      <c r="B49" s="61">
        <f t="shared" ref="B49:B56" si="4">SUM(C49+D49+E49+F49+G49+H49+I49+J49+K49+L49+M49+N49+O49+P49+Q49+R49+S49)</f>
        <v>0</v>
      </c>
      <c r="C49" s="137">
        <v>0</v>
      </c>
      <c r="D49" s="137">
        <v>0</v>
      </c>
      <c r="E49" s="137">
        <v>0</v>
      </c>
      <c r="F49" s="137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/>
      <c r="P49" s="15"/>
      <c r="Q49" s="15"/>
      <c r="R49" s="15"/>
      <c r="S49" s="11"/>
      <c r="T49" s="10">
        <v>0</v>
      </c>
      <c r="U49" s="11">
        <v>0</v>
      </c>
      <c r="V49" s="10">
        <v>0</v>
      </c>
      <c r="W49" s="11">
        <v>0</v>
      </c>
      <c r="X49" s="53">
        <f t="shared" si="2"/>
        <v>0</v>
      </c>
      <c r="Y49" s="10"/>
      <c r="Z49" s="15"/>
      <c r="AA49" s="11"/>
      <c r="AB49" s="80">
        <f t="shared" si="3"/>
        <v>0</v>
      </c>
      <c r="AC49" s="10">
        <v>0</v>
      </c>
      <c r="AD49" s="15"/>
      <c r="AE49" s="11">
        <v>0</v>
      </c>
      <c r="AF49" s="13">
        <v>0</v>
      </c>
      <c r="AG49" s="11"/>
      <c r="AH49" s="10">
        <v>0</v>
      </c>
      <c r="AI49" s="11">
        <v>0</v>
      </c>
      <c r="AJ49" s="14">
        <v>0</v>
      </c>
      <c r="AK49" s="26">
        <v>0</v>
      </c>
      <c r="AL49" s="11">
        <v>0</v>
      </c>
      <c r="AM49" s="10">
        <v>0</v>
      </c>
      <c r="AN49" s="25">
        <v>0</v>
      </c>
      <c r="AO49" s="24"/>
      <c r="AP49" s="24"/>
      <c r="AQ49" s="24">
        <v>0</v>
      </c>
      <c r="AR49" s="24"/>
      <c r="AS49" s="141"/>
      <c r="AT49" s="142"/>
      <c r="AU49" s="22"/>
      <c r="AV49" s="79"/>
      <c r="AW49" s="23"/>
      <c r="AX49" s="9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48"/>
      <c r="BK49" s="48"/>
      <c r="BL49" s="48"/>
      <c r="BM49" s="48"/>
      <c r="BN49" s="48"/>
      <c r="BX49" s="45"/>
      <c r="BY49" s="45"/>
      <c r="CG49" s="52">
        <v>0</v>
      </c>
      <c r="CH49" s="52"/>
      <c r="CI49" s="52">
        <v>0</v>
      </c>
      <c r="CJ49" s="52">
        <v>0</v>
      </c>
      <c r="CK49" s="52">
        <v>0</v>
      </c>
    </row>
    <row r="50" spans="1:89" ht="16.149999999999999" customHeight="1" x14ac:dyDescent="0.2">
      <c r="A50" s="53" t="s">
        <v>111</v>
      </c>
      <c r="B50" s="61">
        <f t="shared" si="4"/>
        <v>0</v>
      </c>
      <c r="C50" s="10">
        <v>0</v>
      </c>
      <c r="D50" s="12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  <c r="N50" s="15"/>
      <c r="O50" s="15"/>
      <c r="P50" s="15"/>
      <c r="Q50" s="15"/>
      <c r="R50" s="15"/>
      <c r="S50" s="11"/>
      <c r="T50" s="10">
        <v>0</v>
      </c>
      <c r="U50" s="11">
        <v>0</v>
      </c>
      <c r="V50" s="10">
        <v>0</v>
      </c>
      <c r="W50" s="11">
        <v>0</v>
      </c>
      <c r="X50" s="53">
        <f t="shared" si="2"/>
        <v>0</v>
      </c>
      <c r="Y50" s="10"/>
      <c r="Z50" s="15"/>
      <c r="AA50" s="11"/>
      <c r="AB50" s="80">
        <f t="shared" si="3"/>
        <v>0</v>
      </c>
      <c r="AC50" s="10">
        <v>0</v>
      </c>
      <c r="AD50" s="15"/>
      <c r="AE50" s="11">
        <v>0</v>
      </c>
      <c r="AF50" s="13">
        <v>0</v>
      </c>
      <c r="AG50" s="143"/>
      <c r="AH50" s="10">
        <v>0</v>
      </c>
      <c r="AI50" s="11">
        <v>0</v>
      </c>
      <c r="AJ50" s="14">
        <v>0</v>
      </c>
      <c r="AK50" s="26">
        <v>0</v>
      </c>
      <c r="AL50" s="11">
        <v>0</v>
      </c>
      <c r="AM50" s="26">
        <v>0</v>
      </c>
      <c r="AN50" s="11">
        <v>0</v>
      </c>
      <c r="AO50" s="24"/>
      <c r="AP50" s="24"/>
      <c r="AQ50" s="24">
        <v>0</v>
      </c>
      <c r="AR50" s="24"/>
      <c r="AS50" s="141"/>
      <c r="AT50" s="142"/>
      <c r="AU50" s="22"/>
      <c r="AV50" s="79"/>
      <c r="AW50" s="23"/>
      <c r="AX50" s="9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48"/>
      <c r="BK50" s="48"/>
      <c r="BL50" s="48"/>
      <c r="BM50" s="48"/>
      <c r="BN50" s="48"/>
      <c r="BX50" s="45"/>
      <c r="BY50" s="45"/>
      <c r="CG50" s="52">
        <v>0</v>
      </c>
      <c r="CH50" s="52"/>
      <c r="CI50" s="52">
        <v>0</v>
      </c>
      <c r="CJ50" s="52">
        <v>0</v>
      </c>
      <c r="CK50" s="52">
        <v>0</v>
      </c>
    </row>
    <row r="51" spans="1:89" ht="16.149999999999999" customHeight="1" x14ac:dyDescent="0.2">
      <c r="A51" s="53" t="s">
        <v>112</v>
      </c>
      <c r="B51" s="61">
        <f t="shared" si="4"/>
        <v>0</v>
      </c>
      <c r="C51" s="10">
        <v>0</v>
      </c>
      <c r="D51" s="12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/>
      <c r="M51" s="15"/>
      <c r="N51" s="15"/>
      <c r="O51" s="15"/>
      <c r="P51" s="15"/>
      <c r="Q51" s="15"/>
      <c r="R51" s="15"/>
      <c r="S51" s="11"/>
      <c r="T51" s="10">
        <v>0</v>
      </c>
      <c r="U51" s="11">
        <v>0</v>
      </c>
      <c r="V51" s="10">
        <v>0</v>
      </c>
      <c r="W51" s="11">
        <v>0</v>
      </c>
      <c r="X51" s="53">
        <f t="shared" si="2"/>
        <v>0</v>
      </c>
      <c r="Y51" s="10"/>
      <c r="Z51" s="15"/>
      <c r="AA51" s="11"/>
      <c r="AB51" s="80">
        <f t="shared" si="3"/>
        <v>0</v>
      </c>
      <c r="AC51" s="10">
        <v>0</v>
      </c>
      <c r="AD51" s="15"/>
      <c r="AE51" s="11">
        <v>0</v>
      </c>
      <c r="AF51" s="13">
        <v>0</v>
      </c>
      <c r="AG51" s="11"/>
      <c r="AH51" s="10">
        <v>0</v>
      </c>
      <c r="AI51" s="11">
        <v>0</v>
      </c>
      <c r="AJ51" s="14">
        <v>0</v>
      </c>
      <c r="AK51" s="26">
        <v>0</v>
      </c>
      <c r="AL51" s="11">
        <v>0</v>
      </c>
      <c r="AM51" s="26">
        <v>0</v>
      </c>
      <c r="AN51" s="11">
        <v>0</v>
      </c>
      <c r="AO51" s="24"/>
      <c r="AP51" s="24"/>
      <c r="AQ51" s="24">
        <v>0</v>
      </c>
      <c r="AR51" s="24"/>
      <c r="AS51" s="141"/>
      <c r="AT51" s="142"/>
      <c r="AU51" s="22"/>
      <c r="AV51" s="79"/>
      <c r="AW51" s="23"/>
      <c r="AX51" s="9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48"/>
      <c r="BK51" s="48"/>
      <c r="BL51" s="48"/>
      <c r="BM51" s="48"/>
      <c r="BN51" s="48"/>
      <c r="BX51" s="45"/>
      <c r="BY51" s="45"/>
      <c r="CG51" s="52">
        <v>0</v>
      </c>
      <c r="CH51" s="52"/>
      <c r="CI51" s="52">
        <v>0</v>
      </c>
      <c r="CJ51" s="52">
        <v>0</v>
      </c>
      <c r="CK51" s="52">
        <v>0</v>
      </c>
    </row>
    <row r="52" spans="1:89" ht="16.149999999999999" customHeight="1" x14ac:dyDescent="0.2">
      <c r="A52" s="53" t="s">
        <v>113</v>
      </c>
      <c r="B52" s="61">
        <f t="shared" si="4"/>
        <v>0</v>
      </c>
      <c r="C52" s="10">
        <v>0</v>
      </c>
      <c r="D52" s="12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  <c r="N52" s="15"/>
      <c r="O52" s="15"/>
      <c r="P52" s="15"/>
      <c r="Q52" s="15"/>
      <c r="R52" s="15"/>
      <c r="S52" s="11"/>
      <c r="T52" s="10">
        <v>0</v>
      </c>
      <c r="U52" s="11">
        <v>0</v>
      </c>
      <c r="V52" s="10">
        <v>0</v>
      </c>
      <c r="W52" s="11">
        <v>0</v>
      </c>
      <c r="X52" s="53">
        <f t="shared" si="2"/>
        <v>0</v>
      </c>
      <c r="Y52" s="10"/>
      <c r="Z52" s="15"/>
      <c r="AA52" s="11"/>
      <c r="AB52" s="80">
        <f t="shared" si="3"/>
        <v>0</v>
      </c>
      <c r="AC52" s="10">
        <v>0</v>
      </c>
      <c r="AD52" s="15"/>
      <c r="AE52" s="11">
        <v>0</v>
      </c>
      <c r="AF52" s="13">
        <v>0</v>
      </c>
      <c r="AG52" s="33"/>
      <c r="AH52" s="10">
        <v>0</v>
      </c>
      <c r="AI52" s="11">
        <v>0</v>
      </c>
      <c r="AJ52" s="14">
        <v>0</v>
      </c>
      <c r="AK52" s="26">
        <v>0</v>
      </c>
      <c r="AL52" s="11">
        <v>0</v>
      </c>
      <c r="AM52" s="34">
        <v>0</v>
      </c>
      <c r="AN52" s="33">
        <v>0</v>
      </c>
      <c r="AO52" s="27"/>
      <c r="AP52" s="11"/>
      <c r="AQ52" s="24">
        <v>0</v>
      </c>
      <c r="AR52" s="24"/>
      <c r="AS52" s="141"/>
      <c r="AT52" s="142"/>
      <c r="AU52" s="22"/>
      <c r="AV52" s="79"/>
      <c r="AW52" s="23"/>
      <c r="AX52" s="9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48"/>
      <c r="BK52" s="48"/>
      <c r="BL52" s="48"/>
      <c r="BM52" s="48"/>
      <c r="BN52" s="48"/>
      <c r="BX52" s="45"/>
      <c r="BY52" s="45"/>
      <c r="CG52" s="52">
        <v>0</v>
      </c>
      <c r="CH52" s="52"/>
      <c r="CI52" s="52">
        <v>0</v>
      </c>
      <c r="CJ52" s="52">
        <v>0</v>
      </c>
      <c r="CK52" s="52">
        <v>0</v>
      </c>
    </row>
    <row r="53" spans="1:89" ht="16.149999999999999" customHeight="1" x14ac:dyDescent="0.2">
      <c r="A53" s="53" t="s">
        <v>114</v>
      </c>
      <c r="B53" s="61">
        <f t="shared" si="4"/>
        <v>0</v>
      </c>
      <c r="C53" s="10">
        <v>0</v>
      </c>
      <c r="D53" s="12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  <c r="N53" s="15"/>
      <c r="O53" s="15"/>
      <c r="P53" s="15"/>
      <c r="Q53" s="15"/>
      <c r="R53" s="15"/>
      <c r="S53" s="11"/>
      <c r="T53" s="10">
        <v>0</v>
      </c>
      <c r="U53" s="11">
        <v>0</v>
      </c>
      <c r="V53" s="10">
        <v>0</v>
      </c>
      <c r="W53" s="11">
        <v>0</v>
      </c>
      <c r="X53" s="53">
        <f t="shared" si="2"/>
        <v>0</v>
      </c>
      <c r="Y53" s="10"/>
      <c r="Z53" s="15"/>
      <c r="AA53" s="11"/>
      <c r="AB53" s="80">
        <f t="shared" si="3"/>
        <v>0</v>
      </c>
      <c r="AC53" s="10">
        <v>0</v>
      </c>
      <c r="AD53" s="15"/>
      <c r="AE53" s="11">
        <v>0</v>
      </c>
      <c r="AF53" s="13">
        <v>0</v>
      </c>
      <c r="AG53" s="33"/>
      <c r="AH53" s="10">
        <v>0</v>
      </c>
      <c r="AI53" s="11">
        <v>0</v>
      </c>
      <c r="AJ53" s="14">
        <v>0</v>
      </c>
      <c r="AK53" s="26">
        <v>0</v>
      </c>
      <c r="AL53" s="11">
        <v>0</v>
      </c>
      <c r="AM53" s="34">
        <v>0</v>
      </c>
      <c r="AN53" s="33">
        <v>0</v>
      </c>
      <c r="AO53" s="27"/>
      <c r="AP53" s="11"/>
      <c r="AQ53" s="24">
        <v>0</v>
      </c>
      <c r="AR53" s="24"/>
      <c r="AS53" s="141"/>
      <c r="AT53" s="142"/>
      <c r="AU53" s="22"/>
      <c r="AV53" s="79"/>
      <c r="AW53" s="23"/>
      <c r="AX53" s="9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48"/>
      <c r="BK53" s="48"/>
      <c r="BL53" s="48"/>
      <c r="BM53" s="48"/>
      <c r="BN53" s="48"/>
      <c r="BX53" s="45"/>
      <c r="BY53" s="45"/>
      <c r="CG53" s="52">
        <v>0</v>
      </c>
      <c r="CH53" s="52"/>
      <c r="CI53" s="52">
        <v>0</v>
      </c>
      <c r="CJ53" s="52">
        <v>0</v>
      </c>
      <c r="CK53" s="52">
        <v>0</v>
      </c>
    </row>
    <row r="54" spans="1:89" ht="16.149999999999999" customHeight="1" x14ac:dyDescent="0.2">
      <c r="A54" s="53" t="s">
        <v>115</v>
      </c>
      <c r="B54" s="61">
        <f t="shared" si="4"/>
        <v>0</v>
      </c>
      <c r="C54" s="10">
        <v>0</v>
      </c>
      <c r="D54" s="12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  <c r="N54" s="15"/>
      <c r="O54" s="15"/>
      <c r="P54" s="15"/>
      <c r="Q54" s="15"/>
      <c r="R54" s="15"/>
      <c r="S54" s="11"/>
      <c r="T54" s="10">
        <v>0</v>
      </c>
      <c r="U54" s="11">
        <v>0</v>
      </c>
      <c r="V54" s="10">
        <v>0</v>
      </c>
      <c r="W54" s="11">
        <v>0</v>
      </c>
      <c r="X54" s="53">
        <f t="shared" si="2"/>
        <v>0</v>
      </c>
      <c r="Y54" s="10"/>
      <c r="Z54" s="15"/>
      <c r="AA54" s="11"/>
      <c r="AB54" s="80">
        <f t="shared" si="3"/>
        <v>0</v>
      </c>
      <c r="AC54" s="10">
        <v>0</v>
      </c>
      <c r="AD54" s="15"/>
      <c r="AE54" s="11">
        <v>0</v>
      </c>
      <c r="AF54" s="13">
        <v>0</v>
      </c>
      <c r="AG54" s="33"/>
      <c r="AH54" s="10">
        <v>0</v>
      </c>
      <c r="AI54" s="11">
        <v>0</v>
      </c>
      <c r="AJ54" s="14">
        <v>0</v>
      </c>
      <c r="AK54" s="26">
        <v>0</v>
      </c>
      <c r="AL54" s="11">
        <v>0</v>
      </c>
      <c r="AM54" s="34">
        <v>0</v>
      </c>
      <c r="AN54" s="33">
        <v>0</v>
      </c>
      <c r="AO54" s="27"/>
      <c r="AP54" s="11"/>
      <c r="AQ54" s="24">
        <v>0</v>
      </c>
      <c r="AR54" s="24"/>
      <c r="AS54" s="141"/>
      <c r="AT54" s="142"/>
      <c r="AU54" s="22"/>
      <c r="AV54" s="79"/>
      <c r="AW54" s="23"/>
      <c r="AX54" s="9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48"/>
      <c r="BK54" s="48"/>
      <c r="BL54" s="48"/>
      <c r="BM54" s="48"/>
      <c r="BN54" s="48"/>
      <c r="BX54" s="45"/>
      <c r="BY54" s="45"/>
      <c r="CG54" s="52">
        <v>0</v>
      </c>
      <c r="CH54" s="52"/>
      <c r="CI54" s="52">
        <v>0</v>
      </c>
      <c r="CJ54" s="52">
        <v>0</v>
      </c>
      <c r="CK54" s="52">
        <v>0</v>
      </c>
    </row>
    <row r="55" spans="1:89" ht="16.149999999999999" customHeight="1" x14ac:dyDescent="0.2">
      <c r="A55" s="49" t="s">
        <v>116</v>
      </c>
      <c r="B55" s="61">
        <f t="shared" si="4"/>
        <v>451</v>
      </c>
      <c r="C55" s="10">
        <v>1</v>
      </c>
      <c r="D55" s="12">
        <v>0</v>
      </c>
      <c r="E55" s="15">
        <v>0</v>
      </c>
      <c r="F55" s="15">
        <v>1</v>
      </c>
      <c r="G55" s="15">
        <v>0</v>
      </c>
      <c r="H55" s="15">
        <v>0</v>
      </c>
      <c r="I55" s="15">
        <v>4</v>
      </c>
      <c r="J55" s="15">
        <v>8</v>
      </c>
      <c r="K55" s="15">
        <v>12</v>
      </c>
      <c r="L55" s="15">
        <v>22</v>
      </c>
      <c r="M55" s="15">
        <v>26</v>
      </c>
      <c r="N55" s="15">
        <v>32</v>
      </c>
      <c r="O55" s="15">
        <v>59</v>
      </c>
      <c r="P55" s="15">
        <v>61</v>
      </c>
      <c r="Q55" s="15">
        <v>62</v>
      </c>
      <c r="R55" s="15">
        <v>75</v>
      </c>
      <c r="S55" s="11">
        <v>88</v>
      </c>
      <c r="T55" s="10">
        <v>1</v>
      </c>
      <c r="U55" s="11">
        <v>450</v>
      </c>
      <c r="V55" s="10">
        <v>185</v>
      </c>
      <c r="W55" s="11">
        <v>266</v>
      </c>
      <c r="X55" s="53">
        <f t="shared" si="2"/>
        <v>0</v>
      </c>
      <c r="Y55" s="10"/>
      <c r="Z55" s="15"/>
      <c r="AA55" s="11"/>
      <c r="AB55" s="80">
        <f t="shared" si="3"/>
        <v>211</v>
      </c>
      <c r="AC55" s="10">
        <v>211</v>
      </c>
      <c r="AD55" s="15"/>
      <c r="AE55" s="11">
        <v>0</v>
      </c>
      <c r="AF55" s="13">
        <v>16</v>
      </c>
      <c r="AG55" s="33"/>
      <c r="AH55" s="10">
        <v>0</v>
      </c>
      <c r="AI55" s="11">
        <v>19</v>
      </c>
      <c r="AJ55" s="14">
        <v>0</v>
      </c>
      <c r="AK55" s="26">
        <v>0</v>
      </c>
      <c r="AL55" s="11">
        <v>0</v>
      </c>
      <c r="AM55" s="34">
        <v>0</v>
      </c>
      <c r="AN55" s="33">
        <v>124</v>
      </c>
      <c r="AO55" s="27"/>
      <c r="AP55" s="11"/>
      <c r="AQ55" s="24">
        <v>0</v>
      </c>
      <c r="AR55" s="24"/>
      <c r="AS55" s="141"/>
      <c r="AT55" s="142"/>
      <c r="AU55" s="22"/>
      <c r="AV55" s="79"/>
      <c r="AW55" s="23"/>
      <c r="AX55" s="9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48"/>
      <c r="BK55" s="48"/>
      <c r="BL55" s="48"/>
      <c r="BM55" s="48"/>
      <c r="BN55" s="48"/>
      <c r="BX55" s="45"/>
      <c r="BY55" s="45"/>
      <c r="CG55" s="52">
        <v>0</v>
      </c>
      <c r="CH55" s="52"/>
      <c r="CI55" s="52">
        <v>0</v>
      </c>
      <c r="CJ55" s="52">
        <v>0</v>
      </c>
      <c r="CK55" s="52">
        <v>0</v>
      </c>
    </row>
    <row r="56" spans="1:89" ht="16.149999999999999" customHeight="1" x14ac:dyDescent="0.2">
      <c r="A56" s="74" t="s">
        <v>117</v>
      </c>
      <c r="B56" s="61">
        <f t="shared" si="4"/>
        <v>288</v>
      </c>
      <c r="C56" s="10">
        <v>0</v>
      </c>
      <c r="D56" s="12">
        <v>0</v>
      </c>
      <c r="E56" s="15">
        <v>3</v>
      </c>
      <c r="F56" s="15">
        <v>28</v>
      </c>
      <c r="G56" s="15">
        <v>33</v>
      </c>
      <c r="H56" s="15">
        <v>69</v>
      </c>
      <c r="I56" s="15">
        <v>72</v>
      </c>
      <c r="J56" s="15">
        <v>56</v>
      </c>
      <c r="K56" s="15">
        <v>21</v>
      </c>
      <c r="L56" s="15">
        <v>6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1">
        <v>0</v>
      </c>
      <c r="T56" s="10">
        <v>3</v>
      </c>
      <c r="U56" s="11">
        <v>285</v>
      </c>
      <c r="V56" s="10">
        <v>0</v>
      </c>
      <c r="W56" s="11">
        <v>288</v>
      </c>
      <c r="X56" s="53">
        <f t="shared" si="2"/>
        <v>0</v>
      </c>
      <c r="Y56" s="10"/>
      <c r="Z56" s="15"/>
      <c r="AA56" s="11"/>
      <c r="AB56" s="80">
        <f t="shared" si="3"/>
        <v>128</v>
      </c>
      <c r="AC56" s="10">
        <v>128</v>
      </c>
      <c r="AD56" s="15"/>
      <c r="AE56" s="11">
        <v>0</v>
      </c>
      <c r="AF56" s="13">
        <v>113</v>
      </c>
      <c r="AG56" s="33"/>
      <c r="AH56" s="10">
        <v>0</v>
      </c>
      <c r="AI56" s="11">
        <v>49</v>
      </c>
      <c r="AJ56" s="14">
        <v>0</v>
      </c>
      <c r="AK56" s="26">
        <v>0</v>
      </c>
      <c r="AL56" s="11">
        <v>0</v>
      </c>
      <c r="AM56" s="34">
        <v>0</v>
      </c>
      <c r="AN56" s="33">
        <v>23</v>
      </c>
      <c r="AO56" s="27"/>
      <c r="AP56" s="11"/>
      <c r="AQ56" s="24">
        <v>0</v>
      </c>
      <c r="AR56" s="24"/>
      <c r="AS56" s="141"/>
      <c r="AT56" s="142"/>
      <c r="AU56" s="22"/>
      <c r="AV56" s="79"/>
      <c r="AW56" s="23"/>
      <c r="AX56" s="9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48"/>
      <c r="BK56" s="48"/>
      <c r="BL56" s="48"/>
      <c r="BM56" s="48"/>
      <c r="BN56" s="48"/>
      <c r="BX56" s="45"/>
      <c r="BY56" s="45"/>
      <c r="CG56" s="52">
        <v>0</v>
      </c>
      <c r="CH56" s="52"/>
      <c r="CI56" s="52">
        <v>0</v>
      </c>
      <c r="CJ56" s="52">
        <v>0</v>
      </c>
      <c r="CK56" s="52">
        <v>0</v>
      </c>
    </row>
    <row r="57" spans="1:89" ht="16.149999999999999" customHeight="1" x14ac:dyDescent="0.2">
      <c r="A57" s="74" t="s">
        <v>118</v>
      </c>
      <c r="B57" s="61">
        <f>SUM(C57+D57+E57+F57+G57+H57+I57+J57+K57)</f>
        <v>42</v>
      </c>
      <c r="C57" s="10">
        <v>3</v>
      </c>
      <c r="D57" s="12">
        <v>20</v>
      </c>
      <c r="E57" s="15">
        <v>17</v>
      </c>
      <c r="F57" s="15">
        <v>2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38"/>
      <c r="M57" s="138"/>
      <c r="N57" s="138"/>
      <c r="O57" s="138"/>
      <c r="P57" s="138"/>
      <c r="Q57" s="138"/>
      <c r="R57" s="138"/>
      <c r="S57" s="138"/>
      <c r="T57" s="10">
        <v>40</v>
      </c>
      <c r="U57" s="11">
        <v>2</v>
      </c>
      <c r="V57" s="10">
        <v>0</v>
      </c>
      <c r="W57" s="11">
        <v>42</v>
      </c>
      <c r="X57" s="53">
        <f t="shared" si="2"/>
        <v>1</v>
      </c>
      <c r="Y57" s="10">
        <v>1</v>
      </c>
      <c r="Z57" s="15"/>
      <c r="AA57" s="11"/>
      <c r="AB57" s="80">
        <f t="shared" si="3"/>
        <v>0</v>
      </c>
      <c r="AC57" s="10">
        <v>0</v>
      </c>
      <c r="AD57" s="15"/>
      <c r="AE57" s="11">
        <v>0</v>
      </c>
      <c r="AF57" s="13">
        <v>1</v>
      </c>
      <c r="AG57" s="33"/>
      <c r="AH57" s="10">
        <v>0</v>
      </c>
      <c r="AI57" s="11">
        <v>0</v>
      </c>
      <c r="AJ57" s="14">
        <v>0</v>
      </c>
      <c r="AK57" s="26">
        <v>0</v>
      </c>
      <c r="AL57" s="11">
        <v>0</v>
      </c>
      <c r="AM57" s="34">
        <v>0</v>
      </c>
      <c r="AN57" s="33">
        <v>0</v>
      </c>
      <c r="AO57" s="27"/>
      <c r="AP57" s="11"/>
      <c r="AQ57" s="24">
        <v>0</v>
      </c>
      <c r="AR57" s="24"/>
      <c r="AS57" s="141"/>
      <c r="AT57" s="142"/>
      <c r="AU57" s="22"/>
      <c r="AV57" s="79"/>
      <c r="AW57" s="23"/>
      <c r="AX57" s="9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48"/>
      <c r="BK57" s="48"/>
      <c r="BL57" s="48"/>
      <c r="BM57" s="48"/>
      <c r="BN57" s="48"/>
      <c r="BX57" s="45"/>
      <c r="BY57" s="45"/>
      <c r="CG57" s="52">
        <v>0</v>
      </c>
      <c r="CH57" s="52"/>
      <c r="CI57" s="52">
        <v>0</v>
      </c>
      <c r="CJ57" s="52">
        <v>0</v>
      </c>
      <c r="CK57" s="52">
        <v>0</v>
      </c>
    </row>
    <row r="58" spans="1:89" ht="16.149999999999999" customHeight="1" x14ac:dyDescent="0.2">
      <c r="A58" s="74" t="s">
        <v>119</v>
      </c>
      <c r="B58" s="61">
        <f>SUM(C58+D58+E58+F58+G58+H58+I58+J58+K58+L58+M58+N58+O58+P58+Q58+R58+S58)</f>
        <v>611</v>
      </c>
      <c r="C58" s="10">
        <v>0</v>
      </c>
      <c r="D58" s="12">
        <v>0</v>
      </c>
      <c r="E58" s="15">
        <v>8</v>
      </c>
      <c r="F58" s="15">
        <v>35</v>
      </c>
      <c r="G58" s="15">
        <v>22</v>
      </c>
      <c r="H58" s="15">
        <v>44</v>
      </c>
      <c r="I58" s="15">
        <v>52</v>
      </c>
      <c r="J58" s="15">
        <v>86</v>
      </c>
      <c r="K58" s="15">
        <v>76</v>
      </c>
      <c r="L58" s="15">
        <v>85</v>
      </c>
      <c r="M58" s="15">
        <v>67</v>
      </c>
      <c r="N58" s="15">
        <v>39</v>
      </c>
      <c r="O58" s="15">
        <v>31</v>
      </c>
      <c r="P58" s="15">
        <v>33</v>
      </c>
      <c r="Q58" s="15">
        <v>20</v>
      </c>
      <c r="R58" s="15">
        <v>7</v>
      </c>
      <c r="S58" s="11">
        <v>6</v>
      </c>
      <c r="T58" s="10">
        <v>8</v>
      </c>
      <c r="U58" s="11">
        <v>603</v>
      </c>
      <c r="V58" s="10">
        <v>0</v>
      </c>
      <c r="W58" s="11">
        <v>611</v>
      </c>
      <c r="X58" s="53">
        <f t="shared" si="2"/>
        <v>0</v>
      </c>
      <c r="Y58" s="10">
        <v>0</v>
      </c>
      <c r="Z58" s="15"/>
      <c r="AA58" s="11"/>
      <c r="AB58" s="80">
        <f t="shared" si="3"/>
        <v>341</v>
      </c>
      <c r="AC58" s="10">
        <v>341</v>
      </c>
      <c r="AD58" s="15"/>
      <c r="AE58" s="11">
        <v>0</v>
      </c>
      <c r="AF58" s="13">
        <v>305</v>
      </c>
      <c r="AG58" s="33"/>
      <c r="AH58" s="10">
        <v>0</v>
      </c>
      <c r="AI58" s="11">
        <v>59</v>
      </c>
      <c r="AJ58" s="14">
        <v>0</v>
      </c>
      <c r="AK58" s="26">
        <v>0</v>
      </c>
      <c r="AL58" s="11">
        <v>5</v>
      </c>
      <c r="AM58" s="34">
        <v>0</v>
      </c>
      <c r="AN58" s="33">
        <v>62</v>
      </c>
      <c r="AO58" s="27"/>
      <c r="AP58" s="11"/>
      <c r="AQ58" s="24">
        <v>0</v>
      </c>
      <c r="AR58" s="24"/>
      <c r="AS58" s="141"/>
      <c r="AT58" s="142"/>
      <c r="AU58" s="22"/>
      <c r="AV58" s="79"/>
      <c r="AW58" s="23"/>
      <c r="AX58" s="9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48"/>
      <c r="BK58" s="48"/>
      <c r="BL58" s="48"/>
      <c r="BM58" s="48"/>
      <c r="BN58" s="48"/>
      <c r="BX58" s="45"/>
      <c r="BY58" s="45"/>
      <c r="CG58" s="52">
        <v>0</v>
      </c>
      <c r="CH58" s="52"/>
      <c r="CI58" s="52">
        <v>0</v>
      </c>
      <c r="CJ58" s="52">
        <v>0</v>
      </c>
      <c r="CK58" s="52">
        <v>0</v>
      </c>
    </row>
    <row r="59" spans="1:89" ht="16.149999999999999" customHeight="1" x14ac:dyDescent="0.2">
      <c r="A59" s="53" t="s">
        <v>120</v>
      </c>
      <c r="B59" s="61">
        <f>SUM(C59+D59+E59+F59+G59+H59+I59+J59+K59+L59+M59+N59+O59+P59+Q59+R59+S59)</f>
        <v>950</v>
      </c>
      <c r="C59" s="10">
        <v>38</v>
      </c>
      <c r="D59" s="12">
        <v>12</v>
      </c>
      <c r="E59" s="15">
        <v>12</v>
      </c>
      <c r="F59" s="15">
        <v>4</v>
      </c>
      <c r="G59" s="15">
        <v>7</v>
      </c>
      <c r="H59" s="15">
        <v>14</v>
      </c>
      <c r="I59" s="15">
        <v>16</v>
      </c>
      <c r="J59" s="15">
        <v>19</v>
      </c>
      <c r="K59" s="15">
        <v>32</v>
      </c>
      <c r="L59" s="15">
        <v>45</v>
      </c>
      <c r="M59" s="15">
        <v>88</v>
      </c>
      <c r="N59" s="15">
        <v>79</v>
      </c>
      <c r="O59" s="15">
        <v>69</v>
      </c>
      <c r="P59" s="15">
        <v>136</v>
      </c>
      <c r="Q59" s="15">
        <v>125</v>
      </c>
      <c r="R59" s="15">
        <v>135</v>
      </c>
      <c r="S59" s="11">
        <v>119</v>
      </c>
      <c r="T59" s="10">
        <v>62</v>
      </c>
      <c r="U59" s="11">
        <v>888</v>
      </c>
      <c r="V59" s="10">
        <v>439</v>
      </c>
      <c r="W59" s="11">
        <v>511</v>
      </c>
      <c r="X59" s="53">
        <f t="shared" si="2"/>
        <v>41</v>
      </c>
      <c r="Y59" s="10">
        <v>41</v>
      </c>
      <c r="Z59" s="15"/>
      <c r="AA59" s="11"/>
      <c r="AB59" s="80">
        <f t="shared" si="3"/>
        <v>618</v>
      </c>
      <c r="AC59" s="10">
        <v>618</v>
      </c>
      <c r="AD59" s="15"/>
      <c r="AE59" s="11">
        <v>0</v>
      </c>
      <c r="AF59" s="13">
        <v>505</v>
      </c>
      <c r="AG59" s="33">
        <v>27</v>
      </c>
      <c r="AH59" s="10">
        <v>0</v>
      </c>
      <c r="AI59" s="11">
        <v>11</v>
      </c>
      <c r="AJ59" s="14">
        <v>78</v>
      </c>
      <c r="AK59" s="26">
        <v>0</v>
      </c>
      <c r="AL59" s="11">
        <v>0</v>
      </c>
      <c r="AM59" s="34">
        <v>21</v>
      </c>
      <c r="AN59" s="33">
        <v>151</v>
      </c>
      <c r="AO59" s="27"/>
      <c r="AP59" s="11"/>
      <c r="AQ59" s="24">
        <v>109</v>
      </c>
      <c r="AR59" s="24"/>
      <c r="AS59" s="141"/>
      <c r="AT59" s="142"/>
      <c r="AU59" s="22"/>
      <c r="AV59" s="79"/>
      <c r="AW59" s="23"/>
      <c r="AX59" s="9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48"/>
      <c r="BK59" s="48"/>
      <c r="BL59" s="48"/>
      <c r="BM59" s="48"/>
      <c r="BN59" s="48"/>
      <c r="BX59" s="45"/>
      <c r="BY59" s="45"/>
      <c r="CG59" s="52">
        <v>0</v>
      </c>
      <c r="CH59" s="52"/>
      <c r="CI59" s="52">
        <v>0</v>
      </c>
      <c r="CJ59" s="52">
        <v>0</v>
      </c>
      <c r="CK59" s="52">
        <v>0</v>
      </c>
    </row>
    <row r="60" spans="1:89" ht="16.149999999999999" customHeight="1" x14ac:dyDescent="0.2">
      <c r="A60" s="53" t="s">
        <v>121</v>
      </c>
      <c r="B60" s="61">
        <f>SUM(C60+D60+E60+F60+G60+H60+I60+J60+K60+L60+M60+N60+O60+P60+Q60+R60+S60)</f>
        <v>434</v>
      </c>
      <c r="C60" s="10">
        <v>45</v>
      </c>
      <c r="D60" s="12">
        <v>85</v>
      </c>
      <c r="E60" s="15">
        <v>39</v>
      </c>
      <c r="F60" s="15">
        <v>21</v>
      </c>
      <c r="G60" s="15">
        <v>10</v>
      </c>
      <c r="H60" s="15">
        <v>8</v>
      </c>
      <c r="I60" s="15">
        <v>4</v>
      </c>
      <c r="J60" s="15">
        <v>10</v>
      </c>
      <c r="K60" s="15">
        <v>18</v>
      </c>
      <c r="L60" s="15">
        <v>33</v>
      </c>
      <c r="M60" s="15">
        <v>27</v>
      </c>
      <c r="N60" s="15">
        <v>18</v>
      </c>
      <c r="O60" s="15">
        <v>18</v>
      </c>
      <c r="P60" s="15">
        <v>32</v>
      </c>
      <c r="Q60" s="15">
        <v>25</v>
      </c>
      <c r="R60" s="15">
        <v>21</v>
      </c>
      <c r="S60" s="11">
        <v>20</v>
      </c>
      <c r="T60" s="10">
        <v>169</v>
      </c>
      <c r="U60" s="11">
        <v>265</v>
      </c>
      <c r="V60" s="10">
        <v>197</v>
      </c>
      <c r="W60" s="11">
        <v>237</v>
      </c>
      <c r="X60" s="53">
        <f t="shared" si="2"/>
        <v>111</v>
      </c>
      <c r="Y60" s="10">
        <v>111</v>
      </c>
      <c r="Z60" s="15"/>
      <c r="AA60" s="11"/>
      <c r="AB60" s="80">
        <f t="shared" si="3"/>
        <v>154</v>
      </c>
      <c r="AC60" s="10">
        <v>154</v>
      </c>
      <c r="AD60" s="15"/>
      <c r="AE60" s="11">
        <v>0</v>
      </c>
      <c r="AF60" s="13">
        <v>228</v>
      </c>
      <c r="AG60" s="11"/>
      <c r="AH60" s="10">
        <v>38</v>
      </c>
      <c r="AI60" s="11">
        <v>53</v>
      </c>
      <c r="AJ60" s="14">
        <v>0</v>
      </c>
      <c r="AK60" s="26">
        <v>0</v>
      </c>
      <c r="AL60" s="11">
        <v>1</v>
      </c>
      <c r="AM60" s="34">
        <v>44</v>
      </c>
      <c r="AN60" s="33">
        <v>50</v>
      </c>
      <c r="AO60" s="27"/>
      <c r="AP60" s="11"/>
      <c r="AQ60" s="24">
        <v>1</v>
      </c>
      <c r="AR60" s="24"/>
      <c r="AS60" s="141"/>
      <c r="AT60" s="142"/>
      <c r="AU60" s="22"/>
      <c r="AV60" s="79"/>
      <c r="AW60" s="23"/>
      <c r="AX60" s="9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48"/>
      <c r="BK60" s="48"/>
      <c r="BL60" s="48"/>
      <c r="BM60" s="48"/>
      <c r="BN60" s="48"/>
      <c r="BX60" s="45"/>
      <c r="BY60" s="45"/>
      <c r="CG60" s="52">
        <v>0</v>
      </c>
      <c r="CH60" s="52"/>
      <c r="CI60" s="52">
        <v>0</v>
      </c>
      <c r="CJ60" s="52">
        <v>0</v>
      </c>
      <c r="CK60" s="52">
        <v>0</v>
      </c>
    </row>
    <row r="61" spans="1:89" ht="16.149999999999999" customHeight="1" x14ac:dyDescent="0.2">
      <c r="A61" s="53" t="s">
        <v>122</v>
      </c>
      <c r="B61" s="61">
        <f>SUM(C61+D61+E61+F61+G61+H61+I61+J61+K61)</f>
        <v>226</v>
      </c>
      <c r="C61" s="10">
        <v>98</v>
      </c>
      <c r="D61" s="12">
        <v>55</v>
      </c>
      <c r="E61" s="15">
        <v>70</v>
      </c>
      <c r="F61" s="15">
        <v>3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38"/>
      <c r="M61" s="138"/>
      <c r="N61" s="138"/>
      <c r="O61" s="138"/>
      <c r="P61" s="138"/>
      <c r="Q61" s="138"/>
      <c r="R61" s="138"/>
      <c r="S61" s="138"/>
      <c r="T61" s="10">
        <v>223</v>
      </c>
      <c r="U61" s="11">
        <v>3</v>
      </c>
      <c r="V61" s="10">
        <v>102</v>
      </c>
      <c r="W61" s="11">
        <v>124</v>
      </c>
      <c r="X61" s="53">
        <f t="shared" si="2"/>
        <v>138</v>
      </c>
      <c r="Y61" s="10">
        <v>138</v>
      </c>
      <c r="Z61" s="15"/>
      <c r="AA61" s="11"/>
      <c r="AB61" s="80">
        <f t="shared" si="3"/>
        <v>0</v>
      </c>
      <c r="AC61" s="10">
        <v>0</v>
      </c>
      <c r="AD61" s="15"/>
      <c r="AE61" s="11">
        <v>0</v>
      </c>
      <c r="AF61" s="13">
        <v>85</v>
      </c>
      <c r="AG61" s="11"/>
      <c r="AH61" s="10">
        <v>28</v>
      </c>
      <c r="AI61" s="11">
        <v>0</v>
      </c>
      <c r="AJ61" s="14">
        <v>0</v>
      </c>
      <c r="AK61" s="26">
        <v>4</v>
      </c>
      <c r="AL61" s="11">
        <v>0</v>
      </c>
      <c r="AM61" s="34">
        <v>97</v>
      </c>
      <c r="AN61" s="33">
        <v>0</v>
      </c>
      <c r="AO61" s="27"/>
      <c r="AP61" s="11"/>
      <c r="AQ61" s="24">
        <v>0</v>
      </c>
      <c r="AR61" s="24"/>
      <c r="AS61" s="141"/>
      <c r="AT61" s="142"/>
      <c r="AU61" s="22"/>
      <c r="AV61" s="79"/>
      <c r="AW61" s="23"/>
      <c r="AX61" s="9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48"/>
      <c r="BK61" s="48"/>
      <c r="BL61" s="48"/>
      <c r="BM61" s="48"/>
      <c r="BN61" s="48"/>
      <c r="BX61" s="45"/>
      <c r="BY61" s="45"/>
      <c r="CG61" s="52">
        <v>0</v>
      </c>
      <c r="CH61" s="52"/>
      <c r="CI61" s="52">
        <v>0</v>
      </c>
      <c r="CJ61" s="52">
        <v>0</v>
      </c>
      <c r="CK61" s="52">
        <v>0</v>
      </c>
    </row>
    <row r="62" spans="1:89" ht="16.149999999999999" customHeight="1" x14ac:dyDescent="0.2">
      <c r="A62" s="53" t="s">
        <v>123</v>
      </c>
      <c r="B62" s="61">
        <f>SUM(C62+D62+E62+F62+G62+H62+I62+J62+K62+L62+M62+N62+O62+P62+Q62+R62+S62)</f>
        <v>502</v>
      </c>
      <c r="C62" s="10">
        <v>0</v>
      </c>
      <c r="D62" s="12">
        <v>0</v>
      </c>
      <c r="E62" s="15">
        <v>0</v>
      </c>
      <c r="F62" s="15">
        <v>40</v>
      </c>
      <c r="G62" s="15">
        <v>21</v>
      </c>
      <c r="H62" s="15">
        <v>15</v>
      </c>
      <c r="I62" s="15">
        <v>23</v>
      </c>
      <c r="J62" s="15">
        <v>20</v>
      </c>
      <c r="K62" s="15">
        <v>38</v>
      </c>
      <c r="L62" s="15">
        <v>41</v>
      </c>
      <c r="M62" s="15">
        <v>66</v>
      </c>
      <c r="N62" s="15">
        <v>72</v>
      </c>
      <c r="O62" s="15">
        <v>45</v>
      </c>
      <c r="P62" s="15">
        <v>41</v>
      </c>
      <c r="Q62" s="15">
        <v>33</v>
      </c>
      <c r="R62" s="15">
        <v>24</v>
      </c>
      <c r="S62" s="11">
        <v>23</v>
      </c>
      <c r="T62" s="10">
        <v>0</v>
      </c>
      <c r="U62" s="11">
        <v>502</v>
      </c>
      <c r="V62" s="10">
        <v>208</v>
      </c>
      <c r="W62" s="11">
        <v>294</v>
      </c>
      <c r="X62" s="53">
        <f t="shared" si="2"/>
        <v>0</v>
      </c>
      <c r="Y62" s="10">
        <v>0</v>
      </c>
      <c r="Z62" s="15"/>
      <c r="AA62" s="11"/>
      <c r="AB62" s="80">
        <f t="shared" si="3"/>
        <v>286</v>
      </c>
      <c r="AC62" s="10">
        <v>286</v>
      </c>
      <c r="AD62" s="15"/>
      <c r="AE62" s="11">
        <v>0</v>
      </c>
      <c r="AF62" s="13">
        <v>240</v>
      </c>
      <c r="AG62" s="143">
        <v>50</v>
      </c>
      <c r="AH62" s="10">
        <v>0</v>
      </c>
      <c r="AI62" s="11">
        <v>71</v>
      </c>
      <c r="AJ62" s="14">
        <v>2</v>
      </c>
      <c r="AK62" s="26">
        <v>0</v>
      </c>
      <c r="AL62" s="11">
        <v>31</v>
      </c>
      <c r="AM62" s="34">
        <v>0</v>
      </c>
      <c r="AN62" s="33">
        <v>80</v>
      </c>
      <c r="AO62" s="27"/>
      <c r="AP62" s="11"/>
      <c r="AQ62" s="24">
        <v>0</v>
      </c>
      <c r="AR62" s="24"/>
      <c r="AS62" s="141"/>
      <c r="AT62" s="142"/>
      <c r="AU62" s="22"/>
      <c r="AV62" s="79"/>
      <c r="AW62" s="23"/>
      <c r="AX62" s="9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48"/>
      <c r="BK62" s="48"/>
      <c r="BL62" s="48"/>
      <c r="BM62" s="48"/>
      <c r="BN62" s="48"/>
      <c r="BX62" s="45"/>
      <c r="BY62" s="45"/>
      <c r="CG62" s="52">
        <v>0</v>
      </c>
      <c r="CH62" s="52"/>
      <c r="CI62" s="52">
        <v>0</v>
      </c>
      <c r="CJ62" s="52">
        <v>0</v>
      </c>
      <c r="CK62" s="52">
        <v>0</v>
      </c>
    </row>
    <row r="63" spans="1:89" ht="16.149999999999999" customHeight="1" x14ac:dyDescent="0.2">
      <c r="A63" s="53" t="s">
        <v>124</v>
      </c>
      <c r="B63" s="61">
        <f>SUM(C63+D63+E63+F63+G63+H63+I63+J63+K63)</f>
        <v>0</v>
      </c>
      <c r="C63" s="10">
        <v>0</v>
      </c>
      <c r="D63" s="1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38"/>
      <c r="M63" s="138"/>
      <c r="N63" s="138"/>
      <c r="O63" s="138"/>
      <c r="P63" s="138"/>
      <c r="Q63" s="138"/>
      <c r="R63" s="138"/>
      <c r="S63" s="138"/>
      <c r="T63" s="10">
        <v>0</v>
      </c>
      <c r="U63" s="11">
        <v>0</v>
      </c>
      <c r="V63" s="10">
        <v>0</v>
      </c>
      <c r="W63" s="11">
        <v>0</v>
      </c>
      <c r="X63" s="53">
        <f t="shared" si="2"/>
        <v>0</v>
      </c>
      <c r="Y63" s="10">
        <v>0</v>
      </c>
      <c r="Z63" s="15"/>
      <c r="AA63" s="11"/>
      <c r="AB63" s="80">
        <f t="shared" si="3"/>
        <v>0</v>
      </c>
      <c r="AC63" s="10">
        <v>0</v>
      </c>
      <c r="AD63" s="15"/>
      <c r="AE63" s="11">
        <v>0</v>
      </c>
      <c r="AF63" s="13">
        <v>0</v>
      </c>
      <c r="AG63" s="33"/>
      <c r="AH63" s="10">
        <v>0</v>
      </c>
      <c r="AI63" s="11">
        <v>0</v>
      </c>
      <c r="AJ63" s="14">
        <v>0</v>
      </c>
      <c r="AK63" s="26">
        <v>0</v>
      </c>
      <c r="AL63" s="11">
        <v>0</v>
      </c>
      <c r="AM63" s="34">
        <v>0</v>
      </c>
      <c r="AN63" s="33">
        <v>0</v>
      </c>
      <c r="AO63" s="27"/>
      <c r="AP63" s="11"/>
      <c r="AQ63" s="24">
        <v>0</v>
      </c>
      <c r="AR63" s="24"/>
      <c r="AS63" s="141"/>
      <c r="AT63" s="142"/>
      <c r="AU63" s="22"/>
      <c r="AV63" s="79"/>
      <c r="AW63" s="23"/>
      <c r="AX63" s="9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48"/>
      <c r="BK63" s="48"/>
      <c r="BL63" s="48"/>
      <c r="BM63" s="48"/>
      <c r="BN63" s="48"/>
      <c r="BX63" s="45"/>
      <c r="BY63" s="45"/>
      <c r="CG63" s="52">
        <v>0</v>
      </c>
      <c r="CH63" s="52"/>
      <c r="CI63" s="52">
        <v>0</v>
      </c>
      <c r="CJ63" s="52">
        <v>0</v>
      </c>
      <c r="CK63" s="52">
        <v>0</v>
      </c>
    </row>
    <row r="64" spans="1:89" ht="16.149999999999999" customHeight="1" x14ac:dyDescent="0.2">
      <c r="A64" s="53" t="s">
        <v>125</v>
      </c>
      <c r="B64" s="61">
        <f>SUM(C64+D64+E64+F64+G64+H64+I64+J64+K64+L64+M64+N64+O64+P64+Q64+R64+S64)</f>
        <v>337</v>
      </c>
      <c r="C64" s="10">
        <v>0</v>
      </c>
      <c r="D64" s="12">
        <v>0</v>
      </c>
      <c r="E64" s="15">
        <v>0</v>
      </c>
      <c r="F64" s="15">
        <v>1</v>
      </c>
      <c r="G64" s="15">
        <v>4</v>
      </c>
      <c r="H64" s="15">
        <v>9</v>
      </c>
      <c r="I64" s="15">
        <v>2</v>
      </c>
      <c r="J64" s="15">
        <v>15</v>
      </c>
      <c r="K64" s="15">
        <v>12</v>
      </c>
      <c r="L64" s="15">
        <v>10</v>
      </c>
      <c r="M64" s="15">
        <v>14</v>
      </c>
      <c r="N64" s="15">
        <v>25</v>
      </c>
      <c r="O64" s="15">
        <v>32</v>
      </c>
      <c r="P64" s="15">
        <v>44</v>
      </c>
      <c r="Q64" s="15">
        <v>67</v>
      </c>
      <c r="R64" s="15">
        <v>49</v>
      </c>
      <c r="S64" s="11">
        <v>53</v>
      </c>
      <c r="T64" s="10">
        <v>0</v>
      </c>
      <c r="U64" s="11">
        <v>337</v>
      </c>
      <c r="V64" s="10">
        <v>281</v>
      </c>
      <c r="W64" s="11">
        <v>56</v>
      </c>
      <c r="X64" s="53">
        <f t="shared" si="2"/>
        <v>0</v>
      </c>
      <c r="Y64" s="10">
        <v>0</v>
      </c>
      <c r="Z64" s="15"/>
      <c r="AA64" s="11"/>
      <c r="AB64" s="80">
        <f t="shared" si="3"/>
        <v>149</v>
      </c>
      <c r="AC64" s="10">
        <v>149</v>
      </c>
      <c r="AD64" s="15"/>
      <c r="AE64" s="11">
        <v>0</v>
      </c>
      <c r="AF64" s="13">
        <v>145</v>
      </c>
      <c r="AG64" s="33">
        <v>25</v>
      </c>
      <c r="AH64" s="10">
        <v>0</v>
      </c>
      <c r="AI64" s="11">
        <v>45</v>
      </c>
      <c r="AJ64" s="14">
        <v>11</v>
      </c>
      <c r="AK64" s="26">
        <v>0</v>
      </c>
      <c r="AL64" s="11">
        <v>17</v>
      </c>
      <c r="AM64" s="34">
        <v>0</v>
      </c>
      <c r="AN64" s="33">
        <v>7</v>
      </c>
      <c r="AO64" s="27"/>
      <c r="AP64" s="11"/>
      <c r="AQ64" s="24">
        <v>0</v>
      </c>
      <c r="AR64" s="24"/>
      <c r="AS64" s="141"/>
      <c r="AT64" s="142"/>
      <c r="AU64" s="22"/>
      <c r="AV64" s="79"/>
      <c r="AW64" s="23"/>
      <c r="AX64" s="9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48"/>
      <c r="BK64" s="48"/>
      <c r="BL64" s="48"/>
      <c r="BM64" s="48"/>
      <c r="BN64" s="48"/>
      <c r="BX64" s="45"/>
      <c r="BY64" s="45"/>
      <c r="CG64" s="52">
        <v>0</v>
      </c>
      <c r="CH64" s="52"/>
      <c r="CI64" s="52">
        <v>0</v>
      </c>
      <c r="CJ64" s="52">
        <v>0</v>
      </c>
      <c r="CK64" s="52">
        <v>0</v>
      </c>
    </row>
    <row r="65" spans="1:104" ht="16.149999999999999" customHeight="1" x14ac:dyDescent="0.2">
      <c r="A65" s="53" t="s">
        <v>126</v>
      </c>
      <c r="B65" s="61">
        <f>SUM(C65+D65+E65+F65+G65+H65+I65+J65+K65)</f>
        <v>0</v>
      </c>
      <c r="C65" s="10">
        <v>0</v>
      </c>
      <c r="D65" s="1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38"/>
      <c r="M65" s="138"/>
      <c r="N65" s="138"/>
      <c r="O65" s="138"/>
      <c r="P65" s="138"/>
      <c r="Q65" s="138"/>
      <c r="R65" s="138"/>
      <c r="S65" s="138"/>
      <c r="T65" s="10">
        <v>0</v>
      </c>
      <c r="U65" s="11">
        <v>0</v>
      </c>
      <c r="V65" s="10">
        <v>0</v>
      </c>
      <c r="W65" s="11">
        <v>0</v>
      </c>
      <c r="X65" s="53">
        <f t="shared" si="2"/>
        <v>0</v>
      </c>
      <c r="Y65" s="10">
        <v>0</v>
      </c>
      <c r="Z65" s="15"/>
      <c r="AA65" s="11"/>
      <c r="AB65" s="80">
        <f t="shared" si="3"/>
        <v>0</v>
      </c>
      <c r="AC65" s="10">
        <v>0</v>
      </c>
      <c r="AD65" s="15"/>
      <c r="AE65" s="11">
        <v>0</v>
      </c>
      <c r="AF65" s="13">
        <v>0</v>
      </c>
      <c r="AG65" s="33"/>
      <c r="AH65" s="10">
        <v>0</v>
      </c>
      <c r="AI65" s="11">
        <v>0</v>
      </c>
      <c r="AJ65" s="14">
        <v>0</v>
      </c>
      <c r="AK65" s="26">
        <v>0</v>
      </c>
      <c r="AL65" s="11">
        <v>0</v>
      </c>
      <c r="AM65" s="34">
        <v>0</v>
      </c>
      <c r="AN65" s="33">
        <v>0</v>
      </c>
      <c r="AO65" s="27"/>
      <c r="AP65" s="11"/>
      <c r="AQ65" s="24">
        <v>0</v>
      </c>
      <c r="AR65" s="24"/>
      <c r="AS65" s="141"/>
      <c r="AT65" s="142"/>
      <c r="AU65" s="22"/>
      <c r="AV65" s="79"/>
      <c r="AW65" s="23"/>
      <c r="AX65" s="9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48"/>
      <c r="BK65" s="48"/>
      <c r="BL65" s="48"/>
      <c r="BM65" s="48"/>
      <c r="BN65" s="48"/>
      <c r="BX65" s="45"/>
      <c r="BY65" s="45"/>
      <c r="CG65" s="52">
        <v>0</v>
      </c>
      <c r="CH65" s="52"/>
      <c r="CI65" s="52">
        <v>0</v>
      </c>
      <c r="CJ65" s="52">
        <v>0</v>
      </c>
      <c r="CK65" s="52">
        <v>0</v>
      </c>
    </row>
    <row r="66" spans="1:104" ht="16.149999999999999" customHeight="1" x14ac:dyDescent="0.2">
      <c r="A66" s="53" t="s">
        <v>127</v>
      </c>
      <c r="B66" s="61">
        <f>SUM(C66+D66+E66+F66+G66+H66+I66+J66+K66+L66+M66+N66+O66+P66+Q66+R66+S66)</f>
        <v>0</v>
      </c>
      <c r="C66" s="10">
        <v>0</v>
      </c>
      <c r="D66" s="1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/>
      <c r="P66" s="15"/>
      <c r="Q66" s="15"/>
      <c r="R66" s="15"/>
      <c r="S66" s="11"/>
      <c r="T66" s="10">
        <v>0</v>
      </c>
      <c r="U66" s="11">
        <v>0</v>
      </c>
      <c r="V66" s="10">
        <v>0</v>
      </c>
      <c r="W66" s="11">
        <v>0</v>
      </c>
      <c r="X66" s="53">
        <f t="shared" si="2"/>
        <v>0</v>
      </c>
      <c r="Y66" s="10">
        <v>0</v>
      </c>
      <c r="Z66" s="15"/>
      <c r="AA66" s="11"/>
      <c r="AB66" s="80">
        <f t="shared" si="3"/>
        <v>0</v>
      </c>
      <c r="AC66" s="10">
        <v>0</v>
      </c>
      <c r="AD66" s="15"/>
      <c r="AE66" s="11">
        <v>0</v>
      </c>
      <c r="AF66" s="13">
        <v>0</v>
      </c>
      <c r="AG66" s="11"/>
      <c r="AH66" s="10">
        <v>0</v>
      </c>
      <c r="AI66" s="11">
        <v>0</v>
      </c>
      <c r="AJ66" s="14">
        <v>0</v>
      </c>
      <c r="AK66" s="26">
        <v>0</v>
      </c>
      <c r="AL66" s="11">
        <v>0</v>
      </c>
      <c r="AM66" s="34">
        <v>0</v>
      </c>
      <c r="AN66" s="33">
        <v>0</v>
      </c>
      <c r="AO66" s="27"/>
      <c r="AP66" s="11"/>
      <c r="AQ66" s="24">
        <v>0</v>
      </c>
      <c r="AR66" s="24"/>
      <c r="AS66" s="141"/>
      <c r="AT66" s="142"/>
      <c r="AU66" s="22"/>
      <c r="AV66" s="79"/>
      <c r="AW66" s="23"/>
      <c r="AX66" s="9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48"/>
      <c r="BK66" s="48"/>
      <c r="BL66" s="48"/>
      <c r="BM66" s="48"/>
      <c r="BN66" s="48"/>
      <c r="BX66" s="45"/>
      <c r="BY66" s="45"/>
      <c r="CG66" s="52">
        <v>0</v>
      </c>
      <c r="CH66" s="52"/>
      <c r="CI66" s="52">
        <v>0</v>
      </c>
      <c r="CJ66" s="52">
        <v>0</v>
      </c>
      <c r="CK66" s="52">
        <v>0</v>
      </c>
    </row>
    <row r="67" spans="1:104" ht="16.149999999999999" customHeight="1" x14ac:dyDescent="0.2">
      <c r="A67" s="53" t="s">
        <v>128</v>
      </c>
      <c r="B67" s="61">
        <f>SUM(C67+D67+E67+F67+G67+H67+I67+J67+K67+L67+M67+N67+O67+P67+Q67+R67+S67)</f>
        <v>0</v>
      </c>
      <c r="C67" s="10">
        <v>0</v>
      </c>
      <c r="D67" s="1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  <c r="N67" s="15"/>
      <c r="O67" s="15"/>
      <c r="P67" s="15"/>
      <c r="Q67" s="15"/>
      <c r="R67" s="15"/>
      <c r="S67" s="11"/>
      <c r="T67" s="10">
        <v>0</v>
      </c>
      <c r="U67" s="11">
        <v>0</v>
      </c>
      <c r="V67" s="10">
        <v>0</v>
      </c>
      <c r="W67" s="11">
        <v>0</v>
      </c>
      <c r="X67" s="53">
        <f t="shared" si="2"/>
        <v>0</v>
      </c>
      <c r="Y67" s="10">
        <v>0</v>
      </c>
      <c r="Z67" s="15"/>
      <c r="AA67" s="11"/>
      <c r="AB67" s="80">
        <f t="shared" si="3"/>
        <v>0</v>
      </c>
      <c r="AC67" s="10">
        <v>0</v>
      </c>
      <c r="AD67" s="15"/>
      <c r="AE67" s="11">
        <v>0</v>
      </c>
      <c r="AF67" s="13">
        <v>0</v>
      </c>
      <c r="AG67" s="11"/>
      <c r="AH67" s="10">
        <v>0</v>
      </c>
      <c r="AI67" s="11">
        <v>0</v>
      </c>
      <c r="AJ67" s="14">
        <v>0</v>
      </c>
      <c r="AK67" s="26">
        <v>0</v>
      </c>
      <c r="AL67" s="11">
        <v>0</v>
      </c>
      <c r="AM67" s="34">
        <v>0</v>
      </c>
      <c r="AN67" s="33">
        <v>0</v>
      </c>
      <c r="AO67" s="27"/>
      <c r="AP67" s="11"/>
      <c r="AQ67" s="24">
        <v>0</v>
      </c>
      <c r="AR67" s="24"/>
      <c r="AS67" s="141"/>
      <c r="AT67" s="142"/>
      <c r="AU67" s="22"/>
      <c r="AV67" s="79"/>
      <c r="AW67" s="23"/>
      <c r="AX67" s="9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48"/>
      <c r="BK67" s="48"/>
      <c r="BL67" s="48"/>
      <c r="BM67" s="48"/>
      <c r="BN67" s="48"/>
      <c r="BX67" s="45"/>
      <c r="BY67" s="45"/>
      <c r="CG67" s="52">
        <v>0</v>
      </c>
      <c r="CH67" s="52"/>
      <c r="CI67" s="52">
        <v>0</v>
      </c>
      <c r="CJ67" s="52">
        <v>0</v>
      </c>
      <c r="CK67" s="52">
        <v>0</v>
      </c>
    </row>
    <row r="68" spans="1:104" ht="16.149999999999999" customHeight="1" x14ac:dyDescent="0.2">
      <c r="A68" s="53" t="s">
        <v>129</v>
      </c>
      <c r="B68" s="61">
        <f>SUM(C68+D68+E68+F68+G68+H68+I68+J68+K68+L68+M68+N68+O68+P68+Q68+R68+S68)</f>
        <v>0</v>
      </c>
      <c r="C68" s="10">
        <v>0</v>
      </c>
      <c r="D68" s="1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  <c r="N68" s="15"/>
      <c r="O68" s="15"/>
      <c r="P68" s="15"/>
      <c r="Q68" s="15"/>
      <c r="R68" s="15"/>
      <c r="S68" s="11"/>
      <c r="T68" s="10">
        <v>0</v>
      </c>
      <c r="U68" s="11">
        <v>0</v>
      </c>
      <c r="V68" s="10">
        <v>0</v>
      </c>
      <c r="W68" s="11">
        <v>0</v>
      </c>
      <c r="X68" s="53">
        <f t="shared" si="2"/>
        <v>0</v>
      </c>
      <c r="Y68" s="10">
        <v>0</v>
      </c>
      <c r="Z68" s="15"/>
      <c r="AA68" s="11"/>
      <c r="AB68" s="80">
        <f t="shared" si="3"/>
        <v>0</v>
      </c>
      <c r="AC68" s="10">
        <v>0</v>
      </c>
      <c r="AD68" s="15"/>
      <c r="AE68" s="11">
        <v>0</v>
      </c>
      <c r="AF68" s="13">
        <v>0</v>
      </c>
      <c r="AG68" s="62"/>
      <c r="AH68" s="10">
        <v>0</v>
      </c>
      <c r="AI68" s="11">
        <v>0</v>
      </c>
      <c r="AJ68" s="14">
        <v>0</v>
      </c>
      <c r="AK68" s="26">
        <v>0</v>
      </c>
      <c r="AL68" s="11">
        <v>0</v>
      </c>
      <c r="AM68" s="34">
        <v>0</v>
      </c>
      <c r="AN68" s="33">
        <v>0</v>
      </c>
      <c r="AO68" s="29"/>
      <c r="AP68" s="18"/>
      <c r="AQ68" s="143">
        <v>0</v>
      </c>
      <c r="AR68" s="143"/>
      <c r="AS68" s="145"/>
      <c r="AT68" s="146"/>
      <c r="AU68" s="147"/>
      <c r="AV68" s="148"/>
      <c r="AW68" s="95"/>
      <c r="AX68" s="9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48"/>
      <c r="BK68" s="48"/>
      <c r="BL68" s="48"/>
      <c r="BM68" s="48"/>
      <c r="BN68" s="48"/>
      <c r="BX68" s="45"/>
      <c r="BY68" s="45"/>
      <c r="CG68" s="52">
        <v>0</v>
      </c>
      <c r="CH68" s="52"/>
      <c r="CI68" s="52">
        <v>0</v>
      </c>
      <c r="CJ68" s="52">
        <v>0</v>
      </c>
      <c r="CK68" s="52">
        <v>0</v>
      </c>
    </row>
    <row r="69" spans="1:104" s="160" customFormat="1" ht="16.149999999999999" customHeight="1" x14ac:dyDescent="0.15">
      <c r="A69" s="278" t="s">
        <v>17</v>
      </c>
      <c r="B69" s="150">
        <f t="shared" ref="B69:AW69" si="5">SUM(B12:B68)</f>
        <v>7841</v>
      </c>
      <c r="C69" s="76">
        <f t="shared" si="5"/>
        <v>592</v>
      </c>
      <c r="D69" s="151">
        <f t="shared" si="5"/>
        <v>453</v>
      </c>
      <c r="E69" s="77">
        <f t="shared" si="5"/>
        <v>385</v>
      </c>
      <c r="F69" s="77">
        <f t="shared" si="5"/>
        <v>283</v>
      </c>
      <c r="G69" s="77">
        <f t="shared" si="5"/>
        <v>172</v>
      </c>
      <c r="H69" s="77">
        <f t="shared" si="5"/>
        <v>274</v>
      </c>
      <c r="I69" s="77">
        <f t="shared" si="5"/>
        <v>294</v>
      </c>
      <c r="J69" s="77">
        <f t="shared" si="5"/>
        <v>366</v>
      </c>
      <c r="K69" s="77">
        <f t="shared" si="5"/>
        <v>376</v>
      </c>
      <c r="L69" s="77">
        <f t="shared" si="5"/>
        <v>442</v>
      </c>
      <c r="M69" s="77">
        <f t="shared" si="5"/>
        <v>536</v>
      </c>
      <c r="N69" s="77">
        <f t="shared" si="5"/>
        <v>568</v>
      </c>
      <c r="O69" s="77">
        <f t="shared" si="5"/>
        <v>582</v>
      </c>
      <c r="P69" s="77">
        <f t="shared" si="5"/>
        <v>702</v>
      </c>
      <c r="Q69" s="77">
        <f t="shared" si="5"/>
        <v>681</v>
      </c>
      <c r="R69" s="77">
        <f t="shared" si="5"/>
        <v>557</v>
      </c>
      <c r="S69" s="78">
        <f t="shared" si="5"/>
        <v>578</v>
      </c>
      <c r="T69" s="110">
        <f t="shared" si="5"/>
        <v>1430</v>
      </c>
      <c r="U69" s="78">
        <f t="shared" si="5"/>
        <v>6411</v>
      </c>
      <c r="V69" s="110">
        <f t="shared" si="5"/>
        <v>3201</v>
      </c>
      <c r="W69" s="78">
        <f t="shared" si="5"/>
        <v>4640</v>
      </c>
      <c r="X69" s="110">
        <f t="shared" si="5"/>
        <v>717</v>
      </c>
      <c r="Y69" s="110">
        <f t="shared" si="5"/>
        <v>717</v>
      </c>
      <c r="Z69" s="77">
        <f t="shared" si="5"/>
        <v>0</v>
      </c>
      <c r="AA69" s="152">
        <f t="shared" si="5"/>
        <v>0</v>
      </c>
      <c r="AB69" s="76">
        <f t="shared" si="5"/>
        <v>3220</v>
      </c>
      <c r="AC69" s="110">
        <f t="shared" si="5"/>
        <v>3219</v>
      </c>
      <c r="AD69" s="77">
        <f t="shared" si="5"/>
        <v>0</v>
      </c>
      <c r="AE69" s="78">
        <f t="shared" si="5"/>
        <v>1</v>
      </c>
      <c r="AF69" s="110">
        <f t="shared" si="5"/>
        <v>2988</v>
      </c>
      <c r="AG69" s="78">
        <f t="shared" si="5"/>
        <v>192</v>
      </c>
      <c r="AH69" s="152">
        <f t="shared" si="5"/>
        <v>167</v>
      </c>
      <c r="AI69" s="110">
        <f t="shared" si="5"/>
        <v>811</v>
      </c>
      <c r="AJ69" s="78">
        <f t="shared" si="5"/>
        <v>1254</v>
      </c>
      <c r="AK69" s="110">
        <f t="shared" si="5"/>
        <v>19</v>
      </c>
      <c r="AL69" s="78">
        <f t="shared" si="5"/>
        <v>201</v>
      </c>
      <c r="AM69" s="110">
        <f t="shared" si="5"/>
        <v>253</v>
      </c>
      <c r="AN69" s="109">
        <f t="shared" si="5"/>
        <v>817</v>
      </c>
      <c r="AO69" s="109">
        <f t="shared" si="5"/>
        <v>0</v>
      </c>
      <c r="AP69" s="109">
        <f t="shared" si="5"/>
        <v>0</v>
      </c>
      <c r="AQ69" s="109">
        <f t="shared" si="5"/>
        <v>131</v>
      </c>
      <c r="AR69" s="153">
        <f t="shared" si="5"/>
        <v>0</v>
      </c>
      <c r="AS69" s="153">
        <f t="shared" si="5"/>
        <v>0</v>
      </c>
      <c r="AT69" s="154">
        <f t="shared" si="5"/>
        <v>0</v>
      </c>
      <c r="AU69" s="155">
        <f t="shared" si="5"/>
        <v>0</v>
      </c>
      <c r="AV69" s="156">
        <f t="shared" si="5"/>
        <v>0</v>
      </c>
      <c r="AW69" s="157">
        <f t="shared" si="5"/>
        <v>0</v>
      </c>
      <c r="AX69" s="60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9"/>
      <c r="BK69" s="159"/>
      <c r="BL69" s="159"/>
      <c r="BM69" s="159"/>
      <c r="BN69" s="159"/>
      <c r="BZ69" s="161"/>
      <c r="CA69" s="162"/>
      <c r="CB69" s="162"/>
      <c r="CC69" s="162"/>
      <c r="CD69" s="162"/>
      <c r="CE69" s="162"/>
      <c r="CF69" s="162"/>
      <c r="CG69" s="163"/>
      <c r="CH69" s="163"/>
      <c r="CI69" s="163"/>
      <c r="CJ69" s="163"/>
      <c r="CK69" s="163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</row>
    <row r="70" spans="1:104" ht="31.15" customHeight="1" x14ac:dyDescent="0.2">
      <c r="A70" s="164" t="s">
        <v>130</v>
      </c>
      <c r="B70" s="165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48"/>
      <c r="BK70" s="48"/>
      <c r="BL70" s="48"/>
      <c r="BM70" s="48"/>
      <c r="BN70" s="48"/>
      <c r="CG70" s="52"/>
      <c r="CH70" s="52"/>
      <c r="CI70" s="52"/>
      <c r="CJ70" s="52"/>
      <c r="CK70" s="52"/>
    </row>
    <row r="71" spans="1:104" ht="16.149999999999999" customHeight="1" x14ac:dyDescent="0.2">
      <c r="A71" s="166" t="s">
        <v>131</v>
      </c>
      <c r="B71" s="276" t="s">
        <v>17</v>
      </c>
      <c r="C71" s="40" t="s">
        <v>132</v>
      </c>
      <c r="D71" s="117" t="s">
        <v>28</v>
      </c>
      <c r="E71" s="41" t="s">
        <v>29</v>
      </c>
      <c r="F71" s="41" t="s">
        <v>30</v>
      </c>
      <c r="G71" s="41" t="s">
        <v>31</v>
      </c>
      <c r="H71" s="20" t="s">
        <v>32</v>
      </c>
      <c r="I71" s="20" t="s">
        <v>33</v>
      </c>
      <c r="J71" s="20" t="s">
        <v>133</v>
      </c>
      <c r="K71" s="20" t="s">
        <v>134</v>
      </c>
      <c r="L71" s="20" t="s">
        <v>135</v>
      </c>
      <c r="M71" s="20" t="s">
        <v>136</v>
      </c>
      <c r="N71" s="20" t="s">
        <v>137</v>
      </c>
      <c r="O71" s="20" t="s">
        <v>138</v>
      </c>
      <c r="P71" s="20" t="s">
        <v>139</v>
      </c>
      <c r="Q71" s="20" t="s">
        <v>140</v>
      </c>
      <c r="R71" s="20" t="s">
        <v>141</v>
      </c>
      <c r="S71" s="75" t="s">
        <v>142</v>
      </c>
      <c r="T71" s="46"/>
      <c r="AR71" s="66"/>
      <c r="AS71" s="66"/>
      <c r="AT71" s="66"/>
      <c r="AU71" s="66"/>
      <c r="AV71" s="66"/>
      <c r="AW71" s="66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48"/>
      <c r="BK71" s="48"/>
      <c r="BL71" s="48"/>
      <c r="BM71" s="48"/>
      <c r="BN71" s="48"/>
      <c r="CG71" s="52"/>
      <c r="CH71" s="52"/>
      <c r="CI71" s="52"/>
      <c r="CJ71" s="52"/>
      <c r="CK71" s="52"/>
    </row>
    <row r="72" spans="1:104" ht="16.149999999999999" customHeight="1" x14ac:dyDescent="0.2">
      <c r="A72" s="167" t="s">
        <v>143</v>
      </c>
      <c r="B72" s="36">
        <f t="shared" ref="B72:B86" si="6">SUM(C72:S72)</f>
        <v>0</v>
      </c>
      <c r="C72" s="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6"/>
      <c r="T72" s="46"/>
      <c r="AR72" s="66"/>
      <c r="AS72" s="66"/>
      <c r="AT72" s="66"/>
      <c r="AU72" s="66"/>
      <c r="AV72" s="66"/>
      <c r="AW72" s="66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8"/>
      <c r="BK72" s="48"/>
      <c r="BL72" s="48"/>
      <c r="BM72" s="48"/>
      <c r="BN72" s="48"/>
      <c r="CG72" s="52"/>
      <c r="CH72" s="52"/>
      <c r="CI72" s="52"/>
      <c r="CJ72" s="52"/>
      <c r="CK72" s="52"/>
    </row>
    <row r="73" spans="1:104" ht="16.149999999999999" customHeight="1" x14ac:dyDescent="0.2">
      <c r="A73" s="168" t="s">
        <v>22</v>
      </c>
      <c r="B73" s="81">
        <f t="shared" si="6"/>
        <v>54</v>
      </c>
      <c r="C73" s="10">
        <v>0</v>
      </c>
      <c r="D73" s="15">
        <v>0</v>
      </c>
      <c r="E73" s="15">
        <v>0</v>
      </c>
      <c r="F73" s="15">
        <v>1</v>
      </c>
      <c r="G73" s="15">
        <v>0</v>
      </c>
      <c r="H73" s="15">
        <v>1</v>
      </c>
      <c r="I73" s="15">
        <v>0</v>
      </c>
      <c r="J73" s="15">
        <v>5</v>
      </c>
      <c r="K73" s="15">
        <v>4</v>
      </c>
      <c r="L73" s="15">
        <v>6</v>
      </c>
      <c r="M73" s="15">
        <v>4</v>
      </c>
      <c r="N73" s="15">
        <v>5</v>
      </c>
      <c r="O73" s="15">
        <v>5</v>
      </c>
      <c r="P73" s="15">
        <v>15</v>
      </c>
      <c r="Q73" s="15">
        <v>5</v>
      </c>
      <c r="R73" s="15">
        <v>1</v>
      </c>
      <c r="S73" s="11">
        <v>2</v>
      </c>
      <c r="T73" s="46"/>
      <c r="AR73" s="66"/>
      <c r="AS73" s="66"/>
      <c r="AT73" s="66"/>
      <c r="AU73" s="66"/>
      <c r="AV73" s="66"/>
      <c r="AW73" s="66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48"/>
      <c r="BK73" s="48"/>
      <c r="BL73" s="48"/>
      <c r="BM73" s="48"/>
      <c r="BN73" s="48"/>
      <c r="CG73" s="52"/>
      <c r="CH73" s="52"/>
      <c r="CI73" s="52"/>
      <c r="CJ73" s="52"/>
      <c r="CK73" s="52"/>
    </row>
    <row r="74" spans="1:104" ht="16.149999999999999" customHeight="1" x14ac:dyDescent="0.2">
      <c r="A74" s="169" t="s">
        <v>144</v>
      </c>
      <c r="B74" s="81">
        <f t="shared" si="6"/>
        <v>0</v>
      </c>
      <c r="C74" s="10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1">
        <v>0</v>
      </c>
      <c r="T74" s="46"/>
      <c r="AR74" s="66"/>
      <c r="AS74" s="66"/>
      <c r="AT74" s="66"/>
      <c r="AU74" s="66"/>
      <c r="AV74" s="66"/>
      <c r="AW74" s="66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48"/>
      <c r="BK74" s="48"/>
      <c r="BL74" s="48"/>
      <c r="BM74" s="48"/>
      <c r="BN74" s="48"/>
      <c r="CG74" s="52"/>
      <c r="CH74" s="52"/>
      <c r="CI74" s="52"/>
      <c r="CJ74" s="52"/>
      <c r="CK74" s="52"/>
    </row>
    <row r="75" spans="1:104" ht="16.149999999999999" customHeight="1" x14ac:dyDescent="0.2">
      <c r="A75" s="169" t="s">
        <v>145</v>
      </c>
      <c r="B75" s="81">
        <f t="shared" si="6"/>
        <v>288</v>
      </c>
      <c r="C75" s="10">
        <v>0</v>
      </c>
      <c r="D75" s="15">
        <v>0</v>
      </c>
      <c r="E75" s="15">
        <v>3</v>
      </c>
      <c r="F75" s="15">
        <v>28</v>
      </c>
      <c r="G75" s="15">
        <v>33</v>
      </c>
      <c r="H75" s="15">
        <v>69</v>
      </c>
      <c r="I75" s="15">
        <v>72</v>
      </c>
      <c r="J75" s="15">
        <v>56</v>
      </c>
      <c r="K75" s="15">
        <v>21</v>
      </c>
      <c r="L75" s="15">
        <v>6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1">
        <v>0</v>
      </c>
      <c r="T75" s="46"/>
      <c r="AR75" s="66"/>
      <c r="AS75" s="66"/>
      <c r="AT75" s="66"/>
      <c r="AU75" s="66"/>
      <c r="AV75" s="66"/>
      <c r="AW75" s="66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48"/>
      <c r="BK75" s="48"/>
      <c r="BL75" s="48"/>
      <c r="BM75" s="48"/>
      <c r="BN75" s="48"/>
      <c r="CG75" s="52"/>
      <c r="CH75" s="52"/>
      <c r="CI75" s="52"/>
      <c r="CJ75" s="52"/>
      <c r="CK75" s="52"/>
    </row>
    <row r="76" spans="1:104" ht="16.149999999999999" customHeight="1" x14ac:dyDescent="0.2">
      <c r="A76" s="169" t="s">
        <v>146</v>
      </c>
      <c r="B76" s="81">
        <f t="shared" si="6"/>
        <v>154</v>
      </c>
      <c r="C76" s="10">
        <v>0</v>
      </c>
      <c r="D76" s="15">
        <v>0</v>
      </c>
      <c r="E76" s="15">
        <v>0</v>
      </c>
      <c r="F76" s="15">
        <v>0</v>
      </c>
      <c r="G76" s="15">
        <v>0</v>
      </c>
      <c r="H76" s="15">
        <v>2</v>
      </c>
      <c r="I76" s="15">
        <v>1</v>
      </c>
      <c r="J76" s="15">
        <v>0</v>
      </c>
      <c r="K76" s="15">
        <v>2</v>
      </c>
      <c r="L76" s="15">
        <v>2</v>
      </c>
      <c r="M76" s="15">
        <v>8</v>
      </c>
      <c r="N76" s="15">
        <v>17</v>
      </c>
      <c r="O76" s="15">
        <v>19</v>
      </c>
      <c r="P76" s="15">
        <v>25</v>
      </c>
      <c r="Q76" s="15">
        <v>32</v>
      </c>
      <c r="R76" s="15">
        <v>18</v>
      </c>
      <c r="S76" s="11">
        <v>28</v>
      </c>
      <c r="T76" s="4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CG76" s="52"/>
      <c r="CH76" s="52"/>
      <c r="CI76" s="52"/>
      <c r="CJ76" s="52"/>
      <c r="CK76" s="52"/>
    </row>
    <row r="77" spans="1:104" ht="16.149999999999999" customHeight="1" x14ac:dyDescent="0.2">
      <c r="A77" s="169" t="s">
        <v>147</v>
      </c>
      <c r="B77" s="81">
        <f t="shared" si="6"/>
        <v>277</v>
      </c>
      <c r="C77" s="10">
        <v>0</v>
      </c>
      <c r="D77" s="15">
        <v>0</v>
      </c>
      <c r="E77" s="15">
        <v>0</v>
      </c>
      <c r="F77" s="15">
        <v>1</v>
      </c>
      <c r="G77" s="15">
        <v>0</v>
      </c>
      <c r="H77" s="15">
        <v>0</v>
      </c>
      <c r="I77" s="15">
        <v>4</v>
      </c>
      <c r="J77" s="15">
        <v>6</v>
      </c>
      <c r="K77" s="15">
        <v>8</v>
      </c>
      <c r="L77" s="15">
        <v>13</v>
      </c>
      <c r="M77" s="15">
        <v>17</v>
      </c>
      <c r="N77" s="15">
        <v>24</v>
      </c>
      <c r="O77" s="15">
        <v>43</v>
      </c>
      <c r="P77" s="15">
        <v>34</v>
      </c>
      <c r="Q77" s="15">
        <v>35</v>
      </c>
      <c r="R77" s="15">
        <v>44</v>
      </c>
      <c r="S77" s="11">
        <v>48</v>
      </c>
      <c r="T77" s="4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CG77" s="52"/>
      <c r="CH77" s="52"/>
      <c r="CI77" s="52"/>
      <c r="CJ77" s="52"/>
      <c r="CK77" s="52"/>
    </row>
    <row r="78" spans="1:104" ht="16.149999999999999" customHeight="1" x14ac:dyDescent="0.2">
      <c r="A78" s="169" t="s">
        <v>148</v>
      </c>
      <c r="B78" s="81">
        <f t="shared" si="6"/>
        <v>0</v>
      </c>
      <c r="C78" s="10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1"/>
      <c r="T78" s="4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CG78" s="52"/>
      <c r="CH78" s="52"/>
      <c r="CI78" s="52"/>
      <c r="CJ78" s="52"/>
      <c r="CK78" s="52"/>
    </row>
    <row r="79" spans="1:104" ht="16.149999999999999" customHeight="1" x14ac:dyDescent="0.2">
      <c r="A79" s="169" t="s">
        <v>149</v>
      </c>
      <c r="B79" s="81">
        <f t="shared" si="6"/>
        <v>190</v>
      </c>
      <c r="C79" s="10">
        <v>0</v>
      </c>
      <c r="D79" s="15">
        <v>0</v>
      </c>
      <c r="E79" s="15">
        <v>0</v>
      </c>
      <c r="F79" s="15">
        <v>0</v>
      </c>
      <c r="G79" s="15">
        <v>6</v>
      </c>
      <c r="H79" s="15">
        <v>27</v>
      </c>
      <c r="I79" s="15">
        <v>21</v>
      </c>
      <c r="J79" s="15">
        <v>30</v>
      </c>
      <c r="K79" s="15">
        <v>28</v>
      </c>
      <c r="L79" s="15">
        <v>27</v>
      </c>
      <c r="M79" s="15">
        <v>26</v>
      </c>
      <c r="N79" s="15">
        <v>9</v>
      </c>
      <c r="O79" s="15">
        <v>6</v>
      </c>
      <c r="P79" s="15">
        <v>4</v>
      </c>
      <c r="Q79" s="15">
        <v>4</v>
      </c>
      <c r="R79" s="15">
        <v>1</v>
      </c>
      <c r="S79" s="11">
        <v>1</v>
      </c>
      <c r="T79" s="170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CG79" s="52"/>
      <c r="CH79" s="52"/>
      <c r="CI79" s="52"/>
      <c r="CJ79" s="52"/>
      <c r="CK79" s="52"/>
    </row>
    <row r="80" spans="1:104" ht="16.149999999999999" customHeight="1" x14ac:dyDescent="0.2">
      <c r="A80" s="169" t="s">
        <v>150</v>
      </c>
      <c r="B80" s="81">
        <f t="shared" si="6"/>
        <v>154</v>
      </c>
      <c r="C80" s="10">
        <v>0</v>
      </c>
      <c r="D80" s="15">
        <v>0</v>
      </c>
      <c r="E80" s="15">
        <v>0</v>
      </c>
      <c r="F80" s="15">
        <v>0</v>
      </c>
      <c r="G80" s="15">
        <v>0</v>
      </c>
      <c r="H80" s="15">
        <v>2</v>
      </c>
      <c r="I80" s="15">
        <v>3</v>
      </c>
      <c r="J80" s="15">
        <v>7</v>
      </c>
      <c r="K80" s="15">
        <v>15</v>
      </c>
      <c r="L80" s="15">
        <v>13</v>
      </c>
      <c r="M80" s="15">
        <v>18</v>
      </c>
      <c r="N80" s="15">
        <v>26</v>
      </c>
      <c r="O80" s="15">
        <v>16</v>
      </c>
      <c r="P80" s="15">
        <v>18</v>
      </c>
      <c r="Q80" s="15">
        <v>19</v>
      </c>
      <c r="R80" s="15">
        <v>8</v>
      </c>
      <c r="S80" s="11">
        <v>9</v>
      </c>
      <c r="T80" s="4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CG80" s="52"/>
      <c r="CH80" s="52"/>
      <c r="CI80" s="52"/>
      <c r="CJ80" s="52"/>
      <c r="CK80" s="52"/>
    </row>
    <row r="81" spans="1:89" ht="16.149999999999999" customHeight="1" x14ac:dyDescent="0.2">
      <c r="A81" s="169" t="s">
        <v>151</v>
      </c>
      <c r="B81" s="81">
        <f t="shared" si="6"/>
        <v>0</v>
      </c>
      <c r="C81" s="1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1"/>
      <c r="T81" s="4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CG81" s="52"/>
      <c r="CH81" s="52"/>
      <c r="CI81" s="52"/>
      <c r="CJ81" s="52"/>
      <c r="CK81" s="52"/>
    </row>
    <row r="82" spans="1:89" ht="16.149999999999999" customHeight="1" x14ac:dyDescent="0.2">
      <c r="A82" s="169" t="s">
        <v>152</v>
      </c>
      <c r="B82" s="81">
        <f t="shared" si="6"/>
        <v>0</v>
      </c>
      <c r="C82" s="1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"/>
      <c r="T82" s="4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CG82" s="52"/>
      <c r="CH82" s="52"/>
      <c r="CI82" s="52"/>
      <c r="CJ82" s="52"/>
      <c r="CK82" s="52"/>
    </row>
    <row r="83" spans="1:89" ht="16.149999999999999" customHeight="1" x14ac:dyDescent="0.2">
      <c r="A83" s="171" t="s">
        <v>23</v>
      </c>
      <c r="B83" s="81">
        <f t="shared" si="6"/>
        <v>0</v>
      </c>
      <c r="C83" s="1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1"/>
      <c r="T83" s="46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66"/>
      <c r="BG83" s="66"/>
      <c r="BH83" s="66"/>
      <c r="BI83" s="66"/>
      <c r="CG83" s="52"/>
      <c r="CH83" s="52"/>
      <c r="CI83" s="52"/>
      <c r="CJ83" s="52"/>
      <c r="CK83" s="52"/>
    </row>
    <row r="84" spans="1:89" ht="16.149999999999999" customHeight="1" x14ac:dyDescent="0.2">
      <c r="A84" s="171" t="s">
        <v>153</v>
      </c>
      <c r="B84" s="81">
        <f t="shared" si="6"/>
        <v>16</v>
      </c>
      <c r="C84" s="10">
        <v>0</v>
      </c>
      <c r="D84" s="15">
        <v>0</v>
      </c>
      <c r="E84" s="15">
        <v>0</v>
      </c>
      <c r="F84" s="15">
        <v>1</v>
      </c>
      <c r="G84" s="15">
        <v>1</v>
      </c>
      <c r="H84" s="15">
        <v>3</v>
      </c>
      <c r="I84" s="15">
        <v>2</v>
      </c>
      <c r="J84" s="15">
        <v>1</v>
      </c>
      <c r="K84" s="15">
        <v>1</v>
      </c>
      <c r="L84" s="15">
        <v>1</v>
      </c>
      <c r="M84" s="15">
        <v>1</v>
      </c>
      <c r="N84" s="15">
        <v>2</v>
      </c>
      <c r="O84" s="15">
        <v>1</v>
      </c>
      <c r="P84" s="15">
        <v>2</v>
      </c>
      <c r="Q84" s="15">
        <v>0</v>
      </c>
      <c r="R84" s="15">
        <v>0</v>
      </c>
      <c r="S84" s="11">
        <v>0</v>
      </c>
      <c r="T84" s="46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66"/>
      <c r="BG84" s="66"/>
      <c r="BH84" s="66"/>
      <c r="BI84" s="66"/>
      <c r="CG84" s="52"/>
      <c r="CH84" s="52"/>
      <c r="CI84" s="52"/>
      <c r="CJ84" s="52"/>
      <c r="CK84" s="52"/>
    </row>
    <row r="85" spans="1:89" ht="16.149999999999999" customHeight="1" x14ac:dyDescent="0.2">
      <c r="A85" s="171" t="s">
        <v>154</v>
      </c>
      <c r="B85" s="81">
        <f t="shared" si="6"/>
        <v>47</v>
      </c>
      <c r="C85" s="10">
        <v>0</v>
      </c>
      <c r="D85" s="15">
        <v>0</v>
      </c>
      <c r="E85" s="15">
        <v>0</v>
      </c>
      <c r="F85" s="15">
        <v>3</v>
      </c>
      <c r="G85" s="15">
        <v>10</v>
      </c>
      <c r="H85" s="15">
        <v>5</v>
      </c>
      <c r="I85" s="15">
        <v>6</v>
      </c>
      <c r="J85" s="15">
        <v>4</v>
      </c>
      <c r="K85" s="15">
        <v>5</v>
      </c>
      <c r="L85" s="15">
        <v>4</v>
      </c>
      <c r="M85" s="15">
        <v>6</v>
      </c>
      <c r="N85" s="15">
        <v>2</v>
      </c>
      <c r="O85" s="15">
        <v>1</v>
      </c>
      <c r="P85" s="15">
        <v>0</v>
      </c>
      <c r="Q85" s="15">
        <v>1</v>
      </c>
      <c r="R85" s="15">
        <v>0</v>
      </c>
      <c r="S85" s="11">
        <v>0</v>
      </c>
      <c r="T85" s="46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66"/>
      <c r="BG85" s="66"/>
      <c r="BH85" s="66"/>
      <c r="BI85" s="66"/>
      <c r="CG85" s="52"/>
      <c r="CH85" s="52"/>
      <c r="CI85" s="52"/>
      <c r="CJ85" s="52"/>
      <c r="CK85" s="52"/>
    </row>
    <row r="86" spans="1:89" ht="16.149999999999999" customHeight="1" x14ac:dyDescent="0.2">
      <c r="A86" s="172" t="s">
        <v>155</v>
      </c>
      <c r="B86" s="61">
        <f t="shared" si="6"/>
        <v>72</v>
      </c>
      <c r="C86" s="16">
        <v>0</v>
      </c>
      <c r="D86" s="38">
        <v>0</v>
      </c>
      <c r="E86" s="38">
        <v>0</v>
      </c>
      <c r="F86" s="38">
        <v>0</v>
      </c>
      <c r="G86" s="38">
        <v>3</v>
      </c>
      <c r="H86" s="38">
        <v>11</v>
      </c>
      <c r="I86" s="38">
        <v>11</v>
      </c>
      <c r="J86" s="38">
        <v>11</v>
      </c>
      <c r="K86" s="38">
        <v>10</v>
      </c>
      <c r="L86" s="38">
        <v>8</v>
      </c>
      <c r="M86" s="38">
        <v>9</v>
      </c>
      <c r="N86" s="38">
        <v>4</v>
      </c>
      <c r="O86" s="38">
        <v>5</v>
      </c>
      <c r="P86" s="38">
        <v>0</v>
      </c>
      <c r="Q86" s="38">
        <v>0</v>
      </c>
      <c r="R86" s="38">
        <v>0</v>
      </c>
      <c r="S86" s="18">
        <v>0</v>
      </c>
      <c r="T86" s="46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66"/>
      <c r="BG86" s="66"/>
      <c r="BH86" s="66"/>
      <c r="BI86" s="66"/>
      <c r="CG86" s="52"/>
      <c r="CH86" s="52"/>
      <c r="CI86" s="52"/>
      <c r="CJ86" s="52"/>
      <c r="CK86" s="52"/>
    </row>
    <row r="87" spans="1:89" ht="16.149999999999999" customHeight="1" x14ac:dyDescent="0.2">
      <c r="A87" s="173" t="s">
        <v>35</v>
      </c>
      <c r="B87" s="150">
        <f t="shared" ref="B87:S87" si="7">SUM(B72:B86)</f>
        <v>1252</v>
      </c>
      <c r="C87" s="82">
        <f t="shared" si="7"/>
        <v>0</v>
      </c>
      <c r="D87" s="83">
        <f t="shared" si="7"/>
        <v>0</v>
      </c>
      <c r="E87" s="83">
        <f t="shared" si="7"/>
        <v>3</v>
      </c>
      <c r="F87" s="83">
        <f t="shared" si="7"/>
        <v>34</v>
      </c>
      <c r="G87" s="83">
        <f t="shared" si="7"/>
        <v>53</v>
      </c>
      <c r="H87" s="83">
        <f t="shared" si="7"/>
        <v>120</v>
      </c>
      <c r="I87" s="83">
        <f t="shared" si="7"/>
        <v>120</v>
      </c>
      <c r="J87" s="83">
        <f t="shared" si="7"/>
        <v>120</v>
      </c>
      <c r="K87" s="83">
        <f t="shared" si="7"/>
        <v>94</v>
      </c>
      <c r="L87" s="83">
        <f t="shared" si="7"/>
        <v>80</v>
      </c>
      <c r="M87" s="83">
        <f t="shared" si="7"/>
        <v>89</v>
      </c>
      <c r="N87" s="83">
        <f t="shared" si="7"/>
        <v>89</v>
      </c>
      <c r="O87" s="83">
        <f t="shared" si="7"/>
        <v>96</v>
      </c>
      <c r="P87" s="83">
        <f t="shared" si="7"/>
        <v>98</v>
      </c>
      <c r="Q87" s="83">
        <f t="shared" si="7"/>
        <v>96</v>
      </c>
      <c r="R87" s="83">
        <f t="shared" si="7"/>
        <v>72</v>
      </c>
      <c r="S87" s="174">
        <f t="shared" si="7"/>
        <v>88</v>
      </c>
      <c r="T87" s="46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66"/>
      <c r="BG87" s="66"/>
      <c r="BH87" s="66"/>
      <c r="BI87" s="66"/>
      <c r="CG87" s="52"/>
      <c r="CH87" s="52"/>
      <c r="CI87" s="52"/>
      <c r="CJ87" s="52"/>
      <c r="CK87" s="52"/>
    </row>
    <row r="88" spans="1:89" ht="31.15" customHeight="1" x14ac:dyDescent="0.2">
      <c r="A88" s="175" t="s">
        <v>156</v>
      </c>
      <c r="B88" s="175"/>
      <c r="C88" s="175"/>
      <c r="D88" s="175"/>
      <c r="E88" s="175"/>
      <c r="F88" s="175"/>
      <c r="G88" s="69"/>
      <c r="H88" s="69"/>
      <c r="I88" s="69"/>
      <c r="J88" s="69"/>
      <c r="K88" s="69"/>
      <c r="L88" s="69"/>
      <c r="M88" s="69"/>
      <c r="N88" s="69"/>
      <c r="O88" s="69"/>
      <c r="P88" s="1"/>
      <c r="Q88" s="69"/>
      <c r="R88" s="69"/>
      <c r="S88" s="1"/>
      <c r="T88" s="69"/>
      <c r="U88" s="69"/>
      <c r="V88" s="1"/>
      <c r="W88" s="69"/>
      <c r="X88" s="69"/>
      <c r="Y88" s="1"/>
      <c r="Z88" s="1"/>
      <c r="AA88" s="1"/>
      <c r="AB88" s="105"/>
      <c r="AC88" s="105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66"/>
      <c r="BG88" s="66"/>
      <c r="BH88" s="66"/>
      <c r="BI88" s="66"/>
      <c r="CG88" s="52"/>
      <c r="CH88" s="52"/>
      <c r="CI88" s="52"/>
      <c r="CJ88" s="52"/>
      <c r="CK88" s="52"/>
    </row>
    <row r="89" spans="1:89" ht="16.149999999999999" customHeight="1" x14ac:dyDescent="0.2">
      <c r="A89" s="336" t="s">
        <v>39</v>
      </c>
      <c r="B89" s="338"/>
      <c r="C89" s="336" t="s">
        <v>35</v>
      </c>
      <c r="D89" s="337"/>
      <c r="E89" s="338"/>
      <c r="F89" s="350" t="s">
        <v>157</v>
      </c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1"/>
      <c r="AN89" s="343" t="s">
        <v>1</v>
      </c>
      <c r="AO89" s="362" t="s">
        <v>158</v>
      </c>
      <c r="AP89" s="365" t="s">
        <v>18</v>
      </c>
      <c r="AQ89" s="345" t="s">
        <v>19</v>
      </c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66"/>
      <c r="BG89" s="66"/>
      <c r="BH89" s="66"/>
      <c r="BI89" s="66"/>
      <c r="CG89" s="52"/>
      <c r="CH89" s="52"/>
      <c r="CI89" s="52"/>
      <c r="CJ89" s="52"/>
      <c r="CK89" s="52"/>
    </row>
    <row r="90" spans="1:89" ht="16.149999999999999" customHeight="1" x14ac:dyDescent="0.2">
      <c r="A90" s="375"/>
      <c r="B90" s="342"/>
      <c r="C90" s="339"/>
      <c r="D90" s="340"/>
      <c r="E90" s="341"/>
      <c r="F90" s="348" t="s">
        <v>25</v>
      </c>
      <c r="G90" s="349"/>
      <c r="H90" s="348" t="s">
        <v>26</v>
      </c>
      <c r="I90" s="349"/>
      <c r="J90" s="348" t="s">
        <v>27</v>
      </c>
      <c r="K90" s="349"/>
      <c r="L90" s="348" t="s">
        <v>24</v>
      </c>
      <c r="M90" s="349"/>
      <c r="N90" s="348" t="s">
        <v>21</v>
      </c>
      <c r="O90" s="349"/>
      <c r="P90" s="350" t="s">
        <v>2</v>
      </c>
      <c r="Q90" s="351"/>
      <c r="R90" s="350" t="s">
        <v>3</v>
      </c>
      <c r="S90" s="351"/>
      <c r="T90" s="350" t="s">
        <v>4</v>
      </c>
      <c r="U90" s="351"/>
      <c r="V90" s="350" t="s">
        <v>5</v>
      </c>
      <c r="W90" s="351"/>
      <c r="X90" s="350" t="s">
        <v>6</v>
      </c>
      <c r="Y90" s="351"/>
      <c r="Z90" s="350" t="s">
        <v>7</v>
      </c>
      <c r="AA90" s="351"/>
      <c r="AB90" s="350" t="s">
        <v>8</v>
      </c>
      <c r="AC90" s="351"/>
      <c r="AD90" s="350" t="s">
        <v>9</v>
      </c>
      <c r="AE90" s="351"/>
      <c r="AF90" s="350" t="s">
        <v>10</v>
      </c>
      <c r="AG90" s="351"/>
      <c r="AH90" s="350" t="s">
        <v>11</v>
      </c>
      <c r="AI90" s="351"/>
      <c r="AJ90" s="350" t="s">
        <v>12</v>
      </c>
      <c r="AK90" s="351"/>
      <c r="AL90" s="350" t="s">
        <v>13</v>
      </c>
      <c r="AM90" s="351"/>
      <c r="AN90" s="361"/>
      <c r="AO90" s="363"/>
      <c r="AP90" s="366"/>
      <c r="AQ90" s="346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66"/>
      <c r="BG90" s="66"/>
      <c r="BH90" s="66"/>
      <c r="BI90" s="66"/>
      <c r="CG90" s="52"/>
      <c r="CH90" s="52"/>
      <c r="CI90" s="52"/>
      <c r="CJ90" s="52"/>
      <c r="CK90" s="52"/>
    </row>
    <row r="91" spans="1:89" ht="16.149999999999999" customHeight="1" x14ac:dyDescent="0.2">
      <c r="A91" s="339"/>
      <c r="B91" s="341"/>
      <c r="C91" s="93" t="s">
        <v>14</v>
      </c>
      <c r="D91" s="20" t="s">
        <v>15</v>
      </c>
      <c r="E91" s="280" t="s">
        <v>16</v>
      </c>
      <c r="F91" s="277" t="s">
        <v>15</v>
      </c>
      <c r="G91" s="279" t="s">
        <v>16</v>
      </c>
      <c r="H91" s="277" t="s">
        <v>15</v>
      </c>
      <c r="I91" s="279" t="s">
        <v>16</v>
      </c>
      <c r="J91" s="277" t="s">
        <v>15</v>
      </c>
      <c r="K91" s="279" t="s">
        <v>16</v>
      </c>
      <c r="L91" s="277" t="s">
        <v>15</v>
      </c>
      <c r="M91" s="279" t="s">
        <v>16</v>
      </c>
      <c r="N91" s="277" t="s">
        <v>15</v>
      </c>
      <c r="O91" s="279" t="s">
        <v>16</v>
      </c>
      <c r="P91" s="277" t="s">
        <v>15</v>
      </c>
      <c r="Q91" s="279" t="s">
        <v>16</v>
      </c>
      <c r="R91" s="277" t="s">
        <v>15</v>
      </c>
      <c r="S91" s="279" t="s">
        <v>16</v>
      </c>
      <c r="T91" s="277" t="s">
        <v>15</v>
      </c>
      <c r="U91" s="279" t="s">
        <v>16</v>
      </c>
      <c r="V91" s="277" t="s">
        <v>15</v>
      </c>
      <c r="W91" s="279" t="s">
        <v>16</v>
      </c>
      <c r="X91" s="277" t="s">
        <v>15</v>
      </c>
      <c r="Y91" s="279" t="s">
        <v>16</v>
      </c>
      <c r="Z91" s="277" t="s">
        <v>15</v>
      </c>
      <c r="AA91" s="279" t="s">
        <v>16</v>
      </c>
      <c r="AB91" s="277" t="s">
        <v>15</v>
      </c>
      <c r="AC91" s="279" t="s">
        <v>16</v>
      </c>
      <c r="AD91" s="277" t="s">
        <v>15</v>
      </c>
      <c r="AE91" s="279" t="s">
        <v>16</v>
      </c>
      <c r="AF91" s="277" t="s">
        <v>15</v>
      </c>
      <c r="AG91" s="279" t="s">
        <v>16</v>
      </c>
      <c r="AH91" s="277" t="s">
        <v>15</v>
      </c>
      <c r="AI91" s="279" t="s">
        <v>16</v>
      </c>
      <c r="AJ91" s="277" t="s">
        <v>15</v>
      </c>
      <c r="AK91" s="279" t="s">
        <v>16</v>
      </c>
      <c r="AL91" s="277" t="s">
        <v>15</v>
      </c>
      <c r="AM91" s="279" t="s">
        <v>16</v>
      </c>
      <c r="AN91" s="344"/>
      <c r="AO91" s="364"/>
      <c r="AP91" s="367"/>
      <c r="AQ91" s="347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66"/>
      <c r="BG91" s="66"/>
      <c r="BH91" s="66"/>
      <c r="BI91" s="66"/>
      <c r="CG91" s="52"/>
      <c r="CH91" s="52"/>
      <c r="CI91" s="52"/>
      <c r="CJ91" s="52"/>
      <c r="CK91" s="52"/>
    </row>
    <row r="92" spans="1:89" ht="16.149999999999999" customHeight="1" x14ac:dyDescent="0.2">
      <c r="A92" s="409" t="s">
        <v>159</v>
      </c>
      <c r="B92" s="410"/>
      <c r="C92" s="176">
        <f>SUM(D92+E92)</f>
        <v>1291</v>
      </c>
      <c r="D92" s="177">
        <f>SUM(F92+H92+J92+L92+N92+P92+R92+T92+V92+X92+Z92+AB92+AD92+AF92+AH92+AJ92+AL92)</f>
        <v>580</v>
      </c>
      <c r="E92" s="111">
        <f>SUM(G92+I92+K92+M92+O92+Q92+S92+U92+W92+Y92+AA92+AC92+AE92+AG92+AI92+AK92+AM92)</f>
        <v>711</v>
      </c>
      <c r="F92" s="112">
        <v>5</v>
      </c>
      <c r="G92" s="113">
        <v>1</v>
      </c>
      <c r="H92" s="112">
        <v>1</v>
      </c>
      <c r="I92" s="113">
        <v>1</v>
      </c>
      <c r="J92" s="112">
        <v>8</v>
      </c>
      <c r="K92" s="114">
        <v>3</v>
      </c>
      <c r="L92" s="112">
        <v>4</v>
      </c>
      <c r="M92" s="114">
        <v>6</v>
      </c>
      <c r="N92" s="112">
        <v>4</v>
      </c>
      <c r="O92" s="114">
        <v>13</v>
      </c>
      <c r="P92" s="112">
        <v>10</v>
      </c>
      <c r="Q92" s="114">
        <v>23</v>
      </c>
      <c r="R92" s="112">
        <v>12</v>
      </c>
      <c r="S92" s="114">
        <v>24</v>
      </c>
      <c r="T92" s="112">
        <v>22</v>
      </c>
      <c r="U92" s="114">
        <v>26</v>
      </c>
      <c r="V92" s="112">
        <v>13</v>
      </c>
      <c r="W92" s="114">
        <v>38</v>
      </c>
      <c r="X92" s="112">
        <v>20</v>
      </c>
      <c r="Y92" s="114">
        <v>56</v>
      </c>
      <c r="Z92" s="112">
        <v>23</v>
      </c>
      <c r="AA92" s="114">
        <v>55</v>
      </c>
      <c r="AB92" s="112">
        <v>54</v>
      </c>
      <c r="AC92" s="114">
        <v>53</v>
      </c>
      <c r="AD92" s="112">
        <v>59</v>
      </c>
      <c r="AE92" s="114">
        <v>76</v>
      </c>
      <c r="AF92" s="112">
        <v>86</v>
      </c>
      <c r="AG92" s="114">
        <v>99</v>
      </c>
      <c r="AH92" s="112">
        <v>119</v>
      </c>
      <c r="AI92" s="114">
        <v>89</v>
      </c>
      <c r="AJ92" s="112">
        <v>72</v>
      </c>
      <c r="AK92" s="114">
        <v>66</v>
      </c>
      <c r="AL92" s="115">
        <v>68</v>
      </c>
      <c r="AM92" s="114">
        <v>82</v>
      </c>
      <c r="AN92" s="116">
        <v>1291</v>
      </c>
      <c r="AO92" s="178">
        <v>597</v>
      </c>
      <c r="AP92" s="179">
        <v>0</v>
      </c>
      <c r="AQ92" s="113">
        <v>0</v>
      </c>
      <c r="AR92" s="9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100"/>
      <c r="BE92" s="100"/>
      <c r="BF92" s="66"/>
      <c r="BG92" s="66"/>
      <c r="BH92" s="66"/>
      <c r="BI92" s="66"/>
      <c r="BJ92" s="66"/>
      <c r="CG92" s="52">
        <v>0</v>
      </c>
      <c r="CH92" s="52">
        <v>0</v>
      </c>
      <c r="CI92" s="52">
        <v>0</v>
      </c>
      <c r="CJ92" s="52">
        <v>0</v>
      </c>
      <c r="CK92" s="52"/>
    </row>
    <row r="93" spans="1:89" ht="16.149999999999999" customHeight="1" x14ac:dyDescent="0.2">
      <c r="A93" s="343" t="s">
        <v>160</v>
      </c>
      <c r="B93" s="36" t="s">
        <v>161</v>
      </c>
      <c r="C93" s="176">
        <f>SUM(+D93+E93)</f>
        <v>244</v>
      </c>
      <c r="D93" s="180"/>
      <c r="E93" s="111">
        <f>SUM(G93+I93+K93+M93+O93+Q93+S93+U93+W93+Y93+AA93+AC93+AE93+AG93+AI93+AK93+AM93)</f>
        <v>244</v>
      </c>
      <c r="F93" s="96"/>
      <c r="G93" s="97"/>
      <c r="H93" s="96"/>
      <c r="I93" s="97"/>
      <c r="J93" s="96"/>
      <c r="K93" s="6">
        <v>2</v>
      </c>
      <c r="L93" s="96"/>
      <c r="M93" s="6">
        <v>22</v>
      </c>
      <c r="N93" s="96"/>
      <c r="O93" s="6">
        <v>33</v>
      </c>
      <c r="P93" s="96"/>
      <c r="Q93" s="6">
        <v>66</v>
      </c>
      <c r="R93" s="96"/>
      <c r="S93" s="6">
        <v>53</v>
      </c>
      <c r="T93" s="96"/>
      <c r="U93" s="6">
        <v>51</v>
      </c>
      <c r="V93" s="96"/>
      <c r="W93" s="6">
        <v>16</v>
      </c>
      <c r="X93" s="96"/>
      <c r="Y93" s="6">
        <v>1</v>
      </c>
      <c r="Z93" s="96"/>
      <c r="AA93" s="6"/>
      <c r="AB93" s="96"/>
      <c r="AC93" s="6"/>
      <c r="AD93" s="96"/>
      <c r="AE93" s="6"/>
      <c r="AF93" s="96"/>
      <c r="AG93" s="6"/>
      <c r="AH93" s="96"/>
      <c r="AI93" s="6"/>
      <c r="AJ93" s="96"/>
      <c r="AK93" s="6"/>
      <c r="AL93" s="96"/>
      <c r="AM93" s="6"/>
      <c r="AN93" s="32">
        <v>244</v>
      </c>
      <c r="AO93" s="181">
        <v>244</v>
      </c>
      <c r="AP93" s="7">
        <v>0</v>
      </c>
      <c r="AQ93" s="5">
        <v>0</v>
      </c>
      <c r="AR93" s="9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100"/>
      <c r="BE93" s="100"/>
      <c r="BF93" s="66"/>
      <c r="BG93" s="66"/>
      <c r="BH93" s="66"/>
      <c r="BI93" s="66"/>
      <c r="BJ93" s="66"/>
      <c r="CG93" s="52">
        <v>0</v>
      </c>
      <c r="CH93" s="52">
        <v>0</v>
      </c>
      <c r="CI93" s="52">
        <v>0</v>
      </c>
      <c r="CJ93" s="52">
        <v>0</v>
      </c>
      <c r="CK93" s="52"/>
    </row>
    <row r="94" spans="1:89" ht="16.149999999999999" customHeight="1" x14ac:dyDescent="0.2">
      <c r="A94" s="361"/>
      <c r="B94" s="74" t="s">
        <v>162</v>
      </c>
      <c r="C94" s="99">
        <f t="shared" ref="C94:C102" si="8">SUM(D94+E94)</f>
        <v>251</v>
      </c>
      <c r="D94" s="55">
        <f>SUM(F94+H94+J94+L94+N94+P94+R94+T94+V94+X94+Z94+AB94+AD94+AF94+AH94+AJ94+AL94)</f>
        <v>36</v>
      </c>
      <c r="E94" s="85">
        <f>SUM(G94+I94+K94+M94+O94+Q94+S94+U94+W94+Y94+AA94+AC94+AE94+AG94+AI94+AK94+AM94)</f>
        <v>215</v>
      </c>
      <c r="F94" s="10">
        <v>2</v>
      </c>
      <c r="G94" s="11">
        <v>0</v>
      </c>
      <c r="H94" s="10">
        <v>0</v>
      </c>
      <c r="I94" s="11">
        <v>0</v>
      </c>
      <c r="J94" s="10">
        <v>0</v>
      </c>
      <c r="K94" s="11">
        <v>1</v>
      </c>
      <c r="L94" s="10">
        <v>1</v>
      </c>
      <c r="M94" s="11">
        <v>6</v>
      </c>
      <c r="N94" s="10">
        <v>2</v>
      </c>
      <c r="O94" s="11">
        <v>17</v>
      </c>
      <c r="P94" s="10">
        <v>1</v>
      </c>
      <c r="Q94" s="11">
        <v>24</v>
      </c>
      <c r="R94" s="10">
        <v>6</v>
      </c>
      <c r="S94" s="11">
        <v>25</v>
      </c>
      <c r="T94" s="10">
        <v>5</v>
      </c>
      <c r="U94" s="11">
        <v>28</v>
      </c>
      <c r="V94" s="10">
        <v>5</v>
      </c>
      <c r="W94" s="11">
        <v>30</v>
      </c>
      <c r="X94" s="10">
        <v>4</v>
      </c>
      <c r="Y94" s="11">
        <v>31</v>
      </c>
      <c r="Z94" s="10">
        <v>6</v>
      </c>
      <c r="AA94" s="11">
        <v>26</v>
      </c>
      <c r="AB94" s="10">
        <v>2</v>
      </c>
      <c r="AC94" s="11">
        <v>12</v>
      </c>
      <c r="AD94" s="10">
        <v>0</v>
      </c>
      <c r="AE94" s="11">
        <v>11</v>
      </c>
      <c r="AF94" s="10">
        <v>0</v>
      </c>
      <c r="AG94" s="11">
        <v>2</v>
      </c>
      <c r="AH94" s="10">
        <v>2</v>
      </c>
      <c r="AI94" s="11">
        <v>2</v>
      </c>
      <c r="AJ94" s="10">
        <v>0</v>
      </c>
      <c r="AK94" s="11">
        <v>0</v>
      </c>
      <c r="AL94" s="26">
        <v>0</v>
      </c>
      <c r="AM94" s="11">
        <v>0</v>
      </c>
      <c r="AN94" s="27">
        <v>251</v>
      </c>
      <c r="AO94" s="182">
        <v>216</v>
      </c>
      <c r="AP94" s="12">
        <v>0</v>
      </c>
      <c r="AQ94" s="25">
        <v>0</v>
      </c>
      <c r="AR94" s="9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100"/>
      <c r="BE94" s="100"/>
      <c r="BF94" s="66"/>
      <c r="BG94" s="66"/>
      <c r="BH94" s="66"/>
      <c r="BI94" s="66"/>
      <c r="BJ94" s="66"/>
      <c r="CG94" s="52">
        <v>0</v>
      </c>
      <c r="CH94" s="52">
        <v>0</v>
      </c>
      <c r="CI94" s="52">
        <v>0</v>
      </c>
      <c r="CJ94" s="52">
        <v>0</v>
      </c>
      <c r="CK94" s="52"/>
    </row>
    <row r="95" spans="1:89" ht="16.149999999999999" customHeight="1" x14ac:dyDescent="0.2">
      <c r="A95" s="344"/>
      <c r="B95" s="37" t="s">
        <v>148</v>
      </c>
      <c r="C95" s="86">
        <f t="shared" si="8"/>
        <v>0</v>
      </c>
      <c r="D95" s="87">
        <f>SUM(N95+P95+R95+T95+V95+X95+Z95)</f>
        <v>0</v>
      </c>
      <c r="E95" s="88">
        <f>SUM(O95+Q95+S95+U95+W95+Y95+AA95)</f>
        <v>0</v>
      </c>
      <c r="F95" s="89"/>
      <c r="G95" s="90"/>
      <c r="H95" s="89"/>
      <c r="I95" s="90"/>
      <c r="J95" s="89"/>
      <c r="K95" s="90"/>
      <c r="L95" s="89"/>
      <c r="M95" s="90"/>
      <c r="N95" s="16"/>
      <c r="O95" s="18"/>
      <c r="P95" s="16"/>
      <c r="Q95" s="18"/>
      <c r="R95" s="16"/>
      <c r="S95" s="18"/>
      <c r="T95" s="16"/>
      <c r="U95" s="18"/>
      <c r="V95" s="16"/>
      <c r="W95" s="18"/>
      <c r="X95" s="16"/>
      <c r="Y95" s="18"/>
      <c r="Z95" s="16"/>
      <c r="AA95" s="17"/>
      <c r="AB95" s="89"/>
      <c r="AC95" s="90"/>
      <c r="AD95" s="89"/>
      <c r="AE95" s="90"/>
      <c r="AF95" s="89"/>
      <c r="AG95" s="90"/>
      <c r="AH95" s="89"/>
      <c r="AI95" s="90"/>
      <c r="AJ95" s="89"/>
      <c r="AK95" s="90"/>
      <c r="AL95" s="89"/>
      <c r="AM95" s="90"/>
      <c r="AN95" s="29"/>
      <c r="AO95" s="183"/>
      <c r="AP95" s="19">
        <v>0</v>
      </c>
      <c r="AQ95" s="17">
        <v>0</v>
      </c>
      <c r="AR95" s="9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100"/>
      <c r="BE95" s="100"/>
      <c r="BF95" s="66"/>
      <c r="BG95" s="66"/>
      <c r="BH95" s="66"/>
      <c r="BI95" s="66"/>
      <c r="BJ95" s="66"/>
      <c r="CG95" s="52">
        <v>0</v>
      </c>
      <c r="CH95" s="52">
        <v>0</v>
      </c>
      <c r="CI95" s="52">
        <v>0</v>
      </c>
      <c r="CJ95" s="52">
        <v>0</v>
      </c>
      <c r="CK95" s="52"/>
    </row>
    <row r="96" spans="1:89" ht="16.149999999999999" customHeight="1" x14ac:dyDescent="0.2">
      <c r="A96" s="411" t="s">
        <v>163</v>
      </c>
      <c r="B96" s="412"/>
      <c r="C96" s="50">
        <f t="shared" si="8"/>
        <v>636</v>
      </c>
      <c r="D96" s="64">
        <f t="shared" ref="D96:E102" si="9">SUM(F96+H96+J96+L96+N96+P96+R96+T96+V96+X96+Z96+AB96+AD96+AF96+AH96+AJ96+AL96)</f>
        <v>272</v>
      </c>
      <c r="E96" s="21">
        <f t="shared" si="9"/>
        <v>364</v>
      </c>
      <c r="F96" s="22">
        <v>58</v>
      </c>
      <c r="G96" s="23">
        <v>36</v>
      </c>
      <c r="H96" s="22">
        <v>26</v>
      </c>
      <c r="I96" s="23">
        <v>39</v>
      </c>
      <c r="J96" s="22">
        <v>23</v>
      </c>
      <c r="K96" s="24">
        <v>35</v>
      </c>
      <c r="L96" s="22">
        <v>12</v>
      </c>
      <c r="M96" s="24">
        <v>21</v>
      </c>
      <c r="N96" s="22">
        <v>3</v>
      </c>
      <c r="O96" s="24">
        <v>8</v>
      </c>
      <c r="P96" s="22">
        <v>7</v>
      </c>
      <c r="Q96" s="24">
        <v>10</v>
      </c>
      <c r="R96" s="22">
        <v>4</v>
      </c>
      <c r="S96" s="24">
        <v>8</v>
      </c>
      <c r="T96" s="22">
        <v>10</v>
      </c>
      <c r="U96" s="24">
        <v>14</v>
      </c>
      <c r="V96" s="22">
        <v>0</v>
      </c>
      <c r="W96" s="24">
        <v>9</v>
      </c>
      <c r="X96" s="22">
        <v>12</v>
      </c>
      <c r="Y96" s="24">
        <v>10</v>
      </c>
      <c r="Z96" s="22">
        <v>5</v>
      </c>
      <c r="AA96" s="24">
        <v>18</v>
      </c>
      <c r="AB96" s="22">
        <v>12</v>
      </c>
      <c r="AC96" s="24">
        <v>18</v>
      </c>
      <c r="AD96" s="22">
        <v>15</v>
      </c>
      <c r="AE96" s="24">
        <v>30</v>
      </c>
      <c r="AF96" s="22">
        <v>30</v>
      </c>
      <c r="AG96" s="24">
        <v>26</v>
      </c>
      <c r="AH96" s="22">
        <v>16</v>
      </c>
      <c r="AI96" s="23">
        <v>23</v>
      </c>
      <c r="AJ96" s="22">
        <v>19</v>
      </c>
      <c r="AK96" s="23">
        <v>22</v>
      </c>
      <c r="AL96" s="184">
        <v>20</v>
      </c>
      <c r="AM96" s="24">
        <v>37</v>
      </c>
      <c r="AN96" s="73">
        <v>636</v>
      </c>
      <c r="AO96" s="185">
        <v>570</v>
      </c>
      <c r="AP96" s="65">
        <v>0</v>
      </c>
      <c r="AQ96" s="23">
        <v>0</v>
      </c>
      <c r="AR96" s="9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100"/>
      <c r="BE96" s="100"/>
      <c r="BF96" s="66"/>
      <c r="BG96" s="66"/>
      <c r="BH96" s="66"/>
      <c r="BI96" s="66"/>
      <c r="BJ96" s="66"/>
      <c r="CG96" s="52">
        <v>0</v>
      </c>
      <c r="CH96" s="52">
        <v>0</v>
      </c>
      <c r="CI96" s="52">
        <v>0</v>
      </c>
      <c r="CJ96" s="52">
        <v>0</v>
      </c>
      <c r="CK96" s="52"/>
    </row>
    <row r="97" spans="1:89" ht="16.149999999999999" customHeight="1" x14ac:dyDescent="0.2">
      <c r="A97" s="404" t="s">
        <v>164</v>
      </c>
      <c r="B97" s="405"/>
      <c r="C97" s="54">
        <f t="shared" si="8"/>
        <v>0</v>
      </c>
      <c r="D97" s="55">
        <f t="shared" si="9"/>
        <v>0</v>
      </c>
      <c r="E97" s="85">
        <f t="shared" si="9"/>
        <v>0</v>
      </c>
      <c r="F97" s="10"/>
      <c r="G97" s="25"/>
      <c r="H97" s="10"/>
      <c r="I97" s="25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25"/>
      <c r="AD97" s="10"/>
      <c r="AE97" s="25"/>
      <c r="AF97" s="10"/>
      <c r="AG97" s="25"/>
      <c r="AH97" s="10"/>
      <c r="AI97" s="25"/>
      <c r="AJ97" s="10"/>
      <c r="AK97" s="25"/>
      <c r="AL97" s="26"/>
      <c r="AM97" s="11"/>
      <c r="AN97" s="27"/>
      <c r="AO97" s="182"/>
      <c r="AP97" s="12">
        <v>0</v>
      </c>
      <c r="AQ97" s="25">
        <v>0</v>
      </c>
      <c r="AR97" s="9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100"/>
      <c r="BE97" s="100"/>
      <c r="BF97" s="66"/>
      <c r="BG97" s="66"/>
      <c r="BH97" s="66"/>
      <c r="BI97" s="66"/>
      <c r="BJ97" s="66"/>
      <c r="CG97" s="52">
        <v>0</v>
      </c>
      <c r="CH97" s="52">
        <v>0</v>
      </c>
      <c r="CI97" s="52">
        <v>0</v>
      </c>
      <c r="CJ97" s="52">
        <v>0</v>
      </c>
      <c r="CK97" s="52"/>
    </row>
    <row r="98" spans="1:89" ht="16.149999999999999" customHeight="1" x14ac:dyDescent="0.2">
      <c r="A98" s="413" t="s">
        <v>165</v>
      </c>
      <c r="B98" s="414"/>
      <c r="C98" s="186">
        <f t="shared" si="8"/>
        <v>181</v>
      </c>
      <c r="D98" s="187">
        <f t="shared" si="9"/>
        <v>105</v>
      </c>
      <c r="E98" s="85">
        <f t="shared" si="9"/>
        <v>76</v>
      </c>
      <c r="F98" s="10">
        <v>30</v>
      </c>
      <c r="G98" s="25">
        <v>3</v>
      </c>
      <c r="H98" s="10">
        <v>11</v>
      </c>
      <c r="I98" s="25">
        <v>6</v>
      </c>
      <c r="J98" s="10">
        <v>4</v>
      </c>
      <c r="K98" s="11">
        <v>1</v>
      </c>
      <c r="L98" s="10">
        <v>0</v>
      </c>
      <c r="M98" s="11">
        <v>0</v>
      </c>
      <c r="N98" s="10">
        <v>0</v>
      </c>
      <c r="O98" s="11">
        <v>0</v>
      </c>
      <c r="P98" s="10">
        <v>2</v>
      </c>
      <c r="Q98" s="11">
        <v>3</v>
      </c>
      <c r="R98" s="10">
        <v>1</v>
      </c>
      <c r="S98" s="11">
        <v>0</v>
      </c>
      <c r="T98" s="10">
        <v>0</v>
      </c>
      <c r="U98" s="11">
        <v>4</v>
      </c>
      <c r="V98" s="10">
        <v>0</v>
      </c>
      <c r="W98" s="11">
        <v>1</v>
      </c>
      <c r="X98" s="10">
        <v>6</v>
      </c>
      <c r="Y98" s="11">
        <v>4</v>
      </c>
      <c r="Z98" s="10">
        <v>1</v>
      </c>
      <c r="AA98" s="11">
        <v>0</v>
      </c>
      <c r="AB98" s="10">
        <v>16</v>
      </c>
      <c r="AC98" s="25">
        <v>4</v>
      </c>
      <c r="AD98" s="10">
        <v>7</v>
      </c>
      <c r="AE98" s="25">
        <v>6</v>
      </c>
      <c r="AF98" s="10">
        <v>3</v>
      </c>
      <c r="AG98" s="25">
        <v>7</v>
      </c>
      <c r="AH98" s="10">
        <v>2</v>
      </c>
      <c r="AI98" s="25">
        <v>9</v>
      </c>
      <c r="AJ98" s="10">
        <v>11</v>
      </c>
      <c r="AK98" s="25">
        <v>1</v>
      </c>
      <c r="AL98" s="26">
        <v>11</v>
      </c>
      <c r="AM98" s="11">
        <v>27</v>
      </c>
      <c r="AN98" s="27">
        <v>181</v>
      </c>
      <c r="AO98" s="182">
        <v>168</v>
      </c>
      <c r="AP98" s="12">
        <v>0</v>
      </c>
      <c r="AQ98" s="25">
        <v>0</v>
      </c>
      <c r="AR98" s="9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100"/>
      <c r="BE98" s="100"/>
      <c r="BF98" s="66"/>
      <c r="BG98" s="66"/>
      <c r="BH98" s="66"/>
      <c r="BI98" s="66"/>
      <c r="BJ98" s="66"/>
      <c r="CB98" s="51"/>
      <c r="CC98" s="51"/>
      <c r="CG98" s="52">
        <v>0</v>
      </c>
      <c r="CH98" s="52">
        <v>0</v>
      </c>
      <c r="CI98" s="52">
        <v>0</v>
      </c>
      <c r="CJ98" s="52">
        <v>0</v>
      </c>
      <c r="CK98" s="52"/>
    </row>
    <row r="99" spans="1:89" ht="16.149999999999999" customHeight="1" x14ac:dyDescent="0.2">
      <c r="A99" s="402" t="s">
        <v>166</v>
      </c>
      <c r="B99" s="403"/>
      <c r="C99" s="54">
        <f t="shared" si="8"/>
        <v>0</v>
      </c>
      <c r="D99" s="55">
        <f t="shared" si="9"/>
        <v>0</v>
      </c>
      <c r="E99" s="85">
        <f t="shared" si="9"/>
        <v>0</v>
      </c>
      <c r="F99" s="10"/>
      <c r="G99" s="25"/>
      <c r="H99" s="10"/>
      <c r="I99" s="25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25"/>
      <c r="AD99" s="10"/>
      <c r="AE99" s="25"/>
      <c r="AF99" s="10"/>
      <c r="AG99" s="25"/>
      <c r="AH99" s="10"/>
      <c r="AI99" s="25"/>
      <c r="AJ99" s="10"/>
      <c r="AK99" s="25"/>
      <c r="AL99" s="26"/>
      <c r="AM99" s="11"/>
      <c r="AN99" s="27"/>
      <c r="AO99" s="182"/>
      <c r="AP99" s="12">
        <v>0</v>
      </c>
      <c r="AQ99" s="25">
        <v>0</v>
      </c>
      <c r="AR99" s="9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100"/>
      <c r="BE99" s="100"/>
      <c r="BF99" s="66"/>
      <c r="BG99" s="66"/>
      <c r="BH99" s="66"/>
      <c r="BI99" s="66"/>
      <c r="BJ99" s="66"/>
      <c r="CG99" s="52">
        <v>0</v>
      </c>
      <c r="CH99" s="52">
        <v>0</v>
      </c>
      <c r="CI99" s="52">
        <v>0</v>
      </c>
      <c r="CJ99" s="52">
        <v>0</v>
      </c>
      <c r="CK99" s="52"/>
    </row>
    <row r="100" spans="1:89" ht="16.149999999999999" customHeight="1" x14ac:dyDescent="0.2">
      <c r="A100" s="404" t="s">
        <v>40</v>
      </c>
      <c r="B100" s="405"/>
      <c r="C100" s="54">
        <f t="shared" si="8"/>
        <v>0</v>
      </c>
      <c r="D100" s="55">
        <f t="shared" si="9"/>
        <v>0</v>
      </c>
      <c r="E100" s="85">
        <f t="shared" si="9"/>
        <v>0</v>
      </c>
      <c r="F100" s="10"/>
      <c r="G100" s="25"/>
      <c r="H100" s="10"/>
      <c r="I100" s="25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25"/>
      <c r="AD100" s="10"/>
      <c r="AE100" s="25"/>
      <c r="AF100" s="10"/>
      <c r="AG100" s="25"/>
      <c r="AH100" s="10"/>
      <c r="AI100" s="25"/>
      <c r="AJ100" s="10"/>
      <c r="AK100" s="25"/>
      <c r="AL100" s="26"/>
      <c r="AM100" s="11"/>
      <c r="AN100" s="27"/>
      <c r="AO100" s="182"/>
      <c r="AP100" s="12">
        <v>0</v>
      </c>
      <c r="AQ100" s="25">
        <v>0</v>
      </c>
      <c r="AR100" s="9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100"/>
      <c r="BE100" s="100"/>
      <c r="BF100" s="66"/>
      <c r="BG100" s="66"/>
      <c r="BH100" s="66"/>
      <c r="BI100" s="66"/>
      <c r="BJ100" s="66"/>
      <c r="CG100" s="52">
        <v>0</v>
      </c>
      <c r="CH100" s="52">
        <v>0</v>
      </c>
      <c r="CI100" s="52">
        <v>0</v>
      </c>
      <c r="CJ100" s="52">
        <v>0</v>
      </c>
      <c r="CK100" s="52"/>
    </row>
    <row r="101" spans="1:89" ht="16.149999999999999" customHeight="1" x14ac:dyDescent="0.2">
      <c r="A101" s="404" t="s">
        <v>167</v>
      </c>
      <c r="B101" s="405"/>
      <c r="C101" s="54">
        <f t="shared" si="8"/>
        <v>195</v>
      </c>
      <c r="D101" s="55">
        <f t="shared" si="9"/>
        <v>77</v>
      </c>
      <c r="E101" s="85">
        <f t="shared" si="9"/>
        <v>118</v>
      </c>
      <c r="F101" s="10">
        <v>1</v>
      </c>
      <c r="G101" s="25">
        <v>2</v>
      </c>
      <c r="H101" s="10">
        <v>1</v>
      </c>
      <c r="I101" s="25">
        <v>3</v>
      </c>
      <c r="J101" s="10">
        <v>2</v>
      </c>
      <c r="K101" s="11">
        <v>0</v>
      </c>
      <c r="L101" s="10">
        <v>0</v>
      </c>
      <c r="M101" s="11">
        <v>1</v>
      </c>
      <c r="N101" s="10">
        <v>0</v>
      </c>
      <c r="O101" s="11">
        <v>0</v>
      </c>
      <c r="P101" s="10">
        <v>0</v>
      </c>
      <c r="Q101" s="11">
        <v>0</v>
      </c>
      <c r="R101" s="10">
        <v>0</v>
      </c>
      <c r="S101" s="11">
        <v>0</v>
      </c>
      <c r="T101" s="10">
        <v>0</v>
      </c>
      <c r="U101" s="11">
        <v>0</v>
      </c>
      <c r="V101" s="10">
        <v>0</v>
      </c>
      <c r="W101" s="11">
        <v>0</v>
      </c>
      <c r="X101" s="10">
        <v>0</v>
      </c>
      <c r="Y101" s="11">
        <v>1</v>
      </c>
      <c r="Z101" s="10">
        <v>0</v>
      </c>
      <c r="AA101" s="11">
        <v>0</v>
      </c>
      <c r="AB101" s="10">
        <v>1</v>
      </c>
      <c r="AC101" s="11">
        <v>0</v>
      </c>
      <c r="AD101" s="10">
        <v>0</v>
      </c>
      <c r="AE101" s="11">
        <v>0</v>
      </c>
      <c r="AF101" s="10">
        <v>13</v>
      </c>
      <c r="AG101" s="11">
        <v>34</v>
      </c>
      <c r="AH101" s="10">
        <v>19</v>
      </c>
      <c r="AI101" s="25">
        <v>39</v>
      </c>
      <c r="AJ101" s="10">
        <v>24</v>
      </c>
      <c r="AK101" s="25">
        <v>21</v>
      </c>
      <c r="AL101" s="26">
        <v>16</v>
      </c>
      <c r="AM101" s="11">
        <v>17</v>
      </c>
      <c r="AN101" s="27">
        <v>195</v>
      </c>
      <c r="AO101" s="182">
        <v>29</v>
      </c>
      <c r="AP101" s="12">
        <v>0</v>
      </c>
      <c r="AQ101" s="25">
        <v>0</v>
      </c>
      <c r="AR101" s="9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100"/>
      <c r="BE101" s="100"/>
      <c r="BF101" s="66"/>
      <c r="BG101" s="66"/>
      <c r="BH101" s="66"/>
      <c r="BI101" s="66"/>
      <c r="BJ101" s="66"/>
      <c r="CG101" s="52">
        <v>0</v>
      </c>
      <c r="CH101" s="52">
        <v>0</v>
      </c>
      <c r="CI101" s="52">
        <v>0</v>
      </c>
      <c r="CJ101" s="52">
        <v>0</v>
      </c>
      <c r="CK101" s="52"/>
    </row>
    <row r="102" spans="1:89" ht="16.149999999999999" customHeight="1" x14ac:dyDescent="0.2">
      <c r="A102" s="417" t="s">
        <v>168</v>
      </c>
      <c r="B102" s="418"/>
      <c r="C102" s="42">
        <f t="shared" si="8"/>
        <v>0</v>
      </c>
      <c r="D102" s="43">
        <f t="shared" si="9"/>
        <v>0</v>
      </c>
      <c r="E102" s="91">
        <f t="shared" si="9"/>
        <v>0</v>
      </c>
      <c r="F102" s="16">
        <v>0</v>
      </c>
      <c r="G102" s="17">
        <v>0</v>
      </c>
      <c r="H102" s="16">
        <v>0</v>
      </c>
      <c r="I102" s="17">
        <v>0</v>
      </c>
      <c r="J102" s="16">
        <v>0</v>
      </c>
      <c r="K102" s="18">
        <v>0</v>
      </c>
      <c r="L102" s="16">
        <v>0</v>
      </c>
      <c r="M102" s="18">
        <v>0</v>
      </c>
      <c r="N102" s="16">
        <v>0</v>
      </c>
      <c r="O102" s="18">
        <v>0</v>
      </c>
      <c r="P102" s="16">
        <v>0</v>
      </c>
      <c r="Q102" s="18">
        <v>0</v>
      </c>
      <c r="R102" s="16">
        <v>0</v>
      </c>
      <c r="S102" s="18">
        <v>0</v>
      </c>
      <c r="T102" s="16">
        <v>0</v>
      </c>
      <c r="U102" s="18">
        <v>0</v>
      </c>
      <c r="V102" s="16">
        <v>0</v>
      </c>
      <c r="W102" s="18">
        <v>0</v>
      </c>
      <c r="X102" s="16">
        <v>0</v>
      </c>
      <c r="Y102" s="18">
        <v>0</v>
      </c>
      <c r="Z102" s="16">
        <v>0</v>
      </c>
      <c r="AA102" s="18">
        <v>0</v>
      </c>
      <c r="AB102" s="16">
        <v>0</v>
      </c>
      <c r="AC102" s="18">
        <v>0</v>
      </c>
      <c r="AD102" s="16">
        <v>0</v>
      </c>
      <c r="AE102" s="18">
        <v>0</v>
      </c>
      <c r="AF102" s="16">
        <v>0</v>
      </c>
      <c r="AG102" s="18">
        <v>0</v>
      </c>
      <c r="AH102" s="16">
        <v>0</v>
      </c>
      <c r="AI102" s="18">
        <v>0</v>
      </c>
      <c r="AJ102" s="16">
        <v>0</v>
      </c>
      <c r="AK102" s="18">
        <v>0</v>
      </c>
      <c r="AL102" s="28">
        <v>0</v>
      </c>
      <c r="AM102" s="18">
        <v>0</v>
      </c>
      <c r="AN102" s="29">
        <v>0</v>
      </c>
      <c r="AO102" s="183">
        <v>0</v>
      </c>
      <c r="AP102" s="19">
        <v>0</v>
      </c>
      <c r="AQ102" s="17">
        <v>0</v>
      </c>
      <c r="AR102" s="9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100"/>
      <c r="BE102" s="100"/>
      <c r="BF102" s="66"/>
      <c r="BG102" s="66"/>
      <c r="BH102" s="66"/>
      <c r="BI102" s="66"/>
      <c r="BJ102" s="66"/>
      <c r="CG102" s="52">
        <v>0</v>
      </c>
      <c r="CH102" s="52">
        <v>0</v>
      </c>
      <c r="CI102" s="52">
        <v>0</v>
      </c>
      <c r="CJ102" s="52">
        <v>0</v>
      </c>
      <c r="CK102" s="52"/>
    </row>
    <row r="103" spans="1:89" ht="16.149999999999999" customHeight="1" x14ac:dyDescent="0.2">
      <c r="A103" s="419" t="s">
        <v>17</v>
      </c>
      <c r="B103" s="420"/>
      <c r="C103" s="58">
        <f t="shared" ref="C103:AQ103" si="10">SUM(C92:C102)</f>
        <v>2798</v>
      </c>
      <c r="D103" s="59">
        <f t="shared" si="10"/>
        <v>1070</v>
      </c>
      <c r="E103" s="88">
        <f t="shared" si="10"/>
        <v>1728</v>
      </c>
      <c r="F103" s="82">
        <f t="shared" si="10"/>
        <v>96</v>
      </c>
      <c r="G103" s="84">
        <f t="shared" si="10"/>
        <v>42</v>
      </c>
      <c r="H103" s="82">
        <f t="shared" si="10"/>
        <v>39</v>
      </c>
      <c r="I103" s="84">
        <f t="shared" si="10"/>
        <v>49</v>
      </c>
      <c r="J103" s="76">
        <f t="shared" si="10"/>
        <v>37</v>
      </c>
      <c r="K103" s="78">
        <f t="shared" si="10"/>
        <v>42</v>
      </c>
      <c r="L103" s="76">
        <f t="shared" si="10"/>
        <v>17</v>
      </c>
      <c r="M103" s="78">
        <f t="shared" si="10"/>
        <v>56</v>
      </c>
      <c r="N103" s="76">
        <f t="shared" si="10"/>
        <v>9</v>
      </c>
      <c r="O103" s="78">
        <f t="shared" si="10"/>
        <v>71</v>
      </c>
      <c r="P103" s="76">
        <f t="shared" si="10"/>
        <v>20</v>
      </c>
      <c r="Q103" s="78">
        <f t="shared" si="10"/>
        <v>126</v>
      </c>
      <c r="R103" s="76">
        <f t="shared" si="10"/>
        <v>23</v>
      </c>
      <c r="S103" s="78">
        <f t="shared" si="10"/>
        <v>110</v>
      </c>
      <c r="T103" s="76">
        <f t="shared" si="10"/>
        <v>37</v>
      </c>
      <c r="U103" s="78">
        <f t="shared" si="10"/>
        <v>123</v>
      </c>
      <c r="V103" s="76">
        <f t="shared" si="10"/>
        <v>18</v>
      </c>
      <c r="W103" s="78">
        <f t="shared" si="10"/>
        <v>94</v>
      </c>
      <c r="X103" s="76">
        <f t="shared" si="10"/>
        <v>42</v>
      </c>
      <c r="Y103" s="78">
        <f t="shared" si="10"/>
        <v>103</v>
      </c>
      <c r="Z103" s="76">
        <f t="shared" si="10"/>
        <v>35</v>
      </c>
      <c r="AA103" s="78">
        <f t="shared" si="10"/>
        <v>99</v>
      </c>
      <c r="AB103" s="76">
        <f t="shared" si="10"/>
        <v>85</v>
      </c>
      <c r="AC103" s="78">
        <f t="shared" si="10"/>
        <v>87</v>
      </c>
      <c r="AD103" s="76">
        <f t="shared" si="10"/>
        <v>81</v>
      </c>
      <c r="AE103" s="78">
        <f t="shared" si="10"/>
        <v>123</v>
      </c>
      <c r="AF103" s="76">
        <f t="shared" si="10"/>
        <v>132</v>
      </c>
      <c r="AG103" s="78">
        <f t="shared" si="10"/>
        <v>168</v>
      </c>
      <c r="AH103" s="76">
        <f t="shared" si="10"/>
        <v>158</v>
      </c>
      <c r="AI103" s="78">
        <f t="shared" si="10"/>
        <v>162</v>
      </c>
      <c r="AJ103" s="76">
        <f t="shared" si="10"/>
        <v>126</v>
      </c>
      <c r="AK103" s="78">
        <f t="shared" si="10"/>
        <v>110</v>
      </c>
      <c r="AL103" s="110">
        <f t="shared" si="10"/>
        <v>115</v>
      </c>
      <c r="AM103" s="78">
        <f t="shared" si="10"/>
        <v>163</v>
      </c>
      <c r="AN103" s="39">
        <f t="shared" si="10"/>
        <v>2798</v>
      </c>
      <c r="AO103" s="188">
        <f t="shared" si="10"/>
        <v>1824</v>
      </c>
      <c r="AP103" s="189">
        <f t="shared" si="10"/>
        <v>0</v>
      </c>
      <c r="AQ103" s="84">
        <f t="shared" si="10"/>
        <v>0</v>
      </c>
      <c r="AR103" s="60" t="s">
        <v>169</v>
      </c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66"/>
      <c r="BG103" s="66"/>
      <c r="BH103" s="66"/>
      <c r="BI103" s="66"/>
      <c r="BJ103" s="66"/>
      <c r="CG103" s="52"/>
      <c r="CH103" s="52"/>
      <c r="CI103" s="52"/>
      <c r="CJ103" s="52"/>
      <c r="CK103" s="52"/>
    </row>
    <row r="104" spans="1:89" ht="31.15" customHeight="1" x14ac:dyDescent="0.2">
      <c r="A104" s="175" t="s">
        <v>170</v>
      </c>
      <c r="B104" s="190"/>
      <c r="C104" s="190"/>
      <c r="D104" s="190"/>
      <c r="E104" s="190"/>
      <c r="F104" s="190"/>
      <c r="G104" s="191"/>
      <c r="H104" s="191"/>
      <c r="I104" s="191"/>
      <c r="J104" s="191"/>
      <c r="K104" s="30"/>
      <c r="L104" s="30"/>
      <c r="M104" s="192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1"/>
      <c r="AE104" s="69"/>
      <c r="AF104" s="69"/>
      <c r="AG104" s="1"/>
      <c r="AH104" s="69"/>
      <c r="AI104" s="69"/>
      <c r="AJ104" s="1"/>
      <c r="AK104" s="69"/>
      <c r="AL104" s="69"/>
      <c r="AM104" s="1"/>
      <c r="AN104" s="1"/>
      <c r="AO104" s="1"/>
      <c r="AP104" s="69"/>
      <c r="AQ104" s="69"/>
      <c r="AR104" s="48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66"/>
      <c r="BG104" s="66"/>
      <c r="BH104" s="66"/>
      <c r="BI104" s="66"/>
      <c r="BJ104" s="66"/>
      <c r="CG104" s="52"/>
      <c r="CH104" s="52"/>
      <c r="CI104" s="52"/>
      <c r="CJ104" s="52"/>
      <c r="CK104" s="52"/>
    </row>
    <row r="105" spans="1:89" ht="16.149999999999999" customHeight="1" x14ac:dyDescent="0.2">
      <c r="A105" s="421" t="s">
        <v>20</v>
      </c>
      <c r="B105" s="343" t="s">
        <v>39</v>
      </c>
      <c r="C105" s="336" t="s">
        <v>35</v>
      </c>
      <c r="D105" s="337"/>
      <c r="E105" s="338"/>
      <c r="F105" s="350" t="s">
        <v>157</v>
      </c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/>
      <c r="AN105" s="353" t="s">
        <v>1</v>
      </c>
      <c r="AO105" s="356" t="s">
        <v>171</v>
      </c>
      <c r="AP105" s="345"/>
      <c r="AQ105" s="358" t="s">
        <v>18</v>
      </c>
      <c r="AR105" s="345" t="s">
        <v>19</v>
      </c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66"/>
      <c r="BI105" s="66"/>
      <c r="BJ105" s="66"/>
      <c r="BX105" s="45"/>
      <c r="CG105" s="52"/>
      <c r="CH105" s="52"/>
      <c r="CI105" s="52"/>
      <c r="CJ105" s="52"/>
      <c r="CK105" s="52"/>
    </row>
    <row r="106" spans="1:89" ht="16.149999999999999" customHeight="1" x14ac:dyDescent="0.2">
      <c r="A106" s="422"/>
      <c r="B106" s="361"/>
      <c r="C106" s="339"/>
      <c r="D106" s="340"/>
      <c r="E106" s="341"/>
      <c r="F106" s="348" t="s">
        <v>25</v>
      </c>
      <c r="G106" s="349"/>
      <c r="H106" s="348" t="s">
        <v>26</v>
      </c>
      <c r="I106" s="349"/>
      <c r="J106" s="348" t="s">
        <v>27</v>
      </c>
      <c r="K106" s="349"/>
      <c r="L106" s="348" t="s">
        <v>24</v>
      </c>
      <c r="M106" s="349"/>
      <c r="N106" s="348" t="s">
        <v>21</v>
      </c>
      <c r="O106" s="349"/>
      <c r="P106" s="350" t="s">
        <v>2</v>
      </c>
      <c r="Q106" s="351"/>
      <c r="R106" s="350" t="s">
        <v>3</v>
      </c>
      <c r="S106" s="351"/>
      <c r="T106" s="350" t="s">
        <v>4</v>
      </c>
      <c r="U106" s="351"/>
      <c r="V106" s="350" t="s">
        <v>5</v>
      </c>
      <c r="W106" s="351"/>
      <c r="X106" s="350" t="s">
        <v>6</v>
      </c>
      <c r="Y106" s="351"/>
      <c r="Z106" s="350" t="s">
        <v>7</v>
      </c>
      <c r="AA106" s="351"/>
      <c r="AB106" s="350" t="s">
        <v>8</v>
      </c>
      <c r="AC106" s="351"/>
      <c r="AD106" s="350" t="s">
        <v>9</v>
      </c>
      <c r="AE106" s="351"/>
      <c r="AF106" s="350" t="s">
        <v>10</v>
      </c>
      <c r="AG106" s="351"/>
      <c r="AH106" s="350" t="s">
        <v>11</v>
      </c>
      <c r="AI106" s="351"/>
      <c r="AJ106" s="350" t="s">
        <v>12</v>
      </c>
      <c r="AK106" s="351"/>
      <c r="AL106" s="350" t="s">
        <v>13</v>
      </c>
      <c r="AM106" s="351"/>
      <c r="AN106" s="354"/>
      <c r="AO106" s="357"/>
      <c r="AP106" s="346"/>
      <c r="AQ106" s="359"/>
      <c r="AR106" s="346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66"/>
      <c r="BI106" s="66"/>
      <c r="BJ106" s="66"/>
      <c r="BX106" s="45"/>
      <c r="CG106" s="52"/>
      <c r="CH106" s="52"/>
      <c r="CI106" s="52"/>
      <c r="CJ106" s="52"/>
      <c r="CK106" s="52"/>
    </row>
    <row r="107" spans="1:89" ht="16.149999999999999" customHeight="1" x14ac:dyDescent="0.2">
      <c r="A107" s="423"/>
      <c r="B107" s="344"/>
      <c r="C107" s="107" t="s">
        <v>14</v>
      </c>
      <c r="D107" s="108" t="s">
        <v>172</v>
      </c>
      <c r="E107" s="94" t="s">
        <v>173</v>
      </c>
      <c r="F107" s="277" t="s">
        <v>172</v>
      </c>
      <c r="G107" s="35" t="s">
        <v>173</v>
      </c>
      <c r="H107" s="40" t="s">
        <v>172</v>
      </c>
      <c r="I107" s="279" t="s">
        <v>173</v>
      </c>
      <c r="J107" s="277" t="s">
        <v>172</v>
      </c>
      <c r="K107" s="35" t="s">
        <v>173</v>
      </c>
      <c r="L107" s="277" t="s">
        <v>172</v>
      </c>
      <c r="M107" s="35" t="s">
        <v>173</v>
      </c>
      <c r="N107" s="277" t="s">
        <v>172</v>
      </c>
      <c r="O107" s="35" t="s">
        <v>173</v>
      </c>
      <c r="P107" s="40" t="s">
        <v>172</v>
      </c>
      <c r="Q107" s="279" t="s">
        <v>173</v>
      </c>
      <c r="R107" s="40" t="s">
        <v>172</v>
      </c>
      <c r="S107" s="279" t="s">
        <v>173</v>
      </c>
      <c r="T107" s="277" t="s">
        <v>172</v>
      </c>
      <c r="U107" s="35" t="s">
        <v>173</v>
      </c>
      <c r="V107" s="40" t="s">
        <v>172</v>
      </c>
      <c r="W107" s="279" t="s">
        <v>173</v>
      </c>
      <c r="X107" s="40" t="s">
        <v>172</v>
      </c>
      <c r="Y107" s="279" t="s">
        <v>173</v>
      </c>
      <c r="Z107" s="277" t="s">
        <v>172</v>
      </c>
      <c r="AA107" s="35" t="s">
        <v>173</v>
      </c>
      <c r="AB107" s="277" t="s">
        <v>172</v>
      </c>
      <c r="AC107" s="35" t="s">
        <v>173</v>
      </c>
      <c r="AD107" s="40" t="s">
        <v>172</v>
      </c>
      <c r="AE107" s="279" t="s">
        <v>173</v>
      </c>
      <c r="AF107" s="40" t="s">
        <v>172</v>
      </c>
      <c r="AG107" s="279" t="s">
        <v>173</v>
      </c>
      <c r="AH107" s="277" t="s">
        <v>172</v>
      </c>
      <c r="AI107" s="35" t="s">
        <v>173</v>
      </c>
      <c r="AJ107" s="40" t="s">
        <v>172</v>
      </c>
      <c r="AK107" s="279" t="s">
        <v>173</v>
      </c>
      <c r="AL107" s="277" t="s">
        <v>172</v>
      </c>
      <c r="AM107" s="35" t="s">
        <v>173</v>
      </c>
      <c r="AN107" s="355"/>
      <c r="AO107" s="277" t="s">
        <v>36</v>
      </c>
      <c r="AP107" s="35" t="s">
        <v>37</v>
      </c>
      <c r="AQ107" s="360"/>
      <c r="AR107" s="347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66"/>
      <c r="BI107" s="66"/>
      <c r="BJ107" s="66"/>
      <c r="BX107" s="45"/>
      <c r="CG107" s="52"/>
      <c r="CH107" s="52"/>
      <c r="CI107" s="52"/>
      <c r="CJ107" s="52"/>
      <c r="CK107" s="52"/>
    </row>
    <row r="108" spans="1:89" ht="16.149999999999999" customHeight="1" x14ac:dyDescent="0.2">
      <c r="A108" s="415" t="s">
        <v>174</v>
      </c>
      <c r="B108" s="193" t="s">
        <v>159</v>
      </c>
      <c r="C108" s="194">
        <f t="shared" ref="C108:C118" si="11">SUM(D108+E108)</f>
        <v>0</v>
      </c>
      <c r="D108" s="2">
        <f t="shared" ref="D108:E116" si="12">SUM(F108+H108+J108+L108+N108+P108+R108+T108+V108+X108+Z108+AB108+AD108+AF108+AH108+AJ108+AL108)</f>
        <v>0</v>
      </c>
      <c r="E108" s="3">
        <f t="shared" si="12"/>
        <v>0</v>
      </c>
      <c r="F108" s="4"/>
      <c r="G108" s="5"/>
      <c r="H108" s="4"/>
      <c r="I108" s="5"/>
      <c r="J108" s="4"/>
      <c r="K108" s="6"/>
      <c r="L108" s="4"/>
      <c r="M108" s="6"/>
      <c r="N108" s="4"/>
      <c r="O108" s="6"/>
      <c r="P108" s="4"/>
      <c r="Q108" s="6"/>
      <c r="R108" s="4"/>
      <c r="S108" s="6"/>
      <c r="T108" s="4"/>
      <c r="U108" s="6"/>
      <c r="V108" s="4"/>
      <c r="W108" s="6"/>
      <c r="X108" s="4"/>
      <c r="Y108" s="6"/>
      <c r="Z108" s="4"/>
      <c r="AA108" s="6"/>
      <c r="AB108" s="4"/>
      <c r="AC108" s="6"/>
      <c r="AD108" s="4"/>
      <c r="AE108" s="6"/>
      <c r="AF108" s="4"/>
      <c r="AG108" s="6"/>
      <c r="AH108" s="4"/>
      <c r="AI108" s="6"/>
      <c r="AJ108" s="4"/>
      <c r="AK108" s="6"/>
      <c r="AL108" s="31"/>
      <c r="AM108" s="6"/>
      <c r="AN108" s="181"/>
      <c r="AO108" s="7"/>
      <c r="AP108" s="5"/>
      <c r="AQ108" s="4"/>
      <c r="AR108" s="5"/>
      <c r="AS108" s="9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100"/>
      <c r="BF108" s="100"/>
      <c r="BG108" s="100"/>
      <c r="BH108" s="66"/>
      <c r="BI108" s="66"/>
      <c r="BJ108" s="66"/>
      <c r="BX108" s="45"/>
      <c r="CA108" s="51"/>
      <c r="CC108" s="51"/>
      <c r="CG108" s="52">
        <v>0</v>
      </c>
      <c r="CH108" s="52">
        <v>0</v>
      </c>
      <c r="CI108" s="52">
        <v>0</v>
      </c>
      <c r="CJ108" s="52"/>
      <c r="CK108" s="52"/>
    </row>
    <row r="109" spans="1:89" ht="16.149999999999999" customHeight="1" x14ac:dyDescent="0.2">
      <c r="A109" s="416"/>
      <c r="B109" s="195" t="s">
        <v>160</v>
      </c>
      <c r="C109" s="42">
        <f t="shared" si="11"/>
        <v>10</v>
      </c>
      <c r="D109" s="43">
        <f t="shared" si="12"/>
        <v>1</v>
      </c>
      <c r="E109" s="91">
        <f t="shared" si="12"/>
        <v>9</v>
      </c>
      <c r="F109" s="16">
        <v>0</v>
      </c>
      <c r="G109" s="17">
        <v>0</v>
      </c>
      <c r="H109" s="16">
        <v>0</v>
      </c>
      <c r="I109" s="17">
        <v>0</v>
      </c>
      <c r="J109" s="16">
        <v>0</v>
      </c>
      <c r="K109" s="18">
        <v>0</v>
      </c>
      <c r="L109" s="16">
        <v>1</v>
      </c>
      <c r="M109" s="18">
        <v>0</v>
      </c>
      <c r="N109" s="16">
        <v>0</v>
      </c>
      <c r="O109" s="18">
        <v>0</v>
      </c>
      <c r="P109" s="16">
        <v>0</v>
      </c>
      <c r="Q109" s="18">
        <v>3</v>
      </c>
      <c r="R109" s="16">
        <v>0</v>
      </c>
      <c r="S109" s="18">
        <v>2</v>
      </c>
      <c r="T109" s="16">
        <v>0</v>
      </c>
      <c r="U109" s="18">
        <v>1</v>
      </c>
      <c r="V109" s="16">
        <v>0</v>
      </c>
      <c r="W109" s="18">
        <v>1</v>
      </c>
      <c r="X109" s="16">
        <v>0</v>
      </c>
      <c r="Y109" s="18">
        <v>1</v>
      </c>
      <c r="Z109" s="16">
        <v>0</v>
      </c>
      <c r="AA109" s="18">
        <v>1</v>
      </c>
      <c r="AB109" s="16">
        <v>0</v>
      </c>
      <c r="AC109" s="18">
        <v>0</v>
      </c>
      <c r="AD109" s="16">
        <v>0</v>
      </c>
      <c r="AE109" s="18">
        <v>0</v>
      </c>
      <c r="AF109" s="16">
        <v>0</v>
      </c>
      <c r="AG109" s="18">
        <v>0</v>
      </c>
      <c r="AH109" s="16">
        <v>0</v>
      </c>
      <c r="AI109" s="18">
        <v>0</v>
      </c>
      <c r="AJ109" s="16">
        <v>0</v>
      </c>
      <c r="AK109" s="18">
        <v>0</v>
      </c>
      <c r="AL109" s="28">
        <v>0</v>
      </c>
      <c r="AM109" s="18">
        <v>0</v>
      </c>
      <c r="AN109" s="183">
        <v>10</v>
      </c>
      <c r="AO109" s="19">
        <v>0</v>
      </c>
      <c r="AP109" s="17">
        <v>0</v>
      </c>
      <c r="AQ109" s="16">
        <v>0</v>
      </c>
      <c r="AR109" s="17">
        <v>0</v>
      </c>
      <c r="AS109" s="9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100"/>
      <c r="BF109" s="100"/>
      <c r="BG109" s="100"/>
      <c r="BH109" s="66"/>
      <c r="BI109" s="66"/>
      <c r="BJ109" s="66"/>
      <c r="BX109" s="45"/>
      <c r="CA109" s="51"/>
      <c r="CC109" s="51"/>
      <c r="CG109" s="52">
        <v>0</v>
      </c>
      <c r="CH109" s="52">
        <v>0</v>
      </c>
      <c r="CI109" s="52">
        <v>0</v>
      </c>
      <c r="CJ109" s="52"/>
      <c r="CK109" s="52"/>
    </row>
    <row r="110" spans="1:89" ht="16.149999999999999" customHeight="1" x14ac:dyDescent="0.2">
      <c r="A110" s="406" t="s">
        <v>175</v>
      </c>
      <c r="B110" s="193" t="s">
        <v>159</v>
      </c>
      <c r="C110" s="194">
        <f t="shared" si="11"/>
        <v>12</v>
      </c>
      <c r="D110" s="2">
        <f t="shared" si="12"/>
        <v>6</v>
      </c>
      <c r="E110" s="3">
        <f>SUM(G110+I110+K110+M110+O110+Q110+S110+U110+W110+Y110+AA110+AC110+AE110+AG110+AI110+AK110+AM110)</f>
        <v>6</v>
      </c>
      <c r="F110" s="4">
        <v>0</v>
      </c>
      <c r="G110" s="5">
        <v>0</v>
      </c>
      <c r="H110" s="4">
        <v>0</v>
      </c>
      <c r="I110" s="5">
        <v>0</v>
      </c>
      <c r="J110" s="4">
        <v>0</v>
      </c>
      <c r="K110" s="6">
        <v>0</v>
      </c>
      <c r="L110" s="4">
        <v>0</v>
      </c>
      <c r="M110" s="6">
        <v>0</v>
      </c>
      <c r="N110" s="4">
        <v>0</v>
      </c>
      <c r="O110" s="6">
        <v>0</v>
      </c>
      <c r="P110" s="4">
        <v>0</v>
      </c>
      <c r="Q110" s="6">
        <v>0</v>
      </c>
      <c r="R110" s="4">
        <v>0</v>
      </c>
      <c r="S110" s="6">
        <v>0</v>
      </c>
      <c r="T110" s="4">
        <v>0</v>
      </c>
      <c r="U110" s="6">
        <v>0</v>
      </c>
      <c r="V110" s="4">
        <v>0</v>
      </c>
      <c r="W110" s="6">
        <v>0</v>
      </c>
      <c r="X110" s="4">
        <v>0</v>
      </c>
      <c r="Y110" s="6">
        <v>1</v>
      </c>
      <c r="Z110" s="4">
        <v>0</v>
      </c>
      <c r="AA110" s="6">
        <v>0</v>
      </c>
      <c r="AB110" s="4">
        <v>0</v>
      </c>
      <c r="AC110" s="6">
        <v>1</v>
      </c>
      <c r="AD110" s="4">
        <v>0</v>
      </c>
      <c r="AE110" s="6">
        <v>2</v>
      </c>
      <c r="AF110" s="4">
        <v>1</v>
      </c>
      <c r="AG110" s="6">
        <v>0</v>
      </c>
      <c r="AH110" s="4">
        <v>4</v>
      </c>
      <c r="AI110" s="6">
        <v>1</v>
      </c>
      <c r="AJ110" s="4">
        <v>1</v>
      </c>
      <c r="AK110" s="6">
        <v>1</v>
      </c>
      <c r="AL110" s="31">
        <v>0</v>
      </c>
      <c r="AM110" s="6">
        <v>0</v>
      </c>
      <c r="AN110" s="181">
        <v>12</v>
      </c>
      <c r="AO110" s="7">
        <v>0</v>
      </c>
      <c r="AP110" s="5">
        <v>0</v>
      </c>
      <c r="AQ110" s="4">
        <v>0</v>
      </c>
      <c r="AR110" s="5">
        <v>0</v>
      </c>
      <c r="AS110" s="9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100"/>
      <c r="BF110" s="100"/>
      <c r="BG110" s="100"/>
      <c r="BH110" s="66"/>
      <c r="BI110" s="66"/>
      <c r="BJ110" s="66"/>
      <c r="BX110" s="45"/>
      <c r="CC110" s="51"/>
      <c r="CG110" s="52">
        <v>0</v>
      </c>
      <c r="CH110" s="52">
        <v>0</v>
      </c>
      <c r="CI110" s="52">
        <v>0</v>
      </c>
      <c r="CJ110" s="52"/>
      <c r="CK110" s="52"/>
    </row>
    <row r="111" spans="1:89" ht="16.149999999999999" customHeight="1" x14ac:dyDescent="0.2">
      <c r="A111" s="407"/>
      <c r="B111" s="196" t="s">
        <v>160</v>
      </c>
      <c r="C111" s="54">
        <f t="shared" si="11"/>
        <v>25</v>
      </c>
      <c r="D111" s="55">
        <f t="shared" si="12"/>
        <v>3</v>
      </c>
      <c r="E111" s="85">
        <f t="shared" si="12"/>
        <v>22</v>
      </c>
      <c r="F111" s="10">
        <v>0</v>
      </c>
      <c r="G111" s="25">
        <v>0</v>
      </c>
      <c r="H111" s="10">
        <v>0</v>
      </c>
      <c r="I111" s="25">
        <v>0</v>
      </c>
      <c r="J111" s="10">
        <v>0</v>
      </c>
      <c r="K111" s="11">
        <v>0</v>
      </c>
      <c r="L111" s="10">
        <v>0</v>
      </c>
      <c r="M111" s="11">
        <v>1</v>
      </c>
      <c r="N111" s="10">
        <v>0</v>
      </c>
      <c r="O111" s="11">
        <v>4</v>
      </c>
      <c r="P111" s="10">
        <v>0</v>
      </c>
      <c r="Q111" s="11">
        <v>8</v>
      </c>
      <c r="R111" s="10">
        <v>2</v>
      </c>
      <c r="S111" s="11">
        <v>0</v>
      </c>
      <c r="T111" s="10">
        <v>0</v>
      </c>
      <c r="U111" s="11">
        <v>0</v>
      </c>
      <c r="V111" s="10">
        <v>0</v>
      </c>
      <c r="W111" s="11">
        <v>0</v>
      </c>
      <c r="X111" s="10">
        <v>0</v>
      </c>
      <c r="Y111" s="11">
        <v>2</v>
      </c>
      <c r="Z111" s="10">
        <v>0</v>
      </c>
      <c r="AA111" s="11">
        <v>6</v>
      </c>
      <c r="AB111" s="10">
        <v>1</v>
      </c>
      <c r="AC111" s="11">
        <v>0</v>
      </c>
      <c r="AD111" s="10">
        <v>0</v>
      </c>
      <c r="AE111" s="11">
        <v>1</v>
      </c>
      <c r="AF111" s="10">
        <v>0</v>
      </c>
      <c r="AG111" s="11">
        <v>0</v>
      </c>
      <c r="AH111" s="10">
        <v>0</v>
      </c>
      <c r="AI111" s="11">
        <v>0</v>
      </c>
      <c r="AJ111" s="10">
        <v>0</v>
      </c>
      <c r="AK111" s="11">
        <v>0</v>
      </c>
      <c r="AL111" s="26">
        <v>0</v>
      </c>
      <c r="AM111" s="11">
        <v>0</v>
      </c>
      <c r="AN111" s="182">
        <v>25</v>
      </c>
      <c r="AO111" s="12">
        <v>0</v>
      </c>
      <c r="AP111" s="25">
        <v>0</v>
      </c>
      <c r="AQ111" s="10">
        <v>0</v>
      </c>
      <c r="AR111" s="25">
        <v>0</v>
      </c>
      <c r="AS111" s="9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100"/>
      <c r="BF111" s="100"/>
      <c r="BG111" s="100"/>
      <c r="BH111" s="66"/>
      <c r="BI111" s="66"/>
      <c r="BJ111" s="66"/>
      <c r="BX111" s="45"/>
      <c r="CG111" s="52">
        <v>0</v>
      </c>
      <c r="CH111" s="52">
        <v>0</v>
      </c>
      <c r="CI111" s="52">
        <v>0</v>
      </c>
      <c r="CJ111" s="52"/>
      <c r="CK111" s="52"/>
    </row>
    <row r="112" spans="1:89" ht="16.149999999999999" customHeight="1" x14ac:dyDescent="0.2">
      <c r="A112" s="408"/>
      <c r="B112" s="195" t="s">
        <v>176</v>
      </c>
      <c r="C112" s="42">
        <f t="shared" si="11"/>
        <v>0</v>
      </c>
      <c r="D112" s="43">
        <f t="shared" si="12"/>
        <v>0</v>
      </c>
      <c r="E112" s="91">
        <f t="shared" si="12"/>
        <v>0</v>
      </c>
      <c r="F112" s="16"/>
      <c r="G112" s="17"/>
      <c r="H112" s="16"/>
      <c r="I112" s="17"/>
      <c r="J112" s="16"/>
      <c r="K112" s="18"/>
      <c r="L112" s="16"/>
      <c r="M112" s="18"/>
      <c r="N112" s="16"/>
      <c r="O112" s="18"/>
      <c r="P112" s="16"/>
      <c r="Q112" s="18"/>
      <c r="R112" s="16"/>
      <c r="S112" s="18"/>
      <c r="T112" s="16"/>
      <c r="U112" s="18"/>
      <c r="V112" s="16"/>
      <c r="W112" s="18"/>
      <c r="X112" s="16"/>
      <c r="Y112" s="18"/>
      <c r="Z112" s="16"/>
      <c r="AA112" s="18"/>
      <c r="AB112" s="16"/>
      <c r="AC112" s="18"/>
      <c r="AD112" s="16"/>
      <c r="AE112" s="18"/>
      <c r="AF112" s="16"/>
      <c r="AG112" s="18"/>
      <c r="AH112" s="16"/>
      <c r="AI112" s="18"/>
      <c r="AJ112" s="16"/>
      <c r="AK112" s="18"/>
      <c r="AL112" s="28"/>
      <c r="AM112" s="18"/>
      <c r="AN112" s="183"/>
      <c r="AO112" s="19"/>
      <c r="AP112" s="17"/>
      <c r="AQ112" s="16"/>
      <c r="AR112" s="17"/>
      <c r="AS112" s="9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100"/>
      <c r="BF112" s="100"/>
      <c r="BG112" s="100"/>
      <c r="BH112" s="66"/>
      <c r="BI112" s="66"/>
      <c r="BJ112" s="66"/>
      <c r="BX112" s="45"/>
      <c r="CC112" s="51"/>
      <c r="CG112" s="52">
        <v>0</v>
      </c>
      <c r="CH112" s="52">
        <v>0</v>
      </c>
      <c r="CI112" s="52">
        <v>0</v>
      </c>
      <c r="CJ112" s="52"/>
      <c r="CK112" s="52"/>
    </row>
    <row r="113" spans="1:89" ht="16.149999999999999" customHeight="1" x14ac:dyDescent="0.2">
      <c r="A113" s="338" t="s">
        <v>177</v>
      </c>
      <c r="B113" s="193" t="s">
        <v>159</v>
      </c>
      <c r="C113" s="194">
        <f t="shared" si="11"/>
        <v>0</v>
      </c>
      <c r="D113" s="2">
        <f t="shared" si="12"/>
        <v>0</v>
      </c>
      <c r="E113" s="3">
        <f t="shared" si="12"/>
        <v>0</v>
      </c>
      <c r="F113" s="4"/>
      <c r="G113" s="5"/>
      <c r="H113" s="4"/>
      <c r="I113" s="5"/>
      <c r="J113" s="4"/>
      <c r="K113" s="6"/>
      <c r="L113" s="4"/>
      <c r="M113" s="6"/>
      <c r="N113" s="4"/>
      <c r="O113" s="6"/>
      <c r="P113" s="4"/>
      <c r="Q113" s="6"/>
      <c r="R113" s="4"/>
      <c r="S113" s="6"/>
      <c r="T113" s="4"/>
      <c r="U113" s="6"/>
      <c r="V113" s="4"/>
      <c r="W113" s="5"/>
      <c r="X113" s="4"/>
      <c r="Y113" s="6"/>
      <c r="Z113" s="4"/>
      <c r="AA113" s="6"/>
      <c r="AB113" s="4"/>
      <c r="AC113" s="6"/>
      <c r="AD113" s="4"/>
      <c r="AE113" s="6"/>
      <c r="AF113" s="4"/>
      <c r="AG113" s="6"/>
      <c r="AH113" s="4"/>
      <c r="AI113" s="6"/>
      <c r="AJ113" s="4"/>
      <c r="AK113" s="6"/>
      <c r="AL113" s="31"/>
      <c r="AM113" s="6"/>
      <c r="AN113" s="181"/>
      <c r="AO113" s="7"/>
      <c r="AP113" s="5"/>
      <c r="AQ113" s="4"/>
      <c r="AR113" s="5"/>
      <c r="AS113" s="9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100"/>
      <c r="BF113" s="100"/>
      <c r="BG113" s="100"/>
      <c r="BH113" s="66"/>
      <c r="BI113" s="66"/>
      <c r="BJ113" s="66"/>
      <c r="BX113" s="45"/>
      <c r="CC113" s="51"/>
      <c r="CG113" s="52">
        <v>0</v>
      </c>
      <c r="CH113" s="52">
        <v>0</v>
      </c>
      <c r="CI113" s="52">
        <v>0</v>
      </c>
      <c r="CJ113" s="52"/>
      <c r="CK113" s="52"/>
    </row>
    <row r="114" spans="1:89" ht="16.149999999999999" customHeight="1" x14ac:dyDescent="0.2">
      <c r="A114" s="342"/>
      <c r="B114" s="196" t="s">
        <v>160</v>
      </c>
      <c r="C114" s="54">
        <f t="shared" si="11"/>
        <v>28</v>
      </c>
      <c r="D114" s="55">
        <f t="shared" si="12"/>
        <v>22</v>
      </c>
      <c r="E114" s="85">
        <f t="shared" si="12"/>
        <v>6</v>
      </c>
      <c r="F114" s="16">
        <v>1</v>
      </c>
      <c r="G114" s="17">
        <v>0</v>
      </c>
      <c r="H114" s="16">
        <v>0</v>
      </c>
      <c r="I114" s="17">
        <v>0</v>
      </c>
      <c r="J114" s="16">
        <v>0</v>
      </c>
      <c r="K114" s="18">
        <v>0</v>
      </c>
      <c r="L114" s="16">
        <v>0</v>
      </c>
      <c r="M114" s="18">
        <v>0</v>
      </c>
      <c r="N114" s="16">
        <v>0</v>
      </c>
      <c r="O114" s="18">
        <v>0</v>
      </c>
      <c r="P114" s="16">
        <v>0</v>
      </c>
      <c r="Q114" s="18">
        <v>2</v>
      </c>
      <c r="R114" s="16">
        <v>2</v>
      </c>
      <c r="S114" s="18">
        <v>1</v>
      </c>
      <c r="T114" s="16">
        <v>3</v>
      </c>
      <c r="U114" s="18">
        <v>1</v>
      </c>
      <c r="V114" s="16">
        <v>5</v>
      </c>
      <c r="W114" s="18">
        <v>2</v>
      </c>
      <c r="X114" s="16">
        <v>4</v>
      </c>
      <c r="Y114" s="18">
        <v>0</v>
      </c>
      <c r="Z114" s="16">
        <v>4</v>
      </c>
      <c r="AA114" s="18">
        <v>0</v>
      </c>
      <c r="AB114" s="16">
        <v>1</v>
      </c>
      <c r="AC114" s="18">
        <v>0</v>
      </c>
      <c r="AD114" s="16">
        <v>0</v>
      </c>
      <c r="AE114" s="18">
        <v>0</v>
      </c>
      <c r="AF114" s="16">
        <v>0</v>
      </c>
      <c r="AG114" s="18">
        <v>0</v>
      </c>
      <c r="AH114" s="16">
        <v>2</v>
      </c>
      <c r="AI114" s="18">
        <v>0</v>
      </c>
      <c r="AJ114" s="16">
        <v>0</v>
      </c>
      <c r="AK114" s="18">
        <v>0</v>
      </c>
      <c r="AL114" s="28">
        <v>0</v>
      </c>
      <c r="AM114" s="18">
        <v>0</v>
      </c>
      <c r="AN114" s="183">
        <v>28</v>
      </c>
      <c r="AO114" s="19">
        <v>0</v>
      </c>
      <c r="AP114" s="17">
        <v>0</v>
      </c>
      <c r="AQ114" s="16">
        <v>0</v>
      </c>
      <c r="AR114" s="17">
        <v>0</v>
      </c>
      <c r="AS114" s="9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100"/>
      <c r="BF114" s="100"/>
      <c r="BG114" s="100"/>
      <c r="BH114" s="66"/>
      <c r="BI114" s="66"/>
      <c r="BJ114" s="66"/>
      <c r="BX114" s="45"/>
      <c r="CG114" s="52">
        <v>0</v>
      </c>
      <c r="CH114" s="52">
        <v>0</v>
      </c>
      <c r="CI114" s="52">
        <v>0</v>
      </c>
      <c r="CJ114" s="52"/>
      <c r="CK114" s="52"/>
    </row>
    <row r="115" spans="1:89" ht="16.149999999999999" customHeight="1" x14ac:dyDescent="0.2">
      <c r="A115" s="338" t="s">
        <v>178</v>
      </c>
      <c r="B115" s="193" t="s">
        <v>159</v>
      </c>
      <c r="C115" s="194">
        <f t="shared" si="11"/>
        <v>0</v>
      </c>
      <c r="D115" s="2">
        <f t="shared" si="12"/>
        <v>0</v>
      </c>
      <c r="E115" s="3">
        <f t="shared" si="12"/>
        <v>0</v>
      </c>
      <c r="F115" s="4"/>
      <c r="G115" s="5"/>
      <c r="H115" s="4"/>
      <c r="I115" s="5"/>
      <c r="J115" s="4"/>
      <c r="K115" s="6"/>
      <c r="L115" s="4"/>
      <c r="M115" s="6"/>
      <c r="N115" s="4"/>
      <c r="O115" s="6"/>
      <c r="P115" s="4"/>
      <c r="Q115" s="6"/>
      <c r="R115" s="4"/>
      <c r="S115" s="6"/>
      <c r="T115" s="4"/>
      <c r="U115" s="6"/>
      <c r="V115" s="22"/>
      <c r="W115" s="24"/>
      <c r="X115" s="22"/>
      <c r="Y115" s="24"/>
      <c r="Z115" s="22"/>
      <c r="AA115" s="24"/>
      <c r="AB115" s="22"/>
      <c r="AC115" s="24"/>
      <c r="AD115" s="22"/>
      <c r="AE115" s="24"/>
      <c r="AF115" s="22"/>
      <c r="AG115" s="24"/>
      <c r="AH115" s="22"/>
      <c r="AI115" s="24"/>
      <c r="AJ115" s="22"/>
      <c r="AK115" s="24"/>
      <c r="AL115" s="184"/>
      <c r="AM115" s="24"/>
      <c r="AN115" s="181"/>
      <c r="AO115" s="7"/>
      <c r="AP115" s="5"/>
      <c r="AQ115" s="4"/>
      <c r="AR115" s="5"/>
      <c r="AS115" s="9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100"/>
      <c r="BF115" s="100"/>
      <c r="BG115" s="100"/>
      <c r="BH115" s="66"/>
      <c r="BI115" s="66"/>
      <c r="BJ115" s="66"/>
      <c r="BX115" s="45"/>
      <c r="CG115" s="52">
        <v>0</v>
      </c>
      <c r="CH115" s="52">
        <v>0</v>
      </c>
      <c r="CI115" s="52">
        <v>0</v>
      </c>
      <c r="CJ115" s="52"/>
      <c r="CK115" s="52"/>
    </row>
    <row r="116" spans="1:89" ht="16.149999999999999" customHeight="1" x14ac:dyDescent="0.2">
      <c r="A116" s="342"/>
      <c r="B116" s="196" t="s">
        <v>160</v>
      </c>
      <c r="C116" s="54">
        <f t="shared" si="11"/>
        <v>18</v>
      </c>
      <c r="D116" s="55">
        <f t="shared" si="12"/>
        <v>10</v>
      </c>
      <c r="E116" s="85">
        <f t="shared" si="12"/>
        <v>8</v>
      </c>
      <c r="F116" s="16">
        <v>1</v>
      </c>
      <c r="G116" s="17">
        <v>0</v>
      </c>
      <c r="H116" s="16">
        <v>0</v>
      </c>
      <c r="I116" s="17">
        <v>0</v>
      </c>
      <c r="J116" s="16">
        <v>0</v>
      </c>
      <c r="K116" s="18">
        <v>0</v>
      </c>
      <c r="L116" s="16">
        <v>0</v>
      </c>
      <c r="M116" s="18">
        <v>1</v>
      </c>
      <c r="N116" s="16">
        <v>2</v>
      </c>
      <c r="O116" s="18">
        <v>1</v>
      </c>
      <c r="P116" s="16">
        <v>1</v>
      </c>
      <c r="Q116" s="18">
        <v>1</v>
      </c>
      <c r="R116" s="16">
        <v>2</v>
      </c>
      <c r="S116" s="18">
        <v>4</v>
      </c>
      <c r="T116" s="16">
        <v>2</v>
      </c>
      <c r="U116" s="18">
        <v>1</v>
      </c>
      <c r="V116" s="147">
        <v>0</v>
      </c>
      <c r="W116" s="23">
        <v>0</v>
      </c>
      <c r="X116" s="22">
        <v>0</v>
      </c>
      <c r="Y116" s="24">
        <v>0</v>
      </c>
      <c r="Z116" s="22">
        <v>2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184">
        <v>0</v>
      </c>
      <c r="AM116" s="24">
        <v>0</v>
      </c>
      <c r="AN116" s="185">
        <v>18</v>
      </c>
      <c r="AO116" s="65">
        <v>0</v>
      </c>
      <c r="AP116" s="23">
        <v>0</v>
      </c>
      <c r="AQ116" s="22">
        <v>0</v>
      </c>
      <c r="AR116" s="23">
        <v>0</v>
      </c>
      <c r="AS116" s="9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100"/>
      <c r="BF116" s="100"/>
      <c r="BG116" s="100"/>
      <c r="BH116" s="66"/>
      <c r="BI116" s="66"/>
      <c r="BJ116" s="66"/>
      <c r="BX116" s="45"/>
      <c r="CG116" s="52">
        <v>0</v>
      </c>
      <c r="CH116" s="52">
        <v>0</v>
      </c>
      <c r="CI116" s="52">
        <v>0</v>
      </c>
      <c r="CJ116" s="52"/>
      <c r="CK116" s="52"/>
    </row>
    <row r="117" spans="1:89" ht="16.149999999999999" customHeight="1" x14ac:dyDescent="0.2">
      <c r="A117" s="343" t="s">
        <v>179</v>
      </c>
      <c r="B117" s="197" t="s">
        <v>159</v>
      </c>
      <c r="C117" s="176">
        <f t="shared" si="11"/>
        <v>0</v>
      </c>
      <c r="D117" s="177">
        <f>SUM(L117+N117+P117+R117+T117+V117+X117+Z117+AB117+AD117+AF117+AH117+AJ117+AL117)</f>
        <v>0</v>
      </c>
      <c r="E117" s="111">
        <f>SUM(M117+O117+Q117+S117+U117+W117+Y117+AA117+AC117+AE117+AG117+AI117+AK117+AM117)</f>
        <v>0</v>
      </c>
      <c r="F117" s="198"/>
      <c r="G117" s="199"/>
      <c r="H117" s="198"/>
      <c r="I117" s="199"/>
      <c r="J117" s="198"/>
      <c r="K117" s="199"/>
      <c r="L117" s="137"/>
      <c r="M117" s="114"/>
      <c r="N117" s="112"/>
      <c r="O117" s="114"/>
      <c r="P117" s="112"/>
      <c r="Q117" s="114"/>
      <c r="R117" s="112"/>
      <c r="S117" s="114"/>
      <c r="T117" s="112"/>
      <c r="U117" s="114"/>
      <c r="V117" s="112"/>
      <c r="W117" s="114"/>
      <c r="X117" s="112"/>
      <c r="Y117" s="114"/>
      <c r="Z117" s="112"/>
      <c r="AA117" s="114"/>
      <c r="AB117" s="112"/>
      <c r="AC117" s="114"/>
      <c r="AD117" s="112"/>
      <c r="AE117" s="114"/>
      <c r="AF117" s="112"/>
      <c r="AG117" s="114"/>
      <c r="AH117" s="112"/>
      <c r="AI117" s="114"/>
      <c r="AJ117" s="112"/>
      <c r="AK117" s="114"/>
      <c r="AL117" s="115"/>
      <c r="AM117" s="114"/>
      <c r="AN117" s="178"/>
      <c r="AO117" s="179"/>
      <c r="AP117" s="113"/>
      <c r="AQ117" s="112"/>
      <c r="AR117" s="113"/>
      <c r="AS117" s="9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100"/>
      <c r="BF117" s="100"/>
      <c r="BG117" s="100"/>
      <c r="BH117" s="66"/>
      <c r="BI117" s="66"/>
      <c r="BJ117" s="66"/>
      <c r="BX117" s="45"/>
      <c r="CG117" s="52">
        <v>0</v>
      </c>
      <c r="CH117" s="52">
        <v>0</v>
      </c>
      <c r="CI117" s="52">
        <v>0</v>
      </c>
      <c r="CJ117" s="52"/>
      <c r="CK117" s="52"/>
    </row>
    <row r="118" spans="1:89" ht="16.149999999999999" customHeight="1" x14ac:dyDescent="0.2">
      <c r="A118" s="344"/>
      <c r="B118" s="195" t="s">
        <v>160</v>
      </c>
      <c r="C118" s="42">
        <f t="shared" si="11"/>
        <v>4</v>
      </c>
      <c r="D118" s="43">
        <f>SUM(L118+N118+P118+R118+T118+V118+X118+Z118+AB118+AD118+AF118+AH118+AJ118+AL118)</f>
        <v>0</v>
      </c>
      <c r="E118" s="91">
        <f>SUM(M118+O118+Q118+S118+U118+W118+Y118+AA118+AC118+AE118+AG118+AI118+AK118+AM118)</f>
        <v>4</v>
      </c>
      <c r="F118" s="89"/>
      <c r="G118" s="90"/>
      <c r="H118" s="89"/>
      <c r="I118" s="90"/>
      <c r="J118" s="89"/>
      <c r="K118" s="90"/>
      <c r="L118" s="200">
        <v>0</v>
      </c>
      <c r="M118" s="18">
        <v>0</v>
      </c>
      <c r="N118" s="16">
        <v>0</v>
      </c>
      <c r="O118" s="18">
        <v>0</v>
      </c>
      <c r="P118" s="16">
        <v>0</v>
      </c>
      <c r="Q118" s="18">
        <v>2</v>
      </c>
      <c r="R118" s="16">
        <v>0</v>
      </c>
      <c r="S118" s="18">
        <v>0</v>
      </c>
      <c r="T118" s="16">
        <v>0</v>
      </c>
      <c r="U118" s="18">
        <v>0</v>
      </c>
      <c r="V118" s="16">
        <v>0</v>
      </c>
      <c r="W118" s="18">
        <v>0</v>
      </c>
      <c r="X118" s="16">
        <v>0</v>
      </c>
      <c r="Y118" s="18">
        <v>2</v>
      </c>
      <c r="Z118" s="16">
        <v>0</v>
      </c>
      <c r="AA118" s="18">
        <v>0</v>
      </c>
      <c r="AB118" s="16">
        <v>0</v>
      </c>
      <c r="AC118" s="18">
        <v>0</v>
      </c>
      <c r="AD118" s="16">
        <v>0</v>
      </c>
      <c r="AE118" s="18">
        <v>0</v>
      </c>
      <c r="AF118" s="16">
        <v>0</v>
      </c>
      <c r="AG118" s="18">
        <v>0</v>
      </c>
      <c r="AH118" s="16">
        <v>0</v>
      </c>
      <c r="AI118" s="18">
        <v>0</v>
      </c>
      <c r="AJ118" s="16">
        <v>0</v>
      </c>
      <c r="AK118" s="18">
        <v>0</v>
      </c>
      <c r="AL118" s="28">
        <v>0</v>
      </c>
      <c r="AM118" s="18">
        <v>0</v>
      </c>
      <c r="AN118" s="183">
        <v>4</v>
      </c>
      <c r="AO118" s="19">
        <v>0</v>
      </c>
      <c r="AP118" s="17">
        <v>0</v>
      </c>
      <c r="AQ118" s="16">
        <v>0</v>
      </c>
      <c r="AR118" s="17">
        <v>0</v>
      </c>
      <c r="AS118" s="9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100"/>
      <c r="BF118" s="100"/>
      <c r="BG118" s="100"/>
      <c r="BH118" s="66"/>
      <c r="BI118" s="66"/>
      <c r="BJ118" s="66"/>
      <c r="BX118" s="45"/>
      <c r="CG118" s="52">
        <v>0</v>
      </c>
      <c r="CH118" s="52">
        <v>0</v>
      </c>
      <c r="CI118" s="52">
        <v>0</v>
      </c>
      <c r="CJ118" s="52"/>
      <c r="CK118" s="52"/>
    </row>
    <row r="119" spans="1:89" x14ac:dyDescent="0.2">
      <c r="AA119" s="69"/>
      <c r="AB119" s="1"/>
      <c r="AC119" s="69"/>
      <c r="AD119" s="69"/>
      <c r="AE119" s="69"/>
      <c r="AR119" s="66" t="s">
        <v>169</v>
      </c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66"/>
      <c r="BI119" s="66"/>
      <c r="BJ119" s="66"/>
      <c r="CG119" s="52"/>
      <c r="CH119" s="52"/>
      <c r="CI119" s="52"/>
      <c r="CJ119" s="52"/>
      <c r="CK119" s="52"/>
    </row>
    <row r="120" spans="1:89" x14ac:dyDescent="0.2">
      <c r="AA120" s="69"/>
      <c r="AB120" s="1"/>
      <c r="AC120" s="69"/>
      <c r="AD120" s="69"/>
      <c r="AE120" s="69"/>
      <c r="AR120" s="66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66"/>
      <c r="BI120" s="66"/>
      <c r="BJ120" s="66"/>
      <c r="CG120" s="52"/>
      <c r="CH120" s="52"/>
      <c r="CI120" s="52"/>
      <c r="CJ120" s="52"/>
      <c r="CK120" s="52"/>
    </row>
    <row r="121" spans="1:89" x14ac:dyDescent="0.2">
      <c r="AA121" s="69"/>
      <c r="AB121" s="1"/>
      <c r="AC121" s="69"/>
      <c r="AD121" s="69"/>
      <c r="AE121" s="69"/>
      <c r="AR121" s="66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66"/>
      <c r="BI121" s="66"/>
      <c r="BJ121" s="66"/>
    </row>
    <row r="122" spans="1:89" x14ac:dyDescent="0.2">
      <c r="AA122" s="69"/>
      <c r="AB122" s="1"/>
      <c r="AC122" s="69"/>
      <c r="AD122" s="69"/>
      <c r="AE122" s="69"/>
      <c r="AR122" s="66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66"/>
      <c r="BF122" s="66"/>
      <c r="BG122" s="66"/>
      <c r="BH122" s="66"/>
      <c r="BI122" s="66"/>
      <c r="BJ122" s="66"/>
    </row>
    <row r="123" spans="1:89" x14ac:dyDescent="0.2">
      <c r="AA123" s="69"/>
      <c r="AB123" s="1"/>
      <c r="AC123" s="69"/>
      <c r="AD123" s="69"/>
      <c r="AE123" s="69"/>
      <c r="AR123" s="66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66"/>
      <c r="BF123" s="66"/>
      <c r="BG123" s="66"/>
      <c r="BH123" s="66"/>
      <c r="BI123" s="66"/>
      <c r="BJ123" s="66"/>
    </row>
    <row r="124" spans="1:89" x14ac:dyDescent="0.2">
      <c r="AA124" s="69"/>
      <c r="AB124" s="1"/>
      <c r="AC124" s="69"/>
      <c r="AD124" s="69"/>
      <c r="AE124" s="69"/>
      <c r="AR124" s="66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66"/>
      <c r="BF124" s="66"/>
      <c r="BG124" s="66"/>
      <c r="BH124" s="66"/>
      <c r="BI124" s="66"/>
      <c r="BJ124" s="66"/>
    </row>
    <row r="125" spans="1:89" x14ac:dyDescent="0.2">
      <c r="AA125" s="69"/>
      <c r="AB125" s="1"/>
      <c r="AC125" s="69"/>
      <c r="AD125" s="69"/>
      <c r="AE125" s="69"/>
    </row>
    <row r="126" spans="1:89" x14ac:dyDescent="0.2">
      <c r="AA126" s="69"/>
      <c r="AB126" s="1"/>
      <c r="AC126" s="69"/>
      <c r="AD126" s="69"/>
      <c r="AE126" s="69"/>
    </row>
    <row r="127" spans="1:89" x14ac:dyDescent="0.2">
      <c r="AA127" s="69"/>
      <c r="AB127" s="69"/>
      <c r="AC127" s="69"/>
      <c r="AD127" s="1"/>
      <c r="AE127" s="69"/>
    </row>
    <row r="128" spans="1:89" x14ac:dyDescent="0.2">
      <c r="AA128" s="69"/>
      <c r="AB128" s="69"/>
      <c r="AC128" s="69"/>
      <c r="AD128" s="1"/>
      <c r="AE128" s="69"/>
    </row>
    <row r="129" spans="1:43" x14ac:dyDescent="0.2">
      <c r="AA129" s="1"/>
      <c r="AB129" s="1"/>
      <c r="AC129" s="1"/>
      <c r="AD129" s="1"/>
      <c r="AE129" s="1"/>
      <c r="AF129" s="1"/>
      <c r="AG129" s="69"/>
      <c r="AH129" s="69"/>
      <c r="AI129" s="69"/>
      <c r="AJ129" s="69"/>
      <c r="AK129" s="1"/>
      <c r="AL129" s="69"/>
    </row>
    <row r="130" spans="1:43" x14ac:dyDescent="0.2">
      <c r="AA130" s="1"/>
      <c r="AB130" s="1"/>
      <c r="AC130" s="1"/>
      <c r="AD130" s="1"/>
      <c r="AE130" s="1"/>
      <c r="AF130" s="1"/>
      <c r="AG130" s="69"/>
      <c r="AH130" s="69"/>
      <c r="AI130" s="69"/>
      <c r="AJ130" s="69"/>
      <c r="AK130" s="69"/>
      <c r="AL130" s="69"/>
    </row>
    <row r="131" spans="1:43" x14ac:dyDescent="0.2">
      <c r="AA131" s="1"/>
      <c r="AB131" s="1"/>
      <c r="AC131" s="1"/>
      <c r="AD131" s="1"/>
      <c r="AE131" s="1"/>
      <c r="AF131" s="1"/>
      <c r="AG131" s="69"/>
      <c r="AH131" s="69"/>
      <c r="AI131" s="69"/>
      <c r="AJ131" s="69"/>
      <c r="AK131" s="69"/>
      <c r="AL131" s="69"/>
    </row>
    <row r="132" spans="1:43" x14ac:dyDescent="0.2">
      <c r="AA132" s="1"/>
      <c r="AB132" s="1"/>
      <c r="AC132" s="1"/>
      <c r="AD132" s="1"/>
      <c r="AE132" s="1"/>
      <c r="AF132" s="1"/>
      <c r="AG132" s="69"/>
      <c r="AH132" s="69"/>
      <c r="AI132" s="69"/>
      <c r="AJ132" s="69"/>
      <c r="AK132" s="69"/>
      <c r="AL132" s="69"/>
    </row>
    <row r="133" spans="1:43" x14ac:dyDescent="0.2">
      <c r="AA133" s="1"/>
      <c r="AB133" s="1"/>
      <c r="AC133" s="1"/>
      <c r="AD133" s="1"/>
      <c r="AE133" s="1"/>
      <c r="AF133" s="1"/>
      <c r="AG133" s="69"/>
      <c r="AH133" s="69"/>
      <c r="AI133" s="69"/>
      <c r="AJ133" s="69"/>
      <c r="AK133" s="69"/>
      <c r="AL133" s="69"/>
    </row>
    <row r="134" spans="1:43" x14ac:dyDescent="0.2">
      <c r="AA134" s="1"/>
      <c r="AB134" s="1"/>
      <c r="AC134" s="1"/>
      <c r="AD134" s="1"/>
      <c r="AE134" s="1"/>
      <c r="AF134" s="1"/>
      <c r="AG134" s="69"/>
      <c r="AH134" s="69"/>
      <c r="AI134" s="69"/>
      <c r="AJ134" s="69"/>
      <c r="AK134" s="69"/>
      <c r="AL134" s="69"/>
    </row>
    <row r="135" spans="1:43" x14ac:dyDescent="0.2">
      <c r="AA135" s="1"/>
      <c r="AB135" s="1"/>
      <c r="AC135" s="1"/>
      <c r="AD135" s="1"/>
      <c r="AE135" s="1"/>
      <c r="AF135" s="1"/>
      <c r="AG135" s="69"/>
      <c r="AH135" s="69"/>
      <c r="AI135" s="69"/>
      <c r="AJ135" s="69"/>
      <c r="AK135" s="69"/>
      <c r="AL135" s="69"/>
    </row>
    <row r="136" spans="1:43" x14ac:dyDescent="0.2">
      <c r="AA136" s="1"/>
      <c r="AB136" s="1"/>
      <c r="AC136" s="1"/>
      <c r="AD136" s="1"/>
      <c r="AE136" s="1"/>
      <c r="AF136" s="1"/>
      <c r="AG136" s="69"/>
      <c r="AH136" s="69"/>
      <c r="AI136" s="69"/>
      <c r="AJ136" s="69"/>
      <c r="AK136" s="69"/>
      <c r="AL136" s="69"/>
    </row>
    <row r="137" spans="1:43" x14ac:dyDescent="0.2">
      <c r="A137" s="6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63"/>
      <c r="AJ137" s="1"/>
      <c r="AK137" s="1"/>
      <c r="AL137" s="69"/>
      <c r="AM137" s="69"/>
      <c r="AN137" s="69"/>
      <c r="AO137" s="69"/>
      <c r="AP137" s="1"/>
      <c r="AQ137" s="101"/>
    </row>
    <row r="193" spans="1:104" ht="12.75" customHeight="1" x14ac:dyDescent="0.2"/>
    <row r="194" spans="1:104" s="67" customFormat="1" hidden="1" x14ac:dyDescent="0.2">
      <c r="A194" s="67">
        <f>SUM(B69,B87,C103,C108:C118,AW69,AS69:AT69,X69:AW69)</f>
        <v>26695</v>
      </c>
      <c r="B194" s="67">
        <f>SUM(CG7:CK120)</f>
        <v>0</v>
      </c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</row>
  </sheetData>
  <mergeCells count="87">
    <mergeCell ref="A99:B99"/>
    <mergeCell ref="A101:B101"/>
    <mergeCell ref="A100:B100"/>
    <mergeCell ref="A110:A112"/>
    <mergeCell ref="A92:B92"/>
    <mergeCell ref="A93:A95"/>
    <mergeCell ref="A96:B96"/>
    <mergeCell ref="A97:B97"/>
    <mergeCell ref="A98:B98"/>
    <mergeCell ref="A108:A109"/>
    <mergeCell ref="A102:B102"/>
    <mergeCell ref="A103:B103"/>
    <mergeCell ref="A105:A107"/>
    <mergeCell ref="B105:B107"/>
    <mergeCell ref="AS7:AU8"/>
    <mergeCell ref="A9:A11"/>
    <mergeCell ref="B9:W9"/>
    <mergeCell ref="X9:AE9"/>
    <mergeCell ref="AF9:AG10"/>
    <mergeCell ref="AH9:AI10"/>
    <mergeCell ref="AJ9:AJ11"/>
    <mergeCell ref="AK9:AL10"/>
    <mergeCell ref="AM9:AN10"/>
    <mergeCell ref="AO9:AP10"/>
    <mergeCell ref="AQ9:AQ11"/>
    <mergeCell ref="AR9:AR11"/>
    <mergeCell ref="AS9:AT10"/>
    <mergeCell ref="AU9:AW10"/>
    <mergeCell ref="B10:B11"/>
    <mergeCell ref="C10:S10"/>
    <mergeCell ref="AJ90:AK90"/>
    <mergeCell ref="AL90:AM90"/>
    <mergeCell ref="AP5:AP8"/>
    <mergeCell ref="AQ5:AR8"/>
    <mergeCell ref="A6:AD6"/>
    <mergeCell ref="T10:U10"/>
    <mergeCell ref="V10:W10"/>
    <mergeCell ref="X10:AA10"/>
    <mergeCell ref="AB10:AE10"/>
    <mergeCell ref="A89:B91"/>
    <mergeCell ref="C89:E90"/>
    <mergeCell ref="F89:AM89"/>
    <mergeCell ref="Z90:AA90"/>
    <mergeCell ref="AB90:AC90"/>
    <mergeCell ref="AD90:AE90"/>
    <mergeCell ref="AF90:AG90"/>
    <mergeCell ref="AH90:AI90"/>
    <mergeCell ref="P90:Q90"/>
    <mergeCell ref="R90:S90"/>
    <mergeCell ref="T90:U90"/>
    <mergeCell ref="V90:W90"/>
    <mergeCell ref="X90:Y90"/>
    <mergeCell ref="F90:G90"/>
    <mergeCell ref="H90:I90"/>
    <mergeCell ref="J90:K90"/>
    <mergeCell ref="L90:M90"/>
    <mergeCell ref="N90:O90"/>
    <mergeCell ref="AN105:AN107"/>
    <mergeCell ref="AO105:AP106"/>
    <mergeCell ref="AQ105:AQ107"/>
    <mergeCell ref="AN89:AN91"/>
    <mergeCell ref="AO89:AO91"/>
    <mergeCell ref="AP89:AP91"/>
    <mergeCell ref="AQ89:AQ91"/>
    <mergeCell ref="F105:AM105"/>
    <mergeCell ref="AB106:AC106"/>
    <mergeCell ref="AD106:AE106"/>
    <mergeCell ref="AF106:AG106"/>
    <mergeCell ref="AH106:AI106"/>
    <mergeCell ref="AJ106:AK106"/>
    <mergeCell ref="AL106:AM106"/>
    <mergeCell ref="C105:E106"/>
    <mergeCell ref="A113:A114"/>
    <mergeCell ref="A115:A116"/>
    <mergeCell ref="A117:A118"/>
    <mergeCell ref="AR105:AR107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</mergeCells>
  <dataValidations count="2">
    <dataValidation allowBlank="1" showInputMessage="1" showErrorMessage="1" errorTitle="ERROR" error="Por Favor ingrese solo Números." sqref="AR92:BC102 AX12:BI68 AS108:BD118"/>
    <dataValidation type="whole" allowBlank="1" showInputMessage="1" showErrorMessage="1" errorTitle="Error de ingreso" error="Debe ingresar sólo números enteros positivos." sqref="C12:W68 Y12:AA68 AC12:AW68 C72:S86 F92:AQ102 F108:AR118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CONSOLIDADO</vt:lpstr>
      <vt:lpstr>Pertinencia</vt:lpstr>
      <vt:lpstr>Altas por especialidad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Natalia Franchesca   Riquelme Martinez</cp:lastModifiedBy>
  <dcterms:created xsi:type="dcterms:W3CDTF">2018-03-19T13:09:44Z</dcterms:created>
  <dcterms:modified xsi:type="dcterms:W3CDTF">2019-01-17T15:20:23Z</dcterms:modified>
</cp:coreProperties>
</file>